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7485" windowHeight="4140" firstSheet="1" activeTab="8"/>
  </bookViews>
  <sheets>
    <sheet name="spmmak_2019" sheetId="1" r:id="rId1"/>
    <sheet name="Pagu_2019" sheetId="4" r:id="rId2"/>
    <sheet name="realisasi_2019" sheetId="2" r:id="rId3"/>
    <sheet name="spmmak_2020" sheetId="5" r:id="rId4"/>
    <sheet name="Pagu_2020" sheetId="6" r:id="rId5"/>
    <sheet name="realisasi_2020" sheetId="7" r:id="rId6"/>
    <sheet name="Rekap" sheetId="8" r:id="rId7"/>
    <sheet name="Grafik" sheetId="9" r:id="rId8"/>
    <sheet name="hasil" sheetId="10" r:id="rId9"/>
  </sheets>
  <externalReferences>
    <externalReference r:id="rId10"/>
  </externalReferences>
  <definedNames>
    <definedName name="_xlnm.Print_Titles" localSheetId="2">realisasi_2019!$E:$E</definedName>
  </definedNames>
  <calcPr calcId="125725"/>
</workbook>
</file>

<file path=xl/calcChain.xml><?xml version="1.0" encoding="utf-8"?>
<calcChain xmlns="http://schemas.openxmlformats.org/spreadsheetml/2006/main">
  <c r="F29" i="10"/>
  <c r="E29"/>
  <c r="F28"/>
  <c r="E28"/>
  <c r="F27"/>
  <c r="E27"/>
  <c r="F26"/>
  <c r="E26"/>
  <c r="F25"/>
  <c r="E25"/>
  <c r="F23"/>
  <c r="E23"/>
  <c r="F22"/>
  <c r="E22"/>
  <c r="F21"/>
  <c r="E21"/>
  <c r="F20"/>
  <c r="E20"/>
  <c r="F19"/>
  <c r="E19"/>
  <c r="F15"/>
  <c r="E15"/>
  <c r="F14"/>
  <c r="E14"/>
  <c r="F13"/>
  <c r="E13"/>
  <c r="F12"/>
  <c r="E12"/>
  <c r="F11"/>
  <c r="E11"/>
  <c r="F9"/>
  <c r="E9"/>
  <c r="F8"/>
  <c r="E8"/>
  <c r="F7"/>
  <c r="E7"/>
  <c r="F6"/>
  <c r="E6"/>
  <c r="F5"/>
  <c r="E5"/>
  <c r="F31" i="9"/>
  <c r="F30"/>
  <c r="F29"/>
  <c r="F28"/>
  <c r="F24"/>
  <c r="E24"/>
  <c r="D24"/>
  <c r="C24"/>
  <c r="F23"/>
  <c r="E23"/>
  <c r="D23"/>
  <c r="C23"/>
  <c r="F11"/>
  <c r="E11"/>
  <c r="D11"/>
  <c r="C11"/>
  <c r="F10"/>
  <c r="E10"/>
  <c r="D10"/>
  <c r="C10"/>
  <c r="J31" i="8"/>
  <c r="I31"/>
  <c r="H31"/>
  <c r="G31"/>
  <c r="F31"/>
  <c r="E31"/>
  <c r="D31"/>
  <c r="J30"/>
  <c r="I30"/>
  <c r="H30"/>
  <c r="G30"/>
  <c r="F30"/>
  <c r="E30"/>
  <c r="D30"/>
  <c r="J29"/>
  <c r="I29"/>
  <c r="H29"/>
  <c r="G29"/>
  <c r="F29"/>
  <c r="E29"/>
  <c r="D29"/>
  <c r="J28"/>
  <c r="I28"/>
  <c r="H28"/>
  <c r="G28"/>
  <c r="F28"/>
  <c r="E28"/>
  <c r="D28"/>
  <c r="J27"/>
  <c r="I27"/>
  <c r="H27"/>
  <c r="G27"/>
  <c r="F27"/>
  <c r="E27"/>
  <c r="D27"/>
  <c r="J24"/>
  <c r="I24"/>
  <c r="H24"/>
  <c r="G24"/>
  <c r="F24"/>
  <c r="E24"/>
  <c r="D24"/>
  <c r="J23"/>
  <c r="I23"/>
  <c r="H23"/>
  <c r="G23"/>
  <c r="F23"/>
  <c r="E23"/>
  <c r="D23"/>
  <c r="J22"/>
  <c r="I22"/>
  <c r="H22"/>
  <c r="G22"/>
  <c r="F22"/>
  <c r="E22"/>
  <c r="D22"/>
  <c r="J21"/>
  <c r="I21"/>
  <c r="H21"/>
  <c r="G21"/>
  <c r="F21"/>
  <c r="E21"/>
  <c r="D21"/>
  <c r="J20"/>
  <c r="I20"/>
  <c r="H20"/>
  <c r="G20"/>
  <c r="F20"/>
  <c r="E20"/>
  <c r="D20"/>
  <c r="J15"/>
  <c r="J14"/>
  <c r="J13"/>
  <c r="J12"/>
  <c r="J7"/>
  <c r="J6"/>
  <c r="J5"/>
  <c r="J4"/>
  <c r="K139" i="7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139"/>
  <c r="E138"/>
  <c r="E137"/>
  <c r="H137" s="1"/>
  <c r="L137" s="1"/>
  <c r="E136"/>
  <c r="H136" s="1"/>
  <c r="E135"/>
  <c r="E134"/>
  <c r="E133"/>
  <c r="H133" s="1"/>
  <c r="L133" s="1"/>
  <c r="E132"/>
  <c r="E131"/>
  <c r="E130"/>
  <c r="E129"/>
  <c r="H129" s="1"/>
  <c r="L129" s="1"/>
  <c r="E128"/>
  <c r="H128" s="1"/>
  <c r="E127"/>
  <c r="E126"/>
  <c r="E125"/>
  <c r="H125" s="1"/>
  <c r="L125" s="1"/>
  <c r="E124"/>
  <c r="E123"/>
  <c r="E122"/>
  <c r="H122" s="1"/>
  <c r="E121"/>
  <c r="H121" s="1"/>
  <c r="L121" s="1"/>
  <c r="E120"/>
  <c r="H120" s="1"/>
  <c r="E119"/>
  <c r="E118"/>
  <c r="E117"/>
  <c r="H117" s="1"/>
  <c r="L117" s="1"/>
  <c r="E116"/>
  <c r="H116" s="1"/>
  <c r="E115"/>
  <c r="E114"/>
  <c r="E113"/>
  <c r="H113" s="1"/>
  <c r="L113" s="1"/>
  <c r="E112"/>
  <c r="H112" s="1"/>
  <c r="E111"/>
  <c r="E110"/>
  <c r="H110" s="1"/>
  <c r="E109"/>
  <c r="H109" s="1"/>
  <c r="L109" s="1"/>
  <c r="E108"/>
  <c r="E107"/>
  <c r="E106"/>
  <c r="E105"/>
  <c r="H105" s="1"/>
  <c r="L105" s="1"/>
  <c r="E104"/>
  <c r="H104" s="1"/>
  <c r="L104" s="1"/>
  <c r="E103"/>
  <c r="E102"/>
  <c r="E101"/>
  <c r="H101" s="1"/>
  <c r="L101" s="1"/>
  <c r="E100"/>
  <c r="H100" s="1"/>
  <c r="L100" s="1"/>
  <c r="E99"/>
  <c r="E98"/>
  <c r="E97"/>
  <c r="H97" s="1"/>
  <c r="L97" s="1"/>
  <c r="E96"/>
  <c r="H96" s="1"/>
  <c r="L96" s="1"/>
  <c r="E95"/>
  <c r="E94"/>
  <c r="H94" s="1"/>
  <c r="L94" s="1"/>
  <c r="E93"/>
  <c r="H93" s="1"/>
  <c r="E92"/>
  <c r="H92" s="1"/>
  <c r="L92" s="1"/>
  <c r="E91"/>
  <c r="E90"/>
  <c r="E89"/>
  <c r="H89" s="1"/>
  <c r="E88"/>
  <c r="H88" s="1"/>
  <c r="L88" s="1"/>
  <c r="E87"/>
  <c r="E86"/>
  <c r="E85"/>
  <c r="H85" s="1"/>
  <c r="E84"/>
  <c r="H84" s="1"/>
  <c r="L84" s="1"/>
  <c r="E83"/>
  <c r="E82"/>
  <c r="E81"/>
  <c r="H81" s="1"/>
  <c r="E80"/>
  <c r="H80" s="1"/>
  <c r="L80" s="1"/>
  <c r="E79"/>
  <c r="E78"/>
  <c r="E77"/>
  <c r="H77" s="1"/>
  <c r="E76"/>
  <c r="H76" s="1"/>
  <c r="L76" s="1"/>
  <c r="E75"/>
  <c r="E74"/>
  <c r="E73"/>
  <c r="H73" s="1"/>
  <c r="E72"/>
  <c r="H72" s="1"/>
  <c r="L72" s="1"/>
  <c r="E71"/>
  <c r="E70"/>
  <c r="E69"/>
  <c r="H69" s="1"/>
  <c r="E68"/>
  <c r="H68" s="1"/>
  <c r="L68" s="1"/>
  <c r="E67"/>
  <c r="E66"/>
  <c r="E65"/>
  <c r="H65" s="1"/>
  <c r="E64"/>
  <c r="H64" s="1"/>
  <c r="L64" s="1"/>
  <c r="E63"/>
  <c r="E62"/>
  <c r="E61"/>
  <c r="H61" s="1"/>
  <c r="E60"/>
  <c r="H60" s="1"/>
  <c r="L60" s="1"/>
  <c r="E59"/>
  <c r="E58"/>
  <c r="E57"/>
  <c r="H57" s="1"/>
  <c r="E56"/>
  <c r="H56" s="1"/>
  <c r="L56" s="1"/>
  <c r="E55"/>
  <c r="E54"/>
  <c r="E53"/>
  <c r="H53" s="1"/>
  <c r="E52"/>
  <c r="H52" s="1"/>
  <c r="L52" s="1"/>
  <c r="E51"/>
  <c r="E50"/>
  <c r="E49"/>
  <c r="H49" s="1"/>
  <c r="E48"/>
  <c r="H48" s="1"/>
  <c r="L48" s="1"/>
  <c r="E47"/>
  <c r="E46"/>
  <c r="E45"/>
  <c r="H45" s="1"/>
  <c r="E44"/>
  <c r="E43"/>
  <c r="E42"/>
  <c r="E41"/>
  <c r="H41" s="1"/>
  <c r="E40"/>
  <c r="H40" s="1"/>
  <c r="L40" s="1"/>
  <c r="E39"/>
  <c r="E38"/>
  <c r="E37"/>
  <c r="H37" s="1"/>
  <c r="E36"/>
  <c r="H36" s="1"/>
  <c r="L36" s="1"/>
  <c r="E35"/>
  <c r="E34"/>
  <c r="E33"/>
  <c r="H33" s="1"/>
  <c r="E32"/>
  <c r="H32" s="1"/>
  <c r="L32" s="1"/>
  <c r="E31"/>
  <c r="E30"/>
  <c r="E29"/>
  <c r="H29" s="1"/>
  <c r="E28"/>
  <c r="H28" s="1"/>
  <c r="L28" s="1"/>
  <c r="E27"/>
  <c r="E26"/>
  <c r="E25"/>
  <c r="H25" s="1"/>
  <c r="E24"/>
  <c r="H24" s="1"/>
  <c r="L24" s="1"/>
  <c r="E23"/>
  <c r="E22"/>
  <c r="E21"/>
  <c r="H21" s="1"/>
  <c r="E20"/>
  <c r="H20" s="1"/>
  <c r="L20" s="1"/>
  <c r="E19"/>
  <c r="E18"/>
  <c r="E17"/>
  <c r="H17" s="1"/>
  <c r="E16"/>
  <c r="H16" s="1"/>
  <c r="L16" s="1"/>
  <c r="E15"/>
  <c r="E14"/>
  <c r="E13"/>
  <c r="H13" s="1"/>
  <c r="L13" s="1"/>
  <c r="E12"/>
  <c r="H12" s="1"/>
  <c r="L12" s="1"/>
  <c r="E11"/>
  <c r="E10"/>
  <c r="E9"/>
  <c r="H9" s="1"/>
  <c r="L9" s="1"/>
  <c r="E8"/>
  <c r="H8" s="1"/>
  <c r="L8" s="1"/>
  <c r="E7"/>
  <c r="E6"/>
  <c r="E5"/>
  <c r="H5" s="1"/>
  <c r="L5" s="1"/>
  <c r="E4"/>
  <c r="H4" s="1"/>
  <c r="L4" s="1"/>
  <c r="E3"/>
  <c r="C139"/>
  <c r="H138"/>
  <c r="C138"/>
  <c r="C137"/>
  <c r="C136"/>
  <c r="C135"/>
  <c r="H134"/>
  <c r="C134"/>
  <c r="C133"/>
  <c r="H132"/>
  <c r="C132"/>
  <c r="C131"/>
  <c r="H130"/>
  <c r="C130"/>
  <c r="C129"/>
  <c r="C128"/>
  <c r="C127"/>
  <c r="H126"/>
  <c r="C126"/>
  <c r="C125"/>
  <c r="H124"/>
  <c r="C124"/>
  <c r="C123"/>
  <c r="C122"/>
  <c r="C121"/>
  <c r="C120"/>
  <c r="C119"/>
  <c r="H118"/>
  <c r="C118"/>
  <c r="C117"/>
  <c r="C116"/>
  <c r="C115"/>
  <c r="H114"/>
  <c r="C114"/>
  <c r="C113"/>
  <c r="C112"/>
  <c r="C111"/>
  <c r="C110"/>
  <c r="C109"/>
  <c r="H108"/>
  <c r="C108"/>
  <c r="C107"/>
  <c r="C106"/>
  <c r="C105"/>
  <c r="C104"/>
  <c r="C103"/>
  <c r="H102"/>
  <c r="L102" s="1"/>
  <c r="C102"/>
  <c r="C101"/>
  <c r="C100"/>
  <c r="C99"/>
  <c r="C98"/>
  <c r="C97"/>
  <c r="C96"/>
  <c r="C95"/>
  <c r="C94"/>
  <c r="C93"/>
  <c r="C92"/>
  <c r="C91"/>
  <c r="C90"/>
  <c r="C89"/>
  <c r="C88"/>
  <c r="C87"/>
  <c r="H86"/>
  <c r="L86" s="1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H44"/>
  <c r="L44" s="1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F230" i="6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AB234" s="1"/>
  <c r="R1241" i="5"/>
  <c r="A1241"/>
  <c r="R1240"/>
  <c r="A1240"/>
  <c r="R1239"/>
  <c r="A1239"/>
  <c r="R1238"/>
  <c r="A1238"/>
  <c r="R1237"/>
  <c r="A1237"/>
  <c r="R1236"/>
  <c r="A1236"/>
  <c r="R1235"/>
  <c r="A1235"/>
  <c r="R1234"/>
  <c r="A1234"/>
  <c r="R1233"/>
  <c r="A1233"/>
  <c r="R1232"/>
  <c r="A1232"/>
  <c r="R1231"/>
  <c r="A1231"/>
  <c r="R1230"/>
  <c r="A1230"/>
  <c r="R1229"/>
  <c r="A1229"/>
  <c r="R1228"/>
  <c r="A1228"/>
  <c r="R1227"/>
  <c r="A1227"/>
  <c r="R1226"/>
  <c r="A1226"/>
  <c r="R1225"/>
  <c r="A1225"/>
  <c r="R1224"/>
  <c r="A1224"/>
  <c r="R1223"/>
  <c r="A1223"/>
  <c r="R1222"/>
  <c r="A1222"/>
  <c r="R1221"/>
  <c r="A1221"/>
  <c r="R1220"/>
  <c r="A1220"/>
  <c r="R1219"/>
  <c r="A1219"/>
  <c r="R1218"/>
  <c r="A1218"/>
  <c r="R1217"/>
  <c r="A1217"/>
  <c r="R1216"/>
  <c r="A1216"/>
  <c r="R1215"/>
  <c r="A1215"/>
  <c r="R1214"/>
  <c r="A1214"/>
  <c r="R1213"/>
  <c r="A1213"/>
  <c r="R1212"/>
  <c r="A1212"/>
  <c r="R1211"/>
  <c r="A1211"/>
  <c r="R1210"/>
  <c r="A1210"/>
  <c r="R1209"/>
  <c r="A1209"/>
  <c r="R1208"/>
  <c r="A1208"/>
  <c r="R1207"/>
  <c r="A1207"/>
  <c r="R1206"/>
  <c r="A1206"/>
  <c r="R1205"/>
  <c r="A1205"/>
  <c r="R1204"/>
  <c r="A1204"/>
  <c r="R1203"/>
  <c r="A1203"/>
  <c r="R1202"/>
  <c r="A1202"/>
  <c r="R1201"/>
  <c r="A1201"/>
  <c r="R1200"/>
  <c r="A1200"/>
  <c r="R1199"/>
  <c r="A1199"/>
  <c r="R1198"/>
  <c r="A1198"/>
  <c r="R1197"/>
  <c r="A1197"/>
  <c r="R1196"/>
  <c r="A1196"/>
  <c r="R1195"/>
  <c r="A1195"/>
  <c r="R1194"/>
  <c r="A1194"/>
  <c r="R1193"/>
  <c r="A1193"/>
  <c r="R1192"/>
  <c r="A1192"/>
  <c r="R1191"/>
  <c r="A1191"/>
  <c r="R1190"/>
  <c r="A1190"/>
  <c r="R1189"/>
  <c r="A1189"/>
  <c r="R1188"/>
  <c r="A1188"/>
  <c r="R1187"/>
  <c r="A1187"/>
  <c r="R1186"/>
  <c r="A1186"/>
  <c r="R1185"/>
  <c r="A1185"/>
  <c r="R1184"/>
  <c r="A1184"/>
  <c r="R1183"/>
  <c r="A1183"/>
  <c r="R1182"/>
  <c r="A1182"/>
  <c r="R1181"/>
  <c r="A1181"/>
  <c r="R1180"/>
  <c r="A1180"/>
  <c r="R1179"/>
  <c r="A1179"/>
  <c r="R1178"/>
  <c r="A1178"/>
  <c r="R1177"/>
  <c r="A1177"/>
  <c r="R1176"/>
  <c r="A1176"/>
  <c r="R1175"/>
  <c r="A1175"/>
  <c r="R1174"/>
  <c r="A1174"/>
  <c r="R1173"/>
  <c r="A1173"/>
  <c r="R1172"/>
  <c r="A1172"/>
  <c r="R1171"/>
  <c r="A1171"/>
  <c r="R1170"/>
  <c r="A1170"/>
  <c r="R1169"/>
  <c r="A1169"/>
  <c r="R1168"/>
  <c r="A1168"/>
  <c r="R1167"/>
  <c r="A1167"/>
  <c r="R1166"/>
  <c r="A1166"/>
  <c r="R1165"/>
  <c r="A1165"/>
  <c r="R1164"/>
  <c r="A1164"/>
  <c r="R1163"/>
  <c r="A1163"/>
  <c r="R1162"/>
  <c r="A1162"/>
  <c r="R1161"/>
  <c r="A1161"/>
  <c r="R1160"/>
  <c r="A1160"/>
  <c r="R1159"/>
  <c r="A1159"/>
  <c r="R1158"/>
  <c r="A1158"/>
  <c r="R1157"/>
  <c r="A1157"/>
  <c r="R1156"/>
  <c r="A1156"/>
  <c r="R1155"/>
  <c r="A1155"/>
  <c r="R1154"/>
  <c r="A1154"/>
  <c r="R1153"/>
  <c r="A1153"/>
  <c r="R1152"/>
  <c r="A1152"/>
  <c r="R1151"/>
  <c r="A1151"/>
  <c r="R1150"/>
  <c r="A1150"/>
  <c r="R1149"/>
  <c r="A1149"/>
  <c r="R1148"/>
  <c r="A1148"/>
  <c r="R1147"/>
  <c r="A1147"/>
  <c r="R1146"/>
  <c r="A1146"/>
  <c r="R1145"/>
  <c r="A1145"/>
  <c r="R1144"/>
  <c r="A1144"/>
  <c r="R1143"/>
  <c r="A1143"/>
  <c r="R1142"/>
  <c r="A1142"/>
  <c r="R1141"/>
  <c r="A1141"/>
  <c r="R1140"/>
  <c r="A1140"/>
  <c r="R1139"/>
  <c r="A1139"/>
  <c r="R1138"/>
  <c r="A1138"/>
  <c r="R1137"/>
  <c r="A1137"/>
  <c r="R1136"/>
  <c r="A1136"/>
  <c r="R1135"/>
  <c r="A1135"/>
  <c r="R1134"/>
  <c r="A1134"/>
  <c r="R1133"/>
  <c r="A1133"/>
  <c r="R1132"/>
  <c r="A1132"/>
  <c r="R1131"/>
  <c r="A1131"/>
  <c r="R1130"/>
  <c r="A1130"/>
  <c r="R1129"/>
  <c r="A1129"/>
  <c r="R1128"/>
  <c r="A1128"/>
  <c r="R1127"/>
  <c r="A1127"/>
  <c r="R1126"/>
  <c r="A1126"/>
  <c r="R1125"/>
  <c r="A1125"/>
  <c r="R1124"/>
  <c r="A1124"/>
  <c r="R1123"/>
  <c r="A1123"/>
  <c r="R1122"/>
  <c r="A1122"/>
  <c r="R1121"/>
  <c r="A1121"/>
  <c r="R1120"/>
  <c r="A1120"/>
  <c r="R1119"/>
  <c r="A1119"/>
  <c r="R1118"/>
  <c r="A1118"/>
  <c r="R1117"/>
  <c r="A1117"/>
  <c r="R1116"/>
  <c r="A1116"/>
  <c r="R1115"/>
  <c r="A1115"/>
  <c r="R1114"/>
  <c r="A1114"/>
  <c r="R1113"/>
  <c r="A1113"/>
  <c r="R1112"/>
  <c r="A1112"/>
  <c r="R1111"/>
  <c r="A1111"/>
  <c r="R1110"/>
  <c r="A1110"/>
  <c r="R1109"/>
  <c r="A1109"/>
  <c r="R1108"/>
  <c r="A1108"/>
  <c r="R1107"/>
  <c r="A1107"/>
  <c r="R1106"/>
  <c r="A1106"/>
  <c r="R1105"/>
  <c r="A1105"/>
  <c r="R1104"/>
  <c r="A1104"/>
  <c r="R1103"/>
  <c r="A1103"/>
  <c r="R1102"/>
  <c r="A1102"/>
  <c r="R1101"/>
  <c r="A1101"/>
  <c r="R1100"/>
  <c r="A1100"/>
  <c r="R1099"/>
  <c r="A1099"/>
  <c r="R1098"/>
  <c r="A1098"/>
  <c r="R1097"/>
  <c r="A1097"/>
  <c r="R1096"/>
  <c r="A1096"/>
  <c r="R1095"/>
  <c r="A1095"/>
  <c r="R1094"/>
  <c r="A1094"/>
  <c r="R1093"/>
  <c r="A1093"/>
  <c r="R1092"/>
  <c r="A1092"/>
  <c r="R1091"/>
  <c r="A1091"/>
  <c r="R1090"/>
  <c r="A1090"/>
  <c r="R1089"/>
  <c r="A1089"/>
  <c r="R1088"/>
  <c r="A1088"/>
  <c r="R1087"/>
  <c r="A1087"/>
  <c r="R1086"/>
  <c r="A1086"/>
  <c r="R1085"/>
  <c r="A1085"/>
  <c r="R1084"/>
  <c r="A1084"/>
  <c r="R1083"/>
  <c r="A1083"/>
  <c r="R1082"/>
  <c r="A1082"/>
  <c r="R1081"/>
  <c r="A1081"/>
  <c r="R1080"/>
  <c r="A1080"/>
  <c r="R1079"/>
  <c r="A1079"/>
  <c r="R1078"/>
  <c r="A1078"/>
  <c r="R1077"/>
  <c r="A1077"/>
  <c r="R1076"/>
  <c r="A1076"/>
  <c r="R1075"/>
  <c r="A1075"/>
  <c r="R1074"/>
  <c r="A1074"/>
  <c r="R1073"/>
  <c r="A1073"/>
  <c r="R1072"/>
  <c r="A1072"/>
  <c r="R1071"/>
  <c r="A1071"/>
  <c r="R1070"/>
  <c r="A1070"/>
  <c r="R1069"/>
  <c r="A1069"/>
  <c r="R1068"/>
  <c r="A1068"/>
  <c r="R1067"/>
  <c r="A1067"/>
  <c r="R1066"/>
  <c r="A1066"/>
  <c r="R1065"/>
  <c r="A1065"/>
  <c r="R1064"/>
  <c r="A1064"/>
  <c r="R1063"/>
  <c r="A1063"/>
  <c r="R1062"/>
  <c r="A1062"/>
  <c r="R1061"/>
  <c r="A1061"/>
  <c r="R1060"/>
  <c r="A1060"/>
  <c r="R1059"/>
  <c r="A1059"/>
  <c r="R1058"/>
  <c r="A1058"/>
  <c r="R1057"/>
  <c r="A1057"/>
  <c r="R1056"/>
  <c r="A1056"/>
  <c r="R1055"/>
  <c r="A1055"/>
  <c r="R1054"/>
  <c r="A1054"/>
  <c r="R1053"/>
  <c r="A1053"/>
  <c r="R1052"/>
  <c r="A1052"/>
  <c r="R1051"/>
  <c r="A1051"/>
  <c r="R1050"/>
  <c r="A1050"/>
  <c r="R1049"/>
  <c r="A1049"/>
  <c r="R1048"/>
  <c r="A1048"/>
  <c r="R1047"/>
  <c r="A1047"/>
  <c r="R1046"/>
  <c r="A1046"/>
  <c r="R1045"/>
  <c r="A1045"/>
  <c r="R1044"/>
  <c r="A1044"/>
  <c r="R1043"/>
  <c r="A1043"/>
  <c r="R1042"/>
  <c r="A1042"/>
  <c r="R1041"/>
  <c r="A1041"/>
  <c r="R1040"/>
  <c r="A1040"/>
  <c r="R1039"/>
  <c r="A1039"/>
  <c r="R1038"/>
  <c r="A1038"/>
  <c r="R1037"/>
  <c r="A1037"/>
  <c r="R1036"/>
  <c r="A1036"/>
  <c r="R1035"/>
  <c r="A1035"/>
  <c r="R1034"/>
  <c r="A1034"/>
  <c r="R1033"/>
  <c r="A1033"/>
  <c r="R1032"/>
  <c r="A1032"/>
  <c r="R1031"/>
  <c r="A1031"/>
  <c r="R1030"/>
  <c r="A1030"/>
  <c r="R1029"/>
  <c r="A1029"/>
  <c r="R1028"/>
  <c r="A1028"/>
  <c r="R1027"/>
  <c r="A1027"/>
  <c r="R1026"/>
  <c r="A1026"/>
  <c r="R1025"/>
  <c r="A1025"/>
  <c r="R1024"/>
  <c r="A1024"/>
  <c r="R1023"/>
  <c r="A1023"/>
  <c r="R1022"/>
  <c r="A1022"/>
  <c r="R1021"/>
  <c r="A1021"/>
  <c r="R1020"/>
  <c r="A1020"/>
  <c r="R1019"/>
  <c r="A1019"/>
  <c r="R1018"/>
  <c r="A1018"/>
  <c r="R1017"/>
  <c r="A1017"/>
  <c r="R1016"/>
  <c r="A1016"/>
  <c r="R1015"/>
  <c r="A1015"/>
  <c r="R1014"/>
  <c r="A1014"/>
  <c r="R1013"/>
  <c r="A1013"/>
  <c r="R1012"/>
  <c r="A1012"/>
  <c r="R1011"/>
  <c r="A1011"/>
  <c r="R1010"/>
  <c r="A1010"/>
  <c r="R1009"/>
  <c r="A1009"/>
  <c r="R1008"/>
  <c r="A1008"/>
  <c r="R1007"/>
  <c r="A1007"/>
  <c r="R1006"/>
  <c r="A1006"/>
  <c r="R1005"/>
  <c r="A1005"/>
  <c r="R1004"/>
  <c r="A1004"/>
  <c r="R1003"/>
  <c r="A1003"/>
  <c r="R1002"/>
  <c r="A1002"/>
  <c r="R1001"/>
  <c r="A1001"/>
  <c r="R1000"/>
  <c r="A1000"/>
  <c r="R999"/>
  <c r="A999"/>
  <c r="R998"/>
  <c r="A998"/>
  <c r="R997"/>
  <c r="A997"/>
  <c r="R996"/>
  <c r="A996"/>
  <c r="R995"/>
  <c r="A995"/>
  <c r="R994"/>
  <c r="A994"/>
  <c r="R993"/>
  <c r="A993"/>
  <c r="R992"/>
  <c r="A992"/>
  <c r="R991"/>
  <c r="A991"/>
  <c r="R990"/>
  <c r="A990"/>
  <c r="R989"/>
  <c r="A989"/>
  <c r="R988"/>
  <c r="A988"/>
  <c r="R987"/>
  <c r="A987"/>
  <c r="R986"/>
  <c r="A986"/>
  <c r="R985"/>
  <c r="A985"/>
  <c r="R984"/>
  <c r="A984"/>
  <c r="R983"/>
  <c r="A983"/>
  <c r="R982"/>
  <c r="A982"/>
  <c r="R981"/>
  <c r="A981"/>
  <c r="R980"/>
  <c r="A980"/>
  <c r="R979"/>
  <c r="A979"/>
  <c r="R978"/>
  <c r="A978"/>
  <c r="R977"/>
  <c r="A977"/>
  <c r="R976"/>
  <c r="A976"/>
  <c r="R975"/>
  <c r="A975"/>
  <c r="R974"/>
  <c r="A974"/>
  <c r="R973"/>
  <c r="A973"/>
  <c r="R972"/>
  <c r="A972"/>
  <c r="R971"/>
  <c r="A971"/>
  <c r="R970"/>
  <c r="A970"/>
  <c r="R969"/>
  <c r="A969"/>
  <c r="R968"/>
  <c r="A968"/>
  <c r="R967"/>
  <c r="A967"/>
  <c r="R966"/>
  <c r="A966"/>
  <c r="R965"/>
  <c r="A965"/>
  <c r="R964"/>
  <c r="A964"/>
  <c r="R963"/>
  <c r="A963"/>
  <c r="R962"/>
  <c r="A962"/>
  <c r="R961"/>
  <c r="A961"/>
  <c r="R960"/>
  <c r="A960"/>
  <c r="R959"/>
  <c r="A959"/>
  <c r="R958"/>
  <c r="A958"/>
  <c r="R957"/>
  <c r="A957"/>
  <c r="R956"/>
  <c r="A956"/>
  <c r="R955"/>
  <c r="A955"/>
  <c r="R954"/>
  <c r="A954"/>
  <c r="R953"/>
  <c r="A953"/>
  <c r="R952"/>
  <c r="A952"/>
  <c r="R951"/>
  <c r="A951"/>
  <c r="R950"/>
  <c r="A950"/>
  <c r="R949"/>
  <c r="A949"/>
  <c r="R948"/>
  <c r="A948"/>
  <c r="R947"/>
  <c r="A947"/>
  <c r="R946"/>
  <c r="A946"/>
  <c r="R945"/>
  <c r="A945"/>
  <c r="R944"/>
  <c r="A944"/>
  <c r="R943"/>
  <c r="A943"/>
  <c r="R942"/>
  <c r="A942"/>
  <c r="R941"/>
  <c r="A941"/>
  <c r="R940"/>
  <c r="A940"/>
  <c r="R939"/>
  <c r="A939"/>
  <c r="R938"/>
  <c r="A938"/>
  <c r="R937"/>
  <c r="A937"/>
  <c r="R936"/>
  <c r="A936"/>
  <c r="R935"/>
  <c r="A935"/>
  <c r="R934"/>
  <c r="A934"/>
  <c r="R933"/>
  <c r="A933"/>
  <c r="R932"/>
  <c r="A932"/>
  <c r="R931"/>
  <c r="A931"/>
  <c r="R930"/>
  <c r="A930"/>
  <c r="R929"/>
  <c r="A929"/>
  <c r="R928"/>
  <c r="A928"/>
  <c r="R927"/>
  <c r="A927"/>
  <c r="R926"/>
  <c r="A926"/>
  <c r="R925"/>
  <c r="A925"/>
  <c r="R924"/>
  <c r="A924"/>
  <c r="R923"/>
  <c r="A923"/>
  <c r="R922"/>
  <c r="A922"/>
  <c r="R921"/>
  <c r="A921"/>
  <c r="R920"/>
  <c r="A920"/>
  <c r="R919"/>
  <c r="A919"/>
  <c r="R918"/>
  <c r="A918"/>
  <c r="R917"/>
  <c r="A917"/>
  <c r="R916"/>
  <c r="A916"/>
  <c r="R915"/>
  <c r="A915"/>
  <c r="R914"/>
  <c r="A914"/>
  <c r="R913"/>
  <c r="A913"/>
  <c r="R912"/>
  <c r="A912"/>
  <c r="R911"/>
  <c r="A911"/>
  <c r="R910"/>
  <c r="A910"/>
  <c r="R909"/>
  <c r="A909"/>
  <c r="R908"/>
  <c r="A908"/>
  <c r="R907"/>
  <c r="A907"/>
  <c r="R906"/>
  <c r="A906"/>
  <c r="R905"/>
  <c r="A905"/>
  <c r="R904"/>
  <c r="A904"/>
  <c r="R903"/>
  <c r="A903"/>
  <c r="R902"/>
  <c r="A902"/>
  <c r="R901"/>
  <c r="A901"/>
  <c r="R900"/>
  <c r="A900"/>
  <c r="R899"/>
  <c r="A899"/>
  <c r="R898"/>
  <c r="A898"/>
  <c r="R897"/>
  <c r="A897"/>
  <c r="R896"/>
  <c r="A896"/>
  <c r="R895"/>
  <c r="A895"/>
  <c r="R894"/>
  <c r="A894"/>
  <c r="R893"/>
  <c r="A893"/>
  <c r="R892"/>
  <c r="A892"/>
  <c r="R891"/>
  <c r="A891"/>
  <c r="R890"/>
  <c r="A890"/>
  <c r="R889"/>
  <c r="A889"/>
  <c r="R888"/>
  <c r="A888"/>
  <c r="R887"/>
  <c r="A887"/>
  <c r="R886"/>
  <c r="A886"/>
  <c r="R885"/>
  <c r="A885"/>
  <c r="R884"/>
  <c r="A884"/>
  <c r="R883"/>
  <c r="A883"/>
  <c r="R882"/>
  <c r="A882"/>
  <c r="R881"/>
  <c r="A881"/>
  <c r="R880"/>
  <c r="A880"/>
  <c r="R879"/>
  <c r="A879"/>
  <c r="R878"/>
  <c r="A878"/>
  <c r="R877"/>
  <c r="A877"/>
  <c r="R876"/>
  <c r="A876"/>
  <c r="R875"/>
  <c r="A875"/>
  <c r="R874"/>
  <c r="A874"/>
  <c r="R873"/>
  <c r="A873"/>
  <c r="R872"/>
  <c r="A872"/>
  <c r="R871"/>
  <c r="A871"/>
  <c r="R870"/>
  <c r="A870"/>
  <c r="R869"/>
  <c r="A869"/>
  <c r="R868"/>
  <c r="A868"/>
  <c r="R867"/>
  <c r="A867"/>
  <c r="R866"/>
  <c r="A866"/>
  <c r="R865"/>
  <c r="A865"/>
  <c r="R864"/>
  <c r="A864"/>
  <c r="R863"/>
  <c r="A863"/>
  <c r="R862"/>
  <c r="A862"/>
  <c r="R861"/>
  <c r="A861"/>
  <c r="R860"/>
  <c r="A860"/>
  <c r="R859"/>
  <c r="A859"/>
  <c r="R858"/>
  <c r="A858"/>
  <c r="R857"/>
  <c r="A857"/>
  <c r="R856"/>
  <c r="A856"/>
  <c r="R855"/>
  <c r="A855"/>
  <c r="R854"/>
  <c r="A854"/>
  <c r="R853"/>
  <c r="A853"/>
  <c r="R852"/>
  <c r="A852"/>
  <c r="R851"/>
  <c r="A851"/>
  <c r="R850"/>
  <c r="A850"/>
  <c r="R849"/>
  <c r="A849"/>
  <c r="R848"/>
  <c r="A848"/>
  <c r="R847"/>
  <c r="A847"/>
  <c r="R846"/>
  <c r="A846"/>
  <c r="R845"/>
  <c r="A845"/>
  <c r="R844"/>
  <c r="A844"/>
  <c r="R843"/>
  <c r="A843"/>
  <c r="R842"/>
  <c r="A842"/>
  <c r="R841"/>
  <c r="A841"/>
  <c r="R840"/>
  <c r="A840"/>
  <c r="R839"/>
  <c r="A839"/>
  <c r="R838"/>
  <c r="A838"/>
  <c r="R837"/>
  <c r="A837"/>
  <c r="R836"/>
  <c r="A836"/>
  <c r="R835"/>
  <c r="A835"/>
  <c r="R834"/>
  <c r="A834"/>
  <c r="R833"/>
  <c r="A833"/>
  <c r="R832"/>
  <c r="A832"/>
  <c r="R831"/>
  <c r="A831"/>
  <c r="R830"/>
  <c r="A830"/>
  <c r="R829"/>
  <c r="A829"/>
  <c r="R828"/>
  <c r="A828"/>
  <c r="R827"/>
  <c r="A827"/>
  <c r="R826"/>
  <c r="A826"/>
  <c r="R825"/>
  <c r="A825"/>
  <c r="R824"/>
  <c r="A824"/>
  <c r="R823"/>
  <c r="A823"/>
  <c r="R822"/>
  <c r="A822"/>
  <c r="R821"/>
  <c r="A821"/>
  <c r="R820"/>
  <c r="A820"/>
  <c r="R819"/>
  <c r="A819"/>
  <c r="R818"/>
  <c r="A818"/>
  <c r="R817"/>
  <c r="A817"/>
  <c r="R816"/>
  <c r="A816"/>
  <c r="R815"/>
  <c r="A815"/>
  <c r="R814"/>
  <c r="A814"/>
  <c r="R813"/>
  <c r="A813"/>
  <c r="R812"/>
  <c r="A812"/>
  <c r="R811"/>
  <c r="A811"/>
  <c r="R810"/>
  <c r="A810"/>
  <c r="R809"/>
  <c r="A809"/>
  <c r="R808"/>
  <c r="A808"/>
  <c r="R807"/>
  <c r="A807"/>
  <c r="R806"/>
  <c r="A806"/>
  <c r="R805"/>
  <c r="A805"/>
  <c r="R804"/>
  <c r="A804"/>
  <c r="R803"/>
  <c r="A803"/>
  <c r="R802"/>
  <c r="A802"/>
  <c r="R801"/>
  <c r="A801"/>
  <c r="R800"/>
  <c r="A800"/>
  <c r="R799"/>
  <c r="A799"/>
  <c r="R798"/>
  <c r="A798"/>
  <c r="R797"/>
  <c r="A797"/>
  <c r="R796"/>
  <c r="A796"/>
  <c r="R795"/>
  <c r="A795"/>
  <c r="R794"/>
  <c r="A794"/>
  <c r="R793"/>
  <c r="A793"/>
  <c r="R792"/>
  <c r="A792"/>
  <c r="R791"/>
  <c r="A791"/>
  <c r="R790"/>
  <c r="A790"/>
  <c r="R789"/>
  <c r="A789"/>
  <c r="R788"/>
  <c r="A788"/>
  <c r="R787"/>
  <c r="A787"/>
  <c r="R786"/>
  <c r="A786"/>
  <c r="R785"/>
  <c r="A785"/>
  <c r="R784"/>
  <c r="A784"/>
  <c r="R783"/>
  <c r="A783"/>
  <c r="R782"/>
  <c r="A782"/>
  <c r="R781"/>
  <c r="A781"/>
  <c r="R780"/>
  <c r="A780"/>
  <c r="R779"/>
  <c r="A779"/>
  <c r="R778"/>
  <c r="A778"/>
  <c r="R777"/>
  <c r="A777"/>
  <c r="R776"/>
  <c r="A776"/>
  <c r="R775"/>
  <c r="A775"/>
  <c r="R774"/>
  <c r="A774"/>
  <c r="R773"/>
  <c r="A773"/>
  <c r="R772"/>
  <c r="A772"/>
  <c r="R771"/>
  <c r="A771"/>
  <c r="R770"/>
  <c r="A770"/>
  <c r="R769"/>
  <c r="A769"/>
  <c r="R768"/>
  <c r="A768"/>
  <c r="R767"/>
  <c r="A767"/>
  <c r="R766"/>
  <c r="A766"/>
  <c r="R765"/>
  <c r="A765"/>
  <c r="R764"/>
  <c r="A764"/>
  <c r="R763"/>
  <c r="A763"/>
  <c r="R762"/>
  <c r="A762"/>
  <c r="R761"/>
  <c r="A761"/>
  <c r="R760"/>
  <c r="A760"/>
  <c r="R759"/>
  <c r="A759"/>
  <c r="R758"/>
  <c r="A758"/>
  <c r="R757"/>
  <c r="A757"/>
  <c r="R756"/>
  <c r="A756"/>
  <c r="R755"/>
  <c r="A755"/>
  <c r="R754"/>
  <c r="A754"/>
  <c r="R753"/>
  <c r="A753"/>
  <c r="R752"/>
  <c r="A752"/>
  <c r="R751"/>
  <c r="A751"/>
  <c r="R750"/>
  <c r="A750"/>
  <c r="R749"/>
  <c r="A749"/>
  <c r="R748"/>
  <c r="A748"/>
  <c r="R747"/>
  <c r="A747"/>
  <c r="R746"/>
  <c r="A746"/>
  <c r="R745"/>
  <c r="A745"/>
  <c r="R744"/>
  <c r="A744"/>
  <c r="R743"/>
  <c r="A743"/>
  <c r="R742"/>
  <c r="A742"/>
  <c r="R741"/>
  <c r="A741"/>
  <c r="R740"/>
  <c r="A740"/>
  <c r="R739"/>
  <c r="A739"/>
  <c r="R738"/>
  <c r="A738"/>
  <c r="R737"/>
  <c r="A737"/>
  <c r="R736"/>
  <c r="A736"/>
  <c r="R735"/>
  <c r="A735"/>
  <c r="R734"/>
  <c r="A734"/>
  <c r="R733"/>
  <c r="A733"/>
  <c r="R732"/>
  <c r="A732"/>
  <c r="R731"/>
  <c r="A731"/>
  <c r="R730"/>
  <c r="A730"/>
  <c r="R729"/>
  <c r="A729"/>
  <c r="R728"/>
  <c r="A728"/>
  <c r="R727"/>
  <c r="A727"/>
  <c r="R726"/>
  <c r="A726"/>
  <c r="R725"/>
  <c r="A725"/>
  <c r="R724"/>
  <c r="A724"/>
  <c r="R723"/>
  <c r="A723"/>
  <c r="R722"/>
  <c r="A722"/>
  <c r="R721"/>
  <c r="A721"/>
  <c r="R720"/>
  <c r="A720"/>
  <c r="R719"/>
  <c r="A719"/>
  <c r="R718"/>
  <c r="A718"/>
  <c r="R717"/>
  <c r="A717"/>
  <c r="R716"/>
  <c r="A716"/>
  <c r="R715"/>
  <c r="A715"/>
  <c r="R714"/>
  <c r="A714"/>
  <c r="R713"/>
  <c r="A713"/>
  <c r="R712"/>
  <c r="A712"/>
  <c r="R711"/>
  <c r="A711"/>
  <c r="R710"/>
  <c r="A710"/>
  <c r="R709"/>
  <c r="A709"/>
  <c r="R708"/>
  <c r="A708"/>
  <c r="R707"/>
  <c r="A707"/>
  <c r="R706"/>
  <c r="A706"/>
  <c r="R705"/>
  <c r="A705"/>
  <c r="R704"/>
  <c r="A704"/>
  <c r="R703"/>
  <c r="A703"/>
  <c r="R702"/>
  <c r="A702"/>
  <c r="R701"/>
  <c r="A701"/>
  <c r="R700"/>
  <c r="A700"/>
  <c r="R699"/>
  <c r="A699"/>
  <c r="R698"/>
  <c r="A698"/>
  <c r="R697"/>
  <c r="A697"/>
  <c r="R696"/>
  <c r="A696"/>
  <c r="R695"/>
  <c r="A695"/>
  <c r="R694"/>
  <c r="A694"/>
  <c r="R693"/>
  <c r="A693"/>
  <c r="R692"/>
  <c r="A692"/>
  <c r="R691"/>
  <c r="A691"/>
  <c r="R690"/>
  <c r="A690"/>
  <c r="R689"/>
  <c r="A689"/>
  <c r="R688"/>
  <c r="A688"/>
  <c r="R687"/>
  <c r="A687"/>
  <c r="R686"/>
  <c r="A686"/>
  <c r="R685"/>
  <c r="A685"/>
  <c r="R684"/>
  <c r="A684"/>
  <c r="R683"/>
  <c r="A683"/>
  <c r="R682"/>
  <c r="A682"/>
  <c r="R681"/>
  <c r="A681"/>
  <c r="R680"/>
  <c r="A680"/>
  <c r="R679"/>
  <c r="A679"/>
  <c r="R678"/>
  <c r="A678"/>
  <c r="R677"/>
  <c r="A677"/>
  <c r="R676"/>
  <c r="A676"/>
  <c r="R675"/>
  <c r="A675"/>
  <c r="R674"/>
  <c r="A674"/>
  <c r="R673"/>
  <c r="A673"/>
  <c r="R672"/>
  <c r="A672"/>
  <c r="R671"/>
  <c r="A671"/>
  <c r="R670"/>
  <c r="A670"/>
  <c r="R669"/>
  <c r="A669"/>
  <c r="R668"/>
  <c r="A668"/>
  <c r="R667"/>
  <c r="A667"/>
  <c r="R666"/>
  <c r="A666"/>
  <c r="R665"/>
  <c r="A665"/>
  <c r="R664"/>
  <c r="A664"/>
  <c r="R663"/>
  <c r="A663"/>
  <c r="R662"/>
  <c r="A662"/>
  <c r="R661"/>
  <c r="A661"/>
  <c r="R660"/>
  <c r="A660"/>
  <c r="R659"/>
  <c r="A659"/>
  <c r="R658"/>
  <c r="A658"/>
  <c r="R657"/>
  <c r="A657"/>
  <c r="R656"/>
  <c r="A656"/>
  <c r="R655"/>
  <c r="A655"/>
  <c r="R654"/>
  <c r="A654"/>
  <c r="R653"/>
  <c r="A653"/>
  <c r="R652"/>
  <c r="A652"/>
  <c r="R651"/>
  <c r="A651"/>
  <c r="R650"/>
  <c r="A650"/>
  <c r="R649"/>
  <c r="A649"/>
  <c r="R648"/>
  <c r="A648"/>
  <c r="R647"/>
  <c r="A647"/>
  <c r="R646"/>
  <c r="A646"/>
  <c r="R645"/>
  <c r="A645"/>
  <c r="R644"/>
  <c r="A644"/>
  <c r="R643"/>
  <c r="A643"/>
  <c r="R642"/>
  <c r="A642"/>
  <c r="R641"/>
  <c r="A641"/>
  <c r="R640"/>
  <c r="A640"/>
  <c r="R639"/>
  <c r="A639"/>
  <c r="R638"/>
  <c r="A638"/>
  <c r="R637"/>
  <c r="A637"/>
  <c r="R636"/>
  <c r="A636"/>
  <c r="R635"/>
  <c r="A635"/>
  <c r="R634"/>
  <c r="A634"/>
  <c r="R633"/>
  <c r="A633"/>
  <c r="R632"/>
  <c r="A632"/>
  <c r="R631"/>
  <c r="A631"/>
  <c r="R630"/>
  <c r="A630"/>
  <c r="R629"/>
  <c r="A629"/>
  <c r="R628"/>
  <c r="A628"/>
  <c r="R627"/>
  <c r="A627"/>
  <c r="R626"/>
  <c r="A626"/>
  <c r="R625"/>
  <c r="A625"/>
  <c r="R624"/>
  <c r="A624"/>
  <c r="R623"/>
  <c r="A623"/>
  <c r="R622"/>
  <c r="A622"/>
  <c r="R621"/>
  <c r="A621"/>
  <c r="R620"/>
  <c r="A620"/>
  <c r="R619"/>
  <c r="A619"/>
  <c r="R618"/>
  <c r="A618"/>
  <c r="R617"/>
  <c r="A617"/>
  <c r="R616"/>
  <c r="A616"/>
  <c r="R615"/>
  <c r="A615"/>
  <c r="R614"/>
  <c r="A614"/>
  <c r="R613"/>
  <c r="A613"/>
  <c r="R612"/>
  <c r="A612"/>
  <c r="R611"/>
  <c r="A611"/>
  <c r="R610"/>
  <c r="A610"/>
  <c r="R609"/>
  <c r="A609"/>
  <c r="R608"/>
  <c r="A608"/>
  <c r="R607"/>
  <c r="A607"/>
  <c r="R606"/>
  <c r="A606"/>
  <c r="R605"/>
  <c r="A605"/>
  <c r="R604"/>
  <c r="A604"/>
  <c r="R603"/>
  <c r="A603"/>
  <c r="R602"/>
  <c r="A602"/>
  <c r="R601"/>
  <c r="A601"/>
  <c r="R600"/>
  <c r="A600"/>
  <c r="R599"/>
  <c r="A599"/>
  <c r="R598"/>
  <c r="A598"/>
  <c r="R597"/>
  <c r="A597"/>
  <c r="R596"/>
  <c r="A596"/>
  <c r="R595"/>
  <c r="A595"/>
  <c r="R594"/>
  <c r="A594"/>
  <c r="R593"/>
  <c r="A593"/>
  <c r="R592"/>
  <c r="A592"/>
  <c r="R591"/>
  <c r="A591"/>
  <c r="R590"/>
  <c r="A590"/>
  <c r="R589"/>
  <c r="A589"/>
  <c r="R588"/>
  <c r="A588"/>
  <c r="R587"/>
  <c r="A587"/>
  <c r="R586"/>
  <c r="A586"/>
  <c r="R585"/>
  <c r="A585"/>
  <c r="R584"/>
  <c r="A584"/>
  <c r="R583"/>
  <c r="A583"/>
  <c r="R582"/>
  <c r="A582"/>
  <c r="R581"/>
  <c r="A581"/>
  <c r="R580"/>
  <c r="A580"/>
  <c r="R579"/>
  <c r="A579"/>
  <c r="R578"/>
  <c r="A578"/>
  <c r="R577"/>
  <c r="A577"/>
  <c r="R576"/>
  <c r="A576"/>
  <c r="R575"/>
  <c r="A575"/>
  <c r="R574"/>
  <c r="A574"/>
  <c r="R573"/>
  <c r="A573"/>
  <c r="R572"/>
  <c r="A572"/>
  <c r="R571"/>
  <c r="A571"/>
  <c r="R570"/>
  <c r="A570"/>
  <c r="R569"/>
  <c r="A569"/>
  <c r="R568"/>
  <c r="A568"/>
  <c r="R567"/>
  <c r="A567"/>
  <c r="R566"/>
  <c r="A566"/>
  <c r="R565"/>
  <c r="A565"/>
  <c r="R564"/>
  <c r="A564"/>
  <c r="R563"/>
  <c r="A563"/>
  <c r="R562"/>
  <c r="A562"/>
  <c r="R561"/>
  <c r="A561"/>
  <c r="R560"/>
  <c r="A560"/>
  <c r="R559"/>
  <c r="A559"/>
  <c r="R558"/>
  <c r="A558"/>
  <c r="R557"/>
  <c r="A557"/>
  <c r="R556"/>
  <c r="A556"/>
  <c r="R555"/>
  <c r="A555"/>
  <c r="R554"/>
  <c r="A554"/>
  <c r="R553"/>
  <c r="A553"/>
  <c r="R552"/>
  <c r="A552"/>
  <c r="R551"/>
  <c r="A551"/>
  <c r="R550"/>
  <c r="A550"/>
  <c r="R549"/>
  <c r="A549"/>
  <c r="R548"/>
  <c r="A548"/>
  <c r="R547"/>
  <c r="A547"/>
  <c r="R546"/>
  <c r="A546"/>
  <c r="R545"/>
  <c r="A545"/>
  <c r="R544"/>
  <c r="A544"/>
  <c r="R543"/>
  <c r="A543"/>
  <c r="R542"/>
  <c r="A542"/>
  <c r="R541"/>
  <c r="A541"/>
  <c r="R540"/>
  <c r="A540"/>
  <c r="R539"/>
  <c r="A539"/>
  <c r="R538"/>
  <c r="A538"/>
  <c r="R537"/>
  <c r="A537"/>
  <c r="R536"/>
  <c r="A536"/>
  <c r="R535"/>
  <c r="A535"/>
  <c r="R534"/>
  <c r="A534"/>
  <c r="R533"/>
  <c r="A533"/>
  <c r="R532"/>
  <c r="A532"/>
  <c r="R531"/>
  <c r="A531"/>
  <c r="R530"/>
  <c r="A530"/>
  <c r="R529"/>
  <c r="A529"/>
  <c r="R528"/>
  <c r="A528"/>
  <c r="R527"/>
  <c r="A527"/>
  <c r="R526"/>
  <c r="A526"/>
  <c r="R525"/>
  <c r="A525"/>
  <c r="R524"/>
  <c r="A524"/>
  <c r="R523"/>
  <c r="A523"/>
  <c r="R522"/>
  <c r="A522"/>
  <c r="R521"/>
  <c r="A521"/>
  <c r="R520"/>
  <c r="A520"/>
  <c r="R519"/>
  <c r="A519"/>
  <c r="R518"/>
  <c r="A518"/>
  <c r="R517"/>
  <c r="A517"/>
  <c r="R516"/>
  <c r="A516"/>
  <c r="R515"/>
  <c r="A515"/>
  <c r="R514"/>
  <c r="A514"/>
  <c r="R513"/>
  <c r="A513"/>
  <c r="R512"/>
  <c r="A512"/>
  <c r="R511"/>
  <c r="A511"/>
  <c r="R510"/>
  <c r="A510"/>
  <c r="R509"/>
  <c r="A509"/>
  <c r="R508"/>
  <c r="A508"/>
  <c r="R507"/>
  <c r="A507"/>
  <c r="R506"/>
  <c r="A506"/>
  <c r="R505"/>
  <c r="A505"/>
  <c r="R504"/>
  <c r="A504"/>
  <c r="R503"/>
  <c r="A503"/>
  <c r="R502"/>
  <c r="A502"/>
  <c r="R501"/>
  <c r="A501"/>
  <c r="R500"/>
  <c r="A500"/>
  <c r="R499"/>
  <c r="A499"/>
  <c r="R498"/>
  <c r="A498"/>
  <c r="R497"/>
  <c r="A497"/>
  <c r="R496"/>
  <c r="A496"/>
  <c r="R495"/>
  <c r="A495"/>
  <c r="R494"/>
  <c r="A494"/>
  <c r="R493"/>
  <c r="A493"/>
  <c r="R492"/>
  <c r="A492"/>
  <c r="R491"/>
  <c r="A491"/>
  <c r="R490"/>
  <c r="A490"/>
  <c r="R489"/>
  <c r="A489"/>
  <c r="R488"/>
  <c r="A488"/>
  <c r="R487"/>
  <c r="A487"/>
  <c r="R486"/>
  <c r="A486"/>
  <c r="R485"/>
  <c r="A485"/>
  <c r="R484"/>
  <c r="A484"/>
  <c r="R483"/>
  <c r="A483"/>
  <c r="R482"/>
  <c r="A482"/>
  <c r="R481"/>
  <c r="A481"/>
  <c r="R480"/>
  <c r="A480"/>
  <c r="R479"/>
  <c r="A479"/>
  <c r="R478"/>
  <c r="A478"/>
  <c r="R477"/>
  <c r="A477"/>
  <c r="R476"/>
  <c r="A476"/>
  <c r="R475"/>
  <c r="A475"/>
  <c r="R474"/>
  <c r="A474"/>
  <c r="R473"/>
  <c r="A473"/>
  <c r="R472"/>
  <c r="A472"/>
  <c r="R471"/>
  <c r="A471"/>
  <c r="R470"/>
  <c r="A470"/>
  <c r="R469"/>
  <c r="A469"/>
  <c r="R468"/>
  <c r="A468"/>
  <c r="R467"/>
  <c r="A467"/>
  <c r="R466"/>
  <c r="A466"/>
  <c r="R465"/>
  <c r="A465"/>
  <c r="R464"/>
  <c r="A464"/>
  <c r="R463"/>
  <c r="A463"/>
  <c r="R462"/>
  <c r="A462"/>
  <c r="R461"/>
  <c r="A461"/>
  <c r="R460"/>
  <c r="A460"/>
  <c r="R459"/>
  <c r="A459"/>
  <c r="R458"/>
  <c r="A458"/>
  <c r="R457"/>
  <c r="A457"/>
  <c r="R456"/>
  <c r="A456"/>
  <c r="R455"/>
  <c r="A455"/>
  <c r="R454"/>
  <c r="A454"/>
  <c r="R453"/>
  <c r="A453"/>
  <c r="R452"/>
  <c r="A452"/>
  <c r="R451"/>
  <c r="A451"/>
  <c r="R450"/>
  <c r="A450"/>
  <c r="R449"/>
  <c r="A449"/>
  <c r="R448"/>
  <c r="A448"/>
  <c r="R447"/>
  <c r="A447"/>
  <c r="R446"/>
  <c r="A446"/>
  <c r="R445"/>
  <c r="A445"/>
  <c r="R444"/>
  <c r="A444"/>
  <c r="R443"/>
  <c r="A443"/>
  <c r="R442"/>
  <c r="A442"/>
  <c r="R441"/>
  <c r="A441"/>
  <c r="R440"/>
  <c r="A440"/>
  <c r="R439"/>
  <c r="A439"/>
  <c r="R438"/>
  <c r="A438"/>
  <c r="R437"/>
  <c r="A437"/>
  <c r="R436"/>
  <c r="A436"/>
  <c r="R435"/>
  <c r="A435"/>
  <c r="R434"/>
  <c r="A434"/>
  <c r="R433"/>
  <c r="A433"/>
  <c r="R432"/>
  <c r="A432"/>
  <c r="R431"/>
  <c r="A431"/>
  <c r="R430"/>
  <c r="A430"/>
  <c r="R429"/>
  <c r="A429"/>
  <c r="R428"/>
  <c r="A428"/>
  <c r="R427"/>
  <c r="A427"/>
  <c r="R426"/>
  <c r="A426"/>
  <c r="R425"/>
  <c r="A425"/>
  <c r="R424"/>
  <c r="A424"/>
  <c r="R423"/>
  <c r="A423"/>
  <c r="R422"/>
  <c r="A422"/>
  <c r="R421"/>
  <c r="A421"/>
  <c r="R420"/>
  <c r="A420"/>
  <c r="R419"/>
  <c r="A419"/>
  <c r="R418"/>
  <c r="A418"/>
  <c r="R417"/>
  <c r="A417"/>
  <c r="R416"/>
  <c r="A416"/>
  <c r="R415"/>
  <c r="A415"/>
  <c r="R414"/>
  <c r="A414"/>
  <c r="R413"/>
  <c r="A413"/>
  <c r="R412"/>
  <c r="A412"/>
  <c r="R411"/>
  <c r="A411"/>
  <c r="R410"/>
  <c r="A410"/>
  <c r="R409"/>
  <c r="A409"/>
  <c r="R408"/>
  <c r="A408"/>
  <c r="R407"/>
  <c r="A407"/>
  <c r="R406"/>
  <c r="A406"/>
  <c r="R405"/>
  <c r="A405"/>
  <c r="R404"/>
  <c r="A404"/>
  <c r="R403"/>
  <c r="A403"/>
  <c r="R402"/>
  <c r="A402"/>
  <c r="R401"/>
  <c r="A401"/>
  <c r="R400"/>
  <c r="A400"/>
  <c r="R399"/>
  <c r="A399"/>
  <c r="R398"/>
  <c r="A398"/>
  <c r="R397"/>
  <c r="A397"/>
  <c r="R396"/>
  <c r="A396"/>
  <c r="R395"/>
  <c r="A395"/>
  <c r="R394"/>
  <c r="A394"/>
  <c r="R393"/>
  <c r="A393"/>
  <c r="R392"/>
  <c r="A392"/>
  <c r="R391"/>
  <c r="A391"/>
  <c r="R390"/>
  <c r="A390"/>
  <c r="R389"/>
  <c r="A389"/>
  <c r="R388"/>
  <c r="A388"/>
  <c r="R387"/>
  <c r="A387"/>
  <c r="R386"/>
  <c r="A386"/>
  <c r="R385"/>
  <c r="A385"/>
  <c r="R384"/>
  <c r="A384"/>
  <c r="R383"/>
  <c r="A383"/>
  <c r="R382"/>
  <c r="A382"/>
  <c r="R381"/>
  <c r="A381"/>
  <c r="R380"/>
  <c r="A380"/>
  <c r="R379"/>
  <c r="A379"/>
  <c r="R378"/>
  <c r="A378"/>
  <c r="R377"/>
  <c r="A377"/>
  <c r="R376"/>
  <c r="A376"/>
  <c r="R375"/>
  <c r="A375"/>
  <c r="R374"/>
  <c r="A374"/>
  <c r="R373"/>
  <c r="A373"/>
  <c r="R372"/>
  <c r="A372"/>
  <c r="R371"/>
  <c r="A371"/>
  <c r="R370"/>
  <c r="A370"/>
  <c r="R369"/>
  <c r="A369"/>
  <c r="R368"/>
  <c r="A368"/>
  <c r="R367"/>
  <c r="A367"/>
  <c r="R366"/>
  <c r="A366"/>
  <c r="R365"/>
  <c r="A365"/>
  <c r="R364"/>
  <c r="A364"/>
  <c r="R363"/>
  <c r="A363"/>
  <c r="R362"/>
  <c r="A362"/>
  <c r="R361"/>
  <c r="A361"/>
  <c r="R360"/>
  <c r="A360"/>
  <c r="R359"/>
  <c r="A359"/>
  <c r="R358"/>
  <c r="A358"/>
  <c r="R357"/>
  <c r="A357"/>
  <c r="R356"/>
  <c r="A356"/>
  <c r="R355"/>
  <c r="A355"/>
  <c r="R354"/>
  <c r="A354"/>
  <c r="R353"/>
  <c r="A353"/>
  <c r="R352"/>
  <c r="A352"/>
  <c r="R351"/>
  <c r="A351"/>
  <c r="R350"/>
  <c r="A350"/>
  <c r="R349"/>
  <c r="A349"/>
  <c r="R348"/>
  <c r="A348"/>
  <c r="R347"/>
  <c r="A347"/>
  <c r="R346"/>
  <c r="A346"/>
  <c r="R345"/>
  <c r="A345"/>
  <c r="R344"/>
  <c r="A344"/>
  <c r="R343"/>
  <c r="A343"/>
  <c r="R342"/>
  <c r="A342"/>
  <c r="R341"/>
  <c r="A341"/>
  <c r="R340"/>
  <c r="A340"/>
  <c r="R339"/>
  <c r="A339"/>
  <c r="R338"/>
  <c r="A338"/>
  <c r="R337"/>
  <c r="A337"/>
  <c r="R336"/>
  <c r="A336"/>
  <c r="R335"/>
  <c r="A335"/>
  <c r="R334"/>
  <c r="A334"/>
  <c r="R333"/>
  <c r="A333"/>
  <c r="R332"/>
  <c r="A332"/>
  <c r="R331"/>
  <c r="A331"/>
  <c r="R330"/>
  <c r="A330"/>
  <c r="R329"/>
  <c r="A329"/>
  <c r="R328"/>
  <c r="A328"/>
  <c r="R327"/>
  <c r="A327"/>
  <c r="R326"/>
  <c r="A326"/>
  <c r="R325"/>
  <c r="A325"/>
  <c r="R324"/>
  <c r="A324"/>
  <c r="R323"/>
  <c r="A323"/>
  <c r="R322"/>
  <c r="A322"/>
  <c r="R321"/>
  <c r="A321"/>
  <c r="R320"/>
  <c r="A320"/>
  <c r="R319"/>
  <c r="A319"/>
  <c r="R318"/>
  <c r="A318"/>
  <c r="R317"/>
  <c r="A317"/>
  <c r="R316"/>
  <c r="A316"/>
  <c r="R315"/>
  <c r="A315"/>
  <c r="R314"/>
  <c r="A314"/>
  <c r="R313"/>
  <c r="A313"/>
  <c r="R312"/>
  <c r="A312"/>
  <c r="R311"/>
  <c r="A311"/>
  <c r="R310"/>
  <c r="A310"/>
  <c r="R309"/>
  <c r="A309"/>
  <c r="R308"/>
  <c r="A308"/>
  <c r="R307"/>
  <c r="A307"/>
  <c r="R306"/>
  <c r="A306"/>
  <c r="R305"/>
  <c r="A305"/>
  <c r="R304"/>
  <c r="A304"/>
  <c r="R303"/>
  <c r="A303"/>
  <c r="R302"/>
  <c r="A302"/>
  <c r="R301"/>
  <c r="A301"/>
  <c r="R300"/>
  <c r="A300"/>
  <c r="R299"/>
  <c r="A299"/>
  <c r="R298"/>
  <c r="A298"/>
  <c r="R297"/>
  <c r="A297"/>
  <c r="R296"/>
  <c r="A296"/>
  <c r="R295"/>
  <c r="A295"/>
  <c r="R294"/>
  <c r="A294"/>
  <c r="R293"/>
  <c r="A293"/>
  <c r="R292"/>
  <c r="A292"/>
  <c r="R291"/>
  <c r="A291"/>
  <c r="R290"/>
  <c r="A290"/>
  <c r="R289"/>
  <c r="A289"/>
  <c r="R288"/>
  <c r="A288"/>
  <c r="R287"/>
  <c r="A287"/>
  <c r="R286"/>
  <c r="A286"/>
  <c r="R285"/>
  <c r="A285"/>
  <c r="R284"/>
  <c r="A284"/>
  <c r="R283"/>
  <c r="A283"/>
  <c r="R282"/>
  <c r="A282"/>
  <c r="R281"/>
  <c r="A281"/>
  <c r="R280"/>
  <c r="A280"/>
  <c r="R279"/>
  <c r="A279"/>
  <c r="R278"/>
  <c r="A278"/>
  <c r="R277"/>
  <c r="A277"/>
  <c r="R276"/>
  <c r="A276"/>
  <c r="R275"/>
  <c r="A275"/>
  <c r="R274"/>
  <c r="A274"/>
  <c r="R273"/>
  <c r="A273"/>
  <c r="R272"/>
  <c r="A272"/>
  <c r="R271"/>
  <c r="A271"/>
  <c r="R270"/>
  <c r="A270"/>
  <c r="R269"/>
  <c r="A269"/>
  <c r="R268"/>
  <c r="A268"/>
  <c r="R267"/>
  <c r="A267"/>
  <c r="R266"/>
  <c r="A266"/>
  <c r="R265"/>
  <c r="A265"/>
  <c r="R264"/>
  <c r="A264"/>
  <c r="R263"/>
  <c r="A263"/>
  <c r="R262"/>
  <c r="A262"/>
  <c r="R261"/>
  <c r="A261"/>
  <c r="R260"/>
  <c r="A260"/>
  <c r="R259"/>
  <c r="A259"/>
  <c r="R258"/>
  <c r="A258"/>
  <c r="R257"/>
  <c r="A257"/>
  <c r="R256"/>
  <c r="A256"/>
  <c r="R255"/>
  <c r="A255"/>
  <c r="R254"/>
  <c r="A254"/>
  <c r="R253"/>
  <c r="A253"/>
  <c r="R252"/>
  <c r="A252"/>
  <c r="R251"/>
  <c r="A251"/>
  <c r="R250"/>
  <c r="A250"/>
  <c r="R249"/>
  <c r="A249"/>
  <c r="R248"/>
  <c r="A248"/>
  <c r="R247"/>
  <c r="A247"/>
  <c r="R246"/>
  <c r="A246"/>
  <c r="R245"/>
  <c r="A245"/>
  <c r="R244"/>
  <c r="A244"/>
  <c r="R243"/>
  <c r="A243"/>
  <c r="R242"/>
  <c r="A242"/>
  <c r="R241"/>
  <c r="A241"/>
  <c r="R240"/>
  <c r="A240"/>
  <c r="R239"/>
  <c r="A239"/>
  <c r="R238"/>
  <c r="A238"/>
  <c r="R237"/>
  <c r="A237"/>
  <c r="R236"/>
  <c r="A236"/>
  <c r="R235"/>
  <c r="A235"/>
  <c r="R234"/>
  <c r="A234"/>
  <c r="R233"/>
  <c r="A233"/>
  <c r="R232"/>
  <c r="A232"/>
  <c r="R231"/>
  <c r="A231"/>
  <c r="R230"/>
  <c r="A230"/>
  <c r="R229"/>
  <c r="A229"/>
  <c r="R228"/>
  <c r="A228"/>
  <c r="R227"/>
  <c r="A227"/>
  <c r="R226"/>
  <c r="A226"/>
  <c r="R225"/>
  <c r="A225"/>
  <c r="R224"/>
  <c r="A224"/>
  <c r="R223"/>
  <c r="A223"/>
  <c r="R222"/>
  <c r="A222"/>
  <c r="R221"/>
  <c r="A221"/>
  <c r="R220"/>
  <c r="A220"/>
  <c r="R219"/>
  <c r="A219"/>
  <c r="R218"/>
  <c r="A218"/>
  <c r="R217"/>
  <c r="A217"/>
  <c r="R216"/>
  <c r="A216"/>
  <c r="R215"/>
  <c r="A215"/>
  <c r="R214"/>
  <c r="A214"/>
  <c r="R213"/>
  <c r="A213"/>
  <c r="R212"/>
  <c r="A212"/>
  <c r="R211"/>
  <c r="A211"/>
  <c r="R210"/>
  <c r="A210"/>
  <c r="R209"/>
  <c r="A209"/>
  <c r="R208"/>
  <c r="A208"/>
  <c r="R207"/>
  <c r="A207"/>
  <c r="R206"/>
  <c r="A206"/>
  <c r="R205"/>
  <c r="A205"/>
  <c r="R204"/>
  <c r="A204"/>
  <c r="R203"/>
  <c r="A203"/>
  <c r="R202"/>
  <c r="A202"/>
  <c r="R201"/>
  <c r="A201"/>
  <c r="R200"/>
  <c r="A200"/>
  <c r="R199"/>
  <c r="A199"/>
  <c r="R198"/>
  <c r="A198"/>
  <c r="R197"/>
  <c r="A197"/>
  <c r="R196"/>
  <c r="A196"/>
  <c r="R195"/>
  <c r="A195"/>
  <c r="R194"/>
  <c r="A194"/>
  <c r="R193"/>
  <c r="A193"/>
  <c r="R192"/>
  <c r="A192"/>
  <c r="R191"/>
  <c r="A191"/>
  <c r="R190"/>
  <c r="A190"/>
  <c r="R189"/>
  <c r="A189"/>
  <c r="R188"/>
  <c r="A188"/>
  <c r="R187"/>
  <c r="A187"/>
  <c r="R186"/>
  <c r="A186"/>
  <c r="R185"/>
  <c r="A185"/>
  <c r="R184"/>
  <c r="A184"/>
  <c r="R183"/>
  <c r="A183"/>
  <c r="R182"/>
  <c r="A182"/>
  <c r="R181"/>
  <c r="A181"/>
  <c r="R180"/>
  <c r="A180"/>
  <c r="R179"/>
  <c r="A179"/>
  <c r="R178"/>
  <c r="A178"/>
  <c r="R177"/>
  <c r="A177"/>
  <c r="R176"/>
  <c r="A176"/>
  <c r="R175"/>
  <c r="A175"/>
  <c r="R174"/>
  <c r="A174"/>
  <c r="R173"/>
  <c r="A173"/>
  <c r="R172"/>
  <c r="A172"/>
  <c r="R171"/>
  <c r="A171"/>
  <c r="R170"/>
  <c r="A170"/>
  <c r="R169"/>
  <c r="A169"/>
  <c r="R168"/>
  <c r="A168"/>
  <c r="R167"/>
  <c r="A167"/>
  <c r="R166"/>
  <c r="A166"/>
  <c r="R165"/>
  <c r="A165"/>
  <c r="R164"/>
  <c r="A164"/>
  <c r="R163"/>
  <c r="A163"/>
  <c r="R162"/>
  <c r="A162"/>
  <c r="R161"/>
  <c r="A161"/>
  <c r="R160"/>
  <c r="A160"/>
  <c r="R159"/>
  <c r="A159"/>
  <c r="R158"/>
  <c r="A158"/>
  <c r="R157"/>
  <c r="A157"/>
  <c r="R156"/>
  <c r="A156"/>
  <c r="R155"/>
  <c r="A155"/>
  <c r="R154"/>
  <c r="A154"/>
  <c r="R153"/>
  <c r="A153"/>
  <c r="R152"/>
  <c r="A152"/>
  <c r="R151"/>
  <c r="A151"/>
  <c r="R150"/>
  <c r="A150"/>
  <c r="R149"/>
  <c r="A149"/>
  <c r="R148"/>
  <c r="A148"/>
  <c r="R147"/>
  <c r="A147"/>
  <c r="R146"/>
  <c r="A146"/>
  <c r="R145"/>
  <c r="A145"/>
  <c r="R144"/>
  <c r="A144"/>
  <c r="R143"/>
  <c r="A143"/>
  <c r="R142"/>
  <c r="A142"/>
  <c r="R141"/>
  <c r="A141"/>
  <c r="R140"/>
  <c r="A140"/>
  <c r="R139"/>
  <c r="A139"/>
  <c r="R138"/>
  <c r="A138"/>
  <c r="R137"/>
  <c r="A137"/>
  <c r="R136"/>
  <c r="A136"/>
  <c r="R135"/>
  <c r="A135"/>
  <c r="R134"/>
  <c r="A134"/>
  <c r="R133"/>
  <c r="A133"/>
  <c r="R132"/>
  <c r="A132"/>
  <c r="R131"/>
  <c r="A131"/>
  <c r="R130"/>
  <c r="A130"/>
  <c r="R129"/>
  <c r="A129"/>
  <c r="R128"/>
  <c r="A128"/>
  <c r="R127"/>
  <c r="A127"/>
  <c r="R126"/>
  <c r="A126"/>
  <c r="R125"/>
  <c r="A125"/>
  <c r="R124"/>
  <c r="A124"/>
  <c r="R123"/>
  <c r="A123"/>
  <c r="R122"/>
  <c r="A122"/>
  <c r="R121"/>
  <c r="A121"/>
  <c r="R120"/>
  <c r="A120"/>
  <c r="R119"/>
  <c r="A119"/>
  <c r="R118"/>
  <c r="A118"/>
  <c r="R117"/>
  <c r="A117"/>
  <c r="R116"/>
  <c r="A116"/>
  <c r="R115"/>
  <c r="A115"/>
  <c r="R114"/>
  <c r="A114"/>
  <c r="R113"/>
  <c r="A113"/>
  <c r="R112"/>
  <c r="A112"/>
  <c r="R111"/>
  <c r="A111"/>
  <c r="R110"/>
  <c r="A110"/>
  <c r="R109"/>
  <c r="A109"/>
  <c r="R108"/>
  <c r="A108"/>
  <c r="R107"/>
  <c r="A107"/>
  <c r="R106"/>
  <c r="A106"/>
  <c r="R105"/>
  <c r="A105"/>
  <c r="R104"/>
  <c r="A104"/>
  <c r="R103"/>
  <c r="A103"/>
  <c r="R102"/>
  <c r="A102"/>
  <c r="R101"/>
  <c r="A101"/>
  <c r="R100"/>
  <c r="A100"/>
  <c r="R99"/>
  <c r="A99"/>
  <c r="R98"/>
  <c r="A98"/>
  <c r="R97"/>
  <c r="A97"/>
  <c r="R96"/>
  <c r="A96"/>
  <c r="R95"/>
  <c r="A95"/>
  <c r="R94"/>
  <c r="A94"/>
  <c r="R93"/>
  <c r="A93"/>
  <c r="R92"/>
  <c r="A92"/>
  <c r="R91"/>
  <c r="A91"/>
  <c r="R90"/>
  <c r="A90"/>
  <c r="R89"/>
  <c r="A89"/>
  <c r="R88"/>
  <c r="A88"/>
  <c r="R87"/>
  <c r="A87"/>
  <c r="R86"/>
  <c r="A86"/>
  <c r="R85"/>
  <c r="A85"/>
  <c r="R84"/>
  <c r="A84"/>
  <c r="R83"/>
  <c r="A83"/>
  <c r="R82"/>
  <c r="A82"/>
  <c r="R81"/>
  <c r="A81"/>
  <c r="R80"/>
  <c r="A80"/>
  <c r="R79"/>
  <c r="A79"/>
  <c r="R78"/>
  <c r="A78"/>
  <c r="R77"/>
  <c r="A77"/>
  <c r="R76"/>
  <c r="A76"/>
  <c r="R75"/>
  <c r="A75"/>
  <c r="R74"/>
  <c r="A74"/>
  <c r="R73"/>
  <c r="A73"/>
  <c r="R72"/>
  <c r="A72"/>
  <c r="R71"/>
  <c r="A71"/>
  <c r="R70"/>
  <c r="A70"/>
  <c r="R69"/>
  <c r="A69"/>
  <c r="R68"/>
  <c r="A68"/>
  <c r="R67"/>
  <c r="A67"/>
  <c r="R66"/>
  <c r="A66"/>
  <c r="R65"/>
  <c r="A65"/>
  <c r="R64"/>
  <c r="A64"/>
  <c r="R63"/>
  <c r="A63"/>
  <c r="R62"/>
  <c r="A62"/>
  <c r="R61"/>
  <c r="A61"/>
  <c r="R60"/>
  <c r="A60"/>
  <c r="R59"/>
  <c r="A59"/>
  <c r="R58"/>
  <c r="A58"/>
  <c r="R57"/>
  <c r="A57"/>
  <c r="R56"/>
  <c r="A56"/>
  <c r="R55"/>
  <c r="A55"/>
  <c r="R54"/>
  <c r="A54"/>
  <c r="R53"/>
  <c r="A53"/>
  <c r="R52"/>
  <c r="A52"/>
  <c r="R51"/>
  <c r="A51"/>
  <c r="R50"/>
  <c r="A50"/>
  <c r="R49"/>
  <c r="A49"/>
  <c r="R48"/>
  <c r="A48"/>
  <c r="R47"/>
  <c r="A47"/>
  <c r="R46"/>
  <c r="A46"/>
  <c r="R45"/>
  <c r="A45"/>
  <c r="R44"/>
  <c r="A44"/>
  <c r="R43"/>
  <c r="A43"/>
  <c r="R42"/>
  <c r="A42"/>
  <c r="R41"/>
  <c r="A41"/>
  <c r="R40"/>
  <c r="A40"/>
  <c r="R39"/>
  <c r="A39"/>
  <c r="R38"/>
  <c r="A38"/>
  <c r="R37"/>
  <c r="A37"/>
  <c r="R36"/>
  <c r="A36"/>
  <c r="R35"/>
  <c r="A35"/>
  <c r="R34"/>
  <c r="A34"/>
  <c r="R33"/>
  <c r="A33"/>
  <c r="R32"/>
  <c r="A32"/>
  <c r="R31"/>
  <c r="A31"/>
  <c r="R30"/>
  <c r="A30"/>
  <c r="R29"/>
  <c r="A29"/>
  <c r="R28"/>
  <c r="A28"/>
  <c r="R27"/>
  <c r="A27"/>
  <c r="R26"/>
  <c r="A26"/>
  <c r="R25"/>
  <c r="A25"/>
  <c r="R24"/>
  <c r="A24"/>
  <c r="R23"/>
  <c r="A23"/>
  <c r="R22"/>
  <c r="A22"/>
  <c r="R21"/>
  <c r="A21"/>
  <c r="R20"/>
  <c r="A20"/>
  <c r="R19"/>
  <c r="A19"/>
  <c r="R18"/>
  <c r="A18"/>
  <c r="R17"/>
  <c r="A17"/>
  <c r="R16"/>
  <c r="A16"/>
  <c r="R15"/>
  <c r="A15"/>
  <c r="R14"/>
  <c r="A14"/>
  <c r="R13"/>
  <c r="A13"/>
  <c r="R12"/>
  <c r="A12"/>
  <c r="R11"/>
  <c r="A11"/>
  <c r="R10"/>
  <c r="A10"/>
  <c r="R9"/>
  <c r="A9"/>
  <c r="R8"/>
  <c r="A8"/>
  <c r="R7"/>
  <c r="A7"/>
  <c r="R6"/>
  <c r="A6"/>
  <c r="R5"/>
  <c r="A5"/>
  <c r="R4"/>
  <c r="A4"/>
  <c r="R3"/>
  <c r="A3"/>
  <c r="R2"/>
  <c r="A2"/>
  <c r="H74" i="7" l="1"/>
  <c r="L74" s="1"/>
  <c r="H3"/>
  <c r="L3" s="1"/>
  <c r="H11"/>
  <c r="L11" s="1"/>
  <c r="H35"/>
  <c r="L35" s="1"/>
  <c r="H43"/>
  <c r="H51"/>
  <c r="L51" s="1"/>
  <c r="H59"/>
  <c r="H67"/>
  <c r="L67" s="1"/>
  <c r="H75"/>
  <c r="H83"/>
  <c r="L83" s="1"/>
  <c r="H91"/>
  <c r="H99"/>
  <c r="L99" s="1"/>
  <c r="H103"/>
  <c r="L103" s="1"/>
  <c r="H107"/>
  <c r="L107" s="1"/>
  <c r="H111"/>
  <c r="L111" s="1"/>
  <c r="H115"/>
  <c r="L115" s="1"/>
  <c r="H119"/>
  <c r="L119" s="1"/>
  <c r="H123"/>
  <c r="L123" s="1"/>
  <c r="H127"/>
  <c r="L127" s="1"/>
  <c r="H131"/>
  <c r="L131" s="1"/>
  <c r="H135"/>
  <c r="L135" s="1"/>
  <c r="H139"/>
  <c r="L139" s="1"/>
  <c r="H7"/>
  <c r="L7" s="1"/>
  <c r="H31"/>
  <c r="L31" s="1"/>
  <c r="H39"/>
  <c r="H47"/>
  <c r="L47" s="1"/>
  <c r="H55"/>
  <c r="H63"/>
  <c r="L63" s="1"/>
  <c r="H71"/>
  <c r="H79"/>
  <c r="L79" s="1"/>
  <c r="H87"/>
  <c r="H95"/>
  <c r="L95" s="1"/>
  <c r="H6"/>
  <c r="L6" s="1"/>
  <c r="H10"/>
  <c r="L10" s="1"/>
  <c r="H14"/>
  <c r="L14" s="1"/>
  <c r="H18"/>
  <c r="L18" s="1"/>
  <c r="H22"/>
  <c r="L22" s="1"/>
  <c r="H26"/>
  <c r="L26" s="1"/>
  <c r="H30"/>
  <c r="H34"/>
  <c r="L34" s="1"/>
  <c r="H38"/>
  <c r="H42"/>
  <c r="L42" s="1"/>
  <c r="H46"/>
  <c r="L46" s="1"/>
  <c r="H50"/>
  <c r="L50" s="1"/>
  <c r="H54"/>
  <c r="L54" s="1"/>
  <c r="H58"/>
  <c r="L58" s="1"/>
  <c r="H62"/>
  <c r="L62" s="1"/>
  <c r="H66"/>
  <c r="L66" s="1"/>
  <c r="H70"/>
  <c r="L70" s="1"/>
  <c r="H78"/>
  <c r="L78" s="1"/>
  <c r="H82"/>
  <c r="L82" s="1"/>
  <c r="H90"/>
  <c r="L90" s="1"/>
  <c r="H98"/>
  <c r="L98" s="1"/>
  <c r="H106"/>
  <c r="F148"/>
  <c r="F147"/>
  <c r="F146"/>
  <c r="F145"/>
  <c r="G148"/>
  <c r="G147"/>
  <c r="G146"/>
  <c r="G145"/>
  <c r="L17"/>
  <c r="L25"/>
  <c r="L39"/>
  <c r="L43"/>
  <c r="L49"/>
  <c r="L55"/>
  <c r="L59"/>
  <c r="L61"/>
  <c r="L65"/>
  <c r="L69"/>
  <c r="L71"/>
  <c r="L73"/>
  <c r="L75"/>
  <c r="L77"/>
  <c r="L81"/>
  <c r="L85"/>
  <c r="L87"/>
  <c r="L89"/>
  <c r="L91"/>
  <c r="L93"/>
  <c r="E145"/>
  <c r="E147"/>
  <c r="H15"/>
  <c r="L15" s="1"/>
  <c r="H19"/>
  <c r="L19" s="1"/>
  <c r="H23"/>
  <c r="L23" s="1"/>
  <c r="H27"/>
  <c r="L27" s="1"/>
  <c r="L21"/>
  <c r="L29"/>
  <c r="L33"/>
  <c r="L37"/>
  <c r="L41"/>
  <c r="L45"/>
  <c r="L53"/>
  <c r="L57"/>
  <c r="L38"/>
  <c r="L106"/>
  <c r="L108"/>
  <c r="L110"/>
  <c r="L112"/>
  <c r="L114"/>
  <c r="L116"/>
  <c r="L118"/>
  <c r="L120"/>
  <c r="L122"/>
  <c r="L124"/>
  <c r="L126"/>
  <c r="L128"/>
  <c r="L130"/>
  <c r="L132"/>
  <c r="L134"/>
  <c r="L136"/>
  <c r="E146"/>
  <c r="E148"/>
  <c r="L30"/>
  <c r="L138"/>
  <c r="AB237" i="6"/>
  <c r="AB236"/>
  <c r="AB235"/>
  <c r="I145" i="7" l="1"/>
  <c r="L146"/>
  <c r="L145"/>
  <c r="L148"/>
  <c r="K146"/>
  <c r="K148"/>
  <c r="J146"/>
  <c r="J148"/>
  <c r="H146"/>
  <c r="H148"/>
  <c r="I147"/>
  <c r="I146"/>
  <c r="L147"/>
  <c r="K145"/>
  <c r="K147"/>
  <c r="J145"/>
  <c r="J147"/>
  <c r="I148"/>
  <c r="H145"/>
  <c r="H147"/>
  <c r="A246" i="2" l="1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R2803" i="1"/>
  <c r="R2802"/>
  <c r="R2801"/>
  <c r="R2800"/>
  <c r="A2803"/>
  <c r="A2802"/>
  <c r="A2801"/>
  <c r="A2800"/>
  <c r="D51" i="2" l="1"/>
  <c r="C51"/>
  <c r="C254" i="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0"/>
  <c r="C19"/>
  <c r="C18"/>
  <c r="C17"/>
  <c r="C16"/>
  <c r="C15"/>
  <c r="C14"/>
  <c r="C13"/>
  <c r="C12"/>
  <c r="C11"/>
  <c r="C9"/>
  <c r="C8"/>
  <c r="C7"/>
  <c r="C6"/>
  <c r="C5"/>
  <c r="C4"/>
  <c r="C3"/>
  <c r="C2"/>
  <c r="C50" i="2"/>
  <c r="C49"/>
  <c r="C48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M7"/>
  <c r="Q7" s="1"/>
  <c r="U7" s="1"/>
  <c r="M6"/>
  <c r="Q6" s="1"/>
  <c r="U6" s="1"/>
  <c r="F254" i="4"/>
  <c r="A254"/>
  <c r="F253"/>
  <c r="A253"/>
  <c r="F252"/>
  <c r="A252"/>
  <c r="F251"/>
  <c r="A251"/>
  <c r="F250"/>
  <c r="A250"/>
  <c r="F249"/>
  <c r="A249"/>
  <c r="F248"/>
  <c r="A248"/>
  <c r="F247"/>
  <c r="A247"/>
  <c r="F246"/>
  <c r="A246"/>
  <c r="F245"/>
  <c r="A245"/>
  <c r="F244"/>
  <c r="A244"/>
  <c r="F243"/>
  <c r="A243"/>
  <c r="F242"/>
  <c r="A242"/>
  <c r="F241"/>
  <c r="A241"/>
  <c r="F240"/>
  <c r="A240"/>
  <c r="F239"/>
  <c r="A239"/>
  <c r="F238"/>
  <c r="A238"/>
  <c r="F237"/>
  <c r="A237"/>
  <c r="F236"/>
  <c r="A236"/>
  <c r="F235"/>
  <c r="A235"/>
  <c r="F234"/>
  <c r="A234"/>
  <c r="F233"/>
  <c r="A233"/>
  <c r="F232"/>
  <c r="A232"/>
  <c r="F231"/>
  <c r="A231"/>
  <c r="F230"/>
  <c r="A230"/>
  <c r="F229"/>
  <c r="A229"/>
  <c r="F228"/>
  <c r="A228"/>
  <c r="F227"/>
  <c r="A227"/>
  <c r="F226"/>
  <c r="A226"/>
  <c r="F225"/>
  <c r="A225"/>
  <c r="F224"/>
  <c r="A224"/>
  <c r="F223"/>
  <c r="A223"/>
  <c r="F222"/>
  <c r="A222"/>
  <c r="F221"/>
  <c r="A221"/>
  <c r="F220"/>
  <c r="A220"/>
  <c r="F219"/>
  <c r="A219"/>
  <c r="F218"/>
  <c r="A218"/>
  <c r="F217"/>
  <c r="A217"/>
  <c r="F216"/>
  <c r="A216"/>
  <c r="F214"/>
  <c r="A214"/>
  <c r="F213"/>
  <c r="A213"/>
  <c r="F212"/>
  <c r="A212"/>
  <c r="F211"/>
  <c r="A211"/>
  <c r="F210"/>
  <c r="A210"/>
  <c r="F209"/>
  <c r="A209"/>
  <c r="F208"/>
  <c r="A208"/>
  <c r="F207"/>
  <c r="A207"/>
  <c r="F206"/>
  <c r="A206"/>
  <c r="F205"/>
  <c r="A205"/>
  <c r="F204"/>
  <c r="A204"/>
  <c r="F203"/>
  <c r="A203"/>
  <c r="F202"/>
  <c r="A202"/>
  <c r="F201"/>
  <c r="A201"/>
  <c r="F200"/>
  <c r="A200"/>
  <c r="F199"/>
  <c r="A199"/>
  <c r="F198"/>
  <c r="A198"/>
  <c r="F197"/>
  <c r="A197"/>
  <c r="F196"/>
  <c r="A196"/>
  <c r="F195"/>
  <c r="A195"/>
  <c r="F194"/>
  <c r="A194"/>
  <c r="F193"/>
  <c r="A193"/>
  <c r="F192"/>
  <c r="A192"/>
  <c r="F191"/>
  <c r="A191"/>
  <c r="F190"/>
  <c r="A190"/>
  <c r="F189"/>
  <c r="A189"/>
  <c r="F188"/>
  <c r="A188"/>
  <c r="F187"/>
  <c r="A187"/>
  <c r="F186"/>
  <c r="A186"/>
  <c r="F185"/>
  <c r="A185"/>
  <c r="F184"/>
  <c r="A184"/>
  <c r="F183"/>
  <c r="A183"/>
  <c r="F182"/>
  <c r="A182"/>
  <c r="F181"/>
  <c r="A181"/>
  <c r="F180"/>
  <c r="A180"/>
  <c r="F179"/>
  <c r="A179"/>
  <c r="F178"/>
  <c r="A178"/>
  <c r="F177"/>
  <c r="A177"/>
  <c r="F176"/>
  <c r="A176"/>
  <c r="F175"/>
  <c r="A175"/>
  <c r="F174"/>
  <c r="A174"/>
  <c r="F173"/>
  <c r="A173"/>
  <c r="F172"/>
  <c r="A172"/>
  <c r="F171"/>
  <c r="A171"/>
  <c r="F170"/>
  <c r="A170"/>
  <c r="F169"/>
  <c r="A169"/>
  <c r="F168"/>
  <c r="A168"/>
  <c r="F167"/>
  <c r="A167"/>
  <c r="F166"/>
  <c r="A166"/>
  <c r="F165"/>
  <c r="A165"/>
  <c r="F164"/>
  <c r="A164"/>
  <c r="F163"/>
  <c r="A163"/>
  <c r="F162"/>
  <c r="A162"/>
  <c r="F161"/>
  <c r="A161"/>
  <c r="F160"/>
  <c r="A160"/>
  <c r="F159"/>
  <c r="A159"/>
  <c r="F158"/>
  <c r="A158"/>
  <c r="F157"/>
  <c r="A157"/>
  <c r="F156"/>
  <c r="A156"/>
  <c r="F155"/>
  <c r="A155"/>
  <c r="F154"/>
  <c r="A154"/>
  <c r="F153"/>
  <c r="A153"/>
  <c r="F152"/>
  <c r="A152"/>
  <c r="F151"/>
  <c r="A151"/>
  <c r="F150"/>
  <c r="A150"/>
  <c r="F149"/>
  <c r="A149"/>
  <c r="F148"/>
  <c r="A148"/>
  <c r="F147"/>
  <c r="A147"/>
  <c r="F146"/>
  <c r="A146"/>
  <c r="F145"/>
  <c r="A145"/>
  <c r="F144"/>
  <c r="A144"/>
  <c r="F143"/>
  <c r="A143"/>
  <c r="F142"/>
  <c r="A142"/>
  <c r="F141"/>
  <c r="A141"/>
  <c r="F140"/>
  <c r="A140"/>
  <c r="F139"/>
  <c r="A139"/>
  <c r="F138"/>
  <c r="A138"/>
  <c r="F137"/>
  <c r="A137"/>
  <c r="F136"/>
  <c r="A136"/>
  <c r="F135"/>
  <c r="A135"/>
  <c r="F134"/>
  <c r="A134"/>
  <c r="F133"/>
  <c r="A133"/>
  <c r="F132"/>
  <c r="A132"/>
  <c r="F130"/>
  <c r="A130"/>
  <c r="F129"/>
  <c r="A129"/>
  <c r="F128"/>
  <c r="A128"/>
  <c r="F127"/>
  <c r="A127"/>
  <c r="F126"/>
  <c r="A126"/>
  <c r="F125"/>
  <c r="A125"/>
  <c r="F124"/>
  <c r="A124"/>
  <c r="F123"/>
  <c r="A123"/>
  <c r="F122"/>
  <c r="A122"/>
  <c r="F121"/>
  <c r="A121"/>
  <c r="F120"/>
  <c r="A120"/>
  <c r="F119"/>
  <c r="A119"/>
  <c r="F118"/>
  <c r="A118"/>
  <c r="F117"/>
  <c r="A117"/>
  <c r="F116"/>
  <c r="A116"/>
  <c r="F115"/>
  <c r="A115"/>
  <c r="F114"/>
  <c r="A114"/>
  <c r="F113"/>
  <c r="A113"/>
  <c r="F112"/>
  <c r="A112"/>
  <c r="F111"/>
  <c r="A111"/>
  <c r="F110"/>
  <c r="A110"/>
  <c r="F109"/>
  <c r="A109"/>
  <c r="F108"/>
  <c r="A108"/>
  <c r="F107"/>
  <c r="A107"/>
  <c r="F106"/>
  <c r="A106"/>
  <c r="F105"/>
  <c r="A105"/>
  <c r="F104"/>
  <c r="A104"/>
  <c r="F103"/>
  <c r="A103"/>
  <c r="F102"/>
  <c r="A102"/>
  <c r="F101"/>
  <c r="A101"/>
  <c r="F100"/>
  <c r="A100"/>
  <c r="F99"/>
  <c r="A99"/>
  <c r="F98"/>
  <c r="A98"/>
  <c r="F97"/>
  <c r="A97"/>
  <c r="F96"/>
  <c r="A96"/>
  <c r="F95"/>
  <c r="A95"/>
  <c r="F94"/>
  <c r="A94"/>
  <c r="F93"/>
  <c r="A93"/>
  <c r="F92"/>
  <c r="A92"/>
  <c r="F91"/>
  <c r="A91"/>
  <c r="F90"/>
  <c r="A90"/>
  <c r="F89"/>
  <c r="A89"/>
  <c r="F88"/>
  <c r="A88"/>
  <c r="F87"/>
  <c r="A87"/>
  <c r="F86"/>
  <c r="A86"/>
  <c r="F85"/>
  <c r="A85"/>
  <c r="F84"/>
  <c r="A84"/>
  <c r="F83"/>
  <c r="A83"/>
  <c r="F82"/>
  <c r="A82"/>
  <c r="F81"/>
  <c r="A81"/>
  <c r="F80"/>
  <c r="A80"/>
  <c r="F79"/>
  <c r="A79"/>
  <c r="F78"/>
  <c r="A78"/>
  <c r="F77"/>
  <c r="A77"/>
  <c r="F76"/>
  <c r="A76"/>
  <c r="F75"/>
  <c r="A75"/>
  <c r="F74"/>
  <c r="A74"/>
  <c r="F73"/>
  <c r="A73"/>
  <c r="F71"/>
  <c r="A71"/>
  <c r="F70"/>
  <c r="A70"/>
  <c r="F69"/>
  <c r="A69"/>
  <c r="F68"/>
  <c r="A68"/>
  <c r="F67"/>
  <c r="A67"/>
  <c r="F66"/>
  <c r="A66"/>
  <c r="F65"/>
  <c r="A65"/>
  <c r="F64"/>
  <c r="A64"/>
  <c r="F63"/>
  <c r="A63"/>
  <c r="F62"/>
  <c r="A62"/>
  <c r="F61"/>
  <c r="A61"/>
  <c r="F60"/>
  <c r="A60"/>
  <c r="F59"/>
  <c r="A59"/>
  <c r="F58"/>
  <c r="A58"/>
  <c r="F57"/>
  <c r="A57"/>
  <c r="F56"/>
  <c r="A56"/>
  <c r="F55"/>
  <c r="A55"/>
  <c r="F54"/>
  <c r="A54"/>
  <c r="F53"/>
  <c r="A53"/>
  <c r="F52"/>
  <c r="A52"/>
  <c r="F51"/>
  <c r="A51"/>
  <c r="F50"/>
  <c r="A50"/>
  <c r="F49"/>
  <c r="A49"/>
  <c r="F48"/>
  <c r="A48"/>
  <c r="F47"/>
  <c r="A47"/>
  <c r="F46"/>
  <c r="A46"/>
  <c r="F45"/>
  <c r="A45"/>
  <c r="F44"/>
  <c r="A44"/>
  <c r="F43"/>
  <c r="A43"/>
  <c r="F42"/>
  <c r="A42"/>
  <c r="F41"/>
  <c r="A41"/>
  <c r="F40"/>
  <c r="A40"/>
  <c r="F39"/>
  <c r="A39"/>
  <c r="F38"/>
  <c r="A38"/>
  <c r="F37"/>
  <c r="A37"/>
  <c r="F36"/>
  <c r="A36"/>
  <c r="F35"/>
  <c r="A35"/>
  <c r="F34"/>
  <c r="A34"/>
  <c r="F33"/>
  <c r="A33"/>
  <c r="F32"/>
  <c r="A32"/>
  <c r="F31"/>
  <c r="A31"/>
  <c r="F30"/>
  <c r="A30"/>
  <c r="F29"/>
  <c r="A29"/>
  <c r="F28"/>
  <c r="A28"/>
  <c r="F27"/>
  <c r="A27"/>
  <c r="F26"/>
  <c r="A26"/>
  <c r="F25"/>
  <c r="A25"/>
  <c r="F24"/>
  <c r="A24"/>
  <c r="F23"/>
  <c r="A23"/>
  <c r="F22"/>
  <c r="A22"/>
  <c r="F20"/>
  <c r="A20"/>
  <c r="F19"/>
  <c r="A19"/>
  <c r="F18"/>
  <c r="A18"/>
  <c r="F17"/>
  <c r="A17"/>
  <c r="F16"/>
  <c r="A16"/>
  <c r="F15"/>
  <c r="A15"/>
  <c r="F14"/>
  <c r="A14"/>
  <c r="F13"/>
  <c r="A13"/>
  <c r="F12"/>
  <c r="A12"/>
  <c r="F11"/>
  <c r="A11"/>
  <c r="F9"/>
  <c r="A9"/>
  <c r="F8"/>
  <c r="A8"/>
  <c r="F7"/>
  <c r="A7"/>
  <c r="F6"/>
  <c r="A6"/>
  <c r="F5"/>
  <c r="A5"/>
  <c r="F4"/>
  <c r="A4"/>
  <c r="F3"/>
  <c r="A3"/>
  <c r="F2"/>
  <c r="A2"/>
  <c r="D50" i="2"/>
  <c r="D49"/>
  <c r="D48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5"/>
  <c r="D4"/>
  <c r="J2804" i="1" l="1"/>
  <c r="F16" i="2"/>
  <c r="R2799" i="1"/>
  <c r="R2798"/>
  <c r="R2797"/>
  <c r="R2796"/>
  <c r="R2795"/>
  <c r="R2794"/>
  <c r="R2793"/>
  <c r="R2792"/>
  <c r="R2791"/>
  <c r="R2790"/>
  <c r="R2789"/>
  <c r="R2788"/>
  <c r="R2787"/>
  <c r="R2786"/>
  <c r="R2785"/>
  <c r="R2784"/>
  <c r="R2783"/>
  <c r="R2782"/>
  <c r="R2781"/>
  <c r="R2780"/>
  <c r="R2779"/>
  <c r="R2778"/>
  <c r="R2777"/>
  <c r="R2776"/>
  <c r="R2775"/>
  <c r="R2774"/>
  <c r="R2773"/>
  <c r="R2772"/>
  <c r="R2771"/>
  <c r="R2770"/>
  <c r="R2769"/>
  <c r="R2768"/>
  <c r="R2767"/>
  <c r="R2766"/>
  <c r="R2765"/>
  <c r="R2764"/>
  <c r="R2763"/>
  <c r="R2762"/>
  <c r="R2761"/>
  <c r="R2760"/>
  <c r="R2759"/>
  <c r="R2758"/>
  <c r="R2757"/>
  <c r="R2756"/>
  <c r="R2755"/>
  <c r="R2754"/>
  <c r="R2753"/>
  <c r="R2752"/>
  <c r="R2751"/>
  <c r="R2750"/>
  <c r="R2749"/>
  <c r="R2748"/>
  <c r="R2747"/>
  <c r="R2746"/>
  <c r="R2745"/>
  <c r="R2744"/>
  <c r="R2743"/>
  <c r="R2742"/>
  <c r="R2741"/>
  <c r="R2740"/>
  <c r="R2739"/>
  <c r="R2738"/>
  <c r="R2737"/>
  <c r="R2736"/>
  <c r="R2735"/>
  <c r="R2734"/>
  <c r="R2733"/>
  <c r="R2732"/>
  <c r="R2731"/>
  <c r="R2730"/>
  <c r="R2729"/>
  <c r="R2728"/>
  <c r="R2727"/>
  <c r="R2726"/>
  <c r="R2725"/>
  <c r="R2724"/>
  <c r="R2723"/>
  <c r="R2722"/>
  <c r="R2721"/>
  <c r="R2720"/>
  <c r="R2719"/>
  <c r="R2718"/>
  <c r="R2717"/>
  <c r="R2716"/>
  <c r="R2715"/>
  <c r="R2714"/>
  <c r="R2713"/>
  <c r="R2712"/>
  <c r="R2711"/>
  <c r="R2710"/>
  <c r="R2709"/>
  <c r="R2708"/>
  <c r="R2707"/>
  <c r="R2706"/>
  <c r="R2705"/>
  <c r="R2704"/>
  <c r="R2703"/>
  <c r="R2702"/>
  <c r="R2701"/>
  <c r="R2700"/>
  <c r="R2699"/>
  <c r="R2698"/>
  <c r="R2697"/>
  <c r="R2696"/>
  <c r="R2695"/>
  <c r="R2694"/>
  <c r="R2693"/>
  <c r="R2692"/>
  <c r="R2691"/>
  <c r="R2690"/>
  <c r="R2689"/>
  <c r="R2688"/>
  <c r="R2687"/>
  <c r="R2686"/>
  <c r="R2685"/>
  <c r="R2684"/>
  <c r="R2683"/>
  <c r="R2682"/>
  <c r="R2681"/>
  <c r="R2680"/>
  <c r="R2679"/>
  <c r="R2678"/>
  <c r="R2677"/>
  <c r="R2676"/>
  <c r="R2675"/>
  <c r="R2674"/>
  <c r="R2673"/>
  <c r="R2672"/>
  <c r="R2671"/>
  <c r="R2670"/>
  <c r="R2669"/>
  <c r="R2668"/>
  <c r="R2667"/>
  <c r="R2666"/>
  <c r="R2665"/>
  <c r="R2664"/>
  <c r="R2663"/>
  <c r="R2662"/>
  <c r="R2661"/>
  <c r="R2660"/>
  <c r="R2659"/>
  <c r="R2658"/>
  <c r="R2657"/>
  <c r="R2656"/>
  <c r="R2655"/>
  <c r="R2654"/>
  <c r="R2653"/>
  <c r="R2652"/>
  <c r="R2651"/>
  <c r="R2650"/>
  <c r="R2649"/>
  <c r="R2648"/>
  <c r="R2647"/>
  <c r="R2646"/>
  <c r="R2645"/>
  <c r="R2644"/>
  <c r="R2643"/>
  <c r="R2642"/>
  <c r="R2641"/>
  <c r="R2640"/>
  <c r="R2639"/>
  <c r="R2638"/>
  <c r="R2637"/>
  <c r="R2636"/>
  <c r="R2635"/>
  <c r="R2634"/>
  <c r="R2633"/>
  <c r="R2632"/>
  <c r="R2631"/>
  <c r="R2630"/>
  <c r="R2629"/>
  <c r="R2628"/>
  <c r="R2627"/>
  <c r="R2626"/>
  <c r="R2625"/>
  <c r="R2624"/>
  <c r="R2623"/>
  <c r="R2622"/>
  <c r="R2621"/>
  <c r="R2620"/>
  <c r="R2619"/>
  <c r="R2618"/>
  <c r="R2617"/>
  <c r="R2616"/>
  <c r="R2615"/>
  <c r="R2614"/>
  <c r="R2613"/>
  <c r="R2612"/>
  <c r="R2611"/>
  <c r="R2610"/>
  <c r="R2609"/>
  <c r="R2608"/>
  <c r="R2607"/>
  <c r="R2606"/>
  <c r="R2605"/>
  <c r="R2604"/>
  <c r="R2603"/>
  <c r="R2602"/>
  <c r="R2601"/>
  <c r="R2600"/>
  <c r="R2599"/>
  <c r="R2598"/>
  <c r="R2597"/>
  <c r="R2596"/>
  <c r="R2595"/>
  <c r="R2594"/>
  <c r="R2593"/>
  <c r="R2592"/>
  <c r="R2591"/>
  <c r="R2590"/>
  <c r="R2589"/>
  <c r="R2588"/>
  <c r="R2587"/>
  <c r="R2586"/>
  <c r="R2585"/>
  <c r="R2584"/>
  <c r="R2583"/>
  <c r="R2582"/>
  <c r="R2581"/>
  <c r="R2580"/>
  <c r="R2579"/>
  <c r="R2578"/>
  <c r="R2577"/>
  <c r="R2576"/>
  <c r="R2575"/>
  <c r="R2574"/>
  <c r="R2573"/>
  <c r="R2572"/>
  <c r="R2571"/>
  <c r="R2570"/>
  <c r="R2569"/>
  <c r="R2568"/>
  <c r="R2567"/>
  <c r="R2566"/>
  <c r="R2565"/>
  <c r="R2564"/>
  <c r="R2563"/>
  <c r="R2562"/>
  <c r="R2561"/>
  <c r="R2560"/>
  <c r="R2559"/>
  <c r="R2558"/>
  <c r="R2557"/>
  <c r="R2556"/>
  <c r="R2555"/>
  <c r="R2554"/>
  <c r="R2553"/>
  <c r="R2552"/>
  <c r="R2551"/>
  <c r="R2550"/>
  <c r="R2549"/>
  <c r="R2548"/>
  <c r="R2547"/>
  <c r="R2546"/>
  <c r="R2545"/>
  <c r="R2544"/>
  <c r="R2543"/>
  <c r="R2542"/>
  <c r="R2541"/>
  <c r="R2540"/>
  <c r="R2539"/>
  <c r="R2538"/>
  <c r="R2537"/>
  <c r="R2536"/>
  <c r="R2535"/>
  <c r="R2534"/>
  <c r="R2533"/>
  <c r="R2532"/>
  <c r="R2531"/>
  <c r="R2530"/>
  <c r="R2529"/>
  <c r="R2528"/>
  <c r="R2527"/>
  <c r="R2526"/>
  <c r="R2525"/>
  <c r="R2524"/>
  <c r="R2523"/>
  <c r="R2522"/>
  <c r="R2521"/>
  <c r="R2520"/>
  <c r="R2519"/>
  <c r="R2518"/>
  <c r="R2517"/>
  <c r="R2516"/>
  <c r="R2515"/>
  <c r="R2514"/>
  <c r="R2513"/>
  <c r="R2512"/>
  <c r="R2511"/>
  <c r="R2510"/>
  <c r="R2509"/>
  <c r="R2508"/>
  <c r="R2507"/>
  <c r="R2506"/>
  <c r="R2505"/>
  <c r="R2504"/>
  <c r="R2503"/>
  <c r="R2502"/>
  <c r="R2501"/>
  <c r="R2500"/>
  <c r="R2499"/>
  <c r="R2498"/>
  <c r="R2497"/>
  <c r="R2496"/>
  <c r="R2495"/>
  <c r="R2494"/>
  <c r="R2493"/>
  <c r="R2492"/>
  <c r="R2491"/>
  <c r="R2490"/>
  <c r="R2489"/>
  <c r="R2488"/>
  <c r="R2487"/>
  <c r="R2486"/>
  <c r="R2485"/>
  <c r="R2484"/>
  <c r="R2483"/>
  <c r="R2482"/>
  <c r="R2481"/>
  <c r="R2480"/>
  <c r="R2479"/>
  <c r="R2478"/>
  <c r="R2477"/>
  <c r="R2476"/>
  <c r="R2475"/>
  <c r="R2474"/>
  <c r="R2473"/>
  <c r="R2472"/>
  <c r="R2471"/>
  <c r="R2470"/>
  <c r="R2469"/>
  <c r="R2468"/>
  <c r="R2467"/>
  <c r="R2466"/>
  <c r="R2465"/>
  <c r="R2464"/>
  <c r="R2463"/>
  <c r="R2462"/>
  <c r="R2461"/>
  <c r="R2460"/>
  <c r="R2459"/>
  <c r="R2458"/>
  <c r="R2457"/>
  <c r="R2456"/>
  <c r="R2455"/>
  <c r="R2454"/>
  <c r="R2453"/>
  <c r="R2452"/>
  <c r="R2451"/>
  <c r="R2450"/>
  <c r="R2449"/>
  <c r="R2448"/>
  <c r="R2447"/>
  <c r="R2446"/>
  <c r="R2445"/>
  <c r="R2444"/>
  <c r="R2443"/>
  <c r="R2442"/>
  <c r="R2441"/>
  <c r="R2440"/>
  <c r="R2439"/>
  <c r="R2438"/>
  <c r="R2437"/>
  <c r="R2436"/>
  <c r="R2435"/>
  <c r="R2434"/>
  <c r="R2433"/>
  <c r="R2432"/>
  <c r="R2431"/>
  <c r="R2430"/>
  <c r="R2429"/>
  <c r="R2428"/>
  <c r="R2427"/>
  <c r="R2426"/>
  <c r="R2425"/>
  <c r="R2424"/>
  <c r="R2423"/>
  <c r="R2422"/>
  <c r="R2421"/>
  <c r="R2420"/>
  <c r="R2419"/>
  <c r="R2418"/>
  <c r="R2417"/>
  <c r="R2416"/>
  <c r="R2415"/>
  <c r="R2414"/>
  <c r="R2413"/>
  <c r="R2412"/>
  <c r="R2411"/>
  <c r="R2410"/>
  <c r="R2409"/>
  <c r="R2408"/>
  <c r="R2407"/>
  <c r="R2406"/>
  <c r="R2405"/>
  <c r="R2404"/>
  <c r="R2403"/>
  <c r="R2402"/>
  <c r="R2401"/>
  <c r="R2400"/>
  <c r="R2399"/>
  <c r="R2398"/>
  <c r="R2397"/>
  <c r="R2396"/>
  <c r="R2395"/>
  <c r="R2394"/>
  <c r="R2393"/>
  <c r="R2392"/>
  <c r="R2391"/>
  <c r="R2390"/>
  <c r="R2389"/>
  <c r="R2388"/>
  <c r="R2387"/>
  <c r="R2386"/>
  <c r="R2385"/>
  <c r="R2384"/>
  <c r="R2383"/>
  <c r="R2382"/>
  <c r="R2381"/>
  <c r="R2380"/>
  <c r="R2379"/>
  <c r="R2378"/>
  <c r="R2377"/>
  <c r="R2376"/>
  <c r="R2375"/>
  <c r="R2374"/>
  <c r="R2373"/>
  <c r="R2372"/>
  <c r="R2371"/>
  <c r="R2370"/>
  <c r="R2369"/>
  <c r="R2368"/>
  <c r="R2367"/>
  <c r="R2366"/>
  <c r="R2365"/>
  <c r="R2364"/>
  <c r="R2363"/>
  <c r="R2362"/>
  <c r="R2361"/>
  <c r="R2360"/>
  <c r="R2359"/>
  <c r="R2358"/>
  <c r="R2357"/>
  <c r="R2356"/>
  <c r="R2355"/>
  <c r="R2354"/>
  <c r="R2353"/>
  <c r="R2352"/>
  <c r="R2351"/>
  <c r="R2350"/>
  <c r="R2349"/>
  <c r="R2348"/>
  <c r="R2347"/>
  <c r="R2346"/>
  <c r="R2345"/>
  <c r="R2344"/>
  <c r="R2343"/>
  <c r="R2342"/>
  <c r="R2341"/>
  <c r="R2340"/>
  <c r="R2339"/>
  <c r="R2338"/>
  <c r="R2337"/>
  <c r="R2336"/>
  <c r="R2335"/>
  <c r="R2334"/>
  <c r="R2333"/>
  <c r="R2332"/>
  <c r="R2331"/>
  <c r="R2330"/>
  <c r="R2329"/>
  <c r="R2328"/>
  <c r="R2327"/>
  <c r="R2326"/>
  <c r="R2325"/>
  <c r="R2324"/>
  <c r="R2323"/>
  <c r="R2322"/>
  <c r="R2321"/>
  <c r="R2320"/>
  <c r="R2319"/>
  <c r="R2318"/>
  <c r="R2317"/>
  <c r="R2316"/>
  <c r="R2315"/>
  <c r="R2314"/>
  <c r="R2313"/>
  <c r="R2312"/>
  <c r="R2311"/>
  <c r="R2310"/>
  <c r="R2309"/>
  <c r="R2308"/>
  <c r="R2307"/>
  <c r="R2306"/>
  <c r="R2305"/>
  <c r="R2304"/>
  <c r="R2303"/>
  <c r="R2302"/>
  <c r="R2301"/>
  <c r="R2300"/>
  <c r="R2299"/>
  <c r="R2298"/>
  <c r="R2297"/>
  <c r="R2296"/>
  <c r="R2295"/>
  <c r="R2294"/>
  <c r="R2293"/>
  <c r="R2292"/>
  <c r="R2291"/>
  <c r="R2290"/>
  <c r="R2289"/>
  <c r="R2288"/>
  <c r="R2287"/>
  <c r="R2286"/>
  <c r="R2285"/>
  <c r="R2284"/>
  <c r="R2283"/>
  <c r="R2282"/>
  <c r="R2281"/>
  <c r="R2280"/>
  <c r="R2279"/>
  <c r="R2278"/>
  <c r="R2277"/>
  <c r="R2276"/>
  <c r="R2275"/>
  <c r="R2274"/>
  <c r="R2273"/>
  <c r="R2272"/>
  <c r="R2271"/>
  <c r="R2270"/>
  <c r="R2269"/>
  <c r="R2268"/>
  <c r="R2267"/>
  <c r="R2266"/>
  <c r="R2265"/>
  <c r="R2264"/>
  <c r="R2263"/>
  <c r="R2262"/>
  <c r="R2261"/>
  <c r="R2260"/>
  <c r="R2259"/>
  <c r="R2258"/>
  <c r="R2257"/>
  <c r="R2256"/>
  <c r="R2255"/>
  <c r="R2254"/>
  <c r="R2253"/>
  <c r="R2252"/>
  <c r="R2251"/>
  <c r="R2250"/>
  <c r="R2249"/>
  <c r="R2248"/>
  <c r="R2247"/>
  <c r="R2246"/>
  <c r="R2245"/>
  <c r="R2244"/>
  <c r="R2243"/>
  <c r="R2242"/>
  <c r="R2241"/>
  <c r="R2240"/>
  <c r="R2239"/>
  <c r="R2238"/>
  <c r="R2237"/>
  <c r="R2236"/>
  <c r="R2235"/>
  <c r="R2234"/>
  <c r="R2233"/>
  <c r="R2232"/>
  <c r="R2231"/>
  <c r="R2230"/>
  <c r="R2229"/>
  <c r="R2228"/>
  <c r="R2227"/>
  <c r="R2226"/>
  <c r="R2225"/>
  <c r="R2224"/>
  <c r="R2223"/>
  <c r="R2222"/>
  <c r="R2221"/>
  <c r="R2220"/>
  <c r="R2219"/>
  <c r="R2218"/>
  <c r="R2217"/>
  <c r="R2216"/>
  <c r="R2215"/>
  <c r="R2214"/>
  <c r="R2213"/>
  <c r="R2212"/>
  <c r="R2211"/>
  <c r="R2210"/>
  <c r="R2209"/>
  <c r="R2208"/>
  <c r="R2207"/>
  <c r="R2206"/>
  <c r="R2205"/>
  <c r="R2204"/>
  <c r="R2203"/>
  <c r="R2202"/>
  <c r="R2201"/>
  <c r="R2200"/>
  <c r="R2199"/>
  <c r="R2198"/>
  <c r="R2197"/>
  <c r="R2196"/>
  <c r="R2195"/>
  <c r="R2194"/>
  <c r="R2193"/>
  <c r="R2192"/>
  <c r="R2191"/>
  <c r="R2190"/>
  <c r="R2189"/>
  <c r="R2188"/>
  <c r="R2187"/>
  <c r="R2186"/>
  <c r="R2185"/>
  <c r="R2184"/>
  <c r="R2183"/>
  <c r="R2182"/>
  <c r="R2181"/>
  <c r="R2180"/>
  <c r="R2179"/>
  <c r="R2178"/>
  <c r="R2177"/>
  <c r="R2176"/>
  <c r="R2175"/>
  <c r="R2174"/>
  <c r="R2173"/>
  <c r="R2172"/>
  <c r="R2171"/>
  <c r="R2170"/>
  <c r="R2169"/>
  <c r="R2168"/>
  <c r="R2167"/>
  <c r="R2166"/>
  <c r="R2165"/>
  <c r="R2164"/>
  <c r="R2163"/>
  <c r="R2162"/>
  <c r="R2161"/>
  <c r="R2160"/>
  <c r="R2159"/>
  <c r="R2158"/>
  <c r="R2157"/>
  <c r="R2156"/>
  <c r="R2155"/>
  <c r="R2154"/>
  <c r="R2153"/>
  <c r="R2152"/>
  <c r="R2151"/>
  <c r="R2150"/>
  <c r="R2149"/>
  <c r="R2148"/>
  <c r="R2147"/>
  <c r="R2146"/>
  <c r="R2145"/>
  <c r="R2144"/>
  <c r="R2143"/>
  <c r="R2142"/>
  <c r="R2141"/>
  <c r="R2140"/>
  <c r="R2139"/>
  <c r="R2138"/>
  <c r="R2137"/>
  <c r="R2136"/>
  <c r="R2135"/>
  <c r="R2134"/>
  <c r="R2133"/>
  <c r="R2132"/>
  <c r="R2131"/>
  <c r="R2130"/>
  <c r="R2129"/>
  <c r="R2128"/>
  <c r="R2127"/>
  <c r="R2126"/>
  <c r="R2125"/>
  <c r="R2124"/>
  <c r="R2123"/>
  <c r="R2122"/>
  <c r="R2121"/>
  <c r="R2120"/>
  <c r="R2119"/>
  <c r="R2118"/>
  <c r="R2117"/>
  <c r="R2116"/>
  <c r="R2115"/>
  <c r="R2114"/>
  <c r="R2113"/>
  <c r="R2112"/>
  <c r="R2111"/>
  <c r="R2110"/>
  <c r="R2109"/>
  <c r="R2108"/>
  <c r="R2107"/>
  <c r="R2106"/>
  <c r="R2105"/>
  <c r="R2104"/>
  <c r="R2103"/>
  <c r="R2102"/>
  <c r="R2101"/>
  <c r="R2100"/>
  <c r="R2099"/>
  <c r="R2098"/>
  <c r="R2097"/>
  <c r="R2096"/>
  <c r="R2095"/>
  <c r="R2094"/>
  <c r="R2093"/>
  <c r="R2092"/>
  <c r="R2091"/>
  <c r="R2090"/>
  <c r="R2089"/>
  <c r="R2088"/>
  <c r="R2087"/>
  <c r="R2086"/>
  <c r="R2085"/>
  <c r="R2084"/>
  <c r="R2083"/>
  <c r="R2082"/>
  <c r="R2081"/>
  <c r="R2080"/>
  <c r="R2079"/>
  <c r="R2078"/>
  <c r="R2077"/>
  <c r="R2076"/>
  <c r="R2075"/>
  <c r="R2074"/>
  <c r="R2073"/>
  <c r="R2072"/>
  <c r="R2071"/>
  <c r="R2070"/>
  <c r="R2069"/>
  <c r="R2068"/>
  <c r="R2067"/>
  <c r="R2066"/>
  <c r="R2065"/>
  <c r="R2064"/>
  <c r="R2063"/>
  <c r="R2062"/>
  <c r="R2061"/>
  <c r="R2060"/>
  <c r="R2059"/>
  <c r="R2058"/>
  <c r="R2057"/>
  <c r="R2056"/>
  <c r="R2055"/>
  <c r="R2054"/>
  <c r="R2053"/>
  <c r="R2052"/>
  <c r="R2051"/>
  <c r="R2050"/>
  <c r="R2049"/>
  <c r="R2048"/>
  <c r="R2047"/>
  <c r="R2046"/>
  <c r="R2045"/>
  <c r="R2044"/>
  <c r="R2043"/>
  <c r="R2042"/>
  <c r="R2041"/>
  <c r="R2040"/>
  <c r="R2039"/>
  <c r="R2038"/>
  <c r="R2037"/>
  <c r="R2036"/>
  <c r="R2035"/>
  <c r="R2034"/>
  <c r="R2033"/>
  <c r="R2032"/>
  <c r="R2031"/>
  <c r="R2030"/>
  <c r="R2029"/>
  <c r="R2028"/>
  <c r="R2027"/>
  <c r="R2026"/>
  <c r="R2025"/>
  <c r="R2024"/>
  <c r="R2023"/>
  <c r="R2022"/>
  <c r="R2021"/>
  <c r="R2020"/>
  <c r="R2019"/>
  <c r="R2018"/>
  <c r="R2017"/>
  <c r="R2016"/>
  <c r="R2015"/>
  <c r="R2014"/>
  <c r="R2013"/>
  <c r="R2012"/>
  <c r="R2011"/>
  <c r="R2010"/>
  <c r="R2009"/>
  <c r="R2008"/>
  <c r="R2007"/>
  <c r="R2006"/>
  <c r="R2005"/>
  <c r="R2004"/>
  <c r="R2003"/>
  <c r="R2002"/>
  <c r="R2001"/>
  <c r="R2000"/>
  <c r="R1999"/>
  <c r="R1998"/>
  <c r="R1997"/>
  <c r="R1996"/>
  <c r="R1995"/>
  <c r="R1994"/>
  <c r="R1993"/>
  <c r="R1992"/>
  <c r="R1991"/>
  <c r="R1990"/>
  <c r="R1989"/>
  <c r="R1988"/>
  <c r="R1987"/>
  <c r="R1986"/>
  <c r="R1985"/>
  <c r="R1984"/>
  <c r="R1983"/>
  <c r="R1982"/>
  <c r="R1981"/>
  <c r="R1980"/>
  <c r="R1979"/>
  <c r="R1978"/>
  <c r="R1977"/>
  <c r="R1976"/>
  <c r="R1975"/>
  <c r="R1974"/>
  <c r="R1973"/>
  <c r="R1972"/>
  <c r="R1971"/>
  <c r="R1970"/>
  <c r="R1969"/>
  <c r="R1968"/>
  <c r="R1967"/>
  <c r="R1966"/>
  <c r="R1965"/>
  <c r="R1964"/>
  <c r="R1963"/>
  <c r="R1962"/>
  <c r="R1961"/>
  <c r="R1960"/>
  <c r="R1959"/>
  <c r="R1958"/>
  <c r="R1957"/>
  <c r="R1956"/>
  <c r="R1955"/>
  <c r="R1954"/>
  <c r="R1953"/>
  <c r="R1952"/>
  <c r="R1951"/>
  <c r="R1950"/>
  <c r="R1949"/>
  <c r="R1948"/>
  <c r="R1947"/>
  <c r="R1946"/>
  <c r="R1945"/>
  <c r="R1944"/>
  <c r="R1943"/>
  <c r="R1942"/>
  <c r="R1941"/>
  <c r="R1940"/>
  <c r="R1939"/>
  <c r="R1938"/>
  <c r="R1937"/>
  <c r="R1936"/>
  <c r="R1935"/>
  <c r="R1934"/>
  <c r="R1933"/>
  <c r="R1932"/>
  <c r="R1931"/>
  <c r="R1930"/>
  <c r="R1929"/>
  <c r="R1928"/>
  <c r="R1927"/>
  <c r="R1926"/>
  <c r="R1925"/>
  <c r="R1924"/>
  <c r="R1923"/>
  <c r="R1922"/>
  <c r="R1921"/>
  <c r="R1920"/>
  <c r="R1919"/>
  <c r="R1918"/>
  <c r="R1917"/>
  <c r="R1916"/>
  <c r="R1915"/>
  <c r="R1914"/>
  <c r="R1913"/>
  <c r="R1912"/>
  <c r="R1911"/>
  <c r="R1910"/>
  <c r="R1909"/>
  <c r="R1908"/>
  <c r="R1907"/>
  <c r="R1906"/>
  <c r="R1905"/>
  <c r="R1904"/>
  <c r="R1903"/>
  <c r="R1902"/>
  <c r="R1901"/>
  <c r="R1900"/>
  <c r="R1899"/>
  <c r="R1898"/>
  <c r="R1897"/>
  <c r="R1896"/>
  <c r="R1895"/>
  <c r="R1894"/>
  <c r="R1893"/>
  <c r="R1892"/>
  <c r="R1891"/>
  <c r="R1890"/>
  <c r="R1889"/>
  <c r="R1888"/>
  <c r="R1887"/>
  <c r="R1886"/>
  <c r="R1885"/>
  <c r="R1884"/>
  <c r="R1883"/>
  <c r="R1882"/>
  <c r="R1881"/>
  <c r="R1880"/>
  <c r="R1879"/>
  <c r="R1878"/>
  <c r="R1877"/>
  <c r="R1876"/>
  <c r="R1875"/>
  <c r="R1874"/>
  <c r="R1873"/>
  <c r="R1872"/>
  <c r="R1871"/>
  <c r="R1870"/>
  <c r="R1869"/>
  <c r="R1868"/>
  <c r="R1867"/>
  <c r="R1866"/>
  <c r="R1865"/>
  <c r="R1864"/>
  <c r="R1863"/>
  <c r="R1862"/>
  <c r="R1861"/>
  <c r="R1860"/>
  <c r="R1859"/>
  <c r="R1858"/>
  <c r="R1857"/>
  <c r="R1856"/>
  <c r="R1855"/>
  <c r="R1854"/>
  <c r="R1853"/>
  <c r="R1852"/>
  <c r="R1851"/>
  <c r="R1850"/>
  <c r="R1849"/>
  <c r="R1848"/>
  <c r="R1847"/>
  <c r="R1846"/>
  <c r="R1845"/>
  <c r="R1844"/>
  <c r="R1843"/>
  <c r="R1842"/>
  <c r="R1841"/>
  <c r="R1840"/>
  <c r="R1839"/>
  <c r="R1838"/>
  <c r="R1837"/>
  <c r="R1836"/>
  <c r="R1835"/>
  <c r="R1834"/>
  <c r="R1833"/>
  <c r="R1832"/>
  <c r="R1831"/>
  <c r="R1830"/>
  <c r="R1829"/>
  <c r="R1828"/>
  <c r="R1827"/>
  <c r="R1826"/>
  <c r="R1825"/>
  <c r="R1824"/>
  <c r="R1823"/>
  <c r="R1822"/>
  <c r="R1821"/>
  <c r="R1820"/>
  <c r="R1819"/>
  <c r="R1818"/>
  <c r="R1817"/>
  <c r="R1816"/>
  <c r="R1815"/>
  <c r="R1814"/>
  <c r="R1813"/>
  <c r="R1812"/>
  <c r="R1811"/>
  <c r="R1810"/>
  <c r="R1809"/>
  <c r="R1808"/>
  <c r="R1807"/>
  <c r="R1806"/>
  <c r="R1805"/>
  <c r="R1804"/>
  <c r="R1803"/>
  <c r="R1802"/>
  <c r="R1801"/>
  <c r="R1800"/>
  <c r="R1799"/>
  <c r="R1798"/>
  <c r="R1797"/>
  <c r="R1796"/>
  <c r="R1795"/>
  <c r="R1794"/>
  <c r="R1793"/>
  <c r="R1792"/>
  <c r="R1791"/>
  <c r="R1790"/>
  <c r="R1789"/>
  <c r="R1788"/>
  <c r="R1787"/>
  <c r="R1786"/>
  <c r="R1785"/>
  <c r="R1784"/>
  <c r="R1783"/>
  <c r="R1782"/>
  <c r="R1781"/>
  <c r="R1780"/>
  <c r="R1779"/>
  <c r="R1778"/>
  <c r="R1777"/>
  <c r="R1776"/>
  <c r="R1775"/>
  <c r="R1774"/>
  <c r="R1773"/>
  <c r="R1772"/>
  <c r="R1771"/>
  <c r="R1770"/>
  <c r="R1769"/>
  <c r="R1768"/>
  <c r="R1767"/>
  <c r="R1766"/>
  <c r="R1765"/>
  <c r="R1764"/>
  <c r="R1763"/>
  <c r="R1762"/>
  <c r="R1761"/>
  <c r="R1760"/>
  <c r="R1759"/>
  <c r="R1758"/>
  <c r="R1757"/>
  <c r="R1756"/>
  <c r="R1755"/>
  <c r="R1754"/>
  <c r="R1753"/>
  <c r="R1752"/>
  <c r="R1751"/>
  <c r="R1750"/>
  <c r="R1749"/>
  <c r="R1748"/>
  <c r="R1747"/>
  <c r="R1746"/>
  <c r="R1745"/>
  <c r="R1744"/>
  <c r="R1743"/>
  <c r="R1742"/>
  <c r="R1741"/>
  <c r="R1740"/>
  <c r="R1739"/>
  <c r="R1738"/>
  <c r="R1737"/>
  <c r="R1736"/>
  <c r="R1735"/>
  <c r="R1734"/>
  <c r="R1733"/>
  <c r="R1732"/>
  <c r="R1731"/>
  <c r="R1730"/>
  <c r="R1729"/>
  <c r="R1728"/>
  <c r="R1727"/>
  <c r="R1726"/>
  <c r="R1725"/>
  <c r="R1724"/>
  <c r="R1723"/>
  <c r="R1722"/>
  <c r="R1721"/>
  <c r="R1720"/>
  <c r="R1719"/>
  <c r="R1718"/>
  <c r="R1717"/>
  <c r="R1716"/>
  <c r="R1715"/>
  <c r="R1714"/>
  <c r="R1713"/>
  <c r="R1712"/>
  <c r="R1711"/>
  <c r="R1710"/>
  <c r="R1709"/>
  <c r="R1708"/>
  <c r="R1707"/>
  <c r="R1706"/>
  <c r="R1705"/>
  <c r="R1704"/>
  <c r="R1703"/>
  <c r="R1702"/>
  <c r="R1701"/>
  <c r="R1700"/>
  <c r="R1699"/>
  <c r="R1698"/>
  <c r="R1697"/>
  <c r="R1696"/>
  <c r="R1695"/>
  <c r="R1694"/>
  <c r="R1693"/>
  <c r="R1692"/>
  <c r="R1691"/>
  <c r="R1690"/>
  <c r="R1689"/>
  <c r="R1688"/>
  <c r="R1687"/>
  <c r="R1686"/>
  <c r="R1685"/>
  <c r="R1684"/>
  <c r="R1683"/>
  <c r="R1682"/>
  <c r="R1681"/>
  <c r="R1680"/>
  <c r="R1679"/>
  <c r="R1678"/>
  <c r="R1677"/>
  <c r="R1676"/>
  <c r="R1675"/>
  <c r="R1674"/>
  <c r="R1673"/>
  <c r="R1672"/>
  <c r="R1671"/>
  <c r="R1670"/>
  <c r="R1669"/>
  <c r="R1668"/>
  <c r="R1667"/>
  <c r="R1666"/>
  <c r="R1665"/>
  <c r="R1664"/>
  <c r="R1663"/>
  <c r="R1662"/>
  <c r="R1661"/>
  <c r="R1660"/>
  <c r="R1659"/>
  <c r="R1658"/>
  <c r="R1657"/>
  <c r="R1656"/>
  <c r="R1655"/>
  <c r="R1654"/>
  <c r="R1653"/>
  <c r="R1652"/>
  <c r="R1651"/>
  <c r="R1650"/>
  <c r="R1649"/>
  <c r="R1648"/>
  <c r="R1647"/>
  <c r="R1646"/>
  <c r="R1645"/>
  <c r="R1644"/>
  <c r="R1643"/>
  <c r="R1642"/>
  <c r="R1641"/>
  <c r="R1640"/>
  <c r="R1639"/>
  <c r="R1638"/>
  <c r="R1637"/>
  <c r="R1636"/>
  <c r="R1635"/>
  <c r="R1634"/>
  <c r="R1633"/>
  <c r="R1632"/>
  <c r="R1631"/>
  <c r="R1630"/>
  <c r="R1629"/>
  <c r="R1628"/>
  <c r="R1627"/>
  <c r="R1626"/>
  <c r="R1625"/>
  <c r="R1624"/>
  <c r="R1623"/>
  <c r="R1622"/>
  <c r="R1621"/>
  <c r="R1620"/>
  <c r="R1619"/>
  <c r="R1618"/>
  <c r="R1617"/>
  <c r="R1616"/>
  <c r="R1615"/>
  <c r="R1614"/>
  <c r="R1613"/>
  <c r="R1612"/>
  <c r="R1611"/>
  <c r="R1610"/>
  <c r="R1609"/>
  <c r="R1608"/>
  <c r="R1607"/>
  <c r="R1606"/>
  <c r="R1605"/>
  <c r="R1604"/>
  <c r="R1603"/>
  <c r="R1602"/>
  <c r="R1601"/>
  <c r="R1600"/>
  <c r="R1599"/>
  <c r="R1598"/>
  <c r="R1597"/>
  <c r="R1596"/>
  <c r="R1595"/>
  <c r="R1594"/>
  <c r="R1593"/>
  <c r="R1592"/>
  <c r="R1591"/>
  <c r="R1590"/>
  <c r="R1589"/>
  <c r="R1588"/>
  <c r="R1587"/>
  <c r="R1586"/>
  <c r="R1585"/>
  <c r="R1584"/>
  <c r="R1583"/>
  <c r="R1582"/>
  <c r="R1581"/>
  <c r="R1580"/>
  <c r="R1579"/>
  <c r="R1578"/>
  <c r="R1577"/>
  <c r="R1576"/>
  <c r="R1575"/>
  <c r="R1574"/>
  <c r="R1573"/>
  <c r="R1572"/>
  <c r="R1571"/>
  <c r="R1570"/>
  <c r="R1569"/>
  <c r="R1568"/>
  <c r="R1567"/>
  <c r="R1566"/>
  <c r="R1565"/>
  <c r="R1564"/>
  <c r="R1563"/>
  <c r="R1562"/>
  <c r="R1561"/>
  <c r="R1560"/>
  <c r="R1559"/>
  <c r="R1558"/>
  <c r="R1557"/>
  <c r="R1556"/>
  <c r="R1555"/>
  <c r="R1554"/>
  <c r="R1553"/>
  <c r="R1552"/>
  <c r="R1551"/>
  <c r="R1550"/>
  <c r="R1549"/>
  <c r="R1548"/>
  <c r="R1547"/>
  <c r="R1546"/>
  <c r="R1545"/>
  <c r="R1544"/>
  <c r="R1543"/>
  <c r="R1542"/>
  <c r="R1541"/>
  <c r="R1540"/>
  <c r="R1539"/>
  <c r="R1538"/>
  <c r="R1537"/>
  <c r="R1536"/>
  <c r="R1535"/>
  <c r="R1534"/>
  <c r="R1533"/>
  <c r="R1532"/>
  <c r="R1531"/>
  <c r="R1530"/>
  <c r="R1529"/>
  <c r="R1528"/>
  <c r="R1527"/>
  <c r="R1526"/>
  <c r="R1525"/>
  <c r="R1524"/>
  <c r="R1523"/>
  <c r="R1522"/>
  <c r="R1521"/>
  <c r="R1520"/>
  <c r="R1519"/>
  <c r="R1518"/>
  <c r="R1517"/>
  <c r="R1516"/>
  <c r="R1515"/>
  <c r="R1514"/>
  <c r="R1513"/>
  <c r="R1512"/>
  <c r="R1511"/>
  <c r="R1510"/>
  <c r="R1509"/>
  <c r="R1508"/>
  <c r="R1507"/>
  <c r="R1506"/>
  <c r="R1505"/>
  <c r="R1504"/>
  <c r="R1503"/>
  <c r="R1502"/>
  <c r="R1501"/>
  <c r="R1500"/>
  <c r="R1499"/>
  <c r="R1498"/>
  <c r="R1497"/>
  <c r="R1496"/>
  <c r="R1495"/>
  <c r="R1494"/>
  <c r="R1493"/>
  <c r="R1492"/>
  <c r="R1491"/>
  <c r="R1490"/>
  <c r="R1489"/>
  <c r="R1488"/>
  <c r="R1487"/>
  <c r="R1486"/>
  <c r="R1485"/>
  <c r="R1484"/>
  <c r="R1483"/>
  <c r="R1482"/>
  <c r="R1481"/>
  <c r="R1480"/>
  <c r="R1479"/>
  <c r="R1478"/>
  <c r="R1477"/>
  <c r="R1476"/>
  <c r="R1475"/>
  <c r="R1474"/>
  <c r="R1473"/>
  <c r="R1472"/>
  <c r="R1471"/>
  <c r="R1470"/>
  <c r="R1469"/>
  <c r="R1468"/>
  <c r="R1467"/>
  <c r="R1466"/>
  <c r="R1465"/>
  <c r="R1464"/>
  <c r="R1463"/>
  <c r="R1462"/>
  <c r="R1461"/>
  <c r="R1460"/>
  <c r="R1459"/>
  <c r="R1458"/>
  <c r="R1457"/>
  <c r="R1456"/>
  <c r="R1455"/>
  <c r="R1454"/>
  <c r="R1453"/>
  <c r="R1452"/>
  <c r="R1451"/>
  <c r="R1450"/>
  <c r="R1449"/>
  <c r="R1448"/>
  <c r="R1447"/>
  <c r="R1446"/>
  <c r="R1445"/>
  <c r="R1444"/>
  <c r="R1443"/>
  <c r="R1442"/>
  <c r="R1441"/>
  <c r="R1440"/>
  <c r="R1439"/>
  <c r="R1438"/>
  <c r="R1437"/>
  <c r="R1436"/>
  <c r="R1435"/>
  <c r="R1434"/>
  <c r="R1433"/>
  <c r="R1432"/>
  <c r="R1431"/>
  <c r="R1430"/>
  <c r="R1429"/>
  <c r="R1428"/>
  <c r="R1427"/>
  <c r="R1426"/>
  <c r="R1425"/>
  <c r="R1424"/>
  <c r="R1423"/>
  <c r="R1422"/>
  <c r="R1421"/>
  <c r="R1420"/>
  <c r="R1419"/>
  <c r="R1418"/>
  <c r="R1417"/>
  <c r="R1416"/>
  <c r="R1415"/>
  <c r="R1414"/>
  <c r="R1413"/>
  <c r="R1412"/>
  <c r="R1411"/>
  <c r="R1410"/>
  <c r="R1409"/>
  <c r="R1408"/>
  <c r="R1407"/>
  <c r="R1406"/>
  <c r="R1405"/>
  <c r="R1404"/>
  <c r="R1403"/>
  <c r="R1402"/>
  <c r="R1401"/>
  <c r="R1400"/>
  <c r="R1399"/>
  <c r="R1398"/>
  <c r="R1397"/>
  <c r="R1396"/>
  <c r="R1395"/>
  <c r="R1394"/>
  <c r="R1393"/>
  <c r="R1392"/>
  <c r="R1391"/>
  <c r="R1390"/>
  <c r="R1389"/>
  <c r="R1388"/>
  <c r="R1387"/>
  <c r="R1386"/>
  <c r="R1385"/>
  <c r="R1384"/>
  <c r="R1383"/>
  <c r="R1382"/>
  <c r="R1381"/>
  <c r="R1380"/>
  <c r="R1379"/>
  <c r="R1378"/>
  <c r="R1377"/>
  <c r="R1376"/>
  <c r="R1375"/>
  <c r="R1374"/>
  <c r="R1373"/>
  <c r="R1372"/>
  <c r="R1371"/>
  <c r="R1370"/>
  <c r="R1369"/>
  <c r="R1368"/>
  <c r="R1367"/>
  <c r="R1366"/>
  <c r="R1365"/>
  <c r="R1364"/>
  <c r="R1363"/>
  <c r="R1362"/>
  <c r="R1361"/>
  <c r="R1360"/>
  <c r="R1359"/>
  <c r="R1358"/>
  <c r="R1357"/>
  <c r="R1356"/>
  <c r="R1355"/>
  <c r="R1354"/>
  <c r="R1353"/>
  <c r="R1352"/>
  <c r="R1351"/>
  <c r="R1350"/>
  <c r="R1349"/>
  <c r="R1348"/>
  <c r="R1347"/>
  <c r="R1346"/>
  <c r="R1345"/>
  <c r="R1344"/>
  <c r="R1343"/>
  <c r="R1342"/>
  <c r="R1341"/>
  <c r="R1340"/>
  <c r="R1339"/>
  <c r="R1338"/>
  <c r="R1337"/>
  <c r="R1336"/>
  <c r="R1335"/>
  <c r="R1334"/>
  <c r="R1333"/>
  <c r="R1332"/>
  <c r="R1331"/>
  <c r="R1330"/>
  <c r="R1329"/>
  <c r="R1328"/>
  <c r="R1327"/>
  <c r="R1326"/>
  <c r="R1325"/>
  <c r="R1324"/>
  <c r="R1323"/>
  <c r="R1322"/>
  <c r="R1321"/>
  <c r="R1320"/>
  <c r="R1319"/>
  <c r="R1318"/>
  <c r="R1317"/>
  <c r="R1316"/>
  <c r="R1315"/>
  <c r="R1314"/>
  <c r="R1313"/>
  <c r="R1312"/>
  <c r="R1311"/>
  <c r="R1310"/>
  <c r="R1309"/>
  <c r="R1308"/>
  <c r="R1307"/>
  <c r="R1306"/>
  <c r="R1305"/>
  <c r="R1304"/>
  <c r="R1303"/>
  <c r="R1302"/>
  <c r="R1301"/>
  <c r="R1300"/>
  <c r="R1299"/>
  <c r="R1298"/>
  <c r="R1297"/>
  <c r="R1296"/>
  <c r="R1295"/>
  <c r="R1294"/>
  <c r="R1293"/>
  <c r="R1292"/>
  <c r="R1291"/>
  <c r="R1290"/>
  <c r="R1289"/>
  <c r="R1288"/>
  <c r="R1287"/>
  <c r="R1286"/>
  <c r="R1285"/>
  <c r="R1284"/>
  <c r="R1283"/>
  <c r="R1282"/>
  <c r="R1281"/>
  <c r="R1280"/>
  <c r="R1279"/>
  <c r="R1278"/>
  <c r="R1277"/>
  <c r="R1276"/>
  <c r="R1275"/>
  <c r="R1274"/>
  <c r="R1273"/>
  <c r="R1272"/>
  <c r="R1271"/>
  <c r="R1270"/>
  <c r="R1269"/>
  <c r="R1268"/>
  <c r="R1267"/>
  <c r="R1266"/>
  <c r="R1265"/>
  <c r="R1264"/>
  <c r="R1263"/>
  <c r="R1262"/>
  <c r="R1261"/>
  <c r="R1260"/>
  <c r="R1259"/>
  <c r="R1258"/>
  <c r="R1257"/>
  <c r="R1256"/>
  <c r="R1255"/>
  <c r="R1254"/>
  <c r="R1253"/>
  <c r="R1252"/>
  <c r="R1251"/>
  <c r="R1250"/>
  <c r="R1249"/>
  <c r="R1248"/>
  <c r="R1247"/>
  <c r="R1246"/>
  <c r="R1245"/>
  <c r="R1244"/>
  <c r="R1243"/>
  <c r="R1242"/>
  <c r="R1241"/>
  <c r="R1240"/>
  <c r="R1239"/>
  <c r="R1238"/>
  <c r="R1237"/>
  <c r="R1236"/>
  <c r="R1235"/>
  <c r="R1234"/>
  <c r="R1233"/>
  <c r="R1232"/>
  <c r="R1231"/>
  <c r="R1230"/>
  <c r="R1229"/>
  <c r="R1228"/>
  <c r="R1227"/>
  <c r="R1226"/>
  <c r="R1225"/>
  <c r="R1224"/>
  <c r="R1223"/>
  <c r="R1222"/>
  <c r="R1221"/>
  <c r="R1220"/>
  <c r="R1219"/>
  <c r="R1218"/>
  <c r="R1217"/>
  <c r="R1216"/>
  <c r="R1215"/>
  <c r="R1214"/>
  <c r="R1213"/>
  <c r="R1212"/>
  <c r="R1211"/>
  <c r="R1210"/>
  <c r="R1209"/>
  <c r="R1208"/>
  <c r="R1207"/>
  <c r="R1206"/>
  <c r="R1205"/>
  <c r="R1204"/>
  <c r="R1203"/>
  <c r="R1202"/>
  <c r="R1201"/>
  <c r="R1200"/>
  <c r="R1199"/>
  <c r="R1198"/>
  <c r="R1197"/>
  <c r="R1196"/>
  <c r="R1195"/>
  <c r="R1194"/>
  <c r="R1193"/>
  <c r="R1192"/>
  <c r="R1191"/>
  <c r="R1190"/>
  <c r="R1189"/>
  <c r="R1188"/>
  <c r="R1187"/>
  <c r="R1186"/>
  <c r="R1185"/>
  <c r="R1184"/>
  <c r="R1183"/>
  <c r="R1182"/>
  <c r="R1181"/>
  <c r="R1180"/>
  <c r="R1179"/>
  <c r="R1178"/>
  <c r="R1177"/>
  <c r="R1176"/>
  <c r="R1175"/>
  <c r="R1174"/>
  <c r="R1173"/>
  <c r="R1172"/>
  <c r="R1171"/>
  <c r="R1170"/>
  <c r="R1169"/>
  <c r="R1168"/>
  <c r="R1167"/>
  <c r="R1166"/>
  <c r="R1165"/>
  <c r="R1164"/>
  <c r="R1163"/>
  <c r="R1162"/>
  <c r="R1161"/>
  <c r="R1160"/>
  <c r="R1159"/>
  <c r="R1158"/>
  <c r="R1157"/>
  <c r="R1156"/>
  <c r="R1155"/>
  <c r="R1154"/>
  <c r="R1153"/>
  <c r="R1152"/>
  <c r="R1151"/>
  <c r="R1150"/>
  <c r="R1149"/>
  <c r="R1148"/>
  <c r="R1147"/>
  <c r="R1146"/>
  <c r="R1145"/>
  <c r="R1144"/>
  <c r="R1143"/>
  <c r="R1142"/>
  <c r="R1141"/>
  <c r="R1140"/>
  <c r="R1139"/>
  <c r="R1138"/>
  <c r="R1137"/>
  <c r="R1136"/>
  <c r="R1135"/>
  <c r="R1134"/>
  <c r="R1133"/>
  <c r="R1132"/>
  <c r="R1131"/>
  <c r="R1130"/>
  <c r="R1129"/>
  <c r="R1128"/>
  <c r="R1127"/>
  <c r="R1126"/>
  <c r="R1125"/>
  <c r="R1124"/>
  <c r="R1123"/>
  <c r="R1122"/>
  <c r="R1121"/>
  <c r="R1120"/>
  <c r="R1119"/>
  <c r="R1118"/>
  <c r="R1117"/>
  <c r="R1116"/>
  <c r="R1115"/>
  <c r="R1114"/>
  <c r="R1113"/>
  <c r="R1112"/>
  <c r="R1111"/>
  <c r="R1110"/>
  <c r="R1109"/>
  <c r="R1108"/>
  <c r="R1107"/>
  <c r="R1106"/>
  <c r="R1105"/>
  <c r="R1104"/>
  <c r="R1103"/>
  <c r="R1102"/>
  <c r="R1101"/>
  <c r="R1100"/>
  <c r="R1099"/>
  <c r="R1098"/>
  <c r="R1097"/>
  <c r="R1096"/>
  <c r="R1095"/>
  <c r="R1094"/>
  <c r="R1093"/>
  <c r="R1092"/>
  <c r="R1091"/>
  <c r="R1090"/>
  <c r="R1089"/>
  <c r="R1088"/>
  <c r="R1087"/>
  <c r="R1086"/>
  <c r="R1085"/>
  <c r="R1084"/>
  <c r="R1083"/>
  <c r="R1082"/>
  <c r="R1081"/>
  <c r="R1080"/>
  <c r="R1079"/>
  <c r="R1078"/>
  <c r="R1077"/>
  <c r="R1076"/>
  <c r="R1075"/>
  <c r="R1074"/>
  <c r="R1073"/>
  <c r="R1072"/>
  <c r="R1071"/>
  <c r="R1070"/>
  <c r="R1069"/>
  <c r="R1068"/>
  <c r="R1067"/>
  <c r="R1066"/>
  <c r="R1065"/>
  <c r="R1064"/>
  <c r="R1063"/>
  <c r="R1062"/>
  <c r="R1061"/>
  <c r="R1060"/>
  <c r="R1059"/>
  <c r="R1058"/>
  <c r="R1057"/>
  <c r="R1056"/>
  <c r="R1055"/>
  <c r="R1054"/>
  <c r="R1053"/>
  <c r="R1052"/>
  <c r="R1051"/>
  <c r="R1050"/>
  <c r="R1049"/>
  <c r="R1048"/>
  <c r="R1047"/>
  <c r="R1046"/>
  <c r="R1045"/>
  <c r="R1044"/>
  <c r="R1043"/>
  <c r="R1042"/>
  <c r="R1041"/>
  <c r="R1040"/>
  <c r="R1039"/>
  <c r="R1038"/>
  <c r="R1037"/>
  <c r="R1036"/>
  <c r="R1035"/>
  <c r="R1034"/>
  <c r="R1033"/>
  <c r="R1032"/>
  <c r="R1031"/>
  <c r="R1030"/>
  <c r="R1029"/>
  <c r="R1028"/>
  <c r="R1027"/>
  <c r="R1026"/>
  <c r="R1025"/>
  <c r="R1024"/>
  <c r="R1023"/>
  <c r="R1022"/>
  <c r="R1021"/>
  <c r="R1020"/>
  <c r="R1019"/>
  <c r="R1018"/>
  <c r="R1017"/>
  <c r="R1016"/>
  <c r="R1015"/>
  <c r="R1014"/>
  <c r="R1013"/>
  <c r="R1012"/>
  <c r="R1011"/>
  <c r="R1010"/>
  <c r="R1009"/>
  <c r="R1008"/>
  <c r="R1007"/>
  <c r="R1006"/>
  <c r="R1005"/>
  <c r="R1004"/>
  <c r="R1003"/>
  <c r="R1002"/>
  <c r="R1001"/>
  <c r="R1000"/>
  <c r="R999"/>
  <c r="R998"/>
  <c r="R997"/>
  <c r="R996"/>
  <c r="R995"/>
  <c r="R994"/>
  <c r="R993"/>
  <c r="R992"/>
  <c r="R991"/>
  <c r="R990"/>
  <c r="R989"/>
  <c r="R988"/>
  <c r="R987"/>
  <c r="R986"/>
  <c r="R985"/>
  <c r="R984"/>
  <c r="R983"/>
  <c r="R982"/>
  <c r="R981"/>
  <c r="R980"/>
  <c r="R979"/>
  <c r="R978"/>
  <c r="R977"/>
  <c r="R976"/>
  <c r="R975"/>
  <c r="R974"/>
  <c r="R973"/>
  <c r="R972"/>
  <c r="R971"/>
  <c r="R970"/>
  <c r="R969"/>
  <c r="R968"/>
  <c r="R967"/>
  <c r="R966"/>
  <c r="R965"/>
  <c r="R964"/>
  <c r="R963"/>
  <c r="R962"/>
  <c r="R961"/>
  <c r="R960"/>
  <c r="R959"/>
  <c r="R958"/>
  <c r="R957"/>
  <c r="R956"/>
  <c r="R955"/>
  <c r="R954"/>
  <c r="R953"/>
  <c r="R952"/>
  <c r="R951"/>
  <c r="R950"/>
  <c r="R949"/>
  <c r="R948"/>
  <c r="R947"/>
  <c r="R946"/>
  <c r="R945"/>
  <c r="R944"/>
  <c r="R943"/>
  <c r="R942"/>
  <c r="R941"/>
  <c r="R940"/>
  <c r="R939"/>
  <c r="R938"/>
  <c r="R937"/>
  <c r="R936"/>
  <c r="R935"/>
  <c r="R934"/>
  <c r="R933"/>
  <c r="R932"/>
  <c r="R931"/>
  <c r="R930"/>
  <c r="R929"/>
  <c r="R928"/>
  <c r="R927"/>
  <c r="R926"/>
  <c r="R925"/>
  <c r="R924"/>
  <c r="R923"/>
  <c r="R922"/>
  <c r="R921"/>
  <c r="R920"/>
  <c r="R919"/>
  <c r="R918"/>
  <c r="R917"/>
  <c r="R916"/>
  <c r="R915"/>
  <c r="R914"/>
  <c r="R913"/>
  <c r="R912"/>
  <c r="R911"/>
  <c r="R910"/>
  <c r="R909"/>
  <c r="R908"/>
  <c r="R907"/>
  <c r="R906"/>
  <c r="R905"/>
  <c r="R904"/>
  <c r="R903"/>
  <c r="R902"/>
  <c r="R901"/>
  <c r="R900"/>
  <c r="R899"/>
  <c r="R898"/>
  <c r="R897"/>
  <c r="R896"/>
  <c r="R895"/>
  <c r="R894"/>
  <c r="R893"/>
  <c r="R892"/>
  <c r="R891"/>
  <c r="R890"/>
  <c r="R889"/>
  <c r="R888"/>
  <c r="R887"/>
  <c r="R886"/>
  <c r="R885"/>
  <c r="R884"/>
  <c r="R883"/>
  <c r="R882"/>
  <c r="R881"/>
  <c r="R880"/>
  <c r="R879"/>
  <c r="R878"/>
  <c r="R877"/>
  <c r="R876"/>
  <c r="R875"/>
  <c r="R874"/>
  <c r="R873"/>
  <c r="R872"/>
  <c r="R871"/>
  <c r="R870"/>
  <c r="R869"/>
  <c r="R868"/>
  <c r="R867"/>
  <c r="R866"/>
  <c r="R865"/>
  <c r="R864"/>
  <c r="R863"/>
  <c r="R862"/>
  <c r="R861"/>
  <c r="R860"/>
  <c r="R859"/>
  <c r="R858"/>
  <c r="R857"/>
  <c r="R856"/>
  <c r="R855"/>
  <c r="R854"/>
  <c r="R853"/>
  <c r="R852"/>
  <c r="R851"/>
  <c r="R850"/>
  <c r="R849"/>
  <c r="R848"/>
  <c r="R847"/>
  <c r="R846"/>
  <c r="R845"/>
  <c r="R844"/>
  <c r="R843"/>
  <c r="R842"/>
  <c r="R841"/>
  <c r="R840"/>
  <c r="R839"/>
  <c r="R838"/>
  <c r="R837"/>
  <c r="R836"/>
  <c r="R835"/>
  <c r="R834"/>
  <c r="R833"/>
  <c r="R832"/>
  <c r="R831"/>
  <c r="R830"/>
  <c r="R829"/>
  <c r="R828"/>
  <c r="R827"/>
  <c r="R826"/>
  <c r="R825"/>
  <c r="R824"/>
  <c r="R823"/>
  <c r="R822"/>
  <c r="R821"/>
  <c r="R820"/>
  <c r="R819"/>
  <c r="R818"/>
  <c r="R817"/>
  <c r="R816"/>
  <c r="R815"/>
  <c r="R814"/>
  <c r="R813"/>
  <c r="R812"/>
  <c r="R811"/>
  <c r="R810"/>
  <c r="R809"/>
  <c r="R808"/>
  <c r="R807"/>
  <c r="R806"/>
  <c r="R805"/>
  <c r="R804"/>
  <c r="R803"/>
  <c r="R802"/>
  <c r="R801"/>
  <c r="R800"/>
  <c r="R799"/>
  <c r="R798"/>
  <c r="R797"/>
  <c r="R796"/>
  <c r="R795"/>
  <c r="R794"/>
  <c r="R793"/>
  <c r="R792"/>
  <c r="R791"/>
  <c r="R790"/>
  <c r="R789"/>
  <c r="R788"/>
  <c r="R787"/>
  <c r="R786"/>
  <c r="R785"/>
  <c r="R784"/>
  <c r="R783"/>
  <c r="R782"/>
  <c r="R781"/>
  <c r="R780"/>
  <c r="R779"/>
  <c r="R778"/>
  <c r="R777"/>
  <c r="R776"/>
  <c r="R775"/>
  <c r="R774"/>
  <c r="R773"/>
  <c r="R772"/>
  <c r="R771"/>
  <c r="R770"/>
  <c r="R769"/>
  <c r="R768"/>
  <c r="R767"/>
  <c r="R766"/>
  <c r="R765"/>
  <c r="R764"/>
  <c r="R763"/>
  <c r="R762"/>
  <c r="R761"/>
  <c r="R760"/>
  <c r="R759"/>
  <c r="R758"/>
  <c r="R757"/>
  <c r="R756"/>
  <c r="R755"/>
  <c r="R754"/>
  <c r="R753"/>
  <c r="R752"/>
  <c r="R751"/>
  <c r="R750"/>
  <c r="R749"/>
  <c r="R748"/>
  <c r="R747"/>
  <c r="R746"/>
  <c r="R745"/>
  <c r="R744"/>
  <c r="R743"/>
  <c r="R742"/>
  <c r="R741"/>
  <c r="R740"/>
  <c r="R739"/>
  <c r="R738"/>
  <c r="R737"/>
  <c r="R736"/>
  <c r="R735"/>
  <c r="R734"/>
  <c r="R733"/>
  <c r="R732"/>
  <c r="R731"/>
  <c r="R730"/>
  <c r="R729"/>
  <c r="R728"/>
  <c r="R727"/>
  <c r="R726"/>
  <c r="R725"/>
  <c r="R724"/>
  <c r="R723"/>
  <c r="R722"/>
  <c r="R721"/>
  <c r="R720"/>
  <c r="R719"/>
  <c r="R718"/>
  <c r="R717"/>
  <c r="R716"/>
  <c r="R715"/>
  <c r="R714"/>
  <c r="R713"/>
  <c r="R712"/>
  <c r="R711"/>
  <c r="R710"/>
  <c r="R709"/>
  <c r="R708"/>
  <c r="R707"/>
  <c r="R706"/>
  <c r="R705"/>
  <c r="R704"/>
  <c r="R703"/>
  <c r="R702"/>
  <c r="R701"/>
  <c r="R700"/>
  <c r="R699"/>
  <c r="R698"/>
  <c r="R697"/>
  <c r="R696"/>
  <c r="R695"/>
  <c r="R694"/>
  <c r="R693"/>
  <c r="R692"/>
  <c r="R691"/>
  <c r="R690"/>
  <c r="R689"/>
  <c r="R688"/>
  <c r="R687"/>
  <c r="R686"/>
  <c r="R685"/>
  <c r="R684"/>
  <c r="R683"/>
  <c r="R682"/>
  <c r="R681"/>
  <c r="R680"/>
  <c r="R679"/>
  <c r="R678"/>
  <c r="R677"/>
  <c r="R676"/>
  <c r="R675"/>
  <c r="R674"/>
  <c r="R673"/>
  <c r="R672"/>
  <c r="R671"/>
  <c r="R670"/>
  <c r="R669"/>
  <c r="R668"/>
  <c r="R667"/>
  <c r="R666"/>
  <c r="R665"/>
  <c r="R664"/>
  <c r="R663"/>
  <c r="R662"/>
  <c r="R661"/>
  <c r="R660"/>
  <c r="R659"/>
  <c r="R658"/>
  <c r="R657"/>
  <c r="R656"/>
  <c r="R655"/>
  <c r="R654"/>
  <c r="R653"/>
  <c r="R652"/>
  <c r="R651"/>
  <c r="R650"/>
  <c r="R649"/>
  <c r="R648"/>
  <c r="R647"/>
  <c r="R646"/>
  <c r="R645"/>
  <c r="R644"/>
  <c r="R643"/>
  <c r="R642"/>
  <c r="R641"/>
  <c r="R640"/>
  <c r="R639"/>
  <c r="R638"/>
  <c r="R637"/>
  <c r="R636"/>
  <c r="R635"/>
  <c r="R634"/>
  <c r="R633"/>
  <c r="R632"/>
  <c r="R631"/>
  <c r="R630"/>
  <c r="R629"/>
  <c r="R628"/>
  <c r="R627"/>
  <c r="R626"/>
  <c r="R625"/>
  <c r="R624"/>
  <c r="R623"/>
  <c r="R622"/>
  <c r="R621"/>
  <c r="R620"/>
  <c r="R619"/>
  <c r="R618"/>
  <c r="R617"/>
  <c r="R616"/>
  <c r="R615"/>
  <c r="R614"/>
  <c r="R613"/>
  <c r="R612"/>
  <c r="R611"/>
  <c r="R610"/>
  <c r="R609"/>
  <c r="R608"/>
  <c r="R607"/>
  <c r="R606"/>
  <c r="R605"/>
  <c r="R604"/>
  <c r="R603"/>
  <c r="R602"/>
  <c r="R601"/>
  <c r="R600"/>
  <c r="R599"/>
  <c r="R598"/>
  <c r="R597"/>
  <c r="R596"/>
  <c r="R595"/>
  <c r="R594"/>
  <c r="R593"/>
  <c r="R592"/>
  <c r="R591"/>
  <c r="R590"/>
  <c r="R589"/>
  <c r="R588"/>
  <c r="R587"/>
  <c r="R586"/>
  <c r="R585"/>
  <c r="R584"/>
  <c r="R583"/>
  <c r="R582"/>
  <c r="R581"/>
  <c r="R580"/>
  <c r="R579"/>
  <c r="R578"/>
  <c r="R577"/>
  <c r="R576"/>
  <c r="R575"/>
  <c r="R574"/>
  <c r="R573"/>
  <c r="R572"/>
  <c r="R571"/>
  <c r="R570"/>
  <c r="R569"/>
  <c r="R568"/>
  <c r="R567"/>
  <c r="R566"/>
  <c r="R565"/>
  <c r="R564"/>
  <c r="R563"/>
  <c r="R562"/>
  <c r="R561"/>
  <c r="R560"/>
  <c r="R559"/>
  <c r="R558"/>
  <c r="R557"/>
  <c r="R556"/>
  <c r="R555"/>
  <c r="R554"/>
  <c r="R553"/>
  <c r="R552"/>
  <c r="R551"/>
  <c r="R550"/>
  <c r="R549"/>
  <c r="R548"/>
  <c r="R547"/>
  <c r="R546"/>
  <c r="R545"/>
  <c r="R544"/>
  <c r="R543"/>
  <c r="R542"/>
  <c r="R541"/>
  <c r="R540"/>
  <c r="R539"/>
  <c r="R538"/>
  <c r="R537"/>
  <c r="R536"/>
  <c r="R535"/>
  <c r="R534"/>
  <c r="R533"/>
  <c r="R532"/>
  <c r="R531"/>
  <c r="R530"/>
  <c r="R529"/>
  <c r="R528"/>
  <c r="R527"/>
  <c r="R526"/>
  <c r="R525"/>
  <c r="R524"/>
  <c r="R523"/>
  <c r="R522"/>
  <c r="R521"/>
  <c r="R520"/>
  <c r="R519"/>
  <c r="R518"/>
  <c r="R517"/>
  <c r="R516"/>
  <c r="R515"/>
  <c r="R514"/>
  <c r="R513"/>
  <c r="R512"/>
  <c r="R511"/>
  <c r="R510"/>
  <c r="R509"/>
  <c r="R508"/>
  <c r="R507"/>
  <c r="R506"/>
  <c r="R505"/>
  <c r="R504"/>
  <c r="R503"/>
  <c r="R502"/>
  <c r="R501"/>
  <c r="R500"/>
  <c r="R499"/>
  <c r="R498"/>
  <c r="R497"/>
  <c r="R496"/>
  <c r="R495"/>
  <c r="R494"/>
  <c r="R493"/>
  <c r="R492"/>
  <c r="R491"/>
  <c r="R490"/>
  <c r="R489"/>
  <c r="R488"/>
  <c r="R487"/>
  <c r="R486"/>
  <c r="R485"/>
  <c r="R484"/>
  <c r="R483"/>
  <c r="R482"/>
  <c r="R481"/>
  <c r="R480"/>
  <c r="R479"/>
  <c r="R478"/>
  <c r="R477"/>
  <c r="R476"/>
  <c r="R475"/>
  <c r="R474"/>
  <c r="R473"/>
  <c r="R472"/>
  <c r="R471"/>
  <c r="R470"/>
  <c r="R469"/>
  <c r="R468"/>
  <c r="R467"/>
  <c r="R466"/>
  <c r="R465"/>
  <c r="R464"/>
  <c r="R463"/>
  <c r="R462"/>
  <c r="R461"/>
  <c r="R460"/>
  <c r="R459"/>
  <c r="R458"/>
  <c r="R457"/>
  <c r="R456"/>
  <c r="R455"/>
  <c r="R454"/>
  <c r="R453"/>
  <c r="R452"/>
  <c r="R451"/>
  <c r="R450"/>
  <c r="R449"/>
  <c r="R448"/>
  <c r="R447"/>
  <c r="R446"/>
  <c r="R445"/>
  <c r="R444"/>
  <c r="R443"/>
  <c r="R442"/>
  <c r="R441"/>
  <c r="R440"/>
  <c r="R439"/>
  <c r="R438"/>
  <c r="R437"/>
  <c r="R436"/>
  <c r="R435"/>
  <c r="R434"/>
  <c r="R433"/>
  <c r="R432"/>
  <c r="R431"/>
  <c r="R430"/>
  <c r="R429"/>
  <c r="R428"/>
  <c r="R427"/>
  <c r="R426"/>
  <c r="R425"/>
  <c r="R424"/>
  <c r="R423"/>
  <c r="R422"/>
  <c r="R421"/>
  <c r="R420"/>
  <c r="R419"/>
  <c r="R418"/>
  <c r="R417"/>
  <c r="R416"/>
  <c r="R415"/>
  <c r="R414"/>
  <c r="R413"/>
  <c r="R412"/>
  <c r="R411"/>
  <c r="R410"/>
  <c r="R409"/>
  <c r="R408"/>
  <c r="R407"/>
  <c r="R406"/>
  <c r="R405"/>
  <c r="R404"/>
  <c r="R403"/>
  <c r="R402"/>
  <c r="R401"/>
  <c r="R400"/>
  <c r="R399"/>
  <c r="R398"/>
  <c r="R397"/>
  <c r="R396"/>
  <c r="R395"/>
  <c r="R394"/>
  <c r="R393"/>
  <c r="R392"/>
  <c r="R391"/>
  <c r="R390"/>
  <c r="R389"/>
  <c r="R388"/>
  <c r="R387"/>
  <c r="R386"/>
  <c r="R385"/>
  <c r="R384"/>
  <c r="R383"/>
  <c r="R382"/>
  <c r="R381"/>
  <c r="R380"/>
  <c r="R379"/>
  <c r="R378"/>
  <c r="R377"/>
  <c r="R376"/>
  <c r="R375"/>
  <c r="R374"/>
  <c r="R373"/>
  <c r="R372"/>
  <c r="R371"/>
  <c r="R370"/>
  <c r="R369"/>
  <c r="R368"/>
  <c r="R367"/>
  <c r="R366"/>
  <c r="R365"/>
  <c r="R364"/>
  <c r="R363"/>
  <c r="R362"/>
  <c r="R361"/>
  <c r="R360"/>
  <c r="R359"/>
  <c r="R358"/>
  <c r="R357"/>
  <c r="R356"/>
  <c r="R355"/>
  <c r="R354"/>
  <c r="R353"/>
  <c r="R352"/>
  <c r="R351"/>
  <c r="R350"/>
  <c r="R349"/>
  <c r="R348"/>
  <c r="R347"/>
  <c r="R346"/>
  <c r="R345"/>
  <c r="R344"/>
  <c r="R343"/>
  <c r="R342"/>
  <c r="R341"/>
  <c r="R340"/>
  <c r="R339"/>
  <c r="R338"/>
  <c r="R337"/>
  <c r="R336"/>
  <c r="R335"/>
  <c r="R334"/>
  <c r="R333"/>
  <c r="R332"/>
  <c r="R331"/>
  <c r="R330"/>
  <c r="R329"/>
  <c r="R328"/>
  <c r="R327"/>
  <c r="R326"/>
  <c r="R325"/>
  <c r="R324"/>
  <c r="R323"/>
  <c r="R322"/>
  <c r="R321"/>
  <c r="R320"/>
  <c r="R319"/>
  <c r="R318"/>
  <c r="R317"/>
  <c r="R316"/>
  <c r="R315"/>
  <c r="R314"/>
  <c r="R313"/>
  <c r="R312"/>
  <c r="R311"/>
  <c r="R310"/>
  <c r="R309"/>
  <c r="R308"/>
  <c r="R307"/>
  <c r="R306"/>
  <c r="R305"/>
  <c r="R304"/>
  <c r="R303"/>
  <c r="R302"/>
  <c r="R301"/>
  <c r="R300"/>
  <c r="R299"/>
  <c r="R298"/>
  <c r="R297"/>
  <c r="R296"/>
  <c r="R295"/>
  <c r="R294"/>
  <c r="R293"/>
  <c r="R292"/>
  <c r="R291"/>
  <c r="R290"/>
  <c r="R289"/>
  <c r="R288"/>
  <c r="R287"/>
  <c r="R286"/>
  <c r="R285"/>
  <c r="R284"/>
  <c r="R283"/>
  <c r="R282"/>
  <c r="R281"/>
  <c r="R280"/>
  <c r="R279"/>
  <c r="R278"/>
  <c r="R277"/>
  <c r="R276"/>
  <c r="R275"/>
  <c r="R274"/>
  <c r="R273"/>
  <c r="R272"/>
  <c r="R271"/>
  <c r="R270"/>
  <c r="R269"/>
  <c r="R268"/>
  <c r="R267"/>
  <c r="R266"/>
  <c r="R265"/>
  <c r="R264"/>
  <c r="R263"/>
  <c r="R262"/>
  <c r="R261"/>
  <c r="R260"/>
  <c r="R259"/>
  <c r="R258"/>
  <c r="R257"/>
  <c r="R256"/>
  <c r="R255"/>
  <c r="R254"/>
  <c r="R253"/>
  <c r="R252"/>
  <c r="R251"/>
  <c r="R250"/>
  <c r="R249"/>
  <c r="R248"/>
  <c r="R247"/>
  <c r="R246"/>
  <c r="R245"/>
  <c r="R244"/>
  <c r="R243"/>
  <c r="R242"/>
  <c r="R241"/>
  <c r="R240"/>
  <c r="R239"/>
  <c r="R238"/>
  <c r="R237"/>
  <c r="R236"/>
  <c r="R235"/>
  <c r="R234"/>
  <c r="R233"/>
  <c r="R232"/>
  <c r="R231"/>
  <c r="R230"/>
  <c r="R229"/>
  <c r="R228"/>
  <c r="R227"/>
  <c r="R226"/>
  <c r="R225"/>
  <c r="R224"/>
  <c r="R223"/>
  <c r="R222"/>
  <c r="R221"/>
  <c r="R220"/>
  <c r="R219"/>
  <c r="R218"/>
  <c r="R217"/>
  <c r="R216"/>
  <c r="R215"/>
  <c r="R214"/>
  <c r="R213"/>
  <c r="R212"/>
  <c r="R211"/>
  <c r="R210"/>
  <c r="R209"/>
  <c r="R208"/>
  <c r="R207"/>
  <c r="R206"/>
  <c r="R205"/>
  <c r="R204"/>
  <c r="R203"/>
  <c r="R202"/>
  <c r="R201"/>
  <c r="R200"/>
  <c r="R199"/>
  <c r="R198"/>
  <c r="R197"/>
  <c r="R196"/>
  <c r="R195"/>
  <c r="R194"/>
  <c r="R193"/>
  <c r="R192"/>
  <c r="R191"/>
  <c r="R190"/>
  <c r="R189"/>
  <c r="R188"/>
  <c r="R187"/>
  <c r="R186"/>
  <c r="R185"/>
  <c r="R184"/>
  <c r="R183"/>
  <c r="R182"/>
  <c r="R181"/>
  <c r="R180"/>
  <c r="R179"/>
  <c r="R178"/>
  <c r="R177"/>
  <c r="R176"/>
  <c r="R175"/>
  <c r="R174"/>
  <c r="R173"/>
  <c r="R172"/>
  <c r="R171"/>
  <c r="R170"/>
  <c r="R169"/>
  <c r="R168"/>
  <c r="R167"/>
  <c r="R166"/>
  <c r="R165"/>
  <c r="R164"/>
  <c r="R163"/>
  <c r="R162"/>
  <c r="R161"/>
  <c r="R160"/>
  <c r="R159"/>
  <c r="R158"/>
  <c r="R157"/>
  <c r="R156"/>
  <c r="R155"/>
  <c r="R154"/>
  <c r="R153"/>
  <c r="R152"/>
  <c r="R151"/>
  <c r="R150"/>
  <c r="R149"/>
  <c r="R148"/>
  <c r="R147"/>
  <c r="R146"/>
  <c r="R145"/>
  <c r="R144"/>
  <c r="R143"/>
  <c r="R142"/>
  <c r="R141"/>
  <c r="R140"/>
  <c r="R139"/>
  <c r="R138"/>
  <c r="R137"/>
  <c r="R136"/>
  <c r="R135"/>
  <c r="R134"/>
  <c r="R133"/>
  <c r="R132"/>
  <c r="R131"/>
  <c r="R130"/>
  <c r="R129"/>
  <c r="R128"/>
  <c r="R127"/>
  <c r="R126"/>
  <c r="R125"/>
  <c r="R124"/>
  <c r="R123"/>
  <c r="R122"/>
  <c r="R121"/>
  <c r="R120"/>
  <c r="R119"/>
  <c r="R118"/>
  <c r="R117"/>
  <c r="R116"/>
  <c r="R115"/>
  <c r="R114"/>
  <c r="R113"/>
  <c r="R112"/>
  <c r="R111"/>
  <c r="R110"/>
  <c r="R109"/>
  <c r="R108"/>
  <c r="R107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8"/>
  <c r="R87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R2"/>
  <c r="A2799"/>
  <c r="A2798"/>
  <c r="A2797"/>
  <c r="A2796"/>
  <c r="A2795"/>
  <c r="A2794"/>
  <c r="A2793"/>
  <c r="A2792"/>
  <c r="A2791"/>
  <c r="A2790"/>
  <c r="A2789"/>
  <c r="A2788"/>
  <c r="A2787"/>
  <c r="A2786"/>
  <c r="A2785"/>
  <c r="A2784"/>
  <c r="A2783"/>
  <c r="A2782"/>
  <c r="A2781"/>
  <c r="A2780"/>
  <c r="A2779"/>
  <c r="A2778"/>
  <c r="A2777"/>
  <c r="A2776"/>
  <c r="A2775"/>
  <c r="A2774"/>
  <c r="A2773"/>
  <c r="A2772"/>
  <c r="A2771"/>
  <c r="A2770"/>
  <c r="A2769"/>
  <c r="A2768"/>
  <c r="A2767"/>
  <c r="A2766"/>
  <c r="A2765"/>
  <c r="A2764"/>
  <c r="A2763"/>
  <c r="A2762"/>
  <c r="A2761"/>
  <c r="A2760"/>
  <c r="A2759"/>
  <c r="A2758"/>
  <c r="A2757"/>
  <c r="A2756"/>
  <c r="A2755"/>
  <c r="A2754"/>
  <c r="A2753"/>
  <c r="A2752"/>
  <c r="A2751"/>
  <c r="A2750"/>
  <c r="A2749"/>
  <c r="A2748"/>
  <c r="A2747"/>
  <c r="A2746"/>
  <c r="A2745"/>
  <c r="A2744"/>
  <c r="A2743"/>
  <c r="A2742"/>
  <c r="A2741"/>
  <c r="A2740"/>
  <c r="A2739"/>
  <c r="A2738"/>
  <c r="A2737"/>
  <c r="A2736"/>
  <c r="A2735"/>
  <c r="A2734"/>
  <c r="A2733"/>
  <c r="A2732"/>
  <c r="A2731"/>
  <c r="A2730"/>
  <c r="A2729"/>
  <c r="A2728"/>
  <c r="A2727"/>
  <c r="A2726"/>
  <c r="A2725"/>
  <c r="A2724"/>
  <c r="A2723"/>
  <c r="A2722"/>
  <c r="A2721"/>
  <c r="A2720"/>
  <c r="A2719"/>
  <c r="A2718"/>
  <c r="A2717"/>
  <c r="A2716"/>
  <c r="A2715"/>
  <c r="A2714"/>
  <c r="A2713"/>
  <c r="A2712"/>
  <c r="A2711"/>
  <c r="A2710"/>
  <c r="A2709"/>
  <c r="A2708"/>
  <c r="A2707"/>
  <c r="A2706"/>
  <c r="A2705"/>
  <c r="A2704"/>
  <c r="A2703"/>
  <c r="A2702"/>
  <c r="A2701"/>
  <c r="A2700"/>
  <c r="A2699"/>
  <c r="A2698"/>
  <c r="A2697"/>
  <c r="A2696"/>
  <c r="A2695"/>
  <c r="A2694"/>
  <c r="A2693"/>
  <c r="A2692"/>
  <c r="A2691"/>
  <c r="A2690"/>
  <c r="A2689"/>
  <c r="A2688"/>
  <c r="A2687"/>
  <c r="A2686"/>
  <c r="A2685"/>
  <c r="A2684"/>
  <c r="A2683"/>
  <c r="A2682"/>
  <c r="A2681"/>
  <c r="A2680"/>
  <c r="A2679"/>
  <c r="A2678"/>
  <c r="A2677"/>
  <c r="A2676"/>
  <c r="A2675"/>
  <c r="A2674"/>
  <c r="A2673"/>
  <c r="A2672"/>
  <c r="A2671"/>
  <c r="A2670"/>
  <c r="A2669"/>
  <c r="A2668"/>
  <c r="A2667"/>
  <c r="A2666"/>
  <c r="A2665"/>
  <c r="A2664"/>
  <c r="A2663"/>
  <c r="A2662"/>
  <c r="A2661"/>
  <c r="A2660"/>
  <c r="A2659"/>
  <c r="A2658"/>
  <c r="A2657"/>
  <c r="A2656"/>
  <c r="A2655"/>
  <c r="A2654"/>
  <c r="A2653"/>
  <c r="A2652"/>
  <c r="A2651"/>
  <c r="A2650"/>
  <c r="A2649"/>
  <c r="A2648"/>
  <c r="A2647"/>
  <c r="A2646"/>
  <c r="A2645"/>
  <c r="A2644"/>
  <c r="A2643"/>
  <c r="A2642"/>
  <c r="A2641"/>
  <c r="A2640"/>
  <c r="A2639"/>
  <c r="A2638"/>
  <c r="A2637"/>
  <c r="A2636"/>
  <c r="A2635"/>
  <c r="A2634"/>
  <c r="A2633"/>
  <c r="A2632"/>
  <c r="A2631"/>
  <c r="A2630"/>
  <c r="A2629"/>
  <c r="A2628"/>
  <c r="A2627"/>
  <c r="A2626"/>
  <c r="A2625"/>
  <c r="A2624"/>
  <c r="A2623"/>
  <c r="A2622"/>
  <c r="A2621"/>
  <c r="A2620"/>
  <c r="A2619"/>
  <c r="A2618"/>
  <c r="A2617"/>
  <c r="A2616"/>
  <c r="A2615"/>
  <c r="A2614"/>
  <c r="A2613"/>
  <c r="A2612"/>
  <c r="A2611"/>
  <c r="A2610"/>
  <c r="A2609"/>
  <c r="A2608"/>
  <c r="A2607"/>
  <c r="A2606"/>
  <c r="A2605"/>
  <c r="A2604"/>
  <c r="A2603"/>
  <c r="A2602"/>
  <c r="A2601"/>
  <c r="A2600"/>
  <c r="A2599"/>
  <c r="A2598"/>
  <c r="A2597"/>
  <c r="A2596"/>
  <c r="A2595"/>
  <c r="A2594"/>
  <c r="A2593"/>
  <c r="A2592"/>
  <c r="A2591"/>
  <c r="A2590"/>
  <c r="A2589"/>
  <c r="A2588"/>
  <c r="A2587"/>
  <c r="A2586"/>
  <c r="A2585"/>
  <c r="A2584"/>
  <c r="A2583"/>
  <c r="A2582"/>
  <c r="A2581"/>
  <c r="A2580"/>
  <c r="A2579"/>
  <c r="A2578"/>
  <c r="A2577"/>
  <c r="A2576"/>
  <c r="A2575"/>
  <c r="A2574"/>
  <c r="A2573"/>
  <c r="A2572"/>
  <c r="A2571"/>
  <c r="A2570"/>
  <c r="A2569"/>
  <c r="A2568"/>
  <c r="A2567"/>
  <c r="A2566"/>
  <c r="A2565"/>
  <c r="A2564"/>
  <c r="A2563"/>
  <c r="A2562"/>
  <c r="A2561"/>
  <c r="A2560"/>
  <c r="A2559"/>
  <c r="A2558"/>
  <c r="A2557"/>
  <c r="A2556"/>
  <c r="A2555"/>
  <c r="A2554"/>
  <c r="A2553"/>
  <c r="A2552"/>
  <c r="A2551"/>
  <c r="A2550"/>
  <c r="A2549"/>
  <c r="A2548"/>
  <c r="A2547"/>
  <c r="A2546"/>
  <c r="A2545"/>
  <c r="A2544"/>
  <c r="A2543"/>
  <c r="A2542"/>
  <c r="A2541"/>
  <c r="A2540"/>
  <c r="A2539"/>
  <c r="A2538"/>
  <c r="A2537"/>
  <c r="A2536"/>
  <c r="A2535"/>
  <c r="A2534"/>
  <c r="A2533"/>
  <c r="A2532"/>
  <c r="A2531"/>
  <c r="A2530"/>
  <c r="A2529"/>
  <c r="A2528"/>
  <c r="A2527"/>
  <c r="A2526"/>
  <c r="A2525"/>
  <c r="A2524"/>
  <c r="A2523"/>
  <c r="A2522"/>
  <c r="A2521"/>
  <c r="A2520"/>
  <c r="A2519"/>
  <c r="A2518"/>
  <c r="A2517"/>
  <c r="A2516"/>
  <c r="A2515"/>
  <c r="A2514"/>
  <c r="A2513"/>
  <c r="A2512"/>
  <c r="A2511"/>
  <c r="A2510"/>
  <c r="A2509"/>
  <c r="A2508"/>
  <c r="A2507"/>
  <c r="A2506"/>
  <c r="A2505"/>
  <c r="A2504"/>
  <c r="A2503"/>
  <c r="A2502"/>
  <c r="A2501"/>
  <c r="A2500"/>
  <c r="A2499"/>
  <c r="A2498"/>
  <c r="A2497"/>
  <c r="A2496"/>
  <c r="A2495"/>
  <c r="A2494"/>
  <c r="A2493"/>
  <c r="A2492"/>
  <c r="A2491"/>
  <c r="A2490"/>
  <c r="A2489"/>
  <c r="A2488"/>
  <c r="A2487"/>
  <c r="A2486"/>
  <c r="A2485"/>
  <c r="A2484"/>
  <c r="A2483"/>
  <c r="A2482"/>
  <c r="A2481"/>
  <c r="A2480"/>
  <c r="A2479"/>
  <c r="A2478"/>
  <c r="A2477"/>
  <c r="A2476"/>
  <c r="A2475"/>
  <c r="A2474"/>
  <c r="A2473"/>
  <c r="A2472"/>
  <c r="A2471"/>
  <c r="A2470"/>
  <c r="A2469"/>
  <c r="A2468"/>
  <c r="A2467"/>
  <c r="A2466"/>
  <c r="A2465"/>
  <c r="A2464"/>
  <c r="A2463"/>
  <c r="A2462"/>
  <c r="A2461"/>
  <c r="A2460"/>
  <c r="A2459"/>
  <c r="A2458"/>
  <c r="A2457"/>
  <c r="A2456"/>
  <c r="A2455"/>
  <c r="A2454"/>
  <c r="A2453"/>
  <c r="A2452"/>
  <c r="A2451"/>
  <c r="A2450"/>
  <c r="A2449"/>
  <c r="A2448"/>
  <c r="A2447"/>
  <c r="A2446"/>
  <c r="A2445"/>
  <c r="A2444"/>
  <c r="A2443"/>
  <c r="A2442"/>
  <c r="A2441"/>
  <c r="A2440"/>
  <c r="A2439"/>
  <c r="A2438"/>
  <c r="A2437"/>
  <c r="A2436"/>
  <c r="A2435"/>
  <c r="A2434"/>
  <c r="A2433"/>
  <c r="A2432"/>
  <c r="A2431"/>
  <c r="A2430"/>
  <c r="A2429"/>
  <c r="A2428"/>
  <c r="A2427"/>
  <c r="A2426"/>
  <c r="A2425"/>
  <c r="A2424"/>
  <c r="A2423"/>
  <c r="A2422"/>
  <c r="A2421"/>
  <c r="A2420"/>
  <c r="A2419"/>
  <c r="A2418"/>
  <c r="A2417"/>
  <c r="A2416"/>
  <c r="A2415"/>
  <c r="A2414"/>
  <c r="A2413"/>
  <c r="A2412"/>
  <c r="A2411"/>
  <c r="A2410"/>
  <c r="A2409"/>
  <c r="A2408"/>
  <c r="A2407"/>
  <c r="A2406"/>
  <c r="A2405"/>
  <c r="A2404"/>
  <c r="A2403"/>
  <c r="A2402"/>
  <c r="A2401"/>
  <c r="A2400"/>
  <c r="A2399"/>
  <c r="A2398"/>
  <c r="A2397"/>
  <c r="A2396"/>
  <c r="A2395"/>
  <c r="A2394"/>
  <c r="A2393"/>
  <c r="A2392"/>
  <c r="A2391"/>
  <c r="A2390"/>
  <c r="A2389"/>
  <c r="A2388"/>
  <c r="A2387"/>
  <c r="A2386"/>
  <c r="A2385"/>
  <c r="A2384"/>
  <c r="A2383"/>
  <c r="A2382"/>
  <c r="A2381"/>
  <c r="A2380"/>
  <c r="A2379"/>
  <c r="A2378"/>
  <c r="A2377"/>
  <c r="A2376"/>
  <c r="A2375"/>
  <c r="A2374"/>
  <c r="A2373"/>
  <c r="A2372"/>
  <c r="A2371"/>
  <c r="A2370"/>
  <c r="A2369"/>
  <c r="A2368"/>
  <c r="A2367"/>
  <c r="A2366"/>
  <c r="A2365"/>
  <c r="A2364"/>
  <c r="A2363"/>
  <c r="A2362"/>
  <c r="A2361"/>
  <c r="A2360"/>
  <c r="A2359"/>
  <c r="A2358"/>
  <c r="A2357"/>
  <c r="A2356"/>
  <c r="A2355"/>
  <c r="A2354"/>
  <c r="A2353"/>
  <c r="A2352"/>
  <c r="A2351"/>
  <c r="A2350"/>
  <c r="A2349"/>
  <c r="A2348"/>
  <c r="A2347"/>
  <c r="A2346"/>
  <c r="A2345"/>
  <c r="A2344"/>
  <c r="A2343"/>
  <c r="A2342"/>
  <c r="A2341"/>
  <c r="A2340"/>
  <c r="A2339"/>
  <c r="A2338"/>
  <c r="A2337"/>
  <c r="A2336"/>
  <c r="A2335"/>
  <c r="A2334"/>
  <c r="A2333"/>
  <c r="A2332"/>
  <c r="A2331"/>
  <c r="A2330"/>
  <c r="A2329"/>
  <c r="A2328"/>
  <c r="A2327"/>
  <c r="A2326"/>
  <c r="A2325"/>
  <c r="A2324"/>
  <c r="A2323"/>
  <c r="A2322"/>
  <c r="A2321"/>
  <c r="A2320"/>
  <c r="A2319"/>
  <c r="A2318"/>
  <c r="A2317"/>
  <c r="A2316"/>
  <c r="A2315"/>
  <c r="A2314"/>
  <c r="A2313"/>
  <c r="A2312"/>
  <c r="A2311"/>
  <c r="A2310"/>
  <c r="A2309"/>
  <c r="A2308"/>
  <c r="A2307"/>
  <c r="A2306"/>
  <c r="A2305"/>
  <c r="A2304"/>
  <c r="A2303"/>
  <c r="A2302"/>
  <c r="A2301"/>
  <c r="A2300"/>
  <c r="A2299"/>
  <c r="A2298"/>
  <c r="A2297"/>
  <c r="A2296"/>
  <c r="A2295"/>
  <c r="A2294"/>
  <c r="A2293"/>
  <c r="A2292"/>
  <c r="A2291"/>
  <c r="A2290"/>
  <c r="A2289"/>
  <c r="A2288"/>
  <c r="A2287"/>
  <c r="A2286"/>
  <c r="A2285"/>
  <c r="A2284"/>
  <c r="A2283"/>
  <c r="A2282"/>
  <c r="A2281"/>
  <c r="A2280"/>
  <c r="A2279"/>
  <c r="A2278"/>
  <c r="A2277"/>
  <c r="A2276"/>
  <c r="A2275"/>
  <c r="A2274"/>
  <c r="A2273"/>
  <c r="A2272"/>
  <c r="A2271"/>
  <c r="A2270"/>
  <c r="A2269"/>
  <c r="A2268"/>
  <c r="A2267"/>
  <c r="A2266"/>
  <c r="A2265"/>
  <c r="A2264"/>
  <c r="A2263"/>
  <c r="A2262"/>
  <c r="A2261"/>
  <c r="A2260"/>
  <c r="A2259"/>
  <c r="A2258"/>
  <c r="A2257"/>
  <c r="A2256"/>
  <c r="A2255"/>
  <c r="A2254"/>
  <c r="A2253"/>
  <c r="A2252"/>
  <c r="A2251"/>
  <c r="A2250"/>
  <c r="A2249"/>
  <c r="A2248"/>
  <c r="A2247"/>
  <c r="A2246"/>
  <c r="A2245"/>
  <c r="A2244"/>
  <c r="A2243"/>
  <c r="A2242"/>
  <c r="A2241"/>
  <c r="A2240"/>
  <c r="A2239"/>
  <c r="A2238"/>
  <c r="A2237"/>
  <c r="A2236"/>
  <c r="A2235"/>
  <c r="A2234"/>
  <c r="A2233"/>
  <c r="A2232"/>
  <c r="A2231"/>
  <c r="A2230"/>
  <c r="A2229"/>
  <c r="A2228"/>
  <c r="A2227"/>
  <c r="A2226"/>
  <c r="A2225"/>
  <c r="A2224"/>
  <c r="A2223"/>
  <c r="A2222"/>
  <c r="A2221"/>
  <c r="A2220"/>
  <c r="A2219"/>
  <c r="A2218"/>
  <c r="A2217"/>
  <c r="A2216"/>
  <c r="A2215"/>
  <c r="A2214"/>
  <c r="A2213"/>
  <c r="A2212"/>
  <c r="A2211"/>
  <c r="A2210"/>
  <c r="A2209"/>
  <c r="A2208"/>
  <c r="A2207"/>
  <c r="A2206"/>
  <c r="A2205"/>
  <c r="A2204"/>
  <c r="A2203"/>
  <c r="A2202"/>
  <c r="A2201"/>
  <c r="A2200"/>
  <c r="A2199"/>
  <c r="A2198"/>
  <c r="A2197"/>
  <c r="A2196"/>
  <c r="A2195"/>
  <c r="A2194"/>
  <c r="A2193"/>
  <c r="A2192"/>
  <c r="A2191"/>
  <c r="A2190"/>
  <c r="A2189"/>
  <c r="A2188"/>
  <c r="A2187"/>
  <c r="A2186"/>
  <c r="A2185"/>
  <c r="A2184"/>
  <c r="A2183"/>
  <c r="A2182"/>
  <c r="A2181"/>
  <c r="A2180"/>
  <c r="A2179"/>
  <c r="A2178"/>
  <c r="A2177"/>
  <c r="A2176"/>
  <c r="A2175"/>
  <c r="A2174"/>
  <c r="A2173"/>
  <c r="A2172"/>
  <c r="A2171"/>
  <c r="A2170"/>
  <c r="A2169"/>
  <c r="A2168"/>
  <c r="A2167"/>
  <c r="A2166"/>
  <c r="A2165"/>
  <c r="A2164"/>
  <c r="A2163"/>
  <c r="A2162"/>
  <c r="A2161"/>
  <c r="A2160"/>
  <c r="A2159"/>
  <c r="A2158"/>
  <c r="A2157"/>
  <c r="A2156"/>
  <c r="A2155"/>
  <c r="A2154"/>
  <c r="A2153"/>
  <c r="A2152"/>
  <c r="A2151"/>
  <c r="A2150"/>
  <c r="A2149"/>
  <c r="A2148"/>
  <c r="A2147"/>
  <c r="A2146"/>
  <c r="A2145"/>
  <c r="A2144"/>
  <c r="A2143"/>
  <c r="A2142"/>
  <c r="A2141"/>
  <c r="A2140"/>
  <c r="A2139"/>
  <c r="A2138"/>
  <c r="A2137"/>
  <c r="A2136"/>
  <c r="A2135"/>
  <c r="A2134"/>
  <c r="A2133"/>
  <c r="A2132"/>
  <c r="A2131"/>
  <c r="A2130"/>
  <c r="A2129"/>
  <c r="A2128"/>
  <c r="A2127"/>
  <c r="A2126"/>
  <c r="A2125"/>
  <c r="A2124"/>
  <c r="A2123"/>
  <c r="A2122"/>
  <c r="A2121"/>
  <c r="A2120"/>
  <c r="A2119"/>
  <c r="A2118"/>
  <c r="A2117"/>
  <c r="A2116"/>
  <c r="A2115"/>
  <c r="A2114"/>
  <c r="A2113"/>
  <c r="A2112"/>
  <c r="A2111"/>
  <c r="A2110"/>
  <c r="A2109"/>
  <c r="A2108"/>
  <c r="A2107"/>
  <c r="A2106"/>
  <c r="A2105"/>
  <c r="A2104"/>
  <c r="A2103"/>
  <c r="A2102"/>
  <c r="A2101"/>
  <c r="A2100"/>
  <c r="A2099"/>
  <c r="A2098"/>
  <c r="A2097"/>
  <c r="A2096"/>
  <c r="A2095"/>
  <c r="A2094"/>
  <c r="A2093"/>
  <c r="A2092"/>
  <c r="A2091"/>
  <c r="A2090"/>
  <c r="A2089"/>
  <c r="A2088"/>
  <c r="A2087"/>
  <c r="A2086"/>
  <c r="A2085"/>
  <c r="A2084"/>
  <c r="A2083"/>
  <c r="A2082"/>
  <c r="A2081"/>
  <c r="A2080"/>
  <c r="A2079"/>
  <c r="A2078"/>
  <c r="A2077"/>
  <c r="A2076"/>
  <c r="A2075"/>
  <c r="A2074"/>
  <c r="A2073"/>
  <c r="A2072"/>
  <c r="A2071"/>
  <c r="A2070"/>
  <c r="A2069"/>
  <c r="A2068"/>
  <c r="A2067"/>
  <c r="A2066"/>
  <c r="A2065"/>
  <c r="A2064"/>
  <c r="A2063"/>
  <c r="A2062"/>
  <c r="A2061"/>
  <c r="A2060"/>
  <c r="A2059"/>
  <c r="A2058"/>
  <c r="A2057"/>
  <c r="A2056"/>
  <c r="A2055"/>
  <c r="A2054"/>
  <c r="A2053"/>
  <c r="A2052"/>
  <c r="A2051"/>
  <c r="A2050"/>
  <c r="A2049"/>
  <c r="A2048"/>
  <c r="A2047"/>
  <c r="A2046"/>
  <c r="A2045"/>
  <c r="A2044"/>
  <c r="A2043"/>
  <c r="A2042"/>
  <c r="A2041"/>
  <c r="A2040"/>
  <c r="A2039"/>
  <c r="A2038"/>
  <c r="A2037"/>
  <c r="A2036"/>
  <c r="A2035"/>
  <c r="A2034"/>
  <c r="A2033"/>
  <c r="A2032"/>
  <c r="A2031"/>
  <c r="A2030"/>
  <c r="A2029"/>
  <c r="A2028"/>
  <c r="A2027"/>
  <c r="A2026"/>
  <c r="A2025"/>
  <c r="A2024"/>
  <c r="A2023"/>
  <c r="A2022"/>
  <c r="A2021"/>
  <c r="A2020"/>
  <c r="A2019"/>
  <c r="A2018"/>
  <c r="A2017"/>
  <c r="A2016"/>
  <c r="A2015"/>
  <c r="A2014"/>
  <c r="A2013"/>
  <c r="A2012"/>
  <c r="A2011"/>
  <c r="A2010"/>
  <c r="A2009"/>
  <c r="A2008"/>
  <c r="A2007"/>
  <c r="A2006"/>
  <c r="A2005"/>
  <c r="A2004"/>
  <c r="A2003"/>
  <c r="A2002"/>
  <c r="A2001"/>
  <c r="A2000"/>
  <c r="A1999"/>
  <c r="A1998"/>
  <c r="A1997"/>
  <c r="A1996"/>
  <c r="A1995"/>
  <c r="A1994"/>
  <c r="A1993"/>
  <c r="A1992"/>
  <c r="A1991"/>
  <c r="A1990"/>
  <c r="A1989"/>
  <c r="A1988"/>
  <c r="A1987"/>
  <c r="A1986"/>
  <c r="A1985"/>
  <c r="A1984"/>
  <c r="A1983"/>
  <c r="A1982"/>
  <c r="A1981"/>
  <c r="A1980"/>
  <c r="A1979"/>
  <c r="A1978"/>
  <c r="A1977"/>
  <c r="A1976"/>
  <c r="A1975"/>
  <c r="A1974"/>
  <c r="A1973"/>
  <c r="A1972"/>
  <c r="A1971"/>
  <c r="A1970"/>
  <c r="A1969"/>
  <c r="A1968"/>
  <c r="A1967"/>
  <c r="A1966"/>
  <c r="A1965"/>
  <c r="A1964"/>
  <c r="A1963"/>
  <c r="A1962"/>
  <c r="A1961"/>
  <c r="A1960"/>
  <c r="A1959"/>
  <c r="A1958"/>
  <c r="A1957"/>
  <c r="A1956"/>
  <c r="A1955"/>
  <c r="A1954"/>
  <c r="A1953"/>
  <c r="A1952"/>
  <c r="A1951"/>
  <c r="A1950"/>
  <c r="A1949"/>
  <c r="A1948"/>
  <c r="A1947"/>
  <c r="A1946"/>
  <c r="A1945"/>
  <c r="A1944"/>
  <c r="A1943"/>
  <c r="A1942"/>
  <c r="A1941"/>
  <c r="A1940"/>
  <c r="A1939"/>
  <c r="A1938"/>
  <c r="A1937"/>
  <c r="A1936"/>
  <c r="A1935"/>
  <c r="A1934"/>
  <c r="A1933"/>
  <c r="A1932"/>
  <c r="A1931"/>
  <c r="A1930"/>
  <c r="A1929"/>
  <c r="A1928"/>
  <c r="A1927"/>
  <c r="A1926"/>
  <c r="A1925"/>
  <c r="A1924"/>
  <c r="A1923"/>
  <c r="A1922"/>
  <c r="A1921"/>
  <c r="A1920"/>
  <c r="A1919"/>
  <c r="A1918"/>
  <c r="A1917"/>
  <c r="A1916"/>
  <c r="A1915"/>
  <c r="A1914"/>
  <c r="A1913"/>
  <c r="A1912"/>
  <c r="A1911"/>
  <c r="A1910"/>
  <c r="A1909"/>
  <c r="A1908"/>
  <c r="A1907"/>
  <c r="A1906"/>
  <c r="A1905"/>
  <c r="A1904"/>
  <c r="A1903"/>
  <c r="A1902"/>
  <c r="A1901"/>
  <c r="A1900"/>
  <c r="A1899"/>
  <c r="A1898"/>
  <c r="A1897"/>
  <c r="A1896"/>
  <c r="A1895"/>
  <c r="A1894"/>
  <c r="A1893"/>
  <c r="A1892"/>
  <c r="A1891"/>
  <c r="A1890"/>
  <c r="A1889"/>
  <c r="A1888"/>
  <c r="A1887"/>
  <c r="A1886"/>
  <c r="A1885"/>
  <c r="A1884"/>
  <c r="A1883"/>
  <c r="A1882"/>
  <c r="A1881"/>
  <c r="A1880"/>
  <c r="A1879"/>
  <c r="A1878"/>
  <c r="A1877"/>
  <c r="A1876"/>
  <c r="A1875"/>
  <c r="A1874"/>
  <c r="A1873"/>
  <c r="A1872"/>
  <c r="A1871"/>
  <c r="A1870"/>
  <c r="A1869"/>
  <c r="A1868"/>
  <c r="A1867"/>
  <c r="A1866"/>
  <c r="A1865"/>
  <c r="A1864"/>
  <c r="A1863"/>
  <c r="A1862"/>
  <c r="A1861"/>
  <c r="A1860"/>
  <c r="A1859"/>
  <c r="A1858"/>
  <c r="A1857"/>
  <c r="A1856"/>
  <c r="A1855"/>
  <c r="A1854"/>
  <c r="A1853"/>
  <c r="A1852"/>
  <c r="A1851"/>
  <c r="A1850"/>
  <c r="A1849"/>
  <c r="A1848"/>
  <c r="A1847"/>
  <c r="A1846"/>
  <c r="A1845"/>
  <c r="A1844"/>
  <c r="A1843"/>
  <c r="A1842"/>
  <c r="A1841"/>
  <c r="A1840"/>
  <c r="A1839"/>
  <c r="A1838"/>
  <c r="A1837"/>
  <c r="A1836"/>
  <c r="A1835"/>
  <c r="A1834"/>
  <c r="A1833"/>
  <c r="A1832"/>
  <c r="A1831"/>
  <c r="A1830"/>
  <c r="A1829"/>
  <c r="A1828"/>
  <c r="A1827"/>
  <c r="A1826"/>
  <c r="A1825"/>
  <c r="A1824"/>
  <c r="A1823"/>
  <c r="A1822"/>
  <c r="A1821"/>
  <c r="A1820"/>
  <c r="A1819"/>
  <c r="A1818"/>
  <c r="A1817"/>
  <c r="A1816"/>
  <c r="A1815"/>
  <c r="A1814"/>
  <c r="A1813"/>
  <c r="A1812"/>
  <c r="A1811"/>
  <c r="A1810"/>
  <c r="A1809"/>
  <c r="A1808"/>
  <c r="A1807"/>
  <c r="A1806"/>
  <c r="A1805"/>
  <c r="A1804"/>
  <c r="A1803"/>
  <c r="A1802"/>
  <c r="A1801"/>
  <c r="A1800"/>
  <c r="A1799"/>
  <c r="A1798"/>
  <c r="A1797"/>
  <c r="A1796"/>
  <c r="A1795"/>
  <c r="A1794"/>
  <c r="A1793"/>
  <c r="A1792"/>
  <c r="A1791"/>
  <c r="A1790"/>
  <c r="A1789"/>
  <c r="A1788"/>
  <c r="A1787"/>
  <c r="A1786"/>
  <c r="A1785"/>
  <c r="A1784"/>
  <c r="A1783"/>
  <c r="A1782"/>
  <c r="A1781"/>
  <c r="A1780"/>
  <c r="A1779"/>
  <c r="A1778"/>
  <c r="A1777"/>
  <c r="A1776"/>
  <c r="A1775"/>
  <c r="A1774"/>
  <c r="A1773"/>
  <c r="A1772"/>
  <c r="A1771"/>
  <c r="A1770"/>
  <c r="A1769"/>
  <c r="A1768"/>
  <c r="A1767"/>
  <c r="A1766"/>
  <c r="A1765"/>
  <c r="A1764"/>
  <c r="A1763"/>
  <c r="A1762"/>
  <c r="A1761"/>
  <c r="A1760"/>
  <c r="A1759"/>
  <c r="A1758"/>
  <c r="A1757"/>
  <c r="A1756"/>
  <c r="A1755"/>
  <c r="A1754"/>
  <c r="A1753"/>
  <c r="A1752"/>
  <c r="A1751"/>
  <c r="A1750"/>
  <c r="A1749"/>
  <c r="A1748"/>
  <c r="A1747"/>
  <c r="A1746"/>
  <c r="A1745"/>
  <c r="A1744"/>
  <c r="A1743"/>
  <c r="A1742"/>
  <c r="A1741"/>
  <c r="A1740"/>
  <c r="A1739"/>
  <c r="A1738"/>
  <c r="A1737"/>
  <c r="A1736"/>
  <c r="A1735"/>
  <c r="A1734"/>
  <c r="A1733"/>
  <c r="A1732"/>
  <c r="A1731"/>
  <c r="A1730"/>
  <c r="A1729"/>
  <c r="A1728"/>
  <c r="A1727"/>
  <c r="A1726"/>
  <c r="A1725"/>
  <c r="A1724"/>
  <c r="A1723"/>
  <c r="A1722"/>
  <c r="A1721"/>
  <c r="A1720"/>
  <c r="A1719"/>
  <c r="A1718"/>
  <c r="A1717"/>
  <c r="A1716"/>
  <c r="A1715"/>
  <c r="A1714"/>
  <c r="A1713"/>
  <c r="A1712"/>
  <c r="A1711"/>
  <c r="A1710"/>
  <c r="A1709"/>
  <c r="A1708"/>
  <c r="A1707"/>
  <c r="A1706"/>
  <c r="A1705"/>
  <c r="A1704"/>
  <c r="A1703"/>
  <c r="A1702"/>
  <c r="A1701"/>
  <c r="A1700"/>
  <c r="A1699"/>
  <c r="A1698"/>
  <c r="A1697"/>
  <c r="A1696"/>
  <c r="A1695"/>
  <c r="A1694"/>
  <c r="A1693"/>
  <c r="A1692"/>
  <c r="A1691"/>
  <c r="A1690"/>
  <c r="A1689"/>
  <c r="A1688"/>
  <c r="A1687"/>
  <c r="A1686"/>
  <c r="A1685"/>
  <c r="A1684"/>
  <c r="A1683"/>
  <c r="A1682"/>
  <c r="A1681"/>
  <c r="A1680"/>
  <c r="A1679"/>
  <c r="A1678"/>
  <c r="A1677"/>
  <c r="A1676"/>
  <c r="A1675"/>
  <c r="A1674"/>
  <c r="A1673"/>
  <c r="A1672"/>
  <c r="A1671"/>
  <c r="A1670"/>
  <c r="A1669"/>
  <c r="A1668"/>
  <c r="A1667"/>
  <c r="A1666"/>
  <c r="A1665"/>
  <c r="A1664"/>
  <c r="A1663"/>
  <c r="A1662"/>
  <c r="A1661"/>
  <c r="A1660"/>
  <c r="A1659"/>
  <c r="A1658"/>
  <c r="A1657"/>
  <c r="A1656"/>
  <c r="A1655"/>
  <c r="A1654"/>
  <c r="A1653"/>
  <c r="A1652"/>
  <c r="A1651"/>
  <c r="A1650"/>
  <c r="A1649"/>
  <c r="A1648"/>
  <c r="A1647"/>
  <c r="A1646"/>
  <c r="A1645"/>
  <c r="A1644"/>
  <c r="A1643"/>
  <c r="A1642"/>
  <c r="A1641"/>
  <c r="A1640"/>
  <c r="A1639"/>
  <c r="A1638"/>
  <c r="A1637"/>
  <c r="A1636"/>
  <c r="A1635"/>
  <c r="A1634"/>
  <c r="A1633"/>
  <c r="A1632"/>
  <c r="A1631"/>
  <c r="A1630"/>
  <c r="A1629"/>
  <c r="A1628"/>
  <c r="A1627"/>
  <c r="A1626"/>
  <c r="A1625"/>
  <c r="A1624"/>
  <c r="A1623"/>
  <c r="A1622"/>
  <c r="A1621"/>
  <c r="A1620"/>
  <c r="A1619"/>
  <c r="A1618"/>
  <c r="A1617"/>
  <c r="A1616"/>
  <c r="A1615"/>
  <c r="A1614"/>
  <c r="A1613"/>
  <c r="A1612"/>
  <c r="A1611"/>
  <c r="A1610"/>
  <c r="A1609"/>
  <c r="A1608"/>
  <c r="A1607"/>
  <c r="A1606"/>
  <c r="A1605"/>
  <c r="A1604"/>
  <c r="A1603"/>
  <c r="A1602"/>
  <c r="A1601"/>
  <c r="A1600"/>
  <c r="A1599"/>
  <c r="A1598"/>
  <c r="A1597"/>
  <c r="A1596"/>
  <c r="A1595"/>
  <c r="A1594"/>
  <c r="A1593"/>
  <c r="A1592"/>
  <c r="A1591"/>
  <c r="A1590"/>
  <c r="A1589"/>
  <c r="A1588"/>
  <c r="A1587"/>
  <c r="A1586"/>
  <c r="A1585"/>
  <c r="A1584"/>
  <c r="A1583"/>
  <c r="A1582"/>
  <c r="A1581"/>
  <c r="A1580"/>
  <c r="A1579"/>
  <c r="A1578"/>
  <c r="A1577"/>
  <c r="A1576"/>
  <c r="A1575"/>
  <c r="A1574"/>
  <c r="A1573"/>
  <c r="A1572"/>
  <c r="A1571"/>
  <c r="A1570"/>
  <c r="A1569"/>
  <c r="A1568"/>
  <c r="A1567"/>
  <c r="A1566"/>
  <c r="A1565"/>
  <c r="A1564"/>
  <c r="A1563"/>
  <c r="A1562"/>
  <c r="A1561"/>
  <c r="A1560"/>
  <c r="A1559"/>
  <c r="A1558"/>
  <c r="A1557"/>
  <c r="A1556"/>
  <c r="A1555"/>
  <c r="A1554"/>
  <c r="A1553"/>
  <c r="A1552"/>
  <c r="A1551"/>
  <c r="A1550"/>
  <c r="A1549"/>
  <c r="A1548"/>
  <c r="A1547"/>
  <c r="A1546"/>
  <c r="A1545"/>
  <c r="A1544"/>
  <c r="A1543"/>
  <c r="A1542"/>
  <c r="A1541"/>
  <c r="A1540"/>
  <c r="A1539"/>
  <c r="A1538"/>
  <c r="A1537"/>
  <c r="A1536"/>
  <c r="A1535"/>
  <c r="A1534"/>
  <c r="A1533"/>
  <c r="A1532"/>
  <c r="A1531"/>
  <c r="A1530"/>
  <c r="A1529"/>
  <c r="A1528"/>
  <c r="A1527"/>
  <c r="A1526"/>
  <c r="A1525"/>
  <c r="A1524"/>
  <c r="A1523"/>
  <c r="A1522"/>
  <c r="A1521"/>
  <c r="A1520"/>
  <c r="A1519"/>
  <c r="A1518"/>
  <c r="A1517"/>
  <c r="A1516"/>
  <c r="A1515"/>
  <c r="A1514"/>
  <c r="A1513"/>
  <c r="A1512"/>
  <c r="A1511"/>
  <c r="A1510"/>
  <c r="A1509"/>
  <c r="A1508"/>
  <c r="A1507"/>
  <c r="A1506"/>
  <c r="A1505"/>
  <c r="A1504"/>
  <c r="A1503"/>
  <c r="A1502"/>
  <c r="A1501"/>
  <c r="A1500"/>
  <c r="A1499"/>
  <c r="A1498"/>
  <c r="A1497"/>
  <c r="A1496"/>
  <c r="A1495"/>
  <c r="A1494"/>
  <c r="A1493"/>
  <c r="A1492"/>
  <c r="A1491"/>
  <c r="A1490"/>
  <c r="A1489"/>
  <c r="A1488"/>
  <c r="A1487"/>
  <c r="A1486"/>
  <c r="A1485"/>
  <c r="A1484"/>
  <c r="A1483"/>
  <c r="A1482"/>
  <c r="A1481"/>
  <c r="A1480"/>
  <c r="A1479"/>
  <c r="A1478"/>
  <c r="A1477"/>
  <c r="A1476"/>
  <c r="A1475"/>
  <c r="A1474"/>
  <c r="A1473"/>
  <c r="A1472"/>
  <c r="A1471"/>
  <c r="A1470"/>
  <c r="A1469"/>
  <c r="A1468"/>
  <c r="A1467"/>
  <c r="A1466"/>
  <c r="A1465"/>
  <c r="A1464"/>
  <c r="A1463"/>
  <c r="A1462"/>
  <c r="A1461"/>
  <c r="A1460"/>
  <c r="A1459"/>
  <c r="A1458"/>
  <c r="A1457"/>
  <c r="A1456"/>
  <c r="A1455"/>
  <c r="A1454"/>
  <c r="A1453"/>
  <c r="A1452"/>
  <c r="A1451"/>
  <c r="A1450"/>
  <c r="A1449"/>
  <c r="A1448"/>
  <c r="A1447"/>
  <c r="A1446"/>
  <c r="A1445"/>
  <c r="A1444"/>
  <c r="A1443"/>
  <c r="A1442"/>
  <c r="A1441"/>
  <c r="A1440"/>
  <c r="A1439"/>
  <c r="A1438"/>
  <c r="A1437"/>
  <c r="A1436"/>
  <c r="A1435"/>
  <c r="A1434"/>
  <c r="A1433"/>
  <c r="A1432"/>
  <c r="A1431"/>
  <c r="A1430"/>
  <c r="A1429"/>
  <c r="A1428"/>
  <c r="A1427"/>
  <c r="A1426"/>
  <c r="A1425"/>
  <c r="A1424"/>
  <c r="A1423"/>
  <c r="A1422"/>
  <c r="A1421"/>
  <c r="A1420"/>
  <c r="A1419"/>
  <c r="A1418"/>
  <c r="A1417"/>
  <c r="A1416"/>
  <c r="A1415"/>
  <c r="A1414"/>
  <c r="A1413"/>
  <c r="A1412"/>
  <c r="A1411"/>
  <c r="A1410"/>
  <c r="A1409"/>
  <c r="A1408"/>
  <c r="A1407"/>
  <c r="A1406"/>
  <c r="A1405"/>
  <c r="A1404"/>
  <c r="A1403"/>
  <c r="A1402"/>
  <c r="A1401"/>
  <c r="A1400"/>
  <c r="A1399"/>
  <c r="A1398"/>
  <c r="A1397"/>
  <c r="A1396"/>
  <c r="A1395"/>
  <c r="A1394"/>
  <c r="A1393"/>
  <c r="A1392"/>
  <c r="A1391"/>
  <c r="A1390"/>
  <c r="A1389"/>
  <c r="A1388"/>
  <c r="A1387"/>
  <c r="A1386"/>
  <c r="A1385"/>
  <c r="A1384"/>
  <c r="A1383"/>
  <c r="A1382"/>
  <c r="A1381"/>
  <c r="A1380"/>
  <c r="A1379"/>
  <c r="A1378"/>
  <c r="A1377"/>
  <c r="A1376"/>
  <c r="A1375"/>
  <c r="A1374"/>
  <c r="A1373"/>
  <c r="A1372"/>
  <c r="A1371"/>
  <c r="A1370"/>
  <c r="A1369"/>
  <c r="A1368"/>
  <c r="A1367"/>
  <c r="A1366"/>
  <c r="A1365"/>
  <c r="A1364"/>
  <c r="A1363"/>
  <c r="A1362"/>
  <c r="A1361"/>
  <c r="A1360"/>
  <c r="A1359"/>
  <c r="A1358"/>
  <c r="A1357"/>
  <c r="A1356"/>
  <c r="A1355"/>
  <c r="A1354"/>
  <c r="A1353"/>
  <c r="A1352"/>
  <c r="A1351"/>
  <c r="A1350"/>
  <c r="A1349"/>
  <c r="A1348"/>
  <c r="A1347"/>
  <c r="A1346"/>
  <c r="A1345"/>
  <c r="A1344"/>
  <c r="A1343"/>
  <c r="A1342"/>
  <c r="A1341"/>
  <c r="A1340"/>
  <c r="A1339"/>
  <c r="A1338"/>
  <c r="A1337"/>
  <c r="A1336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5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6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O78" i="2" s="1"/>
  <c r="A81" i="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F12" i="2" l="1"/>
  <c r="F8"/>
  <c r="F28"/>
  <c r="F44"/>
  <c r="F64"/>
  <c r="F80"/>
  <c r="F96"/>
  <c r="F108"/>
  <c r="F120"/>
  <c r="F132"/>
  <c r="F11"/>
  <c r="F15"/>
  <c r="F19"/>
  <c r="F23"/>
  <c r="F27"/>
  <c r="F31"/>
  <c r="F35"/>
  <c r="F39"/>
  <c r="F43"/>
  <c r="F47"/>
  <c r="F55"/>
  <c r="F59"/>
  <c r="F63"/>
  <c r="F67"/>
  <c r="F71"/>
  <c r="F75"/>
  <c r="F79"/>
  <c r="F83"/>
  <c r="F87"/>
  <c r="F91"/>
  <c r="F95"/>
  <c r="F99"/>
  <c r="F103"/>
  <c r="F107"/>
  <c r="F111"/>
  <c r="F115"/>
  <c r="F119"/>
  <c r="F123"/>
  <c r="F127"/>
  <c r="F131"/>
  <c r="F135"/>
  <c r="F139"/>
  <c r="F143"/>
  <c r="F147"/>
  <c r="F151"/>
  <c r="F155"/>
  <c r="F159"/>
  <c r="F163"/>
  <c r="F167"/>
  <c r="F171"/>
  <c r="F175"/>
  <c r="F179"/>
  <c r="F183"/>
  <c r="F187"/>
  <c r="F191"/>
  <c r="F195"/>
  <c r="F199"/>
  <c r="F203"/>
  <c r="F207"/>
  <c r="F211"/>
  <c r="F215"/>
  <c r="F219"/>
  <c r="F223"/>
  <c r="F227"/>
  <c r="F231"/>
  <c r="F235"/>
  <c r="F239"/>
  <c r="F243"/>
  <c r="F48"/>
  <c r="H4"/>
  <c r="N4"/>
  <c r="S4"/>
  <c r="J5"/>
  <c r="O5"/>
  <c r="T5"/>
  <c r="K8"/>
  <c r="P8"/>
  <c r="G9"/>
  <c r="L9"/>
  <c r="R9"/>
  <c r="H10"/>
  <c r="N10"/>
  <c r="S10"/>
  <c r="J11"/>
  <c r="O11"/>
  <c r="T11"/>
  <c r="K12"/>
  <c r="P12"/>
  <c r="G13"/>
  <c r="L13"/>
  <c r="R13"/>
  <c r="H14"/>
  <c r="N14"/>
  <c r="S14"/>
  <c r="J15"/>
  <c r="O15"/>
  <c r="T15"/>
  <c r="K16"/>
  <c r="P16"/>
  <c r="G17"/>
  <c r="L17"/>
  <c r="R17"/>
  <c r="H18"/>
  <c r="N18"/>
  <c r="S18"/>
  <c r="J19"/>
  <c r="O19"/>
  <c r="T19"/>
  <c r="K20"/>
  <c r="P20"/>
  <c r="G21"/>
  <c r="L21"/>
  <c r="R21"/>
  <c r="H22"/>
  <c r="N22"/>
  <c r="S22"/>
  <c r="J23"/>
  <c r="O23"/>
  <c r="T23"/>
  <c r="K24"/>
  <c r="P24"/>
  <c r="G25"/>
  <c r="L25"/>
  <c r="R25"/>
  <c r="H26"/>
  <c r="N26"/>
  <c r="T26"/>
  <c r="L27"/>
  <c r="T27"/>
  <c r="L28"/>
  <c r="S28"/>
  <c r="L29"/>
  <c r="S29"/>
  <c r="K30"/>
  <c r="S30"/>
  <c r="K31"/>
  <c r="R31"/>
  <c r="K32"/>
  <c r="R32"/>
  <c r="J33"/>
  <c r="R33"/>
  <c r="J34"/>
  <c r="P34"/>
  <c r="J35"/>
  <c r="P35"/>
  <c r="H36"/>
  <c r="P36"/>
  <c r="H37"/>
  <c r="O37"/>
  <c r="H38"/>
  <c r="O38"/>
  <c r="G39"/>
  <c r="O39"/>
  <c r="G40"/>
  <c r="N40"/>
  <c r="G41"/>
  <c r="N41"/>
  <c r="T41"/>
  <c r="N42"/>
  <c r="T42"/>
  <c r="L43"/>
  <c r="T43"/>
  <c r="L44"/>
  <c r="S44"/>
  <c r="L45"/>
  <c r="S45"/>
  <c r="K46"/>
  <c r="S46"/>
  <c r="K47"/>
  <c r="R47"/>
  <c r="K52"/>
  <c r="R52"/>
  <c r="J53"/>
  <c r="R53"/>
  <c r="J54"/>
  <c r="P54"/>
  <c r="J55"/>
  <c r="P55"/>
  <c r="H56"/>
  <c r="P56"/>
  <c r="H57"/>
  <c r="O57"/>
  <c r="H58"/>
  <c r="O58"/>
  <c r="G59"/>
  <c r="O59"/>
  <c r="G60"/>
  <c r="N60"/>
  <c r="G61"/>
  <c r="N61"/>
  <c r="J62"/>
  <c r="T62"/>
  <c r="P63"/>
  <c r="L64"/>
  <c r="H65"/>
  <c r="S65"/>
  <c r="O66"/>
  <c r="K67"/>
  <c r="G68"/>
  <c r="H69"/>
  <c r="O70"/>
  <c r="G72"/>
  <c r="N73"/>
  <c r="T74"/>
  <c r="L76"/>
  <c r="S77"/>
  <c r="F20"/>
  <c r="F36"/>
  <c r="F56"/>
  <c r="F68"/>
  <c r="F84"/>
  <c r="F100"/>
  <c r="F112"/>
  <c r="F124"/>
  <c r="F5"/>
  <c r="F4"/>
  <c r="F10"/>
  <c r="F14"/>
  <c r="F18"/>
  <c r="F22"/>
  <c r="F26"/>
  <c r="F30"/>
  <c r="F34"/>
  <c r="F38"/>
  <c r="F42"/>
  <c r="F46"/>
  <c r="F54"/>
  <c r="F58"/>
  <c r="F62"/>
  <c r="F66"/>
  <c r="F70"/>
  <c r="F74"/>
  <c r="F78"/>
  <c r="F82"/>
  <c r="F86"/>
  <c r="F90"/>
  <c r="F94"/>
  <c r="F98"/>
  <c r="F102"/>
  <c r="F106"/>
  <c r="F110"/>
  <c r="F114"/>
  <c r="F118"/>
  <c r="F122"/>
  <c r="F126"/>
  <c r="F130"/>
  <c r="F134"/>
  <c r="F138"/>
  <c r="F142"/>
  <c r="F146"/>
  <c r="F150"/>
  <c r="F154"/>
  <c r="F158"/>
  <c r="F162"/>
  <c r="F166"/>
  <c r="F170"/>
  <c r="F174"/>
  <c r="F178"/>
  <c r="F182"/>
  <c r="F186"/>
  <c r="F190"/>
  <c r="F194"/>
  <c r="F198"/>
  <c r="F202"/>
  <c r="F206"/>
  <c r="F210"/>
  <c r="F214"/>
  <c r="F218"/>
  <c r="F222"/>
  <c r="F226"/>
  <c r="F230"/>
  <c r="F234"/>
  <c r="F238"/>
  <c r="F242"/>
  <c r="F246"/>
  <c r="G4"/>
  <c r="L4"/>
  <c r="R4"/>
  <c r="H5"/>
  <c r="N5"/>
  <c r="S5"/>
  <c r="J8"/>
  <c r="O8"/>
  <c r="T8"/>
  <c r="K9"/>
  <c r="P9"/>
  <c r="G10"/>
  <c r="L10"/>
  <c r="R10"/>
  <c r="H11"/>
  <c r="N11"/>
  <c r="S11"/>
  <c r="J12"/>
  <c r="O12"/>
  <c r="T12"/>
  <c r="K13"/>
  <c r="P13"/>
  <c r="G14"/>
  <c r="L14"/>
  <c r="R14"/>
  <c r="H15"/>
  <c r="N15"/>
  <c r="S15"/>
  <c r="J16"/>
  <c r="O16"/>
  <c r="T16"/>
  <c r="K17"/>
  <c r="P17"/>
  <c r="G18"/>
  <c r="L18"/>
  <c r="R18"/>
  <c r="H19"/>
  <c r="N19"/>
  <c r="S19"/>
  <c r="J20"/>
  <c r="O20"/>
  <c r="T20"/>
  <c r="K21"/>
  <c r="P21"/>
  <c r="G22"/>
  <c r="L22"/>
  <c r="R22"/>
  <c r="H23"/>
  <c r="N23"/>
  <c r="S23"/>
  <c r="J24"/>
  <c r="O24"/>
  <c r="T24"/>
  <c r="K25"/>
  <c r="P25"/>
  <c r="G26"/>
  <c r="L26"/>
  <c r="S26"/>
  <c r="K27"/>
  <c r="R27"/>
  <c r="K28"/>
  <c r="R28"/>
  <c r="J29"/>
  <c r="R29"/>
  <c r="J30"/>
  <c r="P30"/>
  <c r="J31"/>
  <c r="P31"/>
  <c r="H32"/>
  <c r="P32"/>
  <c r="H33"/>
  <c r="O33"/>
  <c r="H34"/>
  <c r="O34"/>
  <c r="G35"/>
  <c r="O35"/>
  <c r="G36"/>
  <c r="N36"/>
  <c r="G37"/>
  <c r="N37"/>
  <c r="T37"/>
  <c r="N38"/>
  <c r="T38"/>
  <c r="L39"/>
  <c r="T39"/>
  <c r="L40"/>
  <c r="S40"/>
  <c r="L41"/>
  <c r="S41"/>
  <c r="K42"/>
  <c r="S42"/>
  <c r="K43"/>
  <c r="R43"/>
  <c r="K44"/>
  <c r="R44"/>
  <c r="J45"/>
  <c r="R45"/>
  <c r="J46"/>
  <c r="P46"/>
  <c r="J47"/>
  <c r="P47"/>
  <c r="H52"/>
  <c r="P52"/>
  <c r="H53"/>
  <c r="O53"/>
  <c r="H54"/>
  <c r="O54"/>
  <c r="G55"/>
  <c r="O55"/>
  <c r="G56"/>
  <c r="N56"/>
  <c r="G57"/>
  <c r="N57"/>
  <c r="T57"/>
  <c r="N58"/>
  <c r="T58"/>
  <c r="L59"/>
  <c r="T59"/>
  <c r="L60"/>
  <c r="S60"/>
  <c r="L61"/>
  <c r="H62"/>
  <c r="S62"/>
  <c r="O63"/>
  <c r="K64"/>
  <c r="G65"/>
  <c r="R65"/>
  <c r="N66"/>
  <c r="J67"/>
  <c r="T67"/>
  <c r="R68"/>
  <c r="J70"/>
  <c r="P71"/>
  <c r="H73"/>
  <c r="O74"/>
  <c r="G76"/>
  <c r="N77"/>
  <c r="T78"/>
  <c r="F32"/>
  <c r="F52"/>
  <c r="F72"/>
  <c r="F88"/>
  <c r="F9"/>
  <c r="F13"/>
  <c r="F17"/>
  <c r="F21"/>
  <c r="F25"/>
  <c r="F29"/>
  <c r="F33"/>
  <c r="F37"/>
  <c r="F41"/>
  <c r="F45"/>
  <c r="F53"/>
  <c r="F57"/>
  <c r="F61"/>
  <c r="F65"/>
  <c r="F69"/>
  <c r="F73"/>
  <c r="F77"/>
  <c r="F81"/>
  <c r="F85"/>
  <c r="F89"/>
  <c r="F93"/>
  <c r="F97"/>
  <c r="F101"/>
  <c r="F105"/>
  <c r="F109"/>
  <c r="F113"/>
  <c r="F117"/>
  <c r="F121"/>
  <c r="F125"/>
  <c r="F129"/>
  <c r="F133"/>
  <c r="F137"/>
  <c r="F141"/>
  <c r="F145"/>
  <c r="F149"/>
  <c r="F153"/>
  <c r="F157"/>
  <c r="F161"/>
  <c r="F165"/>
  <c r="F169"/>
  <c r="F173"/>
  <c r="F177"/>
  <c r="F181"/>
  <c r="F185"/>
  <c r="F189"/>
  <c r="F193"/>
  <c r="F197"/>
  <c r="F201"/>
  <c r="F205"/>
  <c r="F209"/>
  <c r="F213"/>
  <c r="F217"/>
  <c r="F221"/>
  <c r="F225"/>
  <c r="F229"/>
  <c r="F233"/>
  <c r="F237"/>
  <c r="F241"/>
  <c r="F245"/>
  <c r="F50"/>
  <c r="K4"/>
  <c r="P4"/>
  <c r="G5"/>
  <c r="L5"/>
  <c r="R5"/>
  <c r="H8"/>
  <c r="N8"/>
  <c r="S8"/>
  <c r="J9"/>
  <c r="O9"/>
  <c r="T9"/>
  <c r="K10"/>
  <c r="P10"/>
  <c r="G11"/>
  <c r="L11"/>
  <c r="R11"/>
  <c r="H12"/>
  <c r="N12"/>
  <c r="S12"/>
  <c r="J13"/>
  <c r="O13"/>
  <c r="T13"/>
  <c r="K14"/>
  <c r="P14"/>
  <c r="G15"/>
  <c r="L15"/>
  <c r="R15"/>
  <c r="H16"/>
  <c r="N16"/>
  <c r="S16"/>
  <c r="J17"/>
  <c r="O17"/>
  <c r="T17"/>
  <c r="K18"/>
  <c r="P18"/>
  <c r="G19"/>
  <c r="L19"/>
  <c r="R19"/>
  <c r="H20"/>
  <c r="N20"/>
  <c r="S20"/>
  <c r="J21"/>
  <c r="O21"/>
  <c r="T21"/>
  <c r="K22"/>
  <c r="P22"/>
  <c r="G23"/>
  <c r="L23"/>
  <c r="R23"/>
  <c r="H24"/>
  <c r="N24"/>
  <c r="S24"/>
  <c r="J25"/>
  <c r="O25"/>
  <c r="T25"/>
  <c r="K26"/>
  <c r="P26"/>
  <c r="J27"/>
  <c r="P27"/>
  <c r="H28"/>
  <c r="P28"/>
  <c r="H29"/>
  <c r="O29"/>
  <c r="H30"/>
  <c r="O30"/>
  <c r="G31"/>
  <c r="O31"/>
  <c r="G32"/>
  <c r="N32"/>
  <c r="G33"/>
  <c r="N33"/>
  <c r="T33"/>
  <c r="N34"/>
  <c r="T34"/>
  <c r="L35"/>
  <c r="T35"/>
  <c r="L36"/>
  <c r="S36"/>
  <c r="L37"/>
  <c r="S37"/>
  <c r="K38"/>
  <c r="S38"/>
  <c r="K39"/>
  <c r="R39"/>
  <c r="K40"/>
  <c r="R40"/>
  <c r="J41"/>
  <c r="R41"/>
  <c r="J42"/>
  <c r="P42"/>
  <c r="J43"/>
  <c r="P43"/>
  <c r="H44"/>
  <c r="P44"/>
  <c r="H45"/>
  <c r="O45"/>
  <c r="H46"/>
  <c r="O46"/>
  <c r="G47"/>
  <c r="O47"/>
  <c r="G52"/>
  <c r="N52"/>
  <c r="G53"/>
  <c r="N53"/>
  <c r="T53"/>
  <c r="N54"/>
  <c r="T54"/>
  <c r="L55"/>
  <c r="T55"/>
  <c r="L56"/>
  <c r="S56"/>
  <c r="L57"/>
  <c r="S57"/>
  <c r="K58"/>
  <c r="S58"/>
  <c r="K59"/>
  <c r="R59"/>
  <c r="K60"/>
  <c r="R60"/>
  <c r="J61"/>
  <c r="S61"/>
  <c r="O62"/>
  <c r="K63"/>
  <c r="G64"/>
  <c r="R64"/>
  <c r="N65"/>
  <c r="J66"/>
  <c r="T66"/>
  <c r="P67"/>
  <c r="L68"/>
  <c r="S69"/>
  <c r="K71"/>
  <c r="R72"/>
  <c r="J74"/>
  <c r="P75"/>
  <c r="H77"/>
  <c r="P51"/>
  <c r="K51"/>
  <c r="F51"/>
  <c r="S51"/>
  <c r="N51"/>
  <c r="H51"/>
  <c r="T51"/>
  <c r="O51"/>
  <c r="J51"/>
  <c r="R51"/>
  <c r="L51"/>
  <c r="G51"/>
  <c r="S50"/>
  <c r="N50"/>
  <c r="H50"/>
  <c r="R49"/>
  <c r="L49"/>
  <c r="G49"/>
  <c r="P48"/>
  <c r="K48"/>
  <c r="T246"/>
  <c r="O246"/>
  <c r="J246"/>
  <c r="S245"/>
  <c r="N245"/>
  <c r="H245"/>
  <c r="R244"/>
  <c r="L244"/>
  <c r="G244"/>
  <c r="P243"/>
  <c r="K243"/>
  <c r="T242"/>
  <c r="O242"/>
  <c r="J242"/>
  <c r="S241"/>
  <c r="N241"/>
  <c r="H241"/>
  <c r="R240"/>
  <c r="L240"/>
  <c r="G240"/>
  <c r="P239"/>
  <c r="K239"/>
  <c r="T238"/>
  <c r="O238"/>
  <c r="J238"/>
  <c r="S237"/>
  <c r="N237"/>
  <c r="H237"/>
  <c r="R236"/>
  <c r="L236"/>
  <c r="G236"/>
  <c r="P235"/>
  <c r="K235"/>
  <c r="T234"/>
  <c r="O234"/>
  <c r="J234"/>
  <c r="S233"/>
  <c r="N233"/>
  <c r="H233"/>
  <c r="R232"/>
  <c r="L232"/>
  <c r="G232"/>
  <c r="P231"/>
  <c r="K231"/>
  <c r="T230"/>
  <c r="O230"/>
  <c r="J230"/>
  <c r="S229"/>
  <c r="N229"/>
  <c r="H229"/>
  <c r="R228"/>
  <c r="L228"/>
  <c r="G228"/>
  <c r="P227"/>
  <c r="K227"/>
  <c r="T226"/>
  <c r="O226"/>
  <c r="J226"/>
  <c r="S225"/>
  <c r="N225"/>
  <c r="H225"/>
  <c r="R224"/>
  <c r="L224"/>
  <c r="G224"/>
  <c r="P223"/>
  <c r="K223"/>
  <c r="T222"/>
  <c r="O222"/>
  <c r="J222"/>
  <c r="S221"/>
  <c r="N221"/>
  <c r="H221"/>
  <c r="R220"/>
  <c r="L220"/>
  <c r="G220"/>
  <c r="P219"/>
  <c r="K219"/>
  <c r="T218"/>
  <c r="O218"/>
  <c r="J218"/>
  <c r="S217"/>
  <c r="N217"/>
  <c r="H217"/>
  <c r="R216"/>
  <c r="L216"/>
  <c r="G216"/>
  <c r="P215"/>
  <c r="K215"/>
  <c r="T214"/>
  <c r="O214"/>
  <c r="J214"/>
  <c r="S213"/>
  <c r="N213"/>
  <c r="H213"/>
  <c r="R212"/>
  <c r="L212"/>
  <c r="G212"/>
  <c r="P211"/>
  <c r="K211"/>
  <c r="T210"/>
  <c r="O210"/>
  <c r="J210"/>
  <c r="S209"/>
  <c r="N209"/>
  <c r="H209"/>
  <c r="R208"/>
  <c r="L208"/>
  <c r="G208"/>
  <c r="P207"/>
  <c r="K207"/>
  <c r="T206"/>
  <c r="O206"/>
  <c r="J206"/>
  <c r="S205"/>
  <c r="N205"/>
  <c r="H205"/>
  <c r="R204"/>
  <c r="L204"/>
  <c r="G204"/>
  <c r="P203"/>
  <c r="K203"/>
  <c r="T202"/>
  <c r="O202"/>
  <c r="J202"/>
  <c r="S201"/>
  <c r="N201"/>
  <c r="H201"/>
  <c r="R200"/>
  <c r="L200"/>
  <c r="G200"/>
  <c r="P199"/>
  <c r="K199"/>
  <c r="T198"/>
  <c r="O198"/>
  <c r="J198"/>
  <c r="S197"/>
  <c r="N197"/>
  <c r="H197"/>
  <c r="R196"/>
  <c r="L196"/>
  <c r="G196"/>
  <c r="P195"/>
  <c r="K195"/>
  <c r="T194"/>
  <c r="O194"/>
  <c r="J194"/>
  <c r="S193"/>
  <c r="N193"/>
  <c r="H193"/>
  <c r="R192"/>
  <c r="L192"/>
  <c r="G192"/>
  <c r="P191"/>
  <c r="K191"/>
  <c r="T190"/>
  <c r="O190"/>
  <c r="J190"/>
  <c r="S189"/>
  <c r="N189"/>
  <c r="H189"/>
  <c r="R188"/>
  <c r="L188"/>
  <c r="G188"/>
  <c r="P187"/>
  <c r="K187"/>
  <c r="T186"/>
  <c r="O186"/>
  <c r="J186"/>
  <c r="S185"/>
  <c r="N185"/>
  <c r="H185"/>
  <c r="R184"/>
  <c r="L184"/>
  <c r="G184"/>
  <c r="P183"/>
  <c r="K183"/>
  <c r="T182"/>
  <c r="O182"/>
  <c r="J182"/>
  <c r="S181"/>
  <c r="N181"/>
  <c r="H181"/>
  <c r="R180"/>
  <c r="L180"/>
  <c r="G180"/>
  <c r="P179"/>
  <c r="K179"/>
  <c r="T178"/>
  <c r="O178"/>
  <c r="J178"/>
  <c r="S177"/>
  <c r="N177"/>
  <c r="H177"/>
  <c r="R176"/>
  <c r="L176"/>
  <c r="G176"/>
  <c r="P175"/>
  <c r="K175"/>
  <c r="T174"/>
  <c r="O174"/>
  <c r="J174"/>
  <c r="S173"/>
  <c r="N173"/>
  <c r="T50"/>
  <c r="O50"/>
  <c r="J50"/>
  <c r="S49"/>
  <c r="N49"/>
  <c r="H49"/>
  <c r="R48"/>
  <c r="L48"/>
  <c r="G48"/>
  <c r="P246"/>
  <c r="K246"/>
  <c r="T245"/>
  <c r="O245"/>
  <c r="J245"/>
  <c r="S244"/>
  <c r="N244"/>
  <c r="H244"/>
  <c r="R243"/>
  <c r="L243"/>
  <c r="G243"/>
  <c r="P242"/>
  <c r="K242"/>
  <c r="T241"/>
  <c r="O241"/>
  <c r="J241"/>
  <c r="S240"/>
  <c r="N240"/>
  <c r="H240"/>
  <c r="R239"/>
  <c r="L239"/>
  <c r="G239"/>
  <c r="P238"/>
  <c r="K238"/>
  <c r="T237"/>
  <c r="O237"/>
  <c r="J237"/>
  <c r="S236"/>
  <c r="N236"/>
  <c r="H236"/>
  <c r="R235"/>
  <c r="L235"/>
  <c r="G235"/>
  <c r="P234"/>
  <c r="K234"/>
  <c r="T233"/>
  <c r="R50"/>
  <c r="L50"/>
  <c r="G50"/>
  <c r="P49"/>
  <c r="K49"/>
  <c r="T48"/>
  <c r="O48"/>
  <c r="J48"/>
  <c r="S246"/>
  <c r="N246"/>
  <c r="H246"/>
  <c r="R245"/>
  <c r="L245"/>
  <c r="G245"/>
  <c r="P244"/>
  <c r="K244"/>
  <c r="T243"/>
  <c r="O243"/>
  <c r="J243"/>
  <c r="S242"/>
  <c r="N242"/>
  <c r="H242"/>
  <c r="R241"/>
  <c r="L241"/>
  <c r="G241"/>
  <c r="P240"/>
  <c r="K240"/>
  <c r="T239"/>
  <c r="O239"/>
  <c r="J239"/>
  <c r="S238"/>
  <c r="N238"/>
  <c r="H238"/>
  <c r="R237"/>
  <c r="L237"/>
  <c r="G237"/>
  <c r="P236"/>
  <c r="K236"/>
  <c r="T235"/>
  <c r="O235"/>
  <c r="J235"/>
  <c r="S234"/>
  <c r="N234"/>
  <c r="H234"/>
  <c r="R233"/>
  <c r="L233"/>
  <c r="G233"/>
  <c r="P232"/>
  <c r="K232"/>
  <c r="T231"/>
  <c r="O231"/>
  <c r="J231"/>
  <c r="S230"/>
  <c r="N230"/>
  <c r="H230"/>
  <c r="R229"/>
  <c r="L229"/>
  <c r="G229"/>
  <c r="P228"/>
  <c r="K228"/>
  <c r="T227"/>
  <c r="O227"/>
  <c r="J227"/>
  <c r="S226"/>
  <c r="N226"/>
  <c r="H226"/>
  <c r="R225"/>
  <c r="L225"/>
  <c r="G225"/>
  <c r="P224"/>
  <c r="K224"/>
  <c r="T223"/>
  <c r="O223"/>
  <c r="J223"/>
  <c r="S222"/>
  <c r="N222"/>
  <c r="H222"/>
  <c r="R221"/>
  <c r="L221"/>
  <c r="G221"/>
  <c r="P220"/>
  <c r="K220"/>
  <c r="T219"/>
  <c r="O219"/>
  <c r="J219"/>
  <c r="S218"/>
  <c r="N218"/>
  <c r="H218"/>
  <c r="R217"/>
  <c r="L217"/>
  <c r="G217"/>
  <c r="P216"/>
  <c r="K216"/>
  <c r="T215"/>
  <c r="O215"/>
  <c r="J215"/>
  <c r="S214"/>
  <c r="N214"/>
  <c r="H214"/>
  <c r="R213"/>
  <c r="L213"/>
  <c r="G213"/>
  <c r="P212"/>
  <c r="K212"/>
  <c r="T211"/>
  <c r="O211"/>
  <c r="J211"/>
  <c r="S210"/>
  <c r="N210"/>
  <c r="H210"/>
  <c r="R209"/>
  <c r="L209"/>
  <c r="G209"/>
  <c r="P208"/>
  <c r="K208"/>
  <c r="T207"/>
  <c r="O207"/>
  <c r="J207"/>
  <c r="S206"/>
  <c r="N206"/>
  <c r="H206"/>
  <c r="R205"/>
  <c r="L205"/>
  <c r="G205"/>
  <c r="P204"/>
  <c r="K204"/>
  <c r="T203"/>
  <c r="O203"/>
  <c r="J203"/>
  <c r="S202"/>
  <c r="N202"/>
  <c r="H202"/>
  <c r="R201"/>
  <c r="L201"/>
  <c r="G201"/>
  <c r="P200"/>
  <c r="K200"/>
  <c r="T199"/>
  <c r="O199"/>
  <c r="J199"/>
  <c r="S198"/>
  <c r="N198"/>
  <c r="H198"/>
  <c r="R197"/>
  <c r="L197"/>
  <c r="G197"/>
  <c r="P196"/>
  <c r="K196"/>
  <c r="T195"/>
  <c r="O195"/>
  <c r="J195"/>
  <c r="S194"/>
  <c r="N194"/>
  <c r="H194"/>
  <c r="R193"/>
  <c r="L193"/>
  <c r="G193"/>
  <c r="P192"/>
  <c r="K192"/>
  <c r="T191"/>
  <c r="O191"/>
  <c r="J191"/>
  <c r="S190"/>
  <c r="N190"/>
  <c r="H190"/>
  <c r="R189"/>
  <c r="L189"/>
  <c r="G189"/>
  <c r="P188"/>
  <c r="K188"/>
  <c r="T187"/>
  <c r="O187"/>
  <c r="J187"/>
  <c r="S186"/>
  <c r="N186"/>
  <c r="H186"/>
  <c r="R185"/>
  <c r="L185"/>
  <c r="G185"/>
  <c r="P184"/>
  <c r="K184"/>
  <c r="T183"/>
  <c r="O183"/>
  <c r="J183"/>
  <c r="S182"/>
  <c r="N182"/>
  <c r="H182"/>
  <c r="R181"/>
  <c r="L181"/>
  <c r="G181"/>
  <c r="P180"/>
  <c r="K180"/>
  <c r="T179"/>
  <c r="O179"/>
  <c r="J179"/>
  <c r="S178"/>
  <c r="N178"/>
  <c r="H178"/>
  <c r="R177"/>
  <c r="L177"/>
  <c r="G177"/>
  <c r="P176"/>
  <c r="K176"/>
  <c r="T175"/>
  <c r="O175"/>
  <c r="J175"/>
  <c r="S174"/>
  <c r="N174"/>
  <c r="H174"/>
  <c r="R173"/>
  <c r="L173"/>
  <c r="G173"/>
  <c r="P172"/>
  <c r="K172"/>
  <c r="T171"/>
  <c r="O171"/>
  <c r="J171"/>
  <c r="S170"/>
  <c r="N170"/>
  <c r="H170"/>
  <c r="R169"/>
  <c r="L169"/>
  <c r="G169"/>
  <c r="P168"/>
  <c r="K168"/>
  <c r="T167"/>
  <c r="O167"/>
  <c r="J167"/>
  <c r="S166"/>
  <c r="N166"/>
  <c r="H166"/>
  <c r="R165"/>
  <c r="L165"/>
  <c r="G165"/>
  <c r="P164"/>
  <c r="K164"/>
  <c r="T163"/>
  <c r="O163"/>
  <c r="J163"/>
  <c r="S162"/>
  <c r="N162"/>
  <c r="H162"/>
  <c r="R161"/>
  <c r="L161"/>
  <c r="G161"/>
  <c r="P160"/>
  <c r="K160"/>
  <c r="T159"/>
  <c r="O159"/>
  <c r="J159"/>
  <c r="S158"/>
  <c r="N158"/>
  <c r="H158"/>
  <c r="R157"/>
  <c r="L157"/>
  <c r="T49"/>
  <c r="N48"/>
  <c r="G246"/>
  <c r="O244"/>
  <c r="H243"/>
  <c r="P241"/>
  <c r="J240"/>
  <c r="R238"/>
  <c r="K237"/>
  <c r="S235"/>
  <c r="L234"/>
  <c r="K233"/>
  <c r="O232"/>
  <c r="S231"/>
  <c r="H231"/>
  <c r="L230"/>
  <c r="P229"/>
  <c r="T228"/>
  <c r="J228"/>
  <c r="N227"/>
  <c r="R226"/>
  <c r="G226"/>
  <c r="K225"/>
  <c r="O224"/>
  <c r="S223"/>
  <c r="H223"/>
  <c r="L222"/>
  <c r="P221"/>
  <c r="T220"/>
  <c r="J220"/>
  <c r="N219"/>
  <c r="R218"/>
  <c r="G218"/>
  <c r="K217"/>
  <c r="O216"/>
  <c r="S215"/>
  <c r="H215"/>
  <c r="L214"/>
  <c r="P213"/>
  <c r="T212"/>
  <c r="J212"/>
  <c r="N211"/>
  <c r="R210"/>
  <c r="G210"/>
  <c r="K209"/>
  <c r="O208"/>
  <c r="S207"/>
  <c r="H207"/>
  <c r="L206"/>
  <c r="P205"/>
  <c r="T204"/>
  <c r="J204"/>
  <c r="N203"/>
  <c r="R202"/>
  <c r="G202"/>
  <c r="K201"/>
  <c r="O200"/>
  <c r="S199"/>
  <c r="H199"/>
  <c r="L198"/>
  <c r="P197"/>
  <c r="T196"/>
  <c r="J196"/>
  <c r="N195"/>
  <c r="R194"/>
  <c r="G194"/>
  <c r="K193"/>
  <c r="O192"/>
  <c r="S191"/>
  <c r="H191"/>
  <c r="L190"/>
  <c r="P189"/>
  <c r="T188"/>
  <c r="J188"/>
  <c r="N187"/>
  <c r="R186"/>
  <c r="G186"/>
  <c r="K185"/>
  <c r="O184"/>
  <c r="S183"/>
  <c r="H183"/>
  <c r="L182"/>
  <c r="P181"/>
  <c r="T180"/>
  <c r="J180"/>
  <c r="N179"/>
  <c r="R178"/>
  <c r="G178"/>
  <c r="K177"/>
  <c r="O176"/>
  <c r="S175"/>
  <c r="H175"/>
  <c r="L174"/>
  <c r="P173"/>
  <c r="H173"/>
  <c r="O172"/>
  <c r="H172"/>
  <c r="P171"/>
  <c r="H171"/>
  <c r="P170"/>
  <c r="J170"/>
  <c r="P169"/>
  <c r="J169"/>
  <c r="R168"/>
  <c r="J168"/>
  <c r="R167"/>
  <c r="K167"/>
  <c r="R166"/>
  <c r="K166"/>
  <c r="S165"/>
  <c r="K165"/>
  <c r="S164"/>
  <c r="L164"/>
  <c r="S163"/>
  <c r="L163"/>
  <c r="T162"/>
  <c r="L162"/>
  <c r="T161"/>
  <c r="N161"/>
  <c r="T160"/>
  <c r="N160"/>
  <c r="G160"/>
  <c r="N159"/>
  <c r="G159"/>
  <c r="O158"/>
  <c r="G158"/>
  <c r="O157"/>
  <c r="H157"/>
  <c r="R156"/>
  <c r="L156"/>
  <c r="G156"/>
  <c r="P155"/>
  <c r="K155"/>
  <c r="T154"/>
  <c r="O154"/>
  <c r="J154"/>
  <c r="S153"/>
  <c r="N153"/>
  <c r="H153"/>
  <c r="R152"/>
  <c r="L152"/>
  <c r="G152"/>
  <c r="P151"/>
  <c r="K151"/>
  <c r="T150"/>
  <c r="O150"/>
  <c r="J150"/>
  <c r="S149"/>
  <c r="N149"/>
  <c r="H149"/>
  <c r="R148"/>
  <c r="L148"/>
  <c r="G148"/>
  <c r="P147"/>
  <c r="K147"/>
  <c r="T146"/>
  <c r="O146"/>
  <c r="J146"/>
  <c r="S145"/>
  <c r="N145"/>
  <c r="H145"/>
  <c r="R144"/>
  <c r="L144"/>
  <c r="G144"/>
  <c r="P143"/>
  <c r="K143"/>
  <c r="T142"/>
  <c r="O142"/>
  <c r="J142"/>
  <c r="S141"/>
  <c r="N141"/>
  <c r="H141"/>
  <c r="R140"/>
  <c r="L140"/>
  <c r="G140"/>
  <c r="P139"/>
  <c r="K139"/>
  <c r="T138"/>
  <c r="O138"/>
  <c r="J138"/>
  <c r="S137"/>
  <c r="N137"/>
  <c r="H137"/>
  <c r="R136"/>
  <c r="L136"/>
  <c r="G136"/>
  <c r="P135"/>
  <c r="K135"/>
  <c r="T134"/>
  <c r="O134"/>
  <c r="J134"/>
  <c r="S133"/>
  <c r="N133"/>
  <c r="H133"/>
  <c r="R132"/>
  <c r="L132"/>
  <c r="G132"/>
  <c r="P131"/>
  <c r="K131"/>
  <c r="T130"/>
  <c r="O130"/>
  <c r="J130"/>
  <c r="S129"/>
  <c r="N129"/>
  <c r="H129"/>
  <c r="R128"/>
  <c r="L128"/>
  <c r="G128"/>
  <c r="P127"/>
  <c r="K127"/>
  <c r="T126"/>
  <c r="O126"/>
  <c r="J126"/>
  <c r="S125"/>
  <c r="N125"/>
  <c r="H125"/>
  <c r="R124"/>
  <c r="L124"/>
  <c r="G124"/>
  <c r="P123"/>
  <c r="K123"/>
  <c r="T122"/>
  <c r="O122"/>
  <c r="J122"/>
  <c r="S121"/>
  <c r="N121"/>
  <c r="H121"/>
  <c r="R120"/>
  <c r="L120"/>
  <c r="G120"/>
  <c r="P119"/>
  <c r="K119"/>
  <c r="T118"/>
  <c r="O118"/>
  <c r="J118"/>
  <c r="S117"/>
  <c r="N117"/>
  <c r="H117"/>
  <c r="R116"/>
  <c r="L116"/>
  <c r="G116"/>
  <c r="P115"/>
  <c r="K115"/>
  <c r="T114"/>
  <c r="O114"/>
  <c r="J114"/>
  <c r="S113"/>
  <c r="N113"/>
  <c r="H113"/>
  <c r="R112"/>
  <c r="L112"/>
  <c r="G112"/>
  <c r="P111"/>
  <c r="K111"/>
  <c r="T110"/>
  <c r="O110"/>
  <c r="K50"/>
  <c r="S48"/>
  <c r="L246"/>
  <c r="T244"/>
  <c r="N243"/>
  <c r="G242"/>
  <c r="O240"/>
  <c r="H239"/>
  <c r="P237"/>
  <c r="J236"/>
  <c r="R234"/>
  <c r="O233"/>
  <c r="S232"/>
  <c r="H232"/>
  <c r="L231"/>
  <c r="P230"/>
  <c r="T229"/>
  <c r="J229"/>
  <c r="N228"/>
  <c r="R227"/>
  <c r="G227"/>
  <c r="K226"/>
  <c r="O225"/>
  <c r="S224"/>
  <c r="H224"/>
  <c r="L223"/>
  <c r="P222"/>
  <c r="T221"/>
  <c r="J221"/>
  <c r="N220"/>
  <c r="R219"/>
  <c r="G219"/>
  <c r="K218"/>
  <c r="O217"/>
  <c r="S216"/>
  <c r="H216"/>
  <c r="L215"/>
  <c r="P214"/>
  <c r="T213"/>
  <c r="J213"/>
  <c r="N212"/>
  <c r="R211"/>
  <c r="G211"/>
  <c r="K210"/>
  <c r="O209"/>
  <c r="S208"/>
  <c r="H208"/>
  <c r="L207"/>
  <c r="P206"/>
  <c r="T205"/>
  <c r="J205"/>
  <c r="N204"/>
  <c r="R203"/>
  <c r="G203"/>
  <c r="K202"/>
  <c r="O201"/>
  <c r="S200"/>
  <c r="H200"/>
  <c r="L199"/>
  <c r="P198"/>
  <c r="T197"/>
  <c r="J197"/>
  <c r="N196"/>
  <c r="R195"/>
  <c r="G195"/>
  <c r="K194"/>
  <c r="O193"/>
  <c r="S192"/>
  <c r="H192"/>
  <c r="L191"/>
  <c r="P190"/>
  <c r="T189"/>
  <c r="J189"/>
  <c r="N188"/>
  <c r="R187"/>
  <c r="G187"/>
  <c r="K186"/>
  <c r="O185"/>
  <c r="S184"/>
  <c r="H184"/>
  <c r="L183"/>
  <c r="P182"/>
  <c r="T181"/>
  <c r="J181"/>
  <c r="N180"/>
  <c r="R179"/>
  <c r="G179"/>
  <c r="K178"/>
  <c r="O177"/>
  <c r="S176"/>
  <c r="H176"/>
  <c r="L175"/>
  <c r="P174"/>
  <c r="T173"/>
  <c r="J173"/>
  <c r="R172"/>
  <c r="J172"/>
  <c r="R171"/>
  <c r="K171"/>
  <c r="R170"/>
  <c r="K170"/>
  <c r="S169"/>
  <c r="K169"/>
  <c r="S168"/>
  <c r="L168"/>
  <c r="S167"/>
  <c r="L167"/>
  <c r="T166"/>
  <c r="L166"/>
  <c r="T165"/>
  <c r="N165"/>
  <c r="T164"/>
  <c r="N164"/>
  <c r="G164"/>
  <c r="N163"/>
  <c r="G163"/>
  <c r="O162"/>
  <c r="G162"/>
  <c r="O161"/>
  <c r="H161"/>
  <c r="O160"/>
  <c r="H160"/>
  <c r="P159"/>
  <c r="H159"/>
  <c r="P158"/>
  <c r="J158"/>
  <c r="P157"/>
  <c r="J157"/>
  <c r="S156"/>
  <c r="N156"/>
  <c r="H156"/>
  <c r="R155"/>
  <c r="L155"/>
  <c r="G155"/>
  <c r="P154"/>
  <c r="K154"/>
  <c r="T153"/>
  <c r="O153"/>
  <c r="J153"/>
  <c r="S152"/>
  <c r="N152"/>
  <c r="H152"/>
  <c r="R151"/>
  <c r="L151"/>
  <c r="G151"/>
  <c r="P150"/>
  <c r="K150"/>
  <c r="T149"/>
  <c r="O149"/>
  <c r="J149"/>
  <c r="S148"/>
  <c r="N148"/>
  <c r="H148"/>
  <c r="R147"/>
  <c r="L147"/>
  <c r="G147"/>
  <c r="P146"/>
  <c r="K146"/>
  <c r="T145"/>
  <c r="O145"/>
  <c r="J145"/>
  <c r="S144"/>
  <c r="N144"/>
  <c r="H144"/>
  <c r="R143"/>
  <c r="L143"/>
  <c r="G143"/>
  <c r="P142"/>
  <c r="K142"/>
  <c r="T141"/>
  <c r="O141"/>
  <c r="J141"/>
  <c r="S140"/>
  <c r="N140"/>
  <c r="H140"/>
  <c r="R139"/>
  <c r="L139"/>
  <c r="G139"/>
  <c r="P138"/>
  <c r="K138"/>
  <c r="T137"/>
  <c r="O137"/>
  <c r="J137"/>
  <c r="S136"/>
  <c r="N136"/>
  <c r="H136"/>
  <c r="R135"/>
  <c r="L135"/>
  <c r="G135"/>
  <c r="P134"/>
  <c r="K134"/>
  <c r="T133"/>
  <c r="O133"/>
  <c r="J133"/>
  <c r="S132"/>
  <c r="N132"/>
  <c r="H132"/>
  <c r="R131"/>
  <c r="L131"/>
  <c r="G131"/>
  <c r="P130"/>
  <c r="K130"/>
  <c r="T129"/>
  <c r="O129"/>
  <c r="J129"/>
  <c r="S128"/>
  <c r="N128"/>
  <c r="H128"/>
  <c r="P50"/>
  <c r="J49"/>
  <c r="R246"/>
  <c r="K245"/>
  <c r="S243"/>
  <c r="L242"/>
  <c r="T240"/>
  <c r="N239"/>
  <c r="G238"/>
  <c r="O236"/>
  <c r="H235"/>
  <c r="P233"/>
  <c r="T232"/>
  <c r="J232"/>
  <c r="N231"/>
  <c r="R230"/>
  <c r="G230"/>
  <c r="K229"/>
  <c r="O228"/>
  <c r="S227"/>
  <c r="H227"/>
  <c r="L226"/>
  <c r="P225"/>
  <c r="T224"/>
  <c r="J224"/>
  <c r="N223"/>
  <c r="R222"/>
  <c r="G222"/>
  <c r="K221"/>
  <c r="O220"/>
  <c r="S219"/>
  <c r="H219"/>
  <c r="L218"/>
  <c r="P217"/>
  <c r="T216"/>
  <c r="J216"/>
  <c r="N215"/>
  <c r="R214"/>
  <c r="G214"/>
  <c r="K213"/>
  <c r="O212"/>
  <c r="S211"/>
  <c r="H211"/>
  <c r="L210"/>
  <c r="P209"/>
  <c r="T208"/>
  <c r="J208"/>
  <c r="N207"/>
  <c r="R206"/>
  <c r="G206"/>
  <c r="K205"/>
  <c r="O204"/>
  <c r="S203"/>
  <c r="H203"/>
  <c r="L202"/>
  <c r="P201"/>
  <c r="T200"/>
  <c r="J200"/>
  <c r="N199"/>
  <c r="R198"/>
  <c r="G198"/>
  <c r="K197"/>
  <c r="O196"/>
  <c r="S195"/>
  <c r="H195"/>
  <c r="L194"/>
  <c r="P193"/>
  <c r="T192"/>
  <c r="J192"/>
  <c r="N191"/>
  <c r="R190"/>
  <c r="G190"/>
  <c r="K189"/>
  <c r="O188"/>
  <c r="S187"/>
  <c r="H187"/>
  <c r="L186"/>
  <c r="P185"/>
  <c r="T184"/>
  <c r="J184"/>
  <c r="N183"/>
  <c r="R182"/>
  <c r="G182"/>
  <c r="K181"/>
  <c r="O180"/>
  <c r="S179"/>
  <c r="H179"/>
  <c r="L178"/>
  <c r="P177"/>
  <c r="T176"/>
  <c r="J176"/>
  <c r="N175"/>
  <c r="R174"/>
  <c r="G174"/>
  <c r="K173"/>
  <c r="S172"/>
  <c r="L172"/>
  <c r="S171"/>
  <c r="L171"/>
  <c r="T170"/>
  <c r="L170"/>
  <c r="T169"/>
  <c r="N169"/>
  <c r="T168"/>
  <c r="N168"/>
  <c r="G168"/>
  <c r="N167"/>
  <c r="G167"/>
  <c r="O166"/>
  <c r="G166"/>
  <c r="O165"/>
  <c r="H165"/>
  <c r="O164"/>
  <c r="H164"/>
  <c r="P163"/>
  <c r="H163"/>
  <c r="P162"/>
  <c r="J162"/>
  <c r="P161"/>
  <c r="J161"/>
  <c r="R160"/>
  <c r="J160"/>
  <c r="R159"/>
  <c r="K159"/>
  <c r="R158"/>
  <c r="K158"/>
  <c r="S157"/>
  <c r="K157"/>
  <c r="T156"/>
  <c r="O156"/>
  <c r="J156"/>
  <c r="S155"/>
  <c r="N155"/>
  <c r="H155"/>
  <c r="R154"/>
  <c r="L154"/>
  <c r="G154"/>
  <c r="P153"/>
  <c r="K153"/>
  <c r="T152"/>
  <c r="O152"/>
  <c r="J152"/>
  <c r="S151"/>
  <c r="N151"/>
  <c r="H151"/>
  <c r="R150"/>
  <c r="L150"/>
  <c r="G150"/>
  <c r="P149"/>
  <c r="K149"/>
  <c r="T148"/>
  <c r="O148"/>
  <c r="J148"/>
  <c r="S147"/>
  <c r="N147"/>
  <c r="H147"/>
  <c r="R146"/>
  <c r="L146"/>
  <c r="G146"/>
  <c r="P145"/>
  <c r="K145"/>
  <c r="O49"/>
  <c r="H48"/>
  <c r="P245"/>
  <c r="J244"/>
  <c r="R242"/>
  <c r="K241"/>
  <c r="S239"/>
  <c r="L238"/>
  <c r="T236"/>
  <c r="N235"/>
  <c r="G234"/>
  <c r="J233"/>
  <c r="N232"/>
  <c r="R231"/>
  <c r="G231"/>
  <c r="K230"/>
  <c r="O229"/>
  <c r="S228"/>
  <c r="H228"/>
  <c r="L227"/>
  <c r="P226"/>
  <c r="T225"/>
  <c r="J225"/>
  <c r="N224"/>
  <c r="R223"/>
  <c r="G223"/>
  <c r="K222"/>
  <c r="O221"/>
  <c r="S220"/>
  <c r="H220"/>
  <c r="L219"/>
  <c r="P218"/>
  <c r="T217"/>
  <c r="J217"/>
  <c r="N216"/>
  <c r="R215"/>
  <c r="G215"/>
  <c r="K214"/>
  <c r="O213"/>
  <c r="S212"/>
  <c r="H212"/>
  <c r="L211"/>
  <c r="P210"/>
  <c r="T209"/>
  <c r="J209"/>
  <c r="N208"/>
  <c r="R207"/>
  <c r="G207"/>
  <c r="K206"/>
  <c r="O205"/>
  <c r="S204"/>
  <c r="H204"/>
  <c r="L203"/>
  <c r="P202"/>
  <c r="T201"/>
  <c r="J201"/>
  <c r="N200"/>
  <c r="R199"/>
  <c r="G199"/>
  <c r="K198"/>
  <c r="O197"/>
  <c r="S196"/>
  <c r="H196"/>
  <c r="L195"/>
  <c r="P194"/>
  <c r="T193"/>
  <c r="J193"/>
  <c r="N192"/>
  <c r="R191"/>
  <c r="G191"/>
  <c r="K190"/>
  <c r="O189"/>
  <c r="S188"/>
  <c r="H188"/>
  <c r="L187"/>
  <c r="P186"/>
  <c r="T185"/>
  <c r="J185"/>
  <c r="N184"/>
  <c r="R183"/>
  <c r="G183"/>
  <c r="K182"/>
  <c r="O181"/>
  <c r="S180"/>
  <c r="H180"/>
  <c r="L179"/>
  <c r="P178"/>
  <c r="T177"/>
  <c r="J177"/>
  <c r="N176"/>
  <c r="R175"/>
  <c r="G175"/>
  <c r="K174"/>
  <c r="O173"/>
  <c r="T172"/>
  <c r="N172"/>
  <c r="G172"/>
  <c r="N171"/>
  <c r="G171"/>
  <c r="O170"/>
  <c r="G170"/>
  <c r="O169"/>
  <c r="H169"/>
  <c r="O168"/>
  <c r="H168"/>
  <c r="P167"/>
  <c r="H167"/>
  <c r="P166"/>
  <c r="J166"/>
  <c r="P165"/>
  <c r="J165"/>
  <c r="R164"/>
  <c r="J164"/>
  <c r="R163"/>
  <c r="K163"/>
  <c r="R162"/>
  <c r="K162"/>
  <c r="S161"/>
  <c r="K161"/>
  <c r="S160"/>
  <c r="L160"/>
  <c r="S159"/>
  <c r="L159"/>
  <c r="T158"/>
  <c r="L158"/>
  <c r="T157"/>
  <c r="N157"/>
  <c r="G157"/>
  <c r="P156"/>
  <c r="K156"/>
  <c r="T155"/>
  <c r="O155"/>
  <c r="J155"/>
  <c r="S154"/>
  <c r="N154"/>
  <c r="H154"/>
  <c r="R153"/>
  <c r="L153"/>
  <c r="G153"/>
  <c r="P152"/>
  <c r="K152"/>
  <c r="T151"/>
  <c r="O151"/>
  <c r="J151"/>
  <c r="S150"/>
  <c r="N150"/>
  <c r="H150"/>
  <c r="R149"/>
  <c r="L149"/>
  <c r="G149"/>
  <c r="P148"/>
  <c r="K148"/>
  <c r="T147"/>
  <c r="O147"/>
  <c r="J147"/>
  <c r="S146"/>
  <c r="N146"/>
  <c r="H146"/>
  <c r="R145"/>
  <c r="L145"/>
  <c r="G145"/>
  <c r="P144"/>
  <c r="K144"/>
  <c r="T143"/>
  <c r="O143"/>
  <c r="J143"/>
  <c r="S142"/>
  <c r="N142"/>
  <c r="H142"/>
  <c r="R141"/>
  <c r="L141"/>
  <c r="G141"/>
  <c r="P140"/>
  <c r="K140"/>
  <c r="T139"/>
  <c r="O139"/>
  <c r="J139"/>
  <c r="S138"/>
  <c r="N138"/>
  <c r="H138"/>
  <c r="R137"/>
  <c r="L137"/>
  <c r="G137"/>
  <c r="P136"/>
  <c r="K136"/>
  <c r="T135"/>
  <c r="O135"/>
  <c r="J135"/>
  <c r="S134"/>
  <c r="N134"/>
  <c r="H134"/>
  <c r="R133"/>
  <c r="L133"/>
  <c r="G133"/>
  <c r="P132"/>
  <c r="K132"/>
  <c r="T131"/>
  <c r="O131"/>
  <c r="J131"/>
  <c r="S130"/>
  <c r="N130"/>
  <c r="H130"/>
  <c r="R129"/>
  <c r="L129"/>
  <c r="G129"/>
  <c r="P128"/>
  <c r="K128"/>
  <c r="T127"/>
  <c r="O127"/>
  <c r="J127"/>
  <c r="S126"/>
  <c r="N126"/>
  <c r="H126"/>
  <c r="R125"/>
  <c r="L125"/>
  <c r="G125"/>
  <c r="P124"/>
  <c r="K124"/>
  <c r="T123"/>
  <c r="O123"/>
  <c r="J123"/>
  <c r="S122"/>
  <c r="N122"/>
  <c r="H122"/>
  <c r="R121"/>
  <c r="L121"/>
  <c r="G121"/>
  <c r="P120"/>
  <c r="K120"/>
  <c r="T119"/>
  <c r="O119"/>
  <c r="J119"/>
  <c r="S118"/>
  <c r="N118"/>
  <c r="H118"/>
  <c r="R117"/>
  <c r="L117"/>
  <c r="G117"/>
  <c r="P116"/>
  <c r="K116"/>
  <c r="T115"/>
  <c r="O115"/>
  <c r="J115"/>
  <c r="S114"/>
  <c r="N114"/>
  <c r="H114"/>
  <c r="R113"/>
  <c r="L113"/>
  <c r="G113"/>
  <c r="P112"/>
  <c r="K112"/>
  <c r="T111"/>
  <c r="O111"/>
  <c r="J111"/>
  <c r="S110"/>
  <c r="J144"/>
  <c r="R142"/>
  <c r="K141"/>
  <c r="S139"/>
  <c r="L138"/>
  <c r="T136"/>
  <c r="N135"/>
  <c r="G134"/>
  <c r="O132"/>
  <c r="H131"/>
  <c r="P129"/>
  <c r="J128"/>
  <c r="L127"/>
  <c r="P126"/>
  <c r="T125"/>
  <c r="J125"/>
  <c r="N124"/>
  <c r="R123"/>
  <c r="G123"/>
  <c r="K122"/>
  <c r="O121"/>
  <c r="S120"/>
  <c r="H120"/>
  <c r="L119"/>
  <c r="P118"/>
  <c r="T117"/>
  <c r="J117"/>
  <c r="N116"/>
  <c r="R115"/>
  <c r="G115"/>
  <c r="K114"/>
  <c r="O113"/>
  <c r="S112"/>
  <c r="H112"/>
  <c r="L111"/>
  <c r="P110"/>
  <c r="J110"/>
  <c r="S109"/>
  <c r="N109"/>
  <c r="H109"/>
  <c r="R108"/>
  <c r="L108"/>
  <c r="G108"/>
  <c r="P107"/>
  <c r="K107"/>
  <c r="T106"/>
  <c r="O106"/>
  <c r="J106"/>
  <c r="S105"/>
  <c r="N105"/>
  <c r="H105"/>
  <c r="R104"/>
  <c r="L104"/>
  <c r="G104"/>
  <c r="P103"/>
  <c r="K103"/>
  <c r="T102"/>
  <c r="O102"/>
  <c r="J102"/>
  <c r="S101"/>
  <c r="N101"/>
  <c r="H101"/>
  <c r="R100"/>
  <c r="L100"/>
  <c r="G100"/>
  <c r="P99"/>
  <c r="K99"/>
  <c r="T98"/>
  <c r="O98"/>
  <c r="J98"/>
  <c r="S97"/>
  <c r="N97"/>
  <c r="H97"/>
  <c r="R96"/>
  <c r="L96"/>
  <c r="G96"/>
  <c r="P95"/>
  <c r="K95"/>
  <c r="T94"/>
  <c r="O94"/>
  <c r="J94"/>
  <c r="S93"/>
  <c r="N93"/>
  <c r="H93"/>
  <c r="R92"/>
  <c r="L92"/>
  <c r="G92"/>
  <c r="P91"/>
  <c r="K91"/>
  <c r="T90"/>
  <c r="O90"/>
  <c r="J90"/>
  <c r="S89"/>
  <c r="N89"/>
  <c r="H89"/>
  <c r="R88"/>
  <c r="L88"/>
  <c r="G88"/>
  <c r="P87"/>
  <c r="K87"/>
  <c r="T86"/>
  <c r="O86"/>
  <c r="J86"/>
  <c r="S85"/>
  <c r="N85"/>
  <c r="H85"/>
  <c r="R84"/>
  <c r="L84"/>
  <c r="G84"/>
  <c r="P83"/>
  <c r="K83"/>
  <c r="T82"/>
  <c r="O82"/>
  <c r="J82"/>
  <c r="S81"/>
  <c r="N81"/>
  <c r="H81"/>
  <c r="R80"/>
  <c r="L80"/>
  <c r="G80"/>
  <c r="P79"/>
  <c r="K79"/>
  <c r="O144"/>
  <c r="H143"/>
  <c r="P141"/>
  <c r="J140"/>
  <c r="R138"/>
  <c r="K137"/>
  <c r="S135"/>
  <c r="L134"/>
  <c r="T132"/>
  <c r="N131"/>
  <c r="G130"/>
  <c r="O128"/>
  <c r="N127"/>
  <c r="R126"/>
  <c r="G126"/>
  <c r="K125"/>
  <c r="O124"/>
  <c r="S123"/>
  <c r="H123"/>
  <c r="L122"/>
  <c r="P121"/>
  <c r="T120"/>
  <c r="J120"/>
  <c r="N119"/>
  <c r="R118"/>
  <c r="G118"/>
  <c r="K117"/>
  <c r="O116"/>
  <c r="S115"/>
  <c r="H115"/>
  <c r="L114"/>
  <c r="P113"/>
  <c r="T112"/>
  <c r="J112"/>
  <c r="N111"/>
  <c r="R110"/>
  <c r="K110"/>
  <c r="T109"/>
  <c r="O109"/>
  <c r="J109"/>
  <c r="S108"/>
  <c r="N108"/>
  <c r="H108"/>
  <c r="R107"/>
  <c r="L107"/>
  <c r="G107"/>
  <c r="P106"/>
  <c r="K106"/>
  <c r="T105"/>
  <c r="O105"/>
  <c r="J105"/>
  <c r="S104"/>
  <c r="N104"/>
  <c r="H104"/>
  <c r="R103"/>
  <c r="L103"/>
  <c r="G103"/>
  <c r="P102"/>
  <c r="K102"/>
  <c r="T101"/>
  <c r="O101"/>
  <c r="J101"/>
  <c r="S100"/>
  <c r="N100"/>
  <c r="H100"/>
  <c r="R99"/>
  <c r="L99"/>
  <c r="G99"/>
  <c r="P98"/>
  <c r="K98"/>
  <c r="T97"/>
  <c r="O97"/>
  <c r="J97"/>
  <c r="S96"/>
  <c r="N96"/>
  <c r="H96"/>
  <c r="R95"/>
  <c r="L95"/>
  <c r="G95"/>
  <c r="P94"/>
  <c r="K94"/>
  <c r="T93"/>
  <c r="O93"/>
  <c r="J93"/>
  <c r="S92"/>
  <c r="N92"/>
  <c r="H92"/>
  <c r="R91"/>
  <c r="L91"/>
  <c r="G91"/>
  <c r="P90"/>
  <c r="K90"/>
  <c r="T89"/>
  <c r="O89"/>
  <c r="J89"/>
  <c r="S88"/>
  <c r="N88"/>
  <c r="H88"/>
  <c r="R87"/>
  <c r="L87"/>
  <c r="G87"/>
  <c r="P86"/>
  <c r="K86"/>
  <c r="T85"/>
  <c r="O85"/>
  <c r="J85"/>
  <c r="S84"/>
  <c r="N84"/>
  <c r="H84"/>
  <c r="R83"/>
  <c r="L83"/>
  <c r="G83"/>
  <c r="P82"/>
  <c r="K82"/>
  <c r="T81"/>
  <c r="O81"/>
  <c r="J81"/>
  <c r="S80"/>
  <c r="N80"/>
  <c r="H80"/>
  <c r="R79"/>
  <c r="L79"/>
  <c r="G79"/>
  <c r="P78"/>
  <c r="K78"/>
  <c r="T77"/>
  <c r="O77"/>
  <c r="J77"/>
  <c r="S76"/>
  <c r="N76"/>
  <c r="H76"/>
  <c r="R75"/>
  <c r="L75"/>
  <c r="G75"/>
  <c r="P74"/>
  <c r="K74"/>
  <c r="T73"/>
  <c r="O73"/>
  <c r="J73"/>
  <c r="S72"/>
  <c r="N72"/>
  <c r="H72"/>
  <c r="R71"/>
  <c r="L71"/>
  <c r="G71"/>
  <c r="P70"/>
  <c r="K70"/>
  <c r="T69"/>
  <c r="O69"/>
  <c r="J69"/>
  <c r="S68"/>
  <c r="N68"/>
  <c r="H68"/>
  <c r="R67"/>
  <c r="L67"/>
  <c r="G67"/>
  <c r="P66"/>
  <c r="K66"/>
  <c r="T65"/>
  <c r="O65"/>
  <c r="J65"/>
  <c r="S64"/>
  <c r="N64"/>
  <c r="H64"/>
  <c r="R63"/>
  <c r="L63"/>
  <c r="G63"/>
  <c r="P62"/>
  <c r="K62"/>
  <c r="T61"/>
  <c r="O61"/>
  <c r="T144"/>
  <c r="N143"/>
  <c r="G142"/>
  <c r="O140"/>
  <c r="H139"/>
  <c r="P137"/>
  <c r="J136"/>
  <c r="R134"/>
  <c r="K133"/>
  <c r="S131"/>
  <c r="L130"/>
  <c r="T128"/>
  <c r="R127"/>
  <c r="G127"/>
  <c r="K126"/>
  <c r="O125"/>
  <c r="S124"/>
  <c r="H124"/>
  <c r="L123"/>
  <c r="P122"/>
  <c r="T121"/>
  <c r="J121"/>
  <c r="N120"/>
  <c r="R119"/>
  <c r="G119"/>
  <c r="K118"/>
  <c r="O117"/>
  <c r="S116"/>
  <c r="H116"/>
  <c r="L115"/>
  <c r="P114"/>
  <c r="T113"/>
  <c r="J113"/>
  <c r="N112"/>
  <c r="R111"/>
  <c r="G111"/>
  <c r="L110"/>
  <c r="G110"/>
  <c r="P109"/>
  <c r="K109"/>
  <c r="T108"/>
  <c r="O108"/>
  <c r="J108"/>
  <c r="S107"/>
  <c r="N107"/>
  <c r="H107"/>
  <c r="R106"/>
  <c r="L106"/>
  <c r="G106"/>
  <c r="P105"/>
  <c r="K105"/>
  <c r="T104"/>
  <c r="O104"/>
  <c r="J104"/>
  <c r="S103"/>
  <c r="N103"/>
  <c r="H103"/>
  <c r="R102"/>
  <c r="L102"/>
  <c r="G102"/>
  <c r="P101"/>
  <c r="K101"/>
  <c r="T100"/>
  <c r="O100"/>
  <c r="J100"/>
  <c r="S99"/>
  <c r="N99"/>
  <c r="H99"/>
  <c r="R98"/>
  <c r="L98"/>
  <c r="G98"/>
  <c r="P97"/>
  <c r="K97"/>
  <c r="T96"/>
  <c r="O96"/>
  <c r="J96"/>
  <c r="S95"/>
  <c r="N95"/>
  <c r="H95"/>
  <c r="R94"/>
  <c r="L94"/>
  <c r="G94"/>
  <c r="P93"/>
  <c r="K93"/>
  <c r="T92"/>
  <c r="O92"/>
  <c r="J92"/>
  <c r="S91"/>
  <c r="N91"/>
  <c r="H91"/>
  <c r="R90"/>
  <c r="L90"/>
  <c r="G90"/>
  <c r="P89"/>
  <c r="K89"/>
  <c r="T88"/>
  <c r="O88"/>
  <c r="J88"/>
  <c r="S87"/>
  <c r="N87"/>
  <c r="H87"/>
  <c r="R86"/>
  <c r="L86"/>
  <c r="G86"/>
  <c r="P85"/>
  <c r="K85"/>
  <c r="T84"/>
  <c r="O84"/>
  <c r="J84"/>
  <c r="S83"/>
  <c r="N83"/>
  <c r="H83"/>
  <c r="R82"/>
  <c r="L82"/>
  <c r="G82"/>
  <c r="P81"/>
  <c r="K81"/>
  <c r="T80"/>
  <c r="O80"/>
  <c r="J80"/>
  <c r="S79"/>
  <c r="N79"/>
  <c r="H79"/>
  <c r="R78"/>
  <c r="L78"/>
  <c r="G78"/>
  <c r="P77"/>
  <c r="K77"/>
  <c r="T76"/>
  <c r="O76"/>
  <c r="J76"/>
  <c r="S75"/>
  <c r="N75"/>
  <c r="H75"/>
  <c r="R74"/>
  <c r="L74"/>
  <c r="G74"/>
  <c r="P73"/>
  <c r="K73"/>
  <c r="T72"/>
  <c r="O72"/>
  <c r="J72"/>
  <c r="S71"/>
  <c r="N71"/>
  <c r="H71"/>
  <c r="R70"/>
  <c r="L70"/>
  <c r="G70"/>
  <c r="P69"/>
  <c r="K69"/>
  <c r="T68"/>
  <c r="O68"/>
  <c r="J68"/>
  <c r="S67"/>
  <c r="N67"/>
  <c r="H67"/>
  <c r="R66"/>
  <c r="L66"/>
  <c r="G66"/>
  <c r="P65"/>
  <c r="K65"/>
  <c r="T64"/>
  <c r="O64"/>
  <c r="J64"/>
  <c r="S63"/>
  <c r="N63"/>
  <c r="H63"/>
  <c r="R62"/>
  <c r="L62"/>
  <c r="G62"/>
  <c r="P61"/>
  <c r="K61"/>
  <c r="T60"/>
  <c r="O60"/>
  <c r="J60"/>
  <c r="S59"/>
  <c r="N59"/>
  <c r="H59"/>
  <c r="R58"/>
  <c r="L58"/>
  <c r="G58"/>
  <c r="P57"/>
  <c r="K57"/>
  <c r="T56"/>
  <c r="O56"/>
  <c r="J56"/>
  <c r="S55"/>
  <c r="N55"/>
  <c r="H55"/>
  <c r="R54"/>
  <c r="L54"/>
  <c r="G54"/>
  <c r="P53"/>
  <c r="K53"/>
  <c r="T52"/>
  <c r="O52"/>
  <c r="J52"/>
  <c r="S47"/>
  <c r="N47"/>
  <c r="H47"/>
  <c r="R46"/>
  <c r="L46"/>
  <c r="G46"/>
  <c r="P45"/>
  <c r="K45"/>
  <c r="T44"/>
  <c r="O44"/>
  <c r="J44"/>
  <c r="S43"/>
  <c r="N43"/>
  <c r="H43"/>
  <c r="R42"/>
  <c r="L42"/>
  <c r="G42"/>
  <c r="P41"/>
  <c r="K41"/>
  <c r="T40"/>
  <c r="O40"/>
  <c r="J40"/>
  <c r="S39"/>
  <c r="N39"/>
  <c r="H39"/>
  <c r="R38"/>
  <c r="L38"/>
  <c r="G38"/>
  <c r="P37"/>
  <c r="K37"/>
  <c r="T36"/>
  <c r="O36"/>
  <c r="J36"/>
  <c r="S35"/>
  <c r="N35"/>
  <c r="H35"/>
  <c r="R34"/>
  <c r="L34"/>
  <c r="G34"/>
  <c r="P33"/>
  <c r="K33"/>
  <c r="T32"/>
  <c r="O32"/>
  <c r="J32"/>
  <c r="S31"/>
  <c r="N31"/>
  <c r="H31"/>
  <c r="R30"/>
  <c r="L30"/>
  <c r="G30"/>
  <c r="P29"/>
  <c r="K29"/>
  <c r="T28"/>
  <c r="O28"/>
  <c r="J28"/>
  <c r="S27"/>
  <c r="N27"/>
  <c r="H27"/>
  <c r="R26"/>
  <c r="S143"/>
  <c r="L142"/>
  <c r="T140"/>
  <c r="N139"/>
  <c r="G138"/>
  <c r="O136"/>
  <c r="H135"/>
  <c r="P133"/>
  <c r="J132"/>
  <c r="R130"/>
  <c r="K129"/>
  <c r="S127"/>
  <c r="H127"/>
  <c r="L126"/>
  <c r="P125"/>
  <c r="T124"/>
  <c r="J124"/>
  <c r="N123"/>
  <c r="R122"/>
  <c r="G122"/>
  <c r="K121"/>
  <c r="O120"/>
  <c r="S119"/>
  <c r="H119"/>
  <c r="L118"/>
  <c r="P117"/>
  <c r="T116"/>
  <c r="J116"/>
  <c r="N115"/>
  <c r="R114"/>
  <c r="G114"/>
  <c r="K113"/>
  <c r="O112"/>
  <c r="S111"/>
  <c r="H111"/>
  <c r="N110"/>
  <c r="H110"/>
  <c r="R109"/>
  <c r="L109"/>
  <c r="G109"/>
  <c r="P108"/>
  <c r="K108"/>
  <c r="T107"/>
  <c r="O107"/>
  <c r="J107"/>
  <c r="S106"/>
  <c r="N106"/>
  <c r="H106"/>
  <c r="R105"/>
  <c r="L105"/>
  <c r="G105"/>
  <c r="P104"/>
  <c r="K104"/>
  <c r="T103"/>
  <c r="O103"/>
  <c r="J103"/>
  <c r="S102"/>
  <c r="N102"/>
  <c r="H102"/>
  <c r="R101"/>
  <c r="L101"/>
  <c r="G101"/>
  <c r="P100"/>
  <c r="K100"/>
  <c r="T99"/>
  <c r="O99"/>
  <c r="J99"/>
  <c r="S98"/>
  <c r="N98"/>
  <c r="H98"/>
  <c r="R97"/>
  <c r="L97"/>
  <c r="G97"/>
  <c r="P96"/>
  <c r="K96"/>
  <c r="T95"/>
  <c r="O95"/>
  <c r="J95"/>
  <c r="S94"/>
  <c r="N94"/>
  <c r="H94"/>
  <c r="R93"/>
  <c r="L93"/>
  <c r="G93"/>
  <c r="P92"/>
  <c r="K92"/>
  <c r="T91"/>
  <c r="O91"/>
  <c r="J91"/>
  <c r="S90"/>
  <c r="N90"/>
  <c r="H90"/>
  <c r="R89"/>
  <c r="L89"/>
  <c r="G89"/>
  <c r="P88"/>
  <c r="K88"/>
  <c r="T87"/>
  <c r="O87"/>
  <c r="J87"/>
  <c r="S86"/>
  <c r="N86"/>
  <c r="H86"/>
  <c r="R85"/>
  <c r="L85"/>
  <c r="G85"/>
  <c r="P84"/>
  <c r="K84"/>
  <c r="T83"/>
  <c r="O83"/>
  <c r="J83"/>
  <c r="S82"/>
  <c r="N82"/>
  <c r="H82"/>
  <c r="R81"/>
  <c r="L81"/>
  <c r="G81"/>
  <c r="P80"/>
  <c r="K80"/>
  <c r="T79"/>
  <c r="O79"/>
  <c r="J79"/>
  <c r="S78"/>
  <c r="N78"/>
  <c r="H78"/>
  <c r="R77"/>
  <c r="L77"/>
  <c r="G77"/>
  <c r="P76"/>
  <c r="K76"/>
  <c r="T75"/>
  <c r="O75"/>
  <c r="J75"/>
  <c r="S74"/>
  <c r="N74"/>
  <c r="H74"/>
  <c r="R73"/>
  <c r="L73"/>
  <c r="G73"/>
  <c r="P72"/>
  <c r="K72"/>
  <c r="T71"/>
  <c r="O71"/>
  <c r="J71"/>
  <c r="S70"/>
  <c r="N70"/>
  <c r="H70"/>
  <c r="R69"/>
  <c r="L69"/>
  <c r="G69"/>
  <c r="P68"/>
  <c r="F24"/>
  <c r="F40"/>
  <c r="F60"/>
  <c r="F76"/>
  <c r="I76" s="1"/>
  <c r="F92"/>
  <c r="I92" s="1"/>
  <c r="F104"/>
  <c r="I104" s="1"/>
  <c r="M104" s="1"/>
  <c r="F116"/>
  <c r="I116" s="1"/>
  <c r="F128"/>
  <c r="I128" s="1"/>
  <c r="M128" s="1"/>
  <c r="Q128" s="1"/>
  <c r="U128" s="1"/>
  <c r="F136"/>
  <c r="I136" s="1"/>
  <c r="F140"/>
  <c r="I140" s="1"/>
  <c r="M140" s="1"/>
  <c r="Q140" s="1"/>
  <c r="F144"/>
  <c r="I144" s="1"/>
  <c r="M144" s="1"/>
  <c r="Q144" s="1"/>
  <c r="U144" s="1"/>
  <c r="F148"/>
  <c r="I148" s="1"/>
  <c r="M148" s="1"/>
  <c r="Q148" s="1"/>
  <c r="U148" s="1"/>
  <c r="F152"/>
  <c r="I152" s="1"/>
  <c r="M152" s="1"/>
  <c r="Q152" s="1"/>
  <c r="U152" s="1"/>
  <c r="F156"/>
  <c r="I156" s="1"/>
  <c r="M156" s="1"/>
  <c r="Q156" s="1"/>
  <c r="U156" s="1"/>
  <c r="F160"/>
  <c r="I160" s="1"/>
  <c r="M160" s="1"/>
  <c r="Q160" s="1"/>
  <c r="U160" s="1"/>
  <c r="F164"/>
  <c r="I164" s="1"/>
  <c r="M164" s="1"/>
  <c r="Q164" s="1"/>
  <c r="U164" s="1"/>
  <c r="F168"/>
  <c r="I168" s="1"/>
  <c r="M168" s="1"/>
  <c r="Q168" s="1"/>
  <c r="U168" s="1"/>
  <c r="F172"/>
  <c r="I172" s="1"/>
  <c r="M172" s="1"/>
  <c r="Q172" s="1"/>
  <c r="U172" s="1"/>
  <c r="F176"/>
  <c r="I176" s="1"/>
  <c r="M176" s="1"/>
  <c r="Q176" s="1"/>
  <c r="U176" s="1"/>
  <c r="F180"/>
  <c r="I180" s="1"/>
  <c r="M180" s="1"/>
  <c r="Q180" s="1"/>
  <c r="U180" s="1"/>
  <c r="F184"/>
  <c r="I184" s="1"/>
  <c r="M184" s="1"/>
  <c r="Q184" s="1"/>
  <c r="U184" s="1"/>
  <c r="F188"/>
  <c r="I188" s="1"/>
  <c r="M188" s="1"/>
  <c r="Q188" s="1"/>
  <c r="U188" s="1"/>
  <c r="F192"/>
  <c r="I192" s="1"/>
  <c r="M192" s="1"/>
  <c r="Q192" s="1"/>
  <c r="U192" s="1"/>
  <c r="F196"/>
  <c r="I196" s="1"/>
  <c r="M196" s="1"/>
  <c r="Q196" s="1"/>
  <c r="U196" s="1"/>
  <c r="F200"/>
  <c r="I200" s="1"/>
  <c r="M200" s="1"/>
  <c r="Q200" s="1"/>
  <c r="U200" s="1"/>
  <c r="F204"/>
  <c r="I204" s="1"/>
  <c r="M204" s="1"/>
  <c r="Q204" s="1"/>
  <c r="U204" s="1"/>
  <c r="F208"/>
  <c r="I208" s="1"/>
  <c r="M208" s="1"/>
  <c r="Q208" s="1"/>
  <c r="U208" s="1"/>
  <c r="F212"/>
  <c r="I212" s="1"/>
  <c r="M212" s="1"/>
  <c r="Q212" s="1"/>
  <c r="U212" s="1"/>
  <c r="F216"/>
  <c r="I216" s="1"/>
  <c r="M216" s="1"/>
  <c r="Q216" s="1"/>
  <c r="U216" s="1"/>
  <c r="F220"/>
  <c r="I220" s="1"/>
  <c r="M220" s="1"/>
  <c r="Q220" s="1"/>
  <c r="U220" s="1"/>
  <c r="F224"/>
  <c r="I224" s="1"/>
  <c r="M224" s="1"/>
  <c r="Q224" s="1"/>
  <c r="U224" s="1"/>
  <c r="F228"/>
  <c r="I228" s="1"/>
  <c r="M228" s="1"/>
  <c r="Q228" s="1"/>
  <c r="U228" s="1"/>
  <c r="F232"/>
  <c r="I232" s="1"/>
  <c r="M232" s="1"/>
  <c r="Q232" s="1"/>
  <c r="U232" s="1"/>
  <c r="F236"/>
  <c r="I236" s="1"/>
  <c r="M236" s="1"/>
  <c r="Q236" s="1"/>
  <c r="U236" s="1"/>
  <c r="F240"/>
  <c r="I240" s="1"/>
  <c r="M240" s="1"/>
  <c r="Q240" s="1"/>
  <c r="U240" s="1"/>
  <c r="F244"/>
  <c r="I244" s="1"/>
  <c r="M244" s="1"/>
  <c r="Q244" s="1"/>
  <c r="U244" s="1"/>
  <c r="F49"/>
  <c r="I49" s="1"/>
  <c r="M49" s="1"/>
  <c r="Q49" s="1"/>
  <c r="U49" s="1"/>
  <c r="J4"/>
  <c r="O4"/>
  <c r="T4"/>
  <c r="K5"/>
  <c r="M5" s="1"/>
  <c r="P5"/>
  <c r="G8"/>
  <c r="L8"/>
  <c r="R8"/>
  <c r="H9"/>
  <c r="N9"/>
  <c r="S9"/>
  <c r="J10"/>
  <c r="O10"/>
  <c r="T10"/>
  <c r="K11"/>
  <c r="P11"/>
  <c r="G12"/>
  <c r="I12" s="1"/>
  <c r="L12"/>
  <c r="R12"/>
  <c r="H13"/>
  <c r="N13"/>
  <c r="S13"/>
  <c r="J14"/>
  <c r="O14"/>
  <c r="T14"/>
  <c r="K15"/>
  <c r="P15"/>
  <c r="G16"/>
  <c r="I16" s="1"/>
  <c r="L16"/>
  <c r="R16"/>
  <c r="H17"/>
  <c r="N17"/>
  <c r="S17"/>
  <c r="J18"/>
  <c r="O18"/>
  <c r="T18"/>
  <c r="K19"/>
  <c r="P19"/>
  <c r="G20"/>
  <c r="L20"/>
  <c r="R20"/>
  <c r="H21"/>
  <c r="N21"/>
  <c r="S21"/>
  <c r="J22"/>
  <c r="O22"/>
  <c r="T22"/>
  <c r="K23"/>
  <c r="P23"/>
  <c r="G24"/>
  <c r="L24"/>
  <c r="R24"/>
  <c r="H25"/>
  <c r="N25"/>
  <c r="S25"/>
  <c r="J26"/>
  <c r="O26"/>
  <c r="G27"/>
  <c r="O27"/>
  <c r="G28"/>
  <c r="N28"/>
  <c r="G29"/>
  <c r="N29"/>
  <c r="T29"/>
  <c r="N30"/>
  <c r="T30"/>
  <c r="L31"/>
  <c r="T31"/>
  <c r="L32"/>
  <c r="S32"/>
  <c r="L33"/>
  <c r="S33"/>
  <c r="K34"/>
  <c r="S34"/>
  <c r="K35"/>
  <c r="R35"/>
  <c r="K36"/>
  <c r="R36"/>
  <c r="J37"/>
  <c r="R37"/>
  <c r="J38"/>
  <c r="P38"/>
  <c r="J39"/>
  <c r="P39"/>
  <c r="H40"/>
  <c r="P40"/>
  <c r="H41"/>
  <c r="O41"/>
  <c r="H42"/>
  <c r="O42"/>
  <c r="G43"/>
  <c r="O43"/>
  <c r="G44"/>
  <c r="N44"/>
  <c r="G45"/>
  <c r="N45"/>
  <c r="T45"/>
  <c r="N46"/>
  <c r="T46"/>
  <c r="L47"/>
  <c r="T47"/>
  <c r="L52"/>
  <c r="S52"/>
  <c r="L53"/>
  <c r="S53"/>
  <c r="K54"/>
  <c r="S54"/>
  <c r="K55"/>
  <c r="R55"/>
  <c r="K56"/>
  <c r="R56"/>
  <c r="J57"/>
  <c r="R57"/>
  <c r="J58"/>
  <c r="P58"/>
  <c r="J59"/>
  <c r="P59"/>
  <c r="H60"/>
  <c r="P60"/>
  <c r="H61"/>
  <c r="R61"/>
  <c r="N62"/>
  <c r="J63"/>
  <c r="T63"/>
  <c r="P64"/>
  <c r="L65"/>
  <c r="H66"/>
  <c r="S66"/>
  <c r="O67"/>
  <c r="K68"/>
  <c r="N69"/>
  <c r="T70"/>
  <c r="L72"/>
  <c r="S73"/>
  <c r="K75"/>
  <c r="R76"/>
  <c r="J78"/>
  <c r="I11"/>
  <c r="I10"/>
  <c r="I14"/>
  <c r="I18"/>
  <c r="I22"/>
  <c r="I26"/>
  <c r="I4"/>
  <c r="I8" l="1"/>
  <c r="M8" s="1"/>
  <c r="G254"/>
  <c r="H254"/>
  <c r="G253"/>
  <c r="H255"/>
  <c r="G256"/>
  <c r="H253"/>
  <c r="H256"/>
  <c r="G255"/>
  <c r="F253"/>
  <c r="F256"/>
  <c r="F254"/>
  <c r="F255"/>
  <c r="M136"/>
  <c r="Q136" s="1"/>
  <c r="U136" s="1"/>
  <c r="I57"/>
  <c r="M57" s="1"/>
  <c r="Q57" s="1"/>
  <c r="U57" s="1"/>
  <c r="I37"/>
  <c r="M37" s="1"/>
  <c r="Q37" s="1"/>
  <c r="U37" s="1"/>
  <c r="M10"/>
  <c r="Q10" s="1"/>
  <c r="U10" s="1"/>
  <c r="Q5"/>
  <c r="U5" s="1"/>
  <c r="M18"/>
  <c r="Q18" s="1"/>
  <c r="U18" s="1"/>
  <c r="M26"/>
  <c r="Q26" s="1"/>
  <c r="U26" s="1"/>
  <c r="M12"/>
  <c r="Q12" s="1"/>
  <c r="U12" s="1"/>
  <c r="M4"/>
  <c r="Q4" s="1"/>
  <c r="U4" s="1"/>
  <c r="M22"/>
  <c r="Q22" s="1"/>
  <c r="U22" s="1"/>
  <c r="M116"/>
  <c r="Q116" s="1"/>
  <c r="U116" s="1"/>
  <c r="Q104"/>
  <c r="U104" s="1"/>
  <c r="M16"/>
  <c r="Q16" s="1"/>
  <c r="U16" s="1"/>
  <c r="F247"/>
  <c r="M92"/>
  <c r="Q92" s="1"/>
  <c r="U92" s="1"/>
  <c r="T247"/>
  <c r="K247"/>
  <c r="N247"/>
  <c r="O247"/>
  <c r="P247"/>
  <c r="J247"/>
  <c r="R247"/>
  <c r="S247"/>
  <c r="L247"/>
  <c r="M76"/>
  <c r="Q76" s="1"/>
  <c r="U76" s="1"/>
  <c r="I51"/>
  <c r="M51" s="1"/>
  <c r="Q51" s="1"/>
  <c r="I245"/>
  <c r="M245" s="1"/>
  <c r="Q245" s="1"/>
  <c r="U245" s="1"/>
  <c r="I229"/>
  <c r="M229" s="1"/>
  <c r="Q229" s="1"/>
  <c r="U229" s="1"/>
  <c r="I213"/>
  <c r="M213" s="1"/>
  <c r="Q213" s="1"/>
  <c r="U213" s="1"/>
  <c r="I197"/>
  <c r="M197" s="1"/>
  <c r="Q197" s="1"/>
  <c r="U197" s="1"/>
  <c r="I181"/>
  <c r="M181" s="1"/>
  <c r="Q181" s="1"/>
  <c r="U181" s="1"/>
  <c r="I165"/>
  <c r="M165" s="1"/>
  <c r="Q165" s="1"/>
  <c r="U165" s="1"/>
  <c r="I149"/>
  <c r="M149" s="1"/>
  <c r="Q149" s="1"/>
  <c r="U149" s="1"/>
  <c r="I133"/>
  <c r="M133" s="1"/>
  <c r="Q133" s="1"/>
  <c r="U133" s="1"/>
  <c r="I117"/>
  <c r="M117" s="1"/>
  <c r="Q117" s="1"/>
  <c r="U117" s="1"/>
  <c r="I101"/>
  <c r="M101" s="1"/>
  <c r="Q101" s="1"/>
  <c r="U101" s="1"/>
  <c r="I85"/>
  <c r="M85" s="1"/>
  <c r="Q85" s="1"/>
  <c r="U85" s="1"/>
  <c r="I69"/>
  <c r="M69" s="1"/>
  <c r="Q69" s="1"/>
  <c r="U69" s="1"/>
  <c r="I53"/>
  <c r="M53" s="1"/>
  <c r="Q53" s="1"/>
  <c r="U53" s="1"/>
  <c r="I33"/>
  <c r="M33" s="1"/>
  <c r="Q33" s="1"/>
  <c r="U33" s="1"/>
  <c r="I17"/>
  <c r="M17" s="1"/>
  <c r="Q17" s="1"/>
  <c r="U17" s="1"/>
  <c r="I72"/>
  <c r="M72" s="1"/>
  <c r="Q72" s="1"/>
  <c r="U72" s="1"/>
  <c r="I238"/>
  <c r="M238" s="1"/>
  <c r="Q238" s="1"/>
  <c r="U238" s="1"/>
  <c r="I222"/>
  <c r="M222" s="1"/>
  <c r="Q222" s="1"/>
  <c r="U222" s="1"/>
  <c r="I206"/>
  <c r="M206" s="1"/>
  <c r="Q206" s="1"/>
  <c r="U206" s="1"/>
  <c r="I190"/>
  <c r="M190" s="1"/>
  <c r="Q190" s="1"/>
  <c r="U190" s="1"/>
  <c r="I174"/>
  <c r="M174" s="1"/>
  <c r="Q174" s="1"/>
  <c r="U174" s="1"/>
  <c r="I158"/>
  <c r="M158" s="1"/>
  <c r="Q158" s="1"/>
  <c r="U158" s="1"/>
  <c r="I142"/>
  <c r="M142" s="1"/>
  <c r="Q142" s="1"/>
  <c r="U142" s="1"/>
  <c r="I126"/>
  <c r="M126" s="1"/>
  <c r="Q126" s="1"/>
  <c r="U126" s="1"/>
  <c r="I110"/>
  <c r="M110" s="1"/>
  <c r="Q110" s="1"/>
  <c r="I94"/>
  <c r="M94" s="1"/>
  <c r="Q94" s="1"/>
  <c r="U94" s="1"/>
  <c r="I78"/>
  <c r="M78" s="1"/>
  <c r="Q78" s="1"/>
  <c r="U78" s="1"/>
  <c r="I62"/>
  <c r="M62" s="1"/>
  <c r="Q62" s="1"/>
  <c r="U62" s="1"/>
  <c r="I42"/>
  <c r="M42" s="1"/>
  <c r="Q42" s="1"/>
  <c r="U42" s="1"/>
  <c r="I112"/>
  <c r="M112" s="1"/>
  <c r="Q112" s="1"/>
  <c r="U112" s="1"/>
  <c r="I56"/>
  <c r="M56" s="1"/>
  <c r="Q56" s="1"/>
  <c r="U56" s="1"/>
  <c r="I48"/>
  <c r="M48" s="1"/>
  <c r="Q48" s="1"/>
  <c r="U48" s="1"/>
  <c r="I231"/>
  <c r="M231" s="1"/>
  <c r="Q231" s="1"/>
  <c r="U231" s="1"/>
  <c r="I215"/>
  <c r="M215" s="1"/>
  <c r="Q215" s="1"/>
  <c r="U215" s="1"/>
  <c r="I199"/>
  <c r="M199" s="1"/>
  <c r="Q199" s="1"/>
  <c r="U199" s="1"/>
  <c r="I183"/>
  <c r="M183" s="1"/>
  <c r="Q183" s="1"/>
  <c r="U183" s="1"/>
  <c r="I167"/>
  <c r="M167" s="1"/>
  <c r="Q167" s="1"/>
  <c r="U167" s="1"/>
  <c r="I151"/>
  <c r="M151" s="1"/>
  <c r="Q151" s="1"/>
  <c r="U151" s="1"/>
  <c r="I135"/>
  <c r="M135" s="1"/>
  <c r="Q135" s="1"/>
  <c r="U135" s="1"/>
  <c r="I119"/>
  <c r="M119" s="1"/>
  <c r="Q119" s="1"/>
  <c r="U119" s="1"/>
  <c r="I103"/>
  <c r="M103" s="1"/>
  <c r="Q103" s="1"/>
  <c r="U103" s="1"/>
  <c r="I87"/>
  <c r="M87" s="1"/>
  <c r="Q87" s="1"/>
  <c r="U87" s="1"/>
  <c r="I71"/>
  <c r="M71" s="1"/>
  <c r="Q71" s="1"/>
  <c r="U71" s="1"/>
  <c r="I55"/>
  <c r="M55" s="1"/>
  <c r="Q55" s="1"/>
  <c r="U55" s="1"/>
  <c r="I35"/>
  <c r="M35" s="1"/>
  <c r="Q35" s="1"/>
  <c r="U35" s="1"/>
  <c r="I19"/>
  <c r="M19" s="1"/>
  <c r="Q19" s="1"/>
  <c r="U19" s="1"/>
  <c r="I120"/>
  <c r="M120" s="1"/>
  <c r="Q120" s="1"/>
  <c r="U120" s="1"/>
  <c r="I64"/>
  <c r="M64" s="1"/>
  <c r="Q64" s="1"/>
  <c r="U64" s="1"/>
  <c r="I24"/>
  <c r="M24" s="1"/>
  <c r="Q24" s="1"/>
  <c r="U24" s="1"/>
  <c r="I50"/>
  <c r="M50" s="1"/>
  <c r="Q50" s="1"/>
  <c r="U50" s="1"/>
  <c r="I233"/>
  <c r="M233" s="1"/>
  <c r="Q233" s="1"/>
  <c r="U233" s="1"/>
  <c r="I217"/>
  <c r="M217" s="1"/>
  <c r="Q217" s="1"/>
  <c r="U217" s="1"/>
  <c r="I201"/>
  <c r="M201" s="1"/>
  <c r="Q201" s="1"/>
  <c r="U201" s="1"/>
  <c r="I185"/>
  <c r="M185" s="1"/>
  <c r="Q185" s="1"/>
  <c r="U185" s="1"/>
  <c r="I169"/>
  <c r="M169" s="1"/>
  <c r="Q169" s="1"/>
  <c r="U169" s="1"/>
  <c r="I153"/>
  <c r="M153" s="1"/>
  <c r="Q153" s="1"/>
  <c r="U153" s="1"/>
  <c r="I137"/>
  <c r="M137" s="1"/>
  <c r="Q137" s="1"/>
  <c r="U137" s="1"/>
  <c r="I121"/>
  <c r="M121" s="1"/>
  <c r="Q121" s="1"/>
  <c r="I105"/>
  <c r="M105" s="1"/>
  <c r="Q105" s="1"/>
  <c r="U105" s="1"/>
  <c r="I89"/>
  <c r="M89" s="1"/>
  <c r="Q89" s="1"/>
  <c r="U89" s="1"/>
  <c r="I73"/>
  <c r="M73" s="1"/>
  <c r="Q73" s="1"/>
  <c r="U73" s="1"/>
  <c r="I21"/>
  <c r="M21" s="1"/>
  <c r="Q21" s="1"/>
  <c r="U21" s="1"/>
  <c r="I88"/>
  <c r="M88" s="1"/>
  <c r="Q88" s="1"/>
  <c r="U88" s="1"/>
  <c r="I242"/>
  <c r="M242" s="1"/>
  <c r="Q242" s="1"/>
  <c r="U242" s="1"/>
  <c r="I226"/>
  <c r="M226" s="1"/>
  <c r="Q226" s="1"/>
  <c r="U226" s="1"/>
  <c r="I210"/>
  <c r="M210" s="1"/>
  <c r="Q210" s="1"/>
  <c r="U210" s="1"/>
  <c r="I194"/>
  <c r="M194" s="1"/>
  <c r="Q194" s="1"/>
  <c r="U194" s="1"/>
  <c r="I178"/>
  <c r="M178" s="1"/>
  <c r="Q178" s="1"/>
  <c r="U178" s="1"/>
  <c r="I162"/>
  <c r="M162" s="1"/>
  <c r="Q162" s="1"/>
  <c r="I146"/>
  <c r="M146" s="1"/>
  <c r="Q146" s="1"/>
  <c r="U146" s="1"/>
  <c r="I130"/>
  <c r="M130" s="1"/>
  <c r="Q130" s="1"/>
  <c r="U130" s="1"/>
  <c r="I114"/>
  <c r="M114" s="1"/>
  <c r="Q114" s="1"/>
  <c r="I98"/>
  <c r="M98" s="1"/>
  <c r="Q98" s="1"/>
  <c r="U98" s="1"/>
  <c r="I82"/>
  <c r="M82" s="1"/>
  <c r="Q82" s="1"/>
  <c r="U82" s="1"/>
  <c r="I66"/>
  <c r="M66" s="1"/>
  <c r="Q66" s="1"/>
  <c r="U66" s="1"/>
  <c r="I46"/>
  <c r="M46" s="1"/>
  <c r="Q46" s="1"/>
  <c r="U46" s="1"/>
  <c r="I30"/>
  <c r="M30" s="1"/>
  <c r="Q30" s="1"/>
  <c r="U30" s="1"/>
  <c r="I124"/>
  <c r="M124" s="1"/>
  <c r="Q124" s="1"/>
  <c r="U124" s="1"/>
  <c r="I68"/>
  <c r="M68" s="1"/>
  <c r="Q68" s="1"/>
  <c r="U68" s="1"/>
  <c r="I235"/>
  <c r="M235" s="1"/>
  <c r="Q235" s="1"/>
  <c r="U235" s="1"/>
  <c r="I219"/>
  <c r="M219" s="1"/>
  <c r="Q219" s="1"/>
  <c r="U219" s="1"/>
  <c r="I203"/>
  <c r="M203" s="1"/>
  <c r="Q203" s="1"/>
  <c r="U203" s="1"/>
  <c r="I187"/>
  <c r="M187" s="1"/>
  <c r="Q187" s="1"/>
  <c r="U187" s="1"/>
  <c r="I171"/>
  <c r="M171" s="1"/>
  <c r="Q171" s="1"/>
  <c r="U171" s="1"/>
  <c r="I155"/>
  <c r="M155" s="1"/>
  <c r="Q155" s="1"/>
  <c r="U155" s="1"/>
  <c r="I139"/>
  <c r="M139" s="1"/>
  <c r="Q139" s="1"/>
  <c r="I123"/>
  <c r="M123" s="1"/>
  <c r="Q123" s="1"/>
  <c r="U123" s="1"/>
  <c r="I107"/>
  <c r="M107" s="1"/>
  <c r="Q107" s="1"/>
  <c r="U107" s="1"/>
  <c r="I91"/>
  <c r="M91" s="1"/>
  <c r="Q91" s="1"/>
  <c r="U91" s="1"/>
  <c r="I75"/>
  <c r="M75" s="1"/>
  <c r="Q75" s="1"/>
  <c r="U75" s="1"/>
  <c r="I59"/>
  <c r="M59" s="1"/>
  <c r="Q59" s="1"/>
  <c r="U59" s="1"/>
  <c r="I39"/>
  <c r="M39" s="1"/>
  <c r="Q39" s="1"/>
  <c r="U39" s="1"/>
  <c r="I23"/>
  <c r="M23" s="1"/>
  <c r="Q23" s="1"/>
  <c r="U23" s="1"/>
  <c r="I132"/>
  <c r="M132" s="1"/>
  <c r="Q132" s="1"/>
  <c r="I80"/>
  <c r="M80" s="1"/>
  <c r="Q80" s="1"/>
  <c r="U80" s="1"/>
  <c r="G247"/>
  <c r="H247"/>
  <c r="M14"/>
  <c r="Q14" s="1"/>
  <c r="U14" s="1"/>
  <c r="U140"/>
  <c r="I40"/>
  <c r="M40" s="1"/>
  <c r="Q40" s="1"/>
  <c r="U40" s="1"/>
  <c r="I237"/>
  <c r="M237" s="1"/>
  <c r="Q237" s="1"/>
  <c r="U237" s="1"/>
  <c r="I221"/>
  <c r="M221" s="1"/>
  <c r="Q221" s="1"/>
  <c r="U221" s="1"/>
  <c r="I205"/>
  <c r="M205" s="1"/>
  <c r="Q205" s="1"/>
  <c r="U205" s="1"/>
  <c r="I189"/>
  <c r="M189" s="1"/>
  <c r="Q189" s="1"/>
  <c r="U189" s="1"/>
  <c r="I173"/>
  <c r="M173" s="1"/>
  <c r="Q173" s="1"/>
  <c r="U173" s="1"/>
  <c r="I157"/>
  <c r="M157" s="1"/>
  <c r="Q157" s="1"/>
  <c r="U157" s="1"/>
  <c r="I141"/>
  <c r="M141" s="1"/>
  <c r="Q141" s="1"/>
  <c r="U141" s="1"/>
  <c r="I125"/>
  <c r="M125" s="1"/>
  <c r="Q125" s="1"/>
  <c r="U125" s="1"/>
  <c r="I109"/>
  <c r="M109" s="1"/>
  <c r="Q109" s="1"/>
  <c r="U109" s="1"/>
  <c r="I93"/>
  <c r="M93" s="1"/>
  <c r="Q93" s="1"/>
  <c r="U93" s="1"/>
  <c r="I77"/>
  <c r="M77" s="1"/>
  <c r="Q77" s="1"/>
  <c r="U77" s="1"/>
  <c r="I61"/>
  <c r="M61" s="1"/>
  <c r="Q61" s="1"/>
  <c r="U61" s="1"/>
  <c r="I41"/>
  <c r="M41" s="1"/>
  <c r="Q41" s="1"/>
  <c r="U41" s="1"/>
  <c r="I25"/>
  <c r="M25" s="1"/>
  <c r="Q25" s="1"/>
  <c r="U25" s="1"/>
  <c r="I9"/>
  <c r="M9" s="1"/>
  <c r="Q9" s="1"/>
  <c r="U9" s="1"/>
  <c r="I32"/>
  <c r="M32" s="1"/>
  <c r="Q32" s="1"/>
  <c r="U32" s="1"/>
  <c r="I246"/>
  <c r="M246" s="1"/>
  <c r="Q246" s="1"/>
  <c r="U246" s="1"/>
  <c r="I230"/>
  <c r="M230" s="1"/>
  <c r="Q230" s="1"/>
  <c r="U230" s="1"/>
  <c r="I214"/>
  <c r="M214" s="1"/>
  <c r="Q214" s="1"/>
  <c r="U214" s="1"/>
  <c r="I198"/>
  <c r="M198" s="1"/>
  <c r="Q198" s="1"/>
  <c r="U198" s="1"/>
  <c r="I182"/>
  <c r="M182" s="1"/>
  <c r="Q182" s="1"/>
  <c r="U182" s="1"/>
  <c r="I166"/>
  <c r="M166" s="1"/>
  <c r="Q166" s="1"/>
  <c r="U166" s="1"/>
  <c r="I150"/>
  <c r="M150" s="1"/>
  <c r="Q150" s="1"/>
  <c r="U150" s="1"/>
  <c r="I134"/>
  <c r="M134" s="1"/>
  <c r="Q134" s="1"/>
  <c r="U134" s="1"/>
  <c r="I118"/>
  <c r="M118" s="1"/>
  <c r="Q118" s="1"/>
  <c r="U118" s="1"/>
  <c r="I102"/>
  <c r="M102" s="1"/>
  <c r="Q102" s="1"/>
  <c r="U102" s="1"/>
  <c r="I86"/>
  <c r="M86" s="1"/>
  <c r="Q86" s="1"/>
  <c r="U86" s="1"/>
  <c r="I70"/>
  <c r="M70" s="1"/>
  <c r="Q70" s="1"/>
  <c r="U70" s="1"/>
  <c r="I54"/>
  <c r="M54" s="1"/>
  <c r="Q54" s="1"/>
  <c r="U54" s="1"/>
  <c r="I34"/>
  <c r="M34" s="1"/>
  <c r="Q34" s="1"/>
  <c r="I84"/>
  <c r="M84" s="1"/>
  <c r="Q84" s="1"/>
  <c r="U84" s="1"/>
  <c r="I20"/>
  <c r="M20" s="1"/>
  <c r="Q20" s="1"/>
  <c r="U20" s="1"/>
  <c r="I239"/>
  <c r="M239" s="1"/>
  <c r="Q239" s="1"/>
  <c r="U239" s="1"/>
  <c r="I223"/>
  <c r="M223" s="1"/>
  <c r="Q223" s="1"/>
  <c r="U223" s="1"/>
  <c r="I207"/>
  <c r="M207" s="1"/>
  <c r="Q207" s="1"/>
  <c r="U207" s="1"/>
  <c r="I191"/>
  <c r="M191" s="1"/>
  <c r="Q191" s="1"/>
  <c r="U191" s="1"/>
  <c r="I175"/>
  <c r="M175" s="1"/>
  <c r="Q175" s="1"/>
  <c r="U175" s="1"/>
  <c r="I159"/>
  <c r="M159" s="1"/>
  <c r="Q159" s="1"/>
  <c r="U159" s="1"/>
  <c r="I143"/>
  <c r="M143" s="1"/>
  <c r="Q143" s="1"/>
  <c r="U143" s="1"/>
  <c r="I127"/>
  <c r="M127" s="1"/>
  <c r="Q127" s="1"/>
  <c r="U127" s="1"/>
  <c r="I111"/>
  <c r="M111" s="1"/>
  <c r="Q111" s="1"/>
  <c r="U111" s="1"/>
  <c r="I95"/>
  <c r="M95" s="1"/>
  <c r="Q95" s="1"/>
  <c r="U95" s="1"/>
  <c r="I79"/>
  <c r="M79" s="1"/>
  <c r="Q79" s="1"/>
  <c r="U79" s="1"/>
  <c r="I63"/>
  <c r="M63" s="1"/>
  <c r="Q63" s="1"/>
  <c r="U63" s="1"/>
  <c r="I43"/>
  <c r="M43" s="1"/>
  <c r="Q43" s="1"/>
  <c r="U43" s="1"/>
  <c r="I27"/>
  <c r="M27" s="1"/>
  <c r="Q27" s="1"/>
  <c r="U27" s="1"/>
  <c r="I96"/>
  <c r="M96" s="1"/>
  <c r="Q96" s="1"/>
  <c r="U96" s="1"/>
  <c r="I28"/>
  <c r="M28" s="1"/>
  <c r="Q28" s="1"/>
  <c r="U28" s="1"/>
  <c r="M11"/>
  <c r="Q11" s="1"/>
  <c r="U11" s="1"/>
  <c r="I60"/>
  <c r="M60" s="1"/>
  <c r="Q60" s="1"/>
  <c r="U60" s="1"/>
  <c r="I241"/>
  <c r="M241" s="1"/>
  <c r="Q241" s="1"/>
  <c r="U241" s="1"/>
  <c r="I225"/>
  <c r="M225" s="1"/>
  <c r="Q225" s="1"/>
  <c r="U225" s="1"/>
  <c r="I209"/>
  <c r="M209" s="1"/>
  <c r="Q209" s="1"/>
  <c r="U209" s="1"/>
  <c r="I193"/>
  <c r="M193" s="1"/>
  <c r="Q193" s="1"/>
  <c r="U193" s="1"/>
  <c r="I177"/>
  <c r="M177" s="1"/>
  <c r="Q177" s="1"/>
  <c r="U177" s="1"/>
  <c r="I161"/>
  <c r="M161" s="1"/>
  <c r="Q161" s="1"/>
  <c r="U161" s="1"/>
  <c r="I145"/>
  <c r="M145" s="1"/>
  <c r="Q145" s="1"/>
  <c r="I129"/>
  <c r="M129" s="1"/>
  <c r="Q129" s="1"/>
  <c r="U129" s="1"/>
  <c r="I113"/>
  <c r="M113" s="1"/>
  <c r="Q113" s="1"/>
  <c r="U113" s="1"/>
  <c r="I97"/>
  <c r="M97" s="1"/>
  <c r="Q97" s="1"/>
  <c r="U97" s="1"/>
  <c r="I81"/>
  <c r="M81" s="1"/>
  <c r="Q81" s="1"/>
  <c r="U81" s="1"/>
  <c r="I65"/>
  <c r="M65" s="1"/>
  <c r="Q65" s="1"/>
  <c r="U65" s="1"/>
  <c r="I45"/>
  <c r="M45" s="1"/>
  <c r="Q45" s="1"/>
  <c r="U45" s="1"/>
  <c r="I29"/>
  <c r="M29" s="1"/>
  <c r="Q29" s="1"/>
  <c r="U29" s="1"/>
  <c r="I13"/>
  <c r="M13" s="1"/>
  <c r="Q13" s="1"/>
  <c r="U13" s="1"/>
  <c r="I52"/>
  <c r="M52" s="1"/>
  <c r="Q52" s="1"/>
  <c r="U52" s="1"/>
  <c r="I234"/>
  <c r="M234" s="1"/>
  <c r="Q234" s="1"/>
  <c r="U234" s="1"/>
  <c r="I218"/>
  <c r="M218" s="1"/>
  <c r="Q218" s="1"/>
  <c r="U218" s="1"/>
  <c r="I202"/>
  <c r="M202" s="1"/>
  <c r="Q202" s="1"/>
  <c r="U202" s="1"/>
  <c r="I186"/>
  <c r="M186" s="1"/>
  <c r="Q186" s="1"/>
  <c r="U186" s="1"/>
  <c r="I170"/>
  <c r="M170" s="1"/>
  <c r="Q170" s="1"/>
  <c r="U170" s="1"/>
  <c r="I154"/>
  <c r="M154" s="1"/>
  <c r="Q154" s="1"/>
  <c r="U154" s="1"/>
  <c r="I138"/>
  <c r="M138" s="1"/>
  <c r="Q138" s="1"/>
  <c r="U138" s="1"/>
  <c r="I122"/>
  <c r="M122" s="1"/>
  <c r="Q122" s="1"/>
  <c r="U122" s="1"/>
  <c r="I106"/>
  <c r="M106" s="1"/>
  <c r="Q106" s="1"/>
  <c r="U106" s="1"/>
  <c r="I90"/>
  <c r="M90" s="1"/>
  <c r="Q90" s="1"/>
  <c r="U90" s="1"/>
  <c r="I74"/>
  <c r="M74" s="1"/>
  <c r="Q74" s="1"/>
  <c r="U74" s="1"/>
  <c r="I58"/>
  <c r="M58" s="1"/>
  <c r="Q58" s="1"/>
  <c r="U58" s="1"/>
  <c r="I38"/>
  <c r="M38" s="1"/>
  <c r="Q38" s="1"/>
  <c r="I100"/>
  <c r="M100" s="1"/>
  <c r="Q100" s="1"/>
  <c r="U100" s="1"/>
  <c r="I36"/>
  <c r="M36" s="1"/>
  <c r="Q36" s="1"/>
  <c r="U36" s="1"/>
  <c r="I243"/>
  <c r="M243" s="1"/>
  <c r="Q243" s="1"/>
  <c r="U243" s="1"/>
  <c r="I227"/>
  <c r="M227" s="1"/>
  <c r="Q227" s="1"/>
  <c r="U227" s="1"/>
  <c r="I211"/>
  <c r="M211" s="1"/>
  <c r="Q211" s="1"/>
  <c r="U211" s="1"/>
  <c r="I195"/>
  <c r="M195" s="1"/>
  <c r="Q195" s="1"/>
  <c r="U195" s="1"/>
  <c r="I179"/>
  <c r="M179" s="1"/>
  <c r="Q179" s="1"/>
  <c r="U179" s="1"/>
  <c r="I163"/>
  <c r="M163" s="1"/>
  <c r="Q163" s="1"/>
  <c r="U163" s="1"/>
  <c r="I147"/>
  <c r="M147" s="1"/>
  <c r="Q147" s="1"/>
  <c r="U147" s="1"/>
  <c r="I131"/>
  <c r="M131" s="1"/>
  <c r="Q131" s="1"/>
  <c r="I115"/>
  <c r="M115" s="1"/>
  <c r="Q115" s="1"/>
  <c r="U115" s="1"/>
  <c r="I99"/>
  <c r="M99" s="1"/>
  <c r="Q99" s="1"/>
  <c r="U99" s="1"/>
  <c r="I83"/>
  <c r="M83" s="1"/>
  <c r="Q83" s="1"/>
  <c r="U83" s="1"/>
  <c r="I67"/>
  <c r="M67" s="1"/>
  <c r="Q67" s="1"/>
  <c r="U67" s="1"/>
  <c r="I47"/>
  <c r="M47" s="1"/>
  <c r="Q47" s="1"/>
  <c r="U47" s="1"/>
  <c r="I31"/>
  <c r="M31" s="1"/>
  <c r="Q31" s="1"/>
  <c r="U31" s="1"/>
  <c r="I15"/>
  <c r="M15" s="1"/>
  <c r="Q15" s="1"/>
  <c r="I108"/>
  <c r="M108" s="1"/>
  <c r="Q108" s="1"/>
  <c r="U108" s="1"/>
  <c r="I44"/>
  <c r="M44" s="1"/>
  <c r="Q44" s="1"/>
  <c r="U44" s="1"/>
  <c r="M253" l="1"/>
  <c r="L256"/>
  <c r="L255"/>
  <c r="K253"/>
  <c r="K254"/>
  <c r="I254"/>
  <c r="I253"/>
  <c r="J255"/>
  <c r="J256"/>
  <c r="J254"/>
  <c r="K255"/>
  <c r="L253"/>
  <c r="J253"/>
  <c r="M256"/>
  <c r="M255"/>
  <c r="Q8"/>
  <c r="U8" s="1"/>
  <c r="M254"/>
  <c r="K256"/>
  <c r="I256"/>
  <c r="I255"/>
  <c r="L254"/>
  <c r="U51"/>
  <c r="U131"/>
  <c r="U145"/>
  <c r="U114"/>
  <c r="U121"/>
  <c r="U38"/>
  <c r="U162"/>
  <c r="U34"/>
  <c r="U132"/>
  <c r="U139"/>
  <c r="U15"/>
  <c r="U110"/>
  <c r="I247"/>
  <c r="M247"/>
  <c r="Q247"/>
  <c r="U247" l="1"/>
</calcChain>
</file>

<file path=xl/sharedStrings.xml><?xml version="1.0" encoding="utf-8"?>
<sst xmlns="http://schemas.openxmlformats.org/spreadsheetml/2006/main" count="114526" uniqueCount="3744">
  <si>
    <t>code_id</t>
  </si>
  <si>
    <t>thang</t>
  </si>
  <si>
    <t>kdsatker</t>
  </si>
  <si>
    <t>nospm</t>
  </si>
  <si>
    <t>nospp</t>
  </si>
  <si>
    <t>kdakun</t>
  </si>
  <si>
    <t>nosp2d</t>
  </si>
  <si>
    <t>tgsp2d</t>
  </si>
  <si>
    <t>tgspm</t>
  </si>
  <si>
    <t>nilmak</t>
  </si>
  <si>
    <t>thmak</t>
  </si>
  <si>
    <t>blmak</t>
  </si>
  <si>
    <t>nilamak</t>
  </si>
  <si>
    <t>nilmakrph</t>
  </si>
  <si>
    <t>nilmakusd</t>
  </si>
  <si>
    <t>tgkirim</t>
  </si>
  <si>
    <t>tgposting</t>
  </si>
  <si>
    <t>updateke</t>
  </si>
  <si>
    <t>kddept</t>
  </si>
  <si>
    <t>kdunit</t>
  </si>
  <si>
    <t>kdprogram</t>
  </si>
  <si>
    <t>kdgiat</t>
  </si>
  <si>
    <t>kdoutput</t>
  </si>
  <si>
    <t>kdbeban</t>
  </si>
  <si>
    <t>kdjnsban</t>
  </si>
  <si>
    <t>kdctarik</t>
  </si>
  <si>
    <t>kdsdana</t>
  </si>
  <si>
    <t>kdpinjam</t>
  </si>
  <si>
    <t>kddekon</t>
  </si>
  <si>
    <t>kdlokasi</t>
  </si>
  <si>
    <t>kdkabkota</t>
  </si>
  <si>
    <t/>
  </si>
  <si>
    <t>2019</t>
  </si>
  <si>
    <t>417832</t>
  </si>
  <si>
    <t>00049</t>
  </si>
  <si>
    <t>511111</t>
  </si>
  <si>
    <t>190981302000272</t>
  </si>
  <si>
    <t xml:space="preserve">  -   -</t>
  </si>
  <si>
    <t>025</t>
  </si>
  <si>
    <t>03</t>
  </si>
  <si>
    <t>08</t>
  </si>
  <si>
    <t>2125</t>
  </si>
  <si>
    <t>994</t>
  </si>
  <si>
    <t>A</t>
  </si>
  <si>
    <t>0</t>
  </si>
  <si>
    <t>01</t>
  </si>
  <si>
    <t>00000000</t>
  </si>
  <si>
    <t>KD</t>
  </si>
  <si>
    <t>05</t>
  </si>
  <si>
    <t>02</t>
  </si>
  <si>
    <t>511119</t>
  </si>
  <si>
    <t>511121</t>
  </si>
  <si>
    <t>511124</t>
  </si>
  <si>
    <t>00180</t>
  </si>
  <si>
    <t>190981502000122</t>
  </si>
  <si>
    <t>511122</t>
  </si>
  <si>
    <t>511123</t>
  </si>
  <si>
    <t>511126</t>
  </si>
  <si>
    <t>511151</t>
  </si>
  <si>
    <t>00078</t>
  </si>
  <si>
    <t>522119</t>
  </si>
  <si>
    <t>190981302000490</t>
  </si>
  <si>
    <t>417833</t>
  </si>
  <si>
    <t>00298</t>
  </si>
  <si>
    <t>524113</t>
  </si>
  <si>
    <t>190981301006256</t>
  </si>
  <si>
    <t>04</t>
  </si>
  <si>
    <t>07</t>
  </si>
  <si>
    <t>2128</t>
  </si>
  <si>
    <t>007</t>
  </si>
  <si>
    <t>00254</t>
  </si>
  <si>
    <t>524111</t>
  </si>
  <si>
    <t>190981301013142</t>
  </si>
  <si>
    <t>00064</t>
  </si>
  <si>
    <t>511522</t>
  </si>
  <si>
    <t>190981301004004</t>
  </si>
  <si>
    <t>2123</t>
  </si>
  <si>
    <t>003</t>
  </si>
  <si>
    <t>00479</t>
  </si>
  <si>
    <t>522111</t>
  </si>
  <si>
    <t>190981303002282</t>
  </si>
  <si>
    <t>2129</t>
  </si>
  <si>
    <t>046</t>
  </si>
  <si>
    <t>00729</t>
  </si>
  <si>
    <t>511152</t>
  </si>
  <si>
    <t>190981301014671</t>
  </si>
  <si>
    <t>2133</t>
  </si>
  <si>
    <t>00656</t>
  </si>
  <si>
    <t>511521</t>
  </si>
  <si>
    <t>190981301012971</t>
  </si>
  <si>
    <t>005</t>
  </si>
  <si>
    <t>00830</t>
  </si>
  <si>
    <t>511529</t>
  </si>
  <si>
    <t>190981301016589</t>
  </si>
  <si>
    <t>004</t>
  </si>
  <si>
    <t>00051</t>
  </si>
  <si>
    <t>521219</t>
  </si>
  <si>
    <t>190981301001591</t>
  </si>
  <si>
    <t>00448</t>
  </si>
  <si>
    <t>190981302000863</t>
  </si>
  <si>
    <t>2135</t>
  </si>
  <si>
    <t>00824</t>
  </si>
  <si>
    <t>190981301016705</t>
  </si>
  <si>
    <t>00318</t>
  </si>
  <si>
    <t>825511</t>
  </si>
  <si>
    <t>190981301016110</t>
  </si>
  <si>
    <t>00</t>
  </si>
  <si>
    <t>0000</t>
  </si>
  <si>
    <t>000</t>
  </si>
  <si>
    <t>00233</t>
  </si>
  <si>
    <t>190981302000493</t>
  </si>
  <si>
    <t>00067</t>
  </si>
  <si>
    <t>511129</t>
  </si>
  <si>
    <t>190981302000399</t>
  </si>
  <si>
    <t>417834</t>
  </si>
  <si>
    <t>00129</t>
  </si>
  <si>
    <t>512411</t>
  </si>
  <si>
    <t>190981302001629</t>
  </si>
  <si>
    <t>09</t>
  </si>
  <si>
    <t>06</t>
  </si>
  <si>
    <t>2150</t>
  </si>
  <si>
    <t>00102</t>
  </si>
  <si>
    <t>521211</t>
  </si>
  <si>
    <t>190981301006251</t>
  </si>
  <si>
    <t>2124</t>
  </si>
  <si>
    <t>016</t>
  </si>
  <si>
    <t>00022</t>
  </si>
  <si>
    <t>190981302000132</t>
  </si>
  <si>
    <t>00053</t>
  </si>
  <si>
    <t>190981302000682</t>
  </si>
  <si>
    <t>00293</t>
  </si>
  <si>
    <t>190981502000091</t>
  </si>
  <si>
    <t>511125</t>
  </si>
  <si>
    <t>00374</t>
  </si>
  <si>
    <t>190981302000737</t>
  </si>
  <si>
    <t>00455</t>
  </si>
  <si>
    <t>190981302000867</t>
  </si>
  <si>
    <t>00017</t>
  </si>
  <si>
    <t>190981302000238</t>
  </si>
  <si>
    <t>00641</t>
  </si>
  <si>
    <t>190981301012753</t>
  </si>
  <si>
    <t>050259</t>
  </si>
  <si>
    <t>00045</t>
  </si>
  <si>
    <t>521811</t>
  </si>
  <si>
    <t>190981301016808</t>
  </si>
  <si>
    <t>12</t>
  </si>
  <si>
    <t>5105</t>
  </si>
  <si>
    <t>00327</t>
  </si>
  <si>
    <t>522112</t>
  </si>
  <si>
    <t>190981302001591</t>
  </si>
  <si>
    <t>00413</t>
  </si>
  <si>
    <t>190981301008523</t>
  </si>
  <si>
    <t>190981301006785</t>
  </si>
  <si>
    <t>00063</t>
  </si>
  <si>
    <t>190981301001921</t>
  </si>
  <si>
    <t>00140</t>
  </si>
  <si>
    <t>190981301007848</t>
  </si>
  <si>
    <t>00040</t>
  </si>
  <si>
    <t>522113</t>
  </si>
  <si>
    <t>190981301002404</t>
  </si>
  <si>
    <t>00820</t>
  </si>
  <si>
    <t>190981301016481</t>
  </si>
  <si>
    <t>00324</t>
  </si>
  <si>
    <t>190981303001664</t>
  </si>
  <si>
    <t>00459</t>
  </si>
  <si>
    <t>521111</t>
  </si>
  <si>
    <t>190981301009463</t>
  </si>
  <si>
    <t>00044</t>
  </si>
  <si>
    <t>190981302000529</t>
  </si>
  <si>
    <t>00752</t>
  </si>
  <si>
    <t>190981301015519</t>
  </si>
  <si>
    <t>00347</t>
  </si>
  <si>
    <t>523121</t>
  </si>
  <si>
    <t>190981301017082</t>
  </si>
  <si>
    <t>050256</t>
  </si>
  <si>
    <t>190981502000094</t>
  </si>
  <si>
    <t>10</t>
  </si>
  <si>
    <t>5102</t>
  </si>
  <si>
    <t>00019</t>
  </si>
  <si>
    <t>522151</t>
  </si>
  <si>
    <t>190981301002756</t>
  </si>
  <si>
    <t>2147</t>
  </si>
  <si>
    <t>524114</t>
  </si>
  <si>
    <t>00336</t>
  </si>
  <si>
    <t>190981301016714</t>
  </si>
  <si>
    <t>2104</t>
  </si>
  <si>
    <t>001</t>
  </si>
  <si>
    <t>D</t>
  </si>
  <si>
    <t>00319</t>
  </si>
  <si>
    <t>190981301016388</t>
  </si>
  <si>
    <t>00685</t>
  </si>
  <si>
    <t>190981303003117</t>
  </si>
  <si>
    <t>950</t>
  </si>
  <si>
    <t>00810</t>
  </si>
  <si>
    <t>190981301016547</t>
  </si>
  <si>
    <t>2127</t>
  </si>
  <si>
    <t>00379</t>
  </si>
  <si>
    <t>190981301008157</t>
  </si>
  <si>
    <t>00222</t>
  </si>
  <si>
    <t>190981302001112</t>
  </si>
  <si>
    <t>00410</t>
  </si>
  <si>
    <t>190981301008521</t>
  </si>
  <si>
    <t>00331</t>
  </si>
  <si>
    <t>190981302000675</t>
  </si>
  <si>
    <t>00818</t>
  </si>
  <si>
    <t>190981301016585</t>
  </si>
  <si>
    <t>00119</t>
  </si>
  <si>
    <t>190981301015024</t>
  </si>
  <si>
    <t>2148</t>
  </si>
  <si>
    <t>002</t>
  </si>
  <si>
    <t>00261</t>
  </si>
  <si>
    <t>190981303001394</t>
  </si>
  <si>
    <t>00585</t>
  </si>
  <si>
    <t>190981301011941</t>
  </si>
  <si>
    <t>190981302000123</t>
  </si>
  <si>
    <t>00218</t>
  </si>
  <si>
    <t>190981303002672</t>
  </si>
  <si>
    <t>00266</t>
  </si>
  <si>
    <t>190981301005875</t>
  </si>
  <si>
    <t>00058</t>
  </si>
  <si>
    <t>190981302000341</t>
  </si>
  <si>
    <t>00075</t>
  </si>
  <si>
    <t>190981302000194</t>
  </si>
  <si>
    <t>00085</t>
  </si>
  <si>
    <t>190981302001195</t>
  </si>
  <si>
    <t>00858</t>
  </si>
  <si>
    <t>190981301017103</t>
  </si>
  <si>
    <t>00399</t>
  </si>
  <si>
    <t>190981301008556</t>
  </si>
  <si>
    <t>00481</t>
  </si>
  <si>
    <t>190981303002283</t>
  </si>
  <si>
    <t>00732</t>
  </si>
  <si>
    <t>190981301014793</t>
  </si>
  <si>
    <t>00050</t>
  </si>
  <si>
    <t>512211</t>
  </si>
  <si>
    <t>190981302000634</t>
  </si>
  <si>
    <t>00814</t>
  </si>
  <si>
    <t>190981302001595</t>
  </si>
  <si>
    <t>00368</t>
  </si>
  <si>
    <t>190981302000736</t>
  </si>
  <si>
    <t>00202</t>
  </si>
  <si>
    <t>190981301010694</t>
  </si>
  <si>
    <t>00640</t>
  </si>
  <si>
    <t>190981301012758</t>
  </si>
  <si>
    <t>00718</t>
  </si>
  <si>
    <t>190981502000162</t>
  </si>
  <si>
    <t>00286</t>
  </si>
  <si>
    <t>190981502000092</t>
  </si>
  <si>
    <t>00737</t>
  </si>
  <si>
    <t>190981501001788</t>
  </si>
  <si>
    <t>00627</t>
  </si>
  <si>
    <t>190981301012634</t>
  </si>
  <si>
    <t>00023</t>
  </si>
  <si>
    <t>190981301002758</t>
  </si>
  <si>
    <t>00071</t>
  </si>
  <si>
    <t>190981301009464</t>
  </si>
  <si>
    <t>2149</t>
  </si>
  <si>
    <t>970</t>
  </si>
  <si>
    <t>00255</t>
  </si>
  <si>
    <t>190981302000542</t>
  </si>
  <si>
    <t>00042</t>
  </si>
  <si>
    <t>190981701000371</t>
  </si>
  <si>
    <t>00026</t>
  </si>
  <si>
    <t>190981502000123</t>
  </si>
  <si>
    <t>00439</t>
  </si>
  <si>
    <t>523111</t>
  </si>
  <si>
    <t>190981301009571</t>
  </si>
  <si>
    <t>00287</t>
  </si>
  <si>
    <t>190981301014488</t>
  </si>
  <si>
    <t>008</t>
  </si>
  <si>
    <t>00819</t>
  </si>
  <si>
    <t>190981301016482</t>
  </si>
  <si>
    <t>00031</t>
  </si>
  <si>
    <t>190981502000146</t>
  </si>
  <si>
    <t>00307</t>
  </si>
  <si>
    <t>190981301015514</t>
  </si>
  <si>
    <t>00823</t>
  </si>
  <si>
    <t>190981301016546</t>
  </si>
  <si>
    <t>00409</t>
  </si>
  <si>
    <t>190981302000800</t>
  </si>
  <si>
    <t>00794</t>
  </si>
  <si>
    <t>536111</t>
  </si>
  <si>
    <t>190981301016459</t>
  </si>
  <si>
    <t>00423</t>
  </si>
  <si>
    <t>190981501001159</t>
  </si>
  <si>
    <t>00046</t>
  </si>
  <si>
    <t>521115</t>
  </si>
  <si>
    <t>190981301006685</t>
  </si>
  <si>
    <t>00457</t>
  </si>
  <si>
    <t>190981302000879</t>
  </si>
  <si>
    <t>00304</t>
  </si>
  <si>
    <t>190981301014784</t>
  </si>
  <si>
    <t>2122</t>
  </si>
  <si>
    <t>011</t>
  </si>
  <si>
    <t>00578</t>
  </si>
  <si>
    <t>190981302001113</t>
  </si>
  <si>
    <t>00264</t>
  </si>
  <si>
    <t>190981502000063</t>
  </si>
  <si>
    <t>00418</t>
  </si>
  <si>
    <t>532111</t>
  </si>
  <si>
    <t>190981301008519</t>
  </si>
  <si>
    <t>00652</t>
  </si>
  <si>
    <t>190981301012939</t>
  </si>
  <si>
    <t>00016</t>
  </si>
  <si>
    <t>190981301000819</t>
  </si>
  <si>
    <t>00600</t>
  </si>
  <si>
    <t>190981302001183</t>
  </si>
  <si>
    <t>00242</t>
  </si>
  <si>
    <t>190981301012744</t>
  </si>
  <si>
    <t>00104</t>
  </si>
  <si>
    <t>190981301013338</t>
  </si>
  <si>
    <t>00015</t>
  </si>
  <si>
    <t>190981301005056</t>
  </si>
  <si>
    <t>00055</t>
  </si>
  <si>
    <t>190981502000113</t>
  </si>
  <si>
    <t>00008</t>
  </si>
  <si>
    <t>190981302000027</t>
  </si>
  <si>
    <t>00231</t>
  </si>
  <si>
    <t>190981303001257</t>
  </si>
  <si>
    <t>00115</t>
  </si>
  <si>
    <t>190981301014856</t>
  </si>
  <si>
    <t>951</t>
  </si>
  <si>
    <t>00386</t>
  </si>
  <si>
    <t>190981302000741</t>
  </si>
  <si>
    <t>00018</t>
  </si>
  <si>
    <t>190981502000098</t>
  </si>
  <si>
    <t>00480</t>
  </si>
  <si>
    <t>190981303002281</t>
  </si>
  <si>
    <t>00611</t>
  </si>
  <si>
    <t>190981502000152</t>
  </si>
  <si>
    <t>00107</t>
  </si>
  <si>
    <t>190981301006891</t>
  </si>
  <si>
    <t>00366</t>
  </si>
  <si>
    <t>190981502000109</t>
  </si>
  <si>
    <t>00039</t>
  </si>
  <si>
    <t>190981502000065</t>
  </si>
  <si>
    <t>00135</t>
  </si>
  <si>
    <t>190981301007141</t>
  </si>
  <si>
    <t>00036</t>
  </si>
  <si>
    <t>190981301014312</t>
  </si>
  <si>
    <t>00060</t>
  </si>
  <si>
    <t>190981301003872</t>
  </si>
  <si>
    <t>00225</t>
  </si>
  <si>
    <t>190981301011945</t>
  </si>
  <si>
    <t>00001</t>
  </si>
  <si>
    <t>190981502000005</t>
  </si>
  <si>
    <t>00626</t>
  </si>
  <si>
    <t>190981302001193</t>
  </si>
  <si>
    <t>00477</t>
  </si>
  <si>
    <t>190981302000900</t>
  </si>
  <si>
    <t>00224</t>
  </si>
  <si>
    <t>190981301011946</t>
  </si>
  <si>
    <t>00570</t>
  </si>
  <si>
    <t>190981501001492</t>
  </si>
  <si>
    <t>00158</t>
  </si>
  <si>
    <t>190981302000752</t>
  </si>
  <si>
    <t>00157</t>
  </si>
  <si>
    <t>190981301008155</t>
  </si>
  <si>
    <t>00056</t>
  </si>
  <si>
    <t>190981301007910</t>
  </si>
  <si>
    <t>00650</t>
  </si>
  <si>
    <t>190981301013042</t>
  </si>
  <si>
    <t>00782</t>
  </si>
  <si>
    <t>521233</t>
  </si>
  <si>
    <t>190981301016115</t>
  </si>
  <si>
    <t>047</t>
  </si>
  <si>
    <t>00395</t>
  </si>
  <si>
    <t>190981301008280</t>
  </si>
  <si>
    <t>00344</t>
  </si>
  <si>
    <t>190981302000692</t>
  </si>
  <si>
    <t>190981301007511</t>
  </si>
  <si>
    <t>00070</t>
  </si>
  <si>
    <t>190981301009387</t>
  </si>
  <si>
    <t>00021</t>
  </si>
  <si>
    <t>190981302000124</t>
  </si>
  <si>
    <t>00822</t>
  </si>
  <si>
    <t>190981301016706</t>
  </si>
  <si>
    <t>00869</t>
  </si>
  <si>
    <t>190981302001663</t>
  </si>
  <si>
    <t>00292</t>
  </si>
  <si>
    <t>190981302001422</t>
  </si>
  <si>
    <t>00721</t>
  </si>
  <si>
    <t>190981502000163</t>
  </si>
  <si>
    <t>190981302000117</t>
  </si>
  <si>
    <t>190981302000204</t>
  </si>
  <si>
    <t>00357</t>
  </si>
  <si>
    <t>190981301007808</t>
  </si>
  <si>
    <t>00334</t>
  </si>
  <si>
    <t>190981301016707</t>
  </si>
  <si>
    <t>190981301014789</t>
  </si>
  <si>
    <t>00267</t>
  </si>
  <si>
    <t>190981301013599</t>
  </si>
  <si>
    <t>00382</t>
  </si>
  <si>
    <t>190981301008207</t>
  </si>
  <si>
    <t>00469</t>
  </si>
  <si>
    <t>190981301009572</t>
  </si>
  <si>
    <t>014</t>
  </si>
  <si>
    <t>00105</t>
  </si>
  <si>
    <t>190981301013968</t>
  </si>
  <si>
    <t>00678</t>
  </si>
  <si>
    <t>574111</t>
  </si>
  <si>
    <t>190981303003080</t>
  </si>
  <si>
    <t>050</t>
  </si>
  <si>
    <t>00329</t>
  </si>
  <si>
    <t>190981302001594</t>
  </si>
  <si>
    <t>00348</t>
  </si>
  <si>
    <t>190981301017006</t>
  </si>
  <si>
    <t>00038</t>
  </si>
  <si>
    <t>190981301004476</t>
  </si>
  <si>
    <t>00012</t>
  </si>
  <si>
    <t>190981301000956</t>
  </si>
  <si>
    <t>00240</t>
  </si>
  <si>
    <t>190981302000513</t>
  </si>
  <si>
    <t>00252</t>
  </si>
  <si>
    <t>190981302000539</t>
  </si>
  <si>
    <t>00454</t>
  </si>
  <si>
    <t>190981302000858</t>
  </si>
  <si>
    <t>00193</t>
  </si>
  <si>
    <t>190981302000906</t>
  </si>
  <si>
    <t>00352</t>
  </si>
  <si>
    <t>190981301017204</t>
  </si>
  <si>
    <t>00069</t>
  </si>
  <si>
    <t>190981301009386</t>
  </si>
  <si>
    <t>00682</t>
  </si>
  <si>
    <t>190981301013495</t>
  </si>
  <si>
    <t>015</t>
  </si>
  <si>
    <t>190981302001421</t>
  </si>
  <si>
    <t>00470</t>
  </si>
  <si>
    <t>190981301009570</t>
  </si>
  <si>
    <t>00297</t>
  </si>
  <si>
    <t>190981301006258</t>
  </si>
  <si>
    <t>00432</t>
  </si>
  <si>
    <t>190981301009016</t>
  </si>
  <si>
    <t>021</t>
  </si>
  <si>
    <t>00300</t>
  </si>
  <si>
    <t>190981301014788</t>
  </si>
  <si>
    <t>00106</t>
  </si>
  <si>
    <t>190981302000237</t>
  </si>
  <si>
    <t>00108</t>
  </si>
  <si>
    <t>190981502000164</t>
  </si>
  <si>
    <t>00020</t>
  </si>
  <si>
    <t>190981301002759</t>
  </si>
  <si>
    <t>00337</t>
  </si>
  <si>
    <t>190981301016712</t>
  </si>
  <si>
    <t>00263</t>
  </si>
  <si>
    <t>190981301013271</t>
  </si>
  <si>
    <t>00350</t>
  </si>
  <si>
    <t>190981301007859</t>
  </si>
  <si>
    <t>012</t>
  </si>
  <si>
    <t>00035</t>
  </si>
  <si>
    <t>190981302001257</t>
  </si>
  <si>
    <t>00025</t>
  </si>
  <si>
    <t>190981302000095</t>
  </si>
  <si>
    <t>190981502000119</t>
  </si>
  <si>
    <t>00414</t>
  </si>
  <si>
    <t>533111</t>
  </si>
  <si>
    <t>190981301008526</t>
  </si>
  <si>
    <t>009</t>
  </si>
  <si>
    <t>00100</t>
  </si>
  <si>
    <t>190981301002602</t>
  </si>
  <si>
    <t>00846</t>
  </si>
  <si>
    <t>190981301017095</t>
  </si>
  <si>
    <t>00011</t>
  </si>
  <si>
    <t>190981301004005</t>
  </si>
  <si>
    <t>2139</t>
  </si>
  <si>
    <t>00080</t>
  </si>
  <si>
    <t>190981302000492</t>
  </si>
  <si>
    <t>00646</t>
  </si>
  <si>
    <t>190981301012801</t>
  </si>
  <si>
    <t>028</t>
  </si>
  <si>
    <t>00770</t>
  </si>
  <si>
    <t>190981301016387</t>
  </si>
  <si>
    <t>00089</t>
  </si>
  <si>
    <t>190981301012735</t>
  </si>
  <si>
    <t>00265</t>
  </si>
  <si>
    <t>190981303001392</t>
  </si>
  <si>
    <t>00237</t>
  </si>
  <si>
    <t>190981302001172</t>
  </si>
  <si>
    <t>00761</t>
  </si>
  <si>
    <t>190981302001503</t>
  </si>
  <si>
    <t>00710</t>
  </si>
  <si>
    <t>190981302001353</t>
  </si>
  <si>
    <t>00821</t>
  </si>
  <si>
    <t>190981301016542</t>
  </si>
  <si>
    <t>190981301002604</t>
  </si>
  <si>
    <t>00013</t>
  </si>
  <si>
    <t>190981301001111</t>
  </si>
  <si>
    <t>190981301008164</t>
  </si>
  <si>
    <t>00004</t>
  </si>
  <si>
    <t>190981502000026</t>
  </si>
  <si>
    <t>190981302000139</t>
  </si>
  <si>
    <t>00303</t>
  </si>
  <si>
    <t>521213</t>
  </si>
  <si>
    <t>190981301014759</t>
  </si>
  <si>
    <t>00665</t>
  </si>
  <si>
    <t>190981501001636</t>
  </si>
  <si>
    <t>00441</t>
  </si>
  <si>
    <t>190981301009231</t>
  </si>
  <si>
    <t>00325</t>
  </si>
  <si>
    <t>190981301007005</t>
  </si>
  <si>
    <t>00734</t>
  </si>
  <si>
    <t>190981301014791</t>
  </si>
  <si>
    <t>00223</t>
  </si>
  <si>
    <t>190981301011947</t>
  </si>
  <si>
    <t>190981302000611</t>
  </si>
  <si>
    <t>00024</t>
  </si>
  <si>
    <t>190981303000227</t>
  </si>
  <si>
    <t>00034</t>
  </si>
  <si>
    <t>190981302000116</t>
  </si>
  <si>
    <t>00028</t>
  </si>
  <si>
    <t>190981502000048</t>
  </si>
  <si>
    <t>00726</t>
  </si>
  <si>
    <t>190981302001428</t>
  </si>
  <si>
    <t>00351</t>
  </si>
  <si>
    <t>190981301007614</t>
  </si>
  <si>
    <t>190981302000469</t>
  </si>
  <si>
    <t>190981301016588</t>
  </si>
  <si>
    <t>00249</t>
  </si>
  <si>
    <t>190981502000055</t>
  </si>
  <si>
    <t>00262</t>
  </si>
  <si>
    <t>190981303001395</t>
  </si>
  <si>
    <t>00027</t>
  </si>
  <si>
    <t>190981301002873</t>
  </si>
  <si>
    <t>190981301003132</t>
  </si>
  <si>
    <t>00197</t>
  </si>
  <si>
    <t>190981302000931</t>
  </si>
  <si>
    <t>00458</t>
  </si>
  <si>
    <t>190981301009535</t>
  </si>
  <si>
    <t>00208</t>
  </si>
  <si>
    <t>190981302001083</t>
  </si>
  <si>
    <t>00394</t>
  </si>
  <si>
    <t>190981302000757</t>
  </si>
  <si>
    <t>00692</t>
  </si>
  <si>
    <t>190981301013999</t>
  </si>
  <si>
    <t>00037</t>
  </si>
  <si>
    <t>190981302000153</t>
  </si>
  <si>
    <t>00583</t>
  </si>
  <si>
    <t>190981301011900</t>
  </si>
  <si>
    <t>00332</t>
  </si>
  <si>
    <t>190981302000677</t>
  </si>
  <si>
    <t>190981302000326</t>
  </si>
  <si>
    <t>190981301007853</t>
  </si>
  <si>
    <t>00804</t>
  </si>
  <si>
    <t>190981301016544</t>
  </si>
  <si>
    <t>00763</t>
  </si>
  <si>
    <t>190981301016112</t>
  </si>
  <si>
    <t>190981302000514</t>
  </si>
  <si>
    <t>00833</t>
  </si>
  <si>
    <t>190981301016580</t>
  </si>
  <si>
    <t>00244</t>
  </si>
  <si>
    <t>190981301012829</t>
  </si>
  <si>
    <t>00294</t>
  </si>
  <si>
    <t>190981302001430</t>
  </si>
  <si>
    <t>00030</t>
  </si>
  <si>
    <t>190981301010926</t>
  </si>
  <si>
    <t>190981302000138</t>
  </si>
  <si>
    <t>190981502000035</t>
  </si>
  <si>
    <t>00201</t>
  </si>
  <si>
    <t>190981502000135</t>
  </si>
  <si>
    <t>00664</t>
  </si>
  <si>
    <t>190981501001637</t>
  </si>
  <si>
    <t>00005</t>
  </si>
  <si>
    <t>190981302000024</t>
  </si>
  <si>
    <t>00009</t>
  </si>
  <si>
    <t>190981301000799</t>
  </si>
  <si>
    <t>00281</t>
  </si>
  <si>
    <t>190981302000573</t>
  </si>
  <si>
    <t>00213</t>
  </si>
  <si>
    <t>190981302001071</t>
  </si>
  <si>
    <t>00346</t>
  </si>
  <si>
    <t>190981301007304</t>
  </si>
  <si>
    <t>00048</t>
  </si>
  <si>
    <t>190981301001592</t>
  </si>
  <si>
    <t>00116</t>
  </si>
  <si>
    <t>190981502000045</t>
  </si>
  <si>
    <t>190981301005427</t>
  </si>
  <si>
    <t>190981301013974</t>
  </si>
  <si>
    <t>00246</t>
  </si>
  <si>
    <t>190981302001255</t>
  </si>
  <si>
    <t>00295</t>
  </si>
  <si>
    <t>190981301014752</t>
  </si>
  <si>
    <t>00257</t>
  </si>
  <si>
    <t>190981301013140</t>
  </si>
  <si>
    <t>190981301013124</t>
  </si>
  <si>
    <t>00163</t>
  </si>
  <si>
    <t>190981302000793</t>
  </si>
  <si>
    <t>00238</t>
  </si>
  <si>
    <t>190981302000498</t>
  </si>
  <si>
    <t>190981502000165</t>
  </si>
  <si>
    <t>00631</t>
  </si>
  <si>
    <t>190981301012749</t>
  </si>
  <si>
    <t>190981301007512</t>
  </si>
  <si>
    <t>00301</t>
  </si>
  <si>
    <t>190981302000591</t>
  </si>
  <si>
    <t>00712</t>
  </si>
  <si>
    <t>190981302001354</t>
  </si>
  <si>
    <t>00274</t>
  </si>
  <si>
    <t>190981301013995</t>
  </si>
  <si>
    <t>00335</t>
  </si>
  <si>
    <t>190981301016715</t>
  </si>
  <si>
    <t>00003</t>
  </si>
  <si>
    <t>190981301000798</t>
  </si>
  <si>
    <t>00313</t>
  </si>
  <si>
    <t>190981301015736</t>
  </si>
  <si>
    <t>190981302000108</t>
  </si>
  <si>
    <t>00094</t>
  </si>
  <si>
    <t>190981301005979</t>
  </si>
  <si>
    <t>00750</t>
  </si>
  <si>
    <t>190981301016032</t>
  </si>
  <si>
    <t>190981301000678</t>
  </si>
  <si>
    <t>00491</t>
  </si>
  <si>
    <t>190981301010140</t>
  </si>
  <si>
    <t>00010</t>
  </si>
  <si>
    <t>190981302000022</t>
  </si>
  <si>
    <t>00043</t>
  </si>
  <si>
    <t>190981301016029</t>
  </si>
  <si>
    <t>00206</t>
  </si>
  <si>
    <t>190981301011199</t>
  </si>
  <si>
    <t>00007</t>
  </si>
  <si>
    <t>190981502000040</t>
  </si>
  <si>
    <t>00296</t>
  </si>
  <si>
    <t>190981301014755</t>
  </si>
  <si>
    <t>00284</t>
  </si>
  <si>
    <t>190981303003255</t>
  </si>
  <si>
    <t>00273</t>
  </si>
  <si>
    <t>190981301005981</t>
  </si>
  <si>
    <t>190981302000388</t>
  </si>
  <si>
    <t>00006</t>
  </si>
  <si>
    <t>190981302000110</t>
  </si>
  <si>
    <t>00670</t>
  </si>
  <si>
    <t>190981303002989</t>
  </si>
  <si>
    <t>00291</t>
  </si>
  <si>
    <t>190981301006204</t>
  </si>
  <si>
    <t>00072</t>
  </si>
  <si>
    <t>190981302000220</t>
  </si>
  <si>
    <t>00723</t>
  </si>
  <si>
    <t>190981302001420</t>
  </si>
  <si>
    <t>00209</t>
  </si>
  <si>
    <t>190981301011200</t>
  </si>
  <si>
    <t>190981302000206</t>
  </si>
  <si>
    <t>190981301006563</t>
  </si>
  <si>
    <t>00856</t>
  </si>
  <si>
    <t>190981301017084</t>
  </si>
  <si>
    <t>035</t>
  </si>
  <si>
    <t>00777</t>
  </si>
  <si>
    <t>190981301016020</t>
  </si>
  <si>
    <t>00434</t>
  </si>
  <si>
    <t>190981301008989</t>
  </si>
  <si>
    <t>190981302000662</t>
  </si>
  <si>
    <t>190981301001589</t>
  </si>
  <si>
    <t>00727</t>
  </si>
  <si>
    <t>190981301014668</t>
  </si>
  <si>
    <t>00330</t>
  </si>
  <si>
    <t>190981302000663</t>
  </si>
  <si>
    <t>00476</t>
  </si>
  <si>
    <t>190981302000905</t>
  </si>
  <si>
    <t>190981301005878</t>
  </si>
  <si>
    <t>00783</t>
  </si>
  <si>
    <t>190981301016204</t>
  </si>
  <si>
    <t>051</t>
  </si>
  <si>
    <t>00175</t>
  </si>
  <si>
    <t>190981301009227</t>
  </si>
  <si>
    <t>006</t>
  </si>
  <si>
    <t>00272</t>
  </si>
  <si>
    <t>190981301013971</t>
  </si>
  <si>
    <t>190981301001737</t>
  </si>
  <si>
    <t>00186</t>
  </si>
  <si>
    <t>190981302000876</t>
  </si>
  <si>
    <t>00068</t>
  </si>
  <si>
    <t>190981502000118</t>
  </si>
  <si>
    <t>00465</t>
  </si>
  <si>
    <t>190981302000880</t>
  </si>
  <si>
    <t>190981301015605</t>
  </si>
  <si>
    <t>00518</t>
  </si>
  <si>
    <t>190981502000140</t>
  </si>
  <si>
    <t>00091</t>
  </si>
  <si>
    <t>190981302001235</t>
  </si>
  <si>
    <t>00709</t>
  </si>
  <si>
    <t>190981302001352</t>
  </si>
  <si>
    <t>00778</t>
  </si>
  <si>
    <t>190981301016027</t>
  </si>
  <si>
    <t>190981302000510</t>
  </si>
  <si>
    <t>190981301001590</t>
  </si>
  <si>
    <t>00103</t>
  </si>
  <si>
    <t>190981301013339</t>
  </si>
  <si>
    <t>00302</t>
  </si>
  <si>
    <t>190981302000592</t>
  </si>
  <si>
    <t>190981301002911</t>
  </si>
  <si>
    <t>00387</t>
  </si>
  <si>
    <t>190981302000746</t>
  </si>
  <si>
    <t>00590</t>
  </si>
  <si>
    <t>190981301011937</t>
  </si>
  <si>
    <t>00755</t>
  </si>
  <si>
    <t>190981302001487</t>
  </si>
  <si>
    <t>00074</t>
  </si>
  <si>
    <t>190981301004779</t>
  </si>
  <si>
    <t>00230</t>
  </si>
  <si>
    <t>190981301012633</t>
  </si>
  <si>
    <t>190981303001360</t>
  </si>
  <si>
    <t>190981302000193</t>
  </si>
  <si>
    <t>00596</t>
  </si>
  <si>
    <t>190981301012538</t>
  </si>
  <si>
    <t>190981302000021</t>
  </si>
  <si>
    <t>00773</t>
  </si>
  <si>
    <t>190981301016455</t>
  </si>
  <si>
    <t>00032</t>
  </si>
  <si>
    <t>190981301012685</t>
  </si>
  <si>
    <t>00788</t>
  </si>
  <si>
    <t>190981301016155</t>
  </si>
  <si>
    <t>00033</t>
  </si>
  <si>
    <t>190981502000150</t>
  </si>
  <si>
    <t>00306</t>
  </si>
  <si>
    <t>190981301015513</t>
  </si>
  <si>
    <t>00118</t>
  </si>
  <si>
    <t>190981301015023</t>
  </si>
  <si>
    <t>00674</t>
  </si>
  <si>
    <t>190981303003150</t>
  </si>
  <si>
    <t>048</t>
  </si>
  <si>
    <t>190981502000080</t>
  </si>
  <si>
    <t>00029</t>
  </si>
  <si>
    <t>190981502000141</t>
  </si>
  <si>
    <t>00101</t>
  </si>
  <si>
    <t>190981301013089</t>
  </si>
  <si>
    <t>00378</t>
  </si>
  <si>
    <t>190981303001920</t>
  </si>
  <si>
    <t>00133</t>
  </si>
  <si>
    <t>190981701000368</t>
  </si>
  <si>
    <t>00835</t>
  </si>
  <si>
    <t>190981301016725</t>
  </si>
  <si>
    <t>00278</t>
  </si>
  <si>
    <t>190981301014305</t>
  </si>
  <si>
    <t>00475</t>
  </si>
  <si>
    <t>190981302000898</t>
  </si>
  <si>
    <t>190981302000114</t>
  </si>
  <si>
    <t>00420</t>
  </si>
  <si>
    <t>190981302000810</t>
  </si>
  <si>
    <t>190981302000671</t>
  </si>
  <si>
    <t>00598</t>
  </si>
  <si>
    <t>190981302001178</t>
  </si>
  <si>
    <t>00226</t>
  </si>
  <si>
    <t>190981502000072</t>
  </si>
  <si>
    <t>00592</t>
  </si>
  <si>
    <t>190981301011944</t>
  </si>
  <si>
    <t>00401</t>
  </si>
  <si>
    <t>190981701000075</t>
  </si>
  <si>
    <t>00485</t>
  </si>
  <si>
    <t>190981302000926</t>
  </si>
  <si>
    <t>00321</t>
  </si>
  <si>
    <t>190981301016466</t>
  </si>
  <si>
    <t>00322</t>
  </si>
  <si>
    <t>190981301016463</t>
  </si>
  <si>
    <t>190981301006890</t>
  </si>
  <si>
    <t>190981502000107</t>
  </si>
  <si>
    <t>00323</t>
  </si>
  <si>
    <t>190981301016462</t>
  </si>
  <si>
    <t>00093</t>
  </si>
  <si>
    <t>190981301012867</t>
  </si>
  <si>
    <t>00628</t>
  </si>
  <si>
    <t>190981301012636</t>
  </si>
  <si>
    <t>190981302000574</t>
  </si>
  <si>
    <t>00207</t>
  </si>
  <si>
    <t>190981301005065</t>
  </si>
  <si>
    <t>00047</t>
  </si>
  <si>
    <t>190981302000261</t>
  </si>
  <si>
    <t>00096</t>
  </si>
  <si>
    <t>190981502000097</t>
  </si>
  <si>
    <t>00369</t>
  </si>
  <si>
    <t>190981302000735</t>
  </si>
  <si>
    <t>00199</t>
  </si>
  <si>
    <t>190981301010028</t>
  </si>
  <si>
    <t>190981301002006</t>
  </si>
  <si>
    <t>190981301013141</t>
  </si>
  <si>
    <t>00620</t>
  </si>
  <si>
    <t>190981302001190</t>
  </si>
  <si>
    <t>190981301002240</t>
  </si>
  <si>
    <t>190981303000043</t>
  </si>
  <si>
    <t>00061</t>
  </si>
  <si>
    <t>190981301001766</t>
  </si>
  <si>
    <t>190981301004785</t>
  </si>
  <si>
    <t>00471</t>
  </si>
  <si>
    <t>190981301009579</t>
  </si>
  <si>
    <t>00666</t>
  </si>
  <si>
    <t>190981501001639</t>
  </si>
  <si>
    <t>190981301013371</t>
  </si>
  <si>
    <t>00746</t>
  </si>
  <si>
    <t>190981301015047</t>
  </si>
  <si>
    <t>00663</t>
  </si>
  <si>
    <t>190981501001638</t>
  </si>
  <si>
    <t>00597</t>
  </si>
  <si>
    <t>190981302001182</t>
  </si>
  <si>
    <t>00451</t>
  </si>
  <si>
    <t>190981301009235</t>
  </si>
  <si>
    <t>00364</t>
  </si>
  <si>
    <t>190981302000730</t>
  </si>
  <si>
    <t>190981301013133</t>
  </si>
  <si>
    <t>190981301006255</t>
  </si>
  <si>
    <t>00081</t>
  </si>
  <si>
    <t>190981302001043</t>
  </si>
  <si>
    <t>00404</t>
  </si>
  <si>
    <t>190981301008572</t>
  </si>
  <si>
    <t>00569</t>
  </si>
  <si>
    <t>190981501001490</t>
  </si>
  <si>
    <t>00796</t>
  </si>
  <si>
    <t>190981302001583</t>
  </si>
  <si>
    <t>190981301017010</t>
  </si>
  <si>
    <t>00402</t>
  </si>
  <si>
    <t>190981701000076</t>
  </si>
  <si>
    <t>00326</t>
  </si>
  <si>
    <t>190981303001663</t>
  </si>
  <si>
    <t>190981502000087</t>
  </si>
  <si>
    <t>00767</t>
  </si>
  <si>
    <t>190981301016031</t>
  </si>
  <si>
    <t>00647</t>
  </si>
  <si>
    <t>190981302001228</t>
  </si>
  <si>
    <t>00173</t>
  </si>
  <si>
    <t>190981301009072</t>
  </si>
  <si>
    <t>00182</t>
  </si>
  <si>
    <t>190981301009381</t>
  </si>
  <si>
    <t>00310</t>
  </si>
  <si>
    <t>190981502000084</t>
  </si>
  <si>
    <t>00315</t>
  </si>
  <si>
    <t>190981301006739</t>
  </si>
  <si>
    <t>00668</t>
  </si>
  <si>
    <t>190981301013143</t>
  </si>
  <si>
    <t>190981502000016</t>
  </si>
  <si>
    <t>00638</t>
  </si>
  <si>
    <t>190981301012771</t>
  </si>
  <si>
    <t>190981302000522</t>
  </si>
  <si>
    <t>00132</t>
  </si>
  <si>
    <t>190981302000661</t>
  </si>
  <si>
    <t>00041</t>
  </si>
  <si>
    <t>190981302001491</t>
  </si>
  <si>
    <t>00607</t>
  </si>
  <si>
    <t>190981301012382</t>
  </si>
  <si>
    <t>00167</t>
  </si>
  <si>
    <t>190981301009019</t>
  </si>
  <si>
    <t>190981301006229</t>
  </si>
  <si>
    <t>00358</t>
  </si>
  <si>
    <t>190981301007719</t>
  </si>
  <si>
    <t>00269</t>
  </si>
  <si>
    <t>190981301005986</t>
  </si>
  <si>
    <t>190981302000534</t>
  </si>
  <si>
    <t>190981302000215</t>
  </si>
  <si>
    <t>190981302000025</t>
  </si>
  <si>
    <t>00339</t>
  </si>
  <si>
    <t>190981301016713</t>
  </si>
  <si>
    <t>00126</t>
  </si>
  <si>
    <t>190981502000082</t>
  </si>
  <si>
    <t>190981301003867</t>
  </si>
  <si>
    <t>190981502000089</t>
  </si>
  <si>
    <t>190981502000132</t>
  </si>
  <si>
    <t>00776</t>
  </si>
  <si>
    <t>190981301016021</t>
  </si>
  <si>
    <t>190981301013564</t>
  </si>
  <si>
    <t>00343</t>
  </si>
  <si>
    <t>190981302000691</t>
  </si>
  <si>
    <t>00299</t>
  </si>
  <si>
    <t>190981301014786</t>
  </si>
  <si>
    <t>00707</t>
  </si>
  <si>
    <t>190981301014319</t>
  </si>
  <si>
    <t>00250</t>
  </si>
  <si>
    <t>190981502000052</t>
  </si>
  <si>
    <t>190981301005744</t>
  </si>
  <si>
    <t>00219</t>
  </si>
  <si>
    <t>190981301011610</t>
  </si>
  <si>
    <t>00098</t>
  </si>
  <si>
    <t>190981301006200</t>
  </si>
  <si>
    <t>00870</t>
  </si>
  <si>
    <t>190981302001664</t>
  </si>
  <si>
    <t>00424</t>
  </si>
  <si>
    <t>190981501001158</t>
  </si>
  <si>
    <t>00232</t>
  </si>
  <si>
    <t>190981302000488</t>
  </si>
  <si>
    <t>00744</t>
  </si>
  <si>
    <t>190981301014899</t>
  </si>
  <si>
    <t>00812</t>
  </si>
  <si>
    <t>190981301016719</t>
  </si>
  <si>
    <t>00708</t>
  </si>
  <si>
    <t>190981301014131</t>
  </si>
  <si>
    <t>00221</t>
  </si>
  <si>
    <t>190981301011611</t>
  </si>
  <si>
    <t>00190</t>
  </si>
  <si>
    <t>190981301009577</t>
  </si>
  <si>
    <t>00728</t>
  </si>
  <si>
    <t>190981301014672</t>
  </si>
  <si>
    <t>00690</t>
  </si>
  <si>
    <t>190981301013694</t>
  </si>
  <si>
    <t>00139</t>
  </si>
  <si>
    <t>190981502000106</t>
  </si>
  <si>
    <t>190981502000090</t>
  </si>
  <si>
    <t>190981302001639</t>
  </si>
  <si>
    <t>190981301005715</t>
  </si>
  <si>
    <t>00205</t>
  </si>
  <si>
    <t>190981301005064</t>
  </si>
  <si>
    <t>190981301002809</t>
  </si>
  <si>
    <t>00433</t>
  </si>
  <si>
    <t>190981301009018</t>
  </si>
  <si>
    <t>00073</t>
  </si>
  <si>
    <t>190981301004778</t>
  </si>
  <si>
    <t>190981302000130</t>
  </si>
  <si>
    <t>00645</t>
  </si>
  <si>
    <t>190981301012802</t>
  </si>
  <si>
    <t>027</t>
  </si>
  <si>
    <t>00407</t>
  </si>
  <si>
    <t>190981301008527</t>
  </si>
  <si>
    <t>00141</t>
  </si>
  <si>
    <t>190981302000725</t>
  </si>
  <si>
    <t>00271</t>
  </si>
  <si>
    <t>190981501000695</t>
  </si>
  <si>
    <t>00868</t>
  </si>
  <si>
    <t>190981302001662</t>
  </si>
  <si>
    <t>00651</t>
  </si>
  <si>
    <t>190981301012828</t>
  </si>
  <si>
    <t>00320</t>
  </si>
  <si>
    <t>190981301016384</t>
  </si>
  <si>
    <t>00314</t>
  </si>
  <si>
    <t>190981301006740</t>
  </si>
  <si>
    <t>190981301000816</t>
  </si>
  <si>
    <t>00014</t>
  </si>
  <si>
    <t>190981301000677</t>
  </si>
  <si>
    <t>00084</t>
  </si>
  <si>
    <t>190981302001194</t>
  </si>
  <si>
    <t>190981302000219</t>
  </si>
  <si>
    <t>00151</t>
  </si>
  <si>
    <t>190981301008154</t>
  </si>
  <si>
    <t>190981302000198</t>
  </si>
  <si>
    <t>00276</t>
  </si>
  <si>
    <t>190981302001374</t>
  </si>
  <si>
    <t>190981301006260</t>
  </si>
  <si>
    <t>00501</t>
  </si>
  <si>
    <t>190981302000959</t>
  </si>
  <si>
    <t>00831</t>
  </si>
  <si>
    <t>190981301016604</t>
  </si>
  <si>
    <t>190981302001429</t>
  </si>
  <si>
    <t>190981301002812</t>
  </si>
  <si>
    <t>00065</t>
  </si>
  <si>
    <t>190981302000768</t>
  </si>
  <si>
    <t>00847</t>
  </si>
  <si>
    <t>190981302001658</t>
  </si>
  <si>
    <t>00054</t>
  </si>
  <si>
    <t>190981301001595</t>
  </si>
  <si>
    <t>190981303000585</t>
  </si>
  <si>
    <t>00704</t>
  </si>
  <si>
    <t>190981301014179</t>
  </si>
  <si>
    <t>00215</t>
  </si>
  <si>
    <t>190981301011341</t>
  </si>
  <si>
    <t>00111</t>
  </si>
  <si>
    <t>190981302000594</t>
  </si>
  <si>
    <t>00852</t>
  </si>
  <si>
    <t>190981301017101</t>
  </si>
  <si>
    <t>00850</t>
  </si>
  <si>
    <t>190981302001644</t>
  </si>
  <si>
    <t>00813</t>
  </si>
  <si>
    <t>190981301016545</t>
  </si>
  <si>
    <t>190981302001254</t>
  </si>
  <si>
    <t>00166</t>
  </si>
  <si>
    <t>190981301008986</t>
  </si>
  <si>
    <t>190981502000066</t>
  </si>
  <si>
    <t>00179</t>
  </si>
  <si>
    <t>190981301009229</t>
  </si>
  <si>
    <t>190981502000004</t>
  </si>
  <si>
    <t>00363</t>
  </si>
  <si>
    <t>190981502000103</t>
  </si>
  <si>
    <t>00694</t>
  </si>
  <si>
    <t>190981302001337</t>
  </si>
  <si>
    <t>00622</t>
  </si>
  <si>
    <t>190981302001191</t>
  </si>
  <si>
    <t>00440</t>
  </si>
  <si>
    <t>190981302000908</t>
  </si>
  <si>
    <t>00189</t>
  </si>
  <si>
    <t>190981301009578</t>
  </si>
  <si>
    <t>190981301002436</t>
  </si>
  <si>
    <t>190981302000295</t>
  </si>
  <si>
    <t>00519</t>
  </si>
  <si>
    <t>190981502000139</t>
  </si>
  <si>
    <t>190981301013087</t>
  </si>
  <si>
    <t>00621</t>
  </si>
  <si>
    <t>190981302001187</t>
  </si>
  <si>
    <t>00131</t>
  </si>
  <si>
    <t>190981302001659</t>
  </si>
  <si>
    <t>00623</t>
  </si>
  <si>
    <t>190981301012827</t>
  </si>
  <si>
    <t>190981502000062</t>
  </si>
  <si>
    <t>190981301006626</t>
  </si>
  <si>
    <t>00612</t>
  </si>
  <si>
    <t>190981502000154</t>
  </si>
  <si>
    <t>00183</t>
  </si>
  <si>
    <t>190981301009385</t>
  </si>
  <si>
    <t>00806</t>
  </si>
  <si>
    <t>190981302001584</t>
  </si>
  <si>
    <t>00090</t>
  </si>
  <si>
    <t>190981302000217</t>
  </si>
  <si>
    <t>00880</t>
  </si>
  <si>
    <t>190981701000348</t>
  </si>
  <si>
    <t>00002</t>
  </si>
  <si>
    <t>190981502000003</t>
  </si>
  <si>
    <t>00456</t>
  </si>
  <si>
    <t>190981301009388</t>
  </si>
  <si>
    <t>00370</t>
  </si>
  <si>
    <t>190981301007964</t>
  </si>
  <si>
    <t>190981502000023</t>
  </si>
  <si>
    <t>00619</t>
  </si>
  <si>
    <t>190981302001189</t>
  </si>
  <si>
    <t>190981301015606</t>
  </si>
  <si>
    <t>190981302000131</t>
  </si>
  <si>
    <t>00415</t>
  </si>
  <si>
    <t>190981301008571</t>
  </si>
  <si>
    <t>00837</t>
  </si>
  <si>
    <t>190981301016625</t>
  </si>
  <si>
    <t>00227</t>
  </si>
  <si>
    <t>190981301012048</t>
  </si>
  <si>
    <t>190981302000118</t>
  </si>
  <si>
    <t>190981302001044</t>
  </si>
  <si>
    <t>00655</t>
  </si>
  <si>
    <t>190981301012967</t>
  </si>
  <si>
    <t>00842</t>
  </si>
  <si>
    <t>190981301016805</t>
  </si>
  <si>
    <t>00781</t>
  </si>
  <si>
    <t>190981301016391</t>
  </si>
  <si>
    <t>190981301005063</t>
  </si>
  <si>
    <t>190981502000009</t>
  </si>
  <si>
    <t>00660</t>
  </si>
  <si>
    <t>190981301013040</t>
  </si>
  <si>
    <t>00391</t>
  </si>
  <si>
    <t>190981302000750</t>
  </si>
  <si>
    <t>00798</t>
  </si>
  <si>
    <t>190981301016492</t>
  </si>
  <si>
    <t>00762</t>
  </si>
  <si>
    <t>190981302001494</t>
  </si>
  <si>
    <t>00575</t>
  </si>
  <si>
    <t>190981301011617</t>
  </si>
  <si>
    <t>00805</t>
  </si>
  <si>
    <t>190981301016487</t>
  </si>
  <si>
    <t>00492</t>
  </si>
  <si>
    <t>190981302000953</t>
  </si>
  <si>
    <t>00191</t>
  </si>
  <si>
    <t>190981301009573</t>
  </si>
  <si>
    <t>00087</t>
  </si>
  <si>
    <t>190981301012638</t>
  </si>
  <si>
    <t>190981301002760</t>
  </si>
  <si>
    <t>00248</t>
  </si>
  <si>
    <t>190981301012966</t>
  </si>
  <si>
    <t>190981301001445</t>
  </si>
  <si>
    <t>00137</t>
  </si>
  <si>
    <t>190981301007610</t>
  </si>
  <si>
    <t>00148</t>
  </si>
  <si>
    <t>190981302000724</t>
  </si>
  <si>
    <t>190981301000808</t>
  </si>
  <si>
    <t>190981501000697</t>
  </si>
  <si>
    <t>00389</t>
  </si>
  <si>
    <t>190981302000749</t>
  </si>
  <si>
    <t>00408</t>
  </si>
  <si>
    <t>190981302000801</t>
  </si>
  <si>
    <t>190981301003866</t>
  </si>
  <si>
    <t>190981301001010</t>
  </si>
  <si>
    <t>00669</t>
  </si>
  <si>
    <t>190981501001651</t>
  </si>
  <si>
    <t>00703</t>
  </si>
  <si>
    <t>190981301014132</t>
  </si>
  <si>
    <t>00384</t>
  </si>
  <si>
    <t>190981302000747</t>
  </si>
  <si>
    <t>190981301010924</t>
  </si>
  <si>
    <t>00632</t>
  </si>
  <si>
    <t>190981301012747</t>
  </si>
  <si>
    <t>190981302001173</t>
  </si>
  <si>
    <t>00198</t>
  </si>
  <si>
    <t>190981301009931</t>
  </si>
  <si>
    <t>00203</t>
  </si>
  <si>
    <t>190981301010921</t>
  </si>
  <si>
    <t>00159</t>
  </si>
  <si>
    <t>190981302000753</t>
  </si>
  <si>
    <t>00785</t>
  </si>
  <si>
    <t>190981301016142</t>
  </si>
  <si>
    <t>00066</t>
  </si>
  <si>
    <t>190981302000398</t>
  </si>
  <si>
    <t>00462</t>
  </si>
  <si>
    <t>190981301009450</t>
  </si>
  <si>
    <t>190981301013996</t>
  </si>
  <si>
    <t>00112</t>
  </si>
  <si>
    <t>190981301006683</t>
  </si>
  <si>
    <t>00406</t>
  </si>
  <si>
    <t>190981302000802</t>
  </si>
  <si>
    <t>00610</t>
  </si>
  <si>
    <t>190981502000153</t>
  </si>
  <si>
    <t>00464</t>
  </si>
  <si>
    <t>190981301009461</t>
  </si>
  <si>
    <t>190981302001641</t>
  </si>
  <si>
    <t>00385</t>
  </si>
  <si>
    <t>190981302000744</t>
  </si>
  <si>
    <t>00308</t>
  </si>
  <si>
    <t>190981301015734</t>
  </si>
  <si>
    <t>00421</t>
  </si>
  <si>
    <t>190981501001156</t>
  </si>
  <si>
    <t>00679</t>
  </si>
  <si>
    <t>190981302001309</t>
  </si>
  <si>
    <t>00644</t>
  </si>
  <si>
    <t>190981301012807</t>
  </si>
  <si>
    <t>190981301014859</t>
  </si>
  <si>
    <t>00077</t>
  </si>
  <si>
    <t>190981303000501</t>
  </si>
  <si>
    <t>190981301016026</t>
  </si>
  <si>
    <t>00097</t>
  </si>
  <si>
    <t>190981302000218</t>
  </si>
  <si>
    <t>190981302000541</t>
  </si>
  <si>
    <t>00803</t>
  </si>
  <si>
    <t>190981301016485</t>
  </si>
  <si>
    <t>00582</t>
  </si>
  <si>
    <t>190981301012047</t>
  </si>
  <si>
    <t>190981301006446</t>
  </si>
  <si>
    <t>00848</t>
  </si>
  <si>
    <t>190981301017105</t>
  </si>
  <si>
    <t>190981502000042</t>
  </si>
  <si>
    <t>00338</t>
  </si>
  <si>
    <t>190981301016709</t>
  </si>
  <si>
    <t>00431</t>
  </si>
  <si>
    <t>190981301009070</t>
  </si>
  <si>
    <t>190981301009575</t>
  </si>
  <si>
    <t>190981502000021</t>
  </si>
  <si>
    <t>190981302000112</t>
  </si>
  <si>
    <t>190981302000298</t>
  </si>
  <si>
    <t>190981302000672</t>
  </si>
  <si>
    <t>00588</t>
  </si>
  <si>
    <t>190981301012045</t>
  </si>
  <si>
    <t>190981301006625</t>
  </si>
  <si>
    <t>00342</t>
  </si>
  <si>
    <t>190981302000707</t>
  </si>
  <si>
    <t>00187</t>
  </si>
  <si>
    <t>190981301009453</t>
  </si>
  <si>
    <t>00345</t>
  </si>
  <si>
    <t>190981302001640</t>
  </si>
  <si>
    <t>00328</t>
  </si>
  <si>
    <t>190981302001593</t>
  </si>
  <si>
    <t>190981301001403</t>
  </si>
  <si>
    <t>190981301004958</t>
  </si>
  <si>
    <t>190981502000077</t>
  </si>
  <si>
    <t>190981302000382</t>
  </si>
  <si>
    <t>190981301005991</t>
  </si>
  <si>
    <t>00617</t>
  </si>
  <si>
    <t>190981301012540</t>
  </si>
  <si>
    <t>00684</t>
  </si>
  <si>
    <t>190981301013568</t>
  </si>
  <si>
    <t>00702</t>
  </si>
  <si>
    <t>190981301014133</t>
  </si>
  <si>
    <t>190981302000093</t>
  </si>
  <si>
    <t>00229</t>
  </si>
  <si>
    <t>190981301005051</t>
  </si>
  <si>
    <t>00496</t>
  </si>
  <si>
    <t>190981302000956</t>
  </si>
  <si>
    <t>00275</t>
  </si>
  <si>
    <t>190981301005992</t>
  </si>
  <si>
    <t>190981301016025</t>
  </si>
  <si>
    <t>00680</t>
  </si>
  <si>
    <t>190981301013569</t>
  </si>
  <si>
    <t>00317</t>
  </si>
  <si>
    <t>190981302001537</t>
  </si>
  <si>
    <t>190981301001194</t>
  </si>
  <si>
    <t>00795</t>
  </si>
  <si>
    <t>190981301016464</t>
  </si>
  <si>
    <t>190981502000071</t>
  </si>
  <si>
    <t>190981302000142</t>
  </si>
  <si>
    <t>190981301007151</t>
  </si>
  <si>
    <t>00658</t>
  </si>
  <si>
    <t>190981302001252</t>
  </si>
  <si>
    <t>190981302001042</t>
  </si>
  <si>
    <t>00057</t>
  </si>
  <si>
    <t>190981301001768</t>
  </si>
  <si>
    <t>190981302001653</t>
  </si>
  <si>
    <t>00122</t>
  </si>
  <si>
    <t>190981301006623</t>
  </si>
  <si>
    <t>00403</t>
  </si>
  <si>
    <t>190981302000791</t>
  </si>
  <si>
    <t>00117</t>
  </si>
  <si>
    <t>190981301006684</t>
  </si>
  <si>
    <t>00463</t>
  </si>
  <si>
    <t>190981301009460</t>
  </si>
  <si>
    <t>00482</t>
  </si>
  <si>
    <t>190981301009900</t>
  </si>
  <si>
    <t>190981302001256</t>
  </si>
  <si>
    <t>190981301016894</t>
  </si>
  <si>
    <t>190981302001660</t>
  </si>
  <si>
    <t>00125</t>
  </si>
  <si>
    <t>190981302001504</t>
  </si>
  <si>
    <t>00059</t>
  </si>
  <si>
    <t>190981301001710</t>
  </si>
  <si>
    <t>190981301002813</t>
  </si>
  <si>
    <t>190981301007858</t>
  </si>
  <si>
    <t>00377</t>
  </si>
  <si>
    <t>190981303001915</t>
  </si>
  <si>
    <t>00354</t>
  </si>
  <si>
    <t>190981301007612</t>
  </si>
  <si>
    <t>00228</t>
  </si>
  <si>
    <t>190981301011948</t>
  </si>
  <si>
    <t>190981301006257</t>
  </si>
  <si>
    <t>00467</t>
  </si>
  <si>
    <t>190981302000882</t>
  </si>
  <si>
    <t>190981302001654</t>
  </si>
  <si>
    <t>190981302000087</t>
  </si>
  <si>
    <t>00472</t>
  </si>
  <si>
    <t>190981301009616</t>
  </si>
  <si>
    <t>190981302001175</t>
  </si>
  <si>
    <t>00417</t>
  </si>
  <si>
    <t>190981301008524</t>
  </si>
  <si>
    <t>00127</t>
  </si>
  <si>
    <t>190981302000621</t>
  </si>
  <si>
    <t>00170</t>
  </si>
  <si>
    <t>190981301008988</t>
  </si>
  <si>
    <t>825111</t>
  </si>
  <si>
    <t>190981301001290</t>
  </si>
  <si>
    <t>00251</t>
  </si>
  <si>
    <t>190981502000060</t>
  </si>
  <si>
    <t>00196</t>
  </si>
  <si>
    <t>190981302000928</t>
  </si>
  <si>
    <t>190981301007865</t>
  </si>
  <si>
    <t>00601</t>
  </si>
  <si>
    <t>190981303002861</t>
  </si>
  <si>
    <t>00341</t>
  </si>
  <si>
    <t>190981301007305</t>
  </si>
  <si>
    <t>00149</t>
  </si>
  <si>
    <t>190981303001879</t>
  </si>
  <si>
    <t>190981302001536</t>
  </si>
  <si>
    <t>190981301007968</t>
  </si>
  <si>
    <t>00445</t>
  </si>
  <si>
    <t>190981301009359</t>
  </si>
  <si>
    <t>00083</t>
  </si>
  <si>
    <t>190981302000202</t>
  </si>
  <si>
    <t>00591</t>
  </si>
  <si>
    <t>190981302001142</t>
  </si>
  <si>
    <t>190981301013131</t>
  </si>
  <si>
    <t>190981301001488</t>
  </si>
  <si>
    <t>00178</t>
  </si>
  <si>
    <t>190981301009228</t>
  </si>
  <si>
    <t>190981301001559</t>
  </si>
  <si>
    <t>190981301000367</t>
  </si>
  <si>
    <t>00826</t>
  </si>
  <si>
    <t>190981301016587</t>
  </si>
  <si>
    <t>00584</t>
  </si>
  <si>
    <t>190981301011899</t>
  </si>
  <si>
    <t>00693</t>
  </si>
  <si>
    <t>190981301013964</t>
  </si>
  <si>
    <t>00854</t>
  </si>
  <si>
    <t>190981301017106</t>
  </si>
  <si>
    <t>190981303000228</t>
  </si>
  <si>
    <t>00699</t>
  </si>
  <si>
    <t>190981301013970</t>
  </si>
  <si>
    <t>00720</t>
  </si>
  <si>
    <t>190981502000169</t>
  </si>
  <si>
    <t>190981301001718</t>
  </si>
  <si>
    <t>00086</t>
  </si>
  <si>
    <t>190981301005737</t>
  </si>
  <si>
    <t>00099</t>
  </si>
  <si>
    <t>190981303000584</t>
  </si>
  <si>
    <t>190981302000327</t>
  </si>
  <si>
    <t>190981302000767</t>
  </si>
  <si>
    <t>00784</t>
  </si>
  <si>
    <t>190981302001535</t>
  </si>
  <si>
    <t>00174</t>
  </si>
  <si>
    <t>190981301009232</t>
  </si>
  <si>
    <t>00765</t>
  </si>
  <si>
    <t>190981301016024</t>
  </si>
  <si>
    <t>00613</t>
  </si>
  <si>
    <t>190981301012637</t>
  </si>
  <si>
    <t>00181</t>
  </si>
  <si>
    <t>190981303002199</t>
  </si>
  <si>
    <t>00697</t>
  </si>
  <si>
    <t>190981301013967</t>
  </si>
  <si>
    <t>00730</t>
  </si>
  <si>
    <t>190981301014787</t>
  </si>
  <si>
    <t>190981502000086</t>
  </si>
  <si>
    <t>00500</t>
  </si>
  <si>
    <t>190981302000957</t>
  </si>
  <si>
    <t>00305</t>
  </si>
  <si>
    <t>190981302000608</t>
  </si>
  <si>
    <t>00733</t>
  </si>
  <si>
    <t>190981301014790</t>
  </si>
  <si>
    <t>00857</t>
  </si>
  <si>
    <t>190981301017109</t>
  </si>
  <si>
    <t>00188</t>
  </si>
  <si>
    <t>190981301009576</t>
  </si>
  <si>
    <t>190981302000299</t>
  </si>
  <si>
    <t>190981302001371</t>
  </si>
  <si>
    <t>00530</t>
  </si>
  <si>
    <t>190981502000138</t>
  </si>
  <si>
    <t>190981302000140</t>
  </si>
  <si>
    <t>190981302000222</t>
  </si>
  <si>
    <t>00701</t>
  </si>
  <si>
    <t>190981301014180</t>
  </si>
  <si>
    <t>190981302000020</t>
  </si>
  <si>
    <t>190981301006254</t>
  </si>
  <si>
    <t>190981302000150</t>
  </si>
  <si>
    <t>190981302000257</t>
  </si>
  <si>
    <t>190981301012808</t>
  </si>
  <si>
    <t>00779</t>
  </si>
  <si>
    <t>190981301016108</t>
  </si>
  <si>
    <t>00236</t>
  </si>
  <si>
    <t>190981301012736</t>
  </si>
  <si>
    <t>190981303000972</t>
  </si>
  <si>
    <t>00285</t>
  </si>
  <si>
    <t>190981301014484</t>
  </si>
  <si>
    <t>00567</t>
  </si>
  <si>
    <t>190981501001488</t>
  </si>
  <si>
    <t>00210</t>
  </si>
  <si>
    <t>190981302001068</t>
  </si>
  <si>
    <t>190981301002002</t>
  </si>
  <si>
    <t>00146</t>
  </si>
  <si>
    <t>190981301007850</t>
  </si>
  <si>
    <t>190981303002860</t>
  </si>
  <si>
    <t>00686</t>
  </si>
  <si>
    <t>190981301013972</t>
  </si>
  <si>
    <t>190981301001738</t>
  </si>
  <si>
    <t>190981301002934</t>
  </si>
  <si>
    <t>00478</t>
  </si>
  <si>
    <t>190981302000901</t>
  </si>
  <si>
    <t>190981302000690</t>
  </si>
  <si>
    <t>00749</t>
  </si>
  <si>
    <t>190981301015520</t>
  </si>
  <si>
    <t>00153</t>
  </si>
  <si>
    <t>190981302000742</t>
  </si>
  <si>
    <t>00766</t>
  </si>
  <si>
    <t>190981301016113</t>
  </si>
  <si>
    <t>00608</t>
  </si>
  <si>
    <t>190981301012383</t>
  </si>
  <si>
    <t>00290</t>
  </si>
  <si>
    <t>190981301006203</t>
  </si>
  <si>
    <t>00235</t>
  </si>
  <si>
    <t>190981302000501</t>
  </si>
  <si>
    <t>00593</t>
  </si>
  <si>
    <t>190981301012635</t>
  </si>
  <si>
    <t>00121</t>
  </si>
  <si>
    <t>190981301006715</t>
  </si>
  <si>
    <t>190981302000496</t>
  </si>
  <si>
    <t>00594</t>
  </si>
  <si>
    <t>190981502000155</t>
  </si>
  <si>
    <t>190981302001375</t>
  </si>
  <si>
    <t>190981502000085</t>
  </si>
  <si>
    <t>00360</t>
  </si>
  <si>
    <t>190981301007867</t>
  </si>
  <si>
    <t>190981502000131</t>
  </si>
  <si>
    <t>00639</t>
  </si>
  <si>
    <t>190981301012762</t>
  </si>
  <si>
    <t>190981301004780</t>
  </si>
  <si>
    <t>00109</t>
  </si>
  <si>
    <t>190981302000609</t>
  </si>
  <si>
    <t>00092</t>
  </si>
  <si>
    <t>190981301002438</t>
  </si>
  <si>
    <t>00376</t>
  </si>
  <si>
    <t>190981302000754</t>
  </si>
  <si>
    <t>00279</t>
  </si>
  <si>
    <t>190981302000576</t>
  </si>
  <si>
    <t>00661</t>
  </si>
  <si>
    <t>190981301013039</t>
  </si>
  <si>
    <t>190981302000088</t>
  </si>
  <si>
    <t>190981301003638</t>
  </si>
  <si>
    <t>00742</t>
  </si>
  <si>
    <t>190981301015028</t>
  </si>
  <si>
    <t>00400</t>
  </si>
  <si>
    <t>190981302000783</t>
  </si>
  <si>
    <t>00443</t>
  </si>
  <si>
    <t>190981301009230</t>
  </si>
  <si>
    <t>00079</t>
  </si>
  <si>
    <t>190981302000491</t>
  </si>
  <si>
    <t>00860</t>
  </si>
  <si>
    <t>190981301017098</t>
  </si>
  <si>
    <t>00460</t>
  </si>
  <si>
    <t>190981301009459</t>
  </si>
  <si>
    <t>00184</t>
  </si>
  <si>
    <t>190981302000875</t>
  </si>
  <si>
    <t>190981301005066</t>
  </si>
  <si>
    <t>190981301011275</t>
  </si>
  <si>
    <t>00474</t>
  </si>
  <si>
    <t>190981302000899</t>
  </si>
  <si>
    <t>00162</t>
  </si>
  <si>
    <t>190981301008283</t>
  </si>
  <si>
    <t>00120</t>
  </si>
  <si>
    <t>190981301006565</t>
  </si>
  <si>
    <t>00589</t>
  </si>
  <si>
    <t>190981301011938</t>
  </si>
  <si>
    <t>00695</t>
  </si>
  <si>
    <t>190981302001338</t>
  </si>
  <si>
    <t>190981301011612</t>
  </si>
  <si>
    <t>190981303000226</t>
  </si>
  <si>
    <t>00243</t>
  </si>
  <si>
    <t>190981301012804</t>
  </si>
  <si>
    <t>00052</t>
  </si>
  <si>
    <t>190981302000300</t>
  </si>
  <si>
    <t>190981302000533</t>
  </si>
  <si>
    <t>00359</t>
  </si>
  <si>
    <t>190981301007718</t>
  </si>
  <si>
    <t>00790</t>
  </si>
  <si>
    <t>190981301016582</t>
  </si>
  <si>
    <t>190981502000022</t>
  </si>
  <si>
    <t>190981301006227</t>
  </si>
  <si>
    <t>00654</t>
  </si>
  <si>
    <t>190981301012959</t>
  </si>
  <si>
    <t>00212</t>
  </si>
  <si>
    <t>190981302001070</t>
  </si>
  <si>
    <t>190981502000019</t>
  </si>
  <si>
    <t>190981301013565</t>
  </si>
  <si>
    <t>00256</t>
  </si>
  <si>
    <t>190981302000532</t>
  </si>
  <si>
    <t>00095</t>
  </si>
  <si>
    <t>190981301006199</t>
  </si>
  <si>
    <t>190981302000679</t>
  </si>
  <si>
    <t>190981303001298</t>
  </si>
  <si>
    <t>00288</t>
  </si>
  <si>
    <t>190981301014520</t>
  </si>
  <si>
    <t>00760</t>
  </si>
  <si>
    <t>190981302001493</t>
  </si>
  <si>
    <t>190981301005062</t>
  </si>
  <si>
    <t>190981302000247</t>
  </si>
  <si>
    <t>190981301006207</t>
  </si>
  <si>
    <t>190981301014311</t>
  </si>
  <si>
    <t>00380</t>
  </si>
  <si>
    <t>190981301008208</t>
  </si>
  <si>
    <t>190981301015021</t>
  </si>
  <si>
    <t>190981302000233</t>
  </si>
  <si>
    <t>190981502000149</t>
  </si>
  <si>
    <t>190981301006230</t>
  </si>
  <si>
    <t>00452</t>
  </si>
  <si>
    <t>190981301009233</t>
  </si>
  <si>
    <t>00245</t>
  </si>
  <si>
    <t>190981301012864</t>
  </si>
  <si>
    <t>00259</t>
  </si>
  <si>
    <t>190981301005873</t>
  </si>
  <si>
    <t>190981301016033</t>
  </si>
  <si>
    <t>00154</t>
  </si>
  <si>
    <t>190981301008156</t>
  </si>
  <si>
    <t>190981301007863</t>
  </si>
  <si>
    <t>190981301005876</t>
  </si>
  <si>
    <t>00282</t>
  </si>
  <si>
    <t>190981301014307</t>
  </si>
  <si>
    <t>190981301009384</t>
  </si>
  <si>
    <t>190981301007066</t>
  </si>
  <si>
    <t>190981502000046</t>
  </si>
  <si>
    <t>190981301013088</t>
  </si>
  <si>
    <t>00136</t>
  </si>
  <si>
    <t>190981301007411</t>
  </si>
  <si>
    <t>190981302000713</t>
  </si>
  <si>
    <t>00353</t>
  </si>
  <si>
    <t>190981701000342</t>
  </si>
  <si>
    <t>190981302000340</t>
  </si>
  <si>
    <t>190981301001293</t>
  </si>
  <si>
    <t>00725</t>
  </si>
  <si>
    <t>190981302001427</t>
  </si>
  <si>
    <t>00280</t>
  </si>
  <si>
    <t>190981301014306</t>
  </si>
  <si>
    <t>190981302000894</t>
  </si>
  <si>
    <t>00849</t>
  </si>
  <si>
    <t>190981302001642</t>
  </si>
  <si>
    <t>00405</t>
  </si>
  <si>
    <t>190981303002029</t>
  </si>
  <si>
    <t>00333</t>
  </si>
  <si>
    <t>190981301016711</t>
  </si>
  <si>
    <t>190981301012810</t>
  </si>
  <si>
    <t>190981302000192</t>
  </si>
  <si>
    <t>00802</t>
  </si>
  <si>
    <t>190981301016486</t>
  </si>
  <si>
    <t>00706</t>
  </si>
  <si>
    <t>190981301014130</t>
  </si>
  <si>
    <t>190981302001269</t>
  </si>
  <si>
    <t>00110</t>
  </si>
  <si>
    <t>190981302000610</t>
  </si>
  <si>
    <t>190981303000513</t>
  </si>
  <si>
    <t>00425</t>
  </si>
  <si>
    <t>190981302000806</t>
  </si>
  <si>
    <t>00138</t>
  </si>
  <si>
    <t>190981301007613</t>
  </si>
  <si>
    <t>190981502000073</t>
  </si>
  <si>
    <t>00427</t>
  </si>
  <si>
    <t>190981301008611</t>
  </si>
  <si>
    <t>00130</t>
  </si>
  <si>
    <t>190981301017007</t>
  </si>
  <si>
    <t>190981301014517</t>
  </si>
  <si>
    <t>190981302000581</t>
  </si>
  <si>
    <t>190981302000240</t>
  </si>
  <si>
    <t>00756</t>
  </si>
  <si>
    <t>190981302001495</t>
  </si>
  <si>
    <t>00277</t>
  </si>
  <si>
    <t>190981302001372</t>
  </si>
  <si>
    <t>00468</t>
  </si>
  <si>
    <t>190981301009644</t>
  </si>
  <si>
    <t>190981301013597</t>
  </si>
  <si>
    <t>190981301014518</t>
  </si>
  <si>
    <t>190981302000232</t>
  </si>
  <si>
    <t>190981302000113</t>
  </si>
  <si>
    <t>00867</t>
  </si>
  <si>
    <t>190981302001665</t>
  </si>
  <si>
    <t>00636</t>
  </si>
  <si>
    <t>190981301012773</t>
  </si>
  <si>
    <t>190981301014309</t>
  </si>
  <si>
    <t>190981302000028</t>
  </si>
  <si>
    <t>190981302000646</t>
  </si>
  <si>
    <t>190981301002439</t>
  </si>
  <si>
    <t>00648</t>
  </si>
  <si>
    <t>190981302001229</t>
  </si>
  <si>
    <t>00123</t>
  </si>
  <si>
    <t>190981303001596</t>
  </si>
  <si>
    <t>190981502000049</t>
  </si>
  <si>
    <t>190981301007862</t>
  </si>
  <si>
    <t>00624</t>
  </si>
  <si>
    <t>190981302001192</t>
  </si>
  <si>
    <t>190981302000463</t>
  </si>
  <si>
    <t>00839</t>
  </si>
  <si>
    <t>190981301016770</t>
  </si>
  <si>
    <t>190981502000160</t>
  </si>
  <si>
    <t>00649</t>
  </si>
  <si>
    <t>190981301012796</t>
  </si>
  <si>
    <t>190981301007834</t>
  </si>
  <si>
    <t>190981302000207</t>
  </si>
  <si>
    <t>00411</t>
  </si>
  <si>
    <t>190981302000805</t>
  </si>
  <si>
    <t>190981301002440</t>
  </si>
  <si>
    <t>00150</t>
  </si>
  <si>
    <t>190981301007967</t>
  </si>
  <si>
    <t>190981301006784</t>
  </si>
  <si>
    <t>190981302000386</t>
  </si>
  <si>
    <t>190981302000792</t>
  </si>
  <si>
    <t>190981301005743</t>
  </si>
  <si>
    <t>190981301005426</t>
  </si>
  <si>
    <t>00827</t>
  </si>
  <si>
    <t>190981301016695</t>
  </si>
  <si>
    <t>190981302000205</t>
  </si>
  <si>
    <t>190981701000347</t>
  </si>
  <si>
    <t>190981301015521</t>
  </si>
  <si>
    <t>00113</t>
  </si>
  <si>
    <t>190981302001400</t>
  </si>
  <si>
    <t>190981302000673</t>
  </si>
  <si>
    <t>00800</t>
  </si>
  <si>
    <t>190981303003663</t>
  </si>
  <si>
    <t>190981302001063</t>
  </si>
  <si>
    <t>190981302001590</t>
  </si>
  <si>
    <t>190981303003677</t>
  </si>
  <si>
    <t>00635</t>
  </si>
  <si>
    <t>190981301012774</t>
  </si>
  <si>
    <t>190981302000572</t>
  </si>
  <si>
    <t>00676</t>
  </si>
  <si>
    <t>190981302001291</t>
  </si>
  <si>
    <t>190981301012680</t>
  </si>
  <si>
    <t>00483</t>
  </si>
  <si>
    <t>190981302000923</t>
  </si>
  <si>
    <t>00731</t>
  </si>
  <si>
    <t>190981301014792</t>
  </si>
  <si>
    <t>190981301017009</t>
  </si>
  <si>
    <t>00667</t>
  </si>
  <si>
    <t>190981301013115</t>
  </si>
  <si>
    <t>190981502000013</t>
  </si>
  <si>
    <t>00211</t>
  </si>
  <si>
    <t>190981302001069</t>
  </si>
  <si>
    <t>190981301016648</t>
  </si>
  <si>
    <t>190981301007864</t>
  </si>
  <si>
    <t>00738</t>
  </si>
  <si>
    <t>190981501001790</t>
  </si>
  <si>
    <t>00214</t>
  </si>
  <si>
    <t>190981301011342</t>
  </si>
  <si>
    <t>00687</t>
  </si>
  <si>
    <t>190981302001339</t>
  </si>
  <si>
    <t>00637</t>
  </si>
  <si>
    <t>190981301012772</t>
  </si>
  <si>
    <t>00185</t>
  </si>
  <si>
    <t>190981302000878</t>
  </si>
  <si>
    <t>00446</t>
  </si>
  <si>
    <t>190981301009360</t>
  </si>
  <si>
    <t>190981302000499</t>
  </si>
  <si>
    <t>00878</t>
  </si>
  <si>
    <t>190981701000158</t>
  </si>
  <si>
    <t>190981301001552</t>
  </si>
  <si>
    <t>190981502000015</t>
  </si>
  <si>
    <t>190981301002720</t>
  </si>
  <si>
    <t>00349</t>
  </si>
  <si>
    <t>190981301007526</t>
  </si>
  <si>
    <t>00177</t>
  </si>
  <si>
    <t>190981301009226</t>
  </si>
  <si>
    <t>00373</t>
  </si>
  <si>
    <t>190981301008009</t>
  </si>
  <si>
    <t>00754</t>
  </si>
  <si>
    <t>190981302001496</t>
  </si>
  <si>
    <t>00204</t>
  </si>
  <si>
    <t>190981302001034</t>
  </si>
  <si>
    <t>00740</t>
  </si>
  <si>
    <t>190981301014855</t>
  </si>
  <si>
    <t>00289</t>
  </si>
  <si>
    <t>190981301006202</t>
  </si>
  <si>
    <t>190981301002005</t>
  </si>
  <si>
    <t>00876</t>
  </si>
  <si>
    <t>190981701000155</t>
  </si>
  <si>
    <t>190981302000619</t>
  </si>
  <si>
    <t>00834</t>
  </si>
  <si>
    <t>190981301016581</t>
  </si>
  <si>
    <t>00312</t>
  </si>
  <si>
    <t>190981301006783</t>
  </si>
  <si>
    <t>190981301015599</t>
  </si>
  <si>
    <t>00577</t>
  </si>
  <si>
    <t>190981301011615</t>
  </si>
  <si>
    <t>00396</t>
  </si>
  <si>
    <t>190981301008279</t>
  </si>
  <si>
    <t>190981301001489</t>
  </si>
  <si>
    <t>190981301016708</t>
  </si>
  <si>
    <t>00808</t>
  </si>
  <si>
    <t>190981301016584</t>
  </si>
  <si>
    <t>00724</t>
  </si>
  <si>
    <t>190981302001423</t>
  </si>
  <si>
    <t>190981301000818</t>
  </si>
  <si>
    <t>190981303000045</t>
  </si>
  <si>
    <t>00683</t>
  </si>
  <si>
    <t>190981302001308</t>
  </si>
  <si>
    <t>190981301013090</t>
  </si>
  <si>
    <t>00241</t>
  </si>
  <si>
    <t>190981301012681</t>
  </si>
  <si>
    <t>190981301006755</t>
  </si>
  <si>
    <t>190981302000129</t>
  </si>
  <si>
    <t>190981301001769</t>
  </si>
  <si>
    <t>190981302000664</t>
  </si>
  <si>
    <t>190981502000047</t>
  </si>
  <si>
    <t>00473</t>
  </si>
  <si>
    <t>190981302000896</t>
  </si>
  <si>
    <t>00816</t>
  </si>
  <si>
    <t>190981301016548</t>
  </si>
  <si>
    <t>00155</t>
  </si>
  <si>
    <t>190981301008206</t>
  </si>
  <si>
    <t>190981301004166</t>
  </si>
  <si>
    <t>00855</t>
  </si>
  <si>
    <t>190981301017099</t>
  </si>
  <si>
    <t>190981502000114</t>
  </si>
  <si>
    <t>00076</t>
  </si>
  <si>
    <t>190981302000190</t>
  </si>
  <si>
    <t>190981301015522</t>
  </si>
  <si>
    <t>00164</t>
  </si>
  <si>
    <t>190981302000807</t>
  </si>
  <si>
    <t>00397</t>
  </si>
  <si>
    <t>190981301008396</t>
  </si>
  <si>
    <t>00062</t>
  </si>
  <si>
    <t>190981301003894</t>
  </si>
  <si>
    <t>00194</t>
  </si>
  <si>
    <t>190981301009704</t>
  </si>
  <si>
    <t>190981502000044</t>
  </si>
  <si>
    <t>00309</t>
  </si>
  <si>
    <t>190981301015598</t>
  </si>
  <si>
    <t>190981302000785</t>
  </si>
  <si>
    <t>190981301006210</t>
  </si>
  <si>
    <t>190981301004786</t>
  </si>
  <si>
    <t>00603</t>
  </si>
  <si>
    <t>190981302001177</t>
  </si>
  <si>
    <t>00392</t>
  </si>
  <si>
    <t>190981302000758</t>
  </si>
  <si>
    <t>190981302000650</t>
  </si>
  <si>
    <t>00673</t>
  </si>
  <si>
    <t>190981301013137</t>
  </si>
  <si>
    <t>190981301007140</t>
  </si>
  <si>
    <t>190981301002312</t>
  </si>
  <si>
    <t>00836</t>
  </si>
  <si>
    <t>190981301016726</t>
  </si>
  <si>
    <t>190981301013138</t>
  </si>
  <si>
    <t>190981301014487</t>
  </si>
  <si>
    <t>00616</t>
  </si>
  <si>
    <t>190981302001180</t>
  </si>
  <si>
    <t>190981303001642</t>
  </si>
  <si>
    <t>00316</t>
  </si>
  <si>
    <t>190981301016109</t>
  </si>
  <si>
    <t>190981302000330</t>
  </si>
  <si>
    <t>190981301012535</t>
  </si>
  <si>
    <t>190981302000647</t>
  </si>
  <si>
    <t>190981301013240</t>
  </si>
  <si>
    <t>190981301006782</t>
  </si>
  <si>
    <t>00504</t>
  </si>
  <si>
    <t>190981302000963</t>
  </si>
  <si>
    <t>00602</t>
  </si>
  <si>
    <t>190981303002862</t>
  </si>
  <si>
    <t>190981302000929</t>
  </si>
  <si>
    <t>00829</t>
  </si>
  <si>
    <t>190981301016592</t>
  </si>
  <si>
    <t>00216</t>
  </si>
  <si>
    <t>190981302001089</t>
  </si>
  <si>
    <t>190981301006741</t>
  </si>
  <si>
    <t>190981301002606</t>
  </si>
  <si>
    <t>190981302000189</t>
  </si>
  <si>
    <t>00200</t>
  </si>
  <si>
    <t>190981302000997</t>
  </si>
  <si>
    <t>00412</t>
  </si>
  <si>
    <t>190981301008570</t>
  </si>
  <si>
    <t>190981301006252</t>
  </si>
  <si>
    <t>00747</t>
  </si>
  <si>
    <t>190981301015027</t>
  </si>
  <si>
    <t>190981301005190</t>
  </si>
  <si>
    <t>00606</t>
  </si>
  <si>
    <t>190981301012385</t>
  </si>
  <si>
    <t>00192</t>
  </si>
  <si>
    <t>190981302000907</t>
  </si>
  <si>
    <t>190981301007866</t>
  </si>
  <si>
    <t>190981302000784</t>
  </si>
  <si>
    <t>190981303001210</t>
  </si>
  <si>
    <t>190981301006567</t>
  </si>
  <si>
    <t>190981302001628</t>
  </si>
  <si>
    <t>190981302000178</t>
  </si>
  <si>
    <t>00128</t>
  </si>
  <si>
    <t>190981301016381</t>
  </si>
  <si>
    <t>190981303000046</t>
  </si>
  <si>
    <t>00841</t>
  </si>
  <si>
    <t>190981301016806</t>
  </si>
  <si>
    <t>00751</t>
  </si>
  <si>
    <t>190981301015518</t>
  </si>
  <si>
    <t>00429</t>
  </si>
  <si>
    <t>190981301009069</t>
  </si>
  <si>
    <t>00355</t>
  </si>
  <si>
    <t>190981301007707</t>
  </si>
  <si>
    <t>00643</t>
  </si>
  <si>
    <t>190981301012958</t>
  </si>
  <si>
    <t>00247</t>
  </si>
  <si>
    <t>190981301012991</t>
  </si>
  <si>
    <t>190981301001506</t>
  </si>
  <si>
    <t>190981301013139</t>
  </si>
  <si>
    <t>190981502000093</t>
  </si>
  <si>
    <t>00713</t>
  </si>
  <si>
    <t>190981302001351</t>
  </si>
  <si>
    <t>00859</t>
  </si>
  <si>
    <t>190981301017100</t>
  </si>
  <si>
    <t>00780</t>
  </si>
  <si>
    <t>190981302001550</t>
  </si>
  <si>
    <t>190981301005055</t>
  </si>
  <si>
    <t>00428</t>
  </si>
  <si>
    <t>190981301009073</t>
  </si>
  <si>
    <t>00642</t>
  </si>
  <si>
    <t>190981301012752</t>
  </si>
  <si>
    <t>00748</t>
  </si>
  <si>
    <t>190981301015029</t>
  </si>
  <si>
    <t>00258</t>
  </si>
  <si>
    <t>190981301013132</t>
  </si>
  <si>
    <t>190981302000655</t>
  </si>
  <si>
    <t>190981302000674</t>
  </si>
  <si>
    <t>00722</t>
  </si>
  <si>
    <t>190981302001410</t>
  </si>
  <si>
    <t>00625</t>
  </si>
  <si>
    <t>190981301012739</t>
  </si>
  <si>
    <t>00599</t>
  </si>
  <si>
    <t>190981303002882</t>
  </si>
  <si>
    <t>190981301002580</t>
  </si>
  <si>
    <t>00753</t>
  </si>
  <si>
    <t>190981302001488</t>
  </si>
  <si>
    <t>190981502000056</t>
  </si>
  <si>
    <t>00711</t>
  </si>
  <si>
    <t>190981303003178</t>
  </si>
  <si>
    <t>00705</t>
  </si>
  <si>
    <t>190981301014129</t>
  </si>
  <si>
    <t>190981301013085</t>
  </si>
  <si>
    <t>00390</t>
  </si>
  <si>
    <t>190981302000748</t>
  </si>
  <si>
    <t>00168</t>
  </si>
  <si>
    <t>190981301009017</t>
  </si>
  <si>
    <t>00609</t>
  </si>
  <si>
    <t>190981301012384</t>
  </si>
  <si>
    <t>190981301005716</t>
  </si>
  <si>
    <t>00430</t>
  </si>
  <si>
    <t>190981301009074</t>
  </si>
  <si>
    <t>190981501000720</t>
  </si>
  <si>
    <t>00739</t>
  </si>
  <si>
    <t>190981302001437</t>
  </si>
  <si>
    <t>190981502000002</t>
  </si>
  <si>
    <t>00853</t>
  </si>
  <si>
    <t>190981301017102</t>
  </si>
  <si>
    <t>190981301002611</t>
  </si>
  <si>
    <t>00844</t>
  </si>
  <si>
    <t>190981302001643</t>
  </si>
  <si>
    <t>190981301010344</t>
  </si>
  <si>
    <t>190981502000074</t>
  </si>
  <si>
    <t>190981301004479</t>
  </si>
  <si>
    <t>00743</t>
  </si>
  <si>
    <t>190981301014858</t>
  </si>
  <si>
    <t>00587</t>
  </si>
  <si>
    <t>190981301011939</t>
  </si>
  <si>
    <t>190981302000209</t>
  </si>
  <si>
    <t>190981502000041</t>
  </si>
  <si>
    <t>190981302000213</t>
  </si>
  <si>
    <t>190981302000149</t>
  </si>
  <si>
    <t>00758</t>
  </si>
  <si>
    <t>190981302001485</t>
  </si>
  <si>
    <t>190981302000199</t>
  </si>
  <si>
    <t>00494</t>
  </si>
  <si>
    <t>190981301010091</t>
  </si>
  <si>
    <t>00234</t>
  </si>
  <si>
    <t>190981301012536</t>
  </si>
  <si>
    <t>00195</t>
  </si>
  <si>
    <t>190981301009853</t>
  </si>
  <si>
    <t>00253</t>
  </si>
  <si>
    <t>190981301013125</t>
  </si>
  <si>
    <t>190981301006208</t>
  </si>
  <si>
    <t>00688</t>
  </si>
  <si>
    <t>190981301013693</t>
  </si>
  <si>
    <t>190981302000538</t>
  </si>
  <si>
    <t>00774</t>
  </si>
  <si>
    <t>190981301016028</t>
  </si>
  <si>
    <t>00340</t>
  </si>
  <si>
    <t>190981301007205</t>
  </si>
  <si>
    <t>190981302000023</t>
  </si>
  <si>
    <t>190981302000794</t>
  </si>
  <si>
    <t>00393</t>
  </si>
  <si>
    <t>190981302000759</t>
  </si>
  <si>
    <t>00791</t>
  </si>
  <si>
    <t>190981301016483</t>
  </si>
  <si>
    <t>00817</t>
  </si>
  <si>
    <t>190981301016493</t>
  </si>
  <si>
    <t>190981502000017</t>
  </si>
  <si>
    <t>00220</t>
  </si>
  <si>
    <t>190981301011613</t>
  </si>
  <si>
    <t>00671</t>
  </si>
  <si>
    <t>190981301013136</t>
  </si>
  <si>
    <t>190981302000620</t>
  </si>
  <si>
    <t>190981301007145</t>
  </si>
  <si>
    <t>00851</t>
  </si>
  <si>
    <t>190981301017097</t>
  </si>
  <si>
    <t>190981301016718</t>
  </si>
  <si>
    <t>190981502000024</t>
  </si>
  <si>
    <t>190981301010922</t>
  </si>
  <si>
    <t>00576</t>
  </si>
  <si>
    <t>190981303002763</t>
  </si>
  <si>
    <t>00088</t>
  </si>
  <si>
    <t>190981302000203</t>
  </si>
  <si>
    <t>190981301002605</t>
  </si>
  <si>
    <t>00484</t>
  </si>
  <si>
    <t>190981302000924</t>
  </si>
  <si>
    <t>190981301009383</t>
  </si>
  <si>
    <t>190981302000164</t>
  </si>
  <si>
    <t>190981302001270</t>
  </si>
  <si>
    <t>00787</t>
  </si>
  <si>
    <t>190981301016143</t>
  </si>
  <si>
    <t>190981301012071</t>
  </si>
  <si>
    <t>00653</t>
  </si>
  <si>
    <t>190981301012942</t>
  </si>
  <si>
    <t>00161</t>
  </si>
  <si>
    <t>190981301008281</t>
  </si>
  <si>
    <t>00283</t>
  </si>
  <si>
    <t>190981301014308</t>
  </si>
  <si>
    <t>190981301013129</t>
  </si>
  <si>
    <t>00811</t>
  </si>
  <si>
    <t>190981301016543</t>
  </si>
  <si>
    <t>190981502000029</t>
  </si>
  <si>
    <t>00134</t>
  </si>
  <si>
    <t>190981302000676</t>
  </si>
  <si>
    <t>00629</t>
  </si>
  <si>
    <t>190981302001188</t>
  </si>
  <si>
    <t>00375</t>
  </si>
  <si>
    <t>190981302000756</t>
  </si>
  <si>
    <t>00502</t>
  </si>
  <si>
    <t>190981301010141</t>
  </si>
  <si>
    <t>00268</t>
  </si>
  <si>
    <t>190981301013570</t>
  </si>
  <si>
    <t>190981502000057</t>
  </si>
  <si>
    <t>00735</t>
  </si>
  <si>
    <t>190981501001786</t>
  </si>
  <si>
    <t>00634</t>
  </si>
  <si>
    <t>190981301012683</t>
  </si>
  <si>
    <t>190981301015022</t>
  </si>
  <si>
    <t>00698</t>
  </si>
  <si>
    <t>190981301013969</t>
  </si>
  <si>
    <t>00082</t>
  </si>
  <si>
    <t>190981302000216</t>
  </si>
  <si>
    <t>00270</t>
  </si>
  <si>
    <t>190981501000696</t>
  </si>
  <si>
    <t>190981301001594</t>
  </si>
  <si>
    <t>00165</t>
  </si>
  <si>
    <t>190981301008557</t>
  </si>
  <si>
    <t>190981302000076</t>
  </si>
  <si>
    <t>190981302000387</t>
  </si>
  <si>
    <t>00845</t>
  </si>
  <si>
    <t>190981301017092</t>
  </si>
  <si>
    <t>190981301002757</t>
  </si>
  <si>
    <t>00717</t>
  </si>
  <si>
    <t>190981502000168</t>
  </si>
  <si>
    <t>00772</t>
  </si>
  <si>
    <t>190981301016199</t>
  </si>
  <si>
    <t>190981301006249</t>
  </si>
  <si>
    <t>00362</t>
  </si>
  <si>
    <t>190981502000112</t>
  </si>
  <si>
    <t>190981302000927</t>
  </si>
  <si>
    <t>190981302000128</t>
  </si>
  <si>
    <t>190981301014489</t>
  </si>
  <si>
    <t>190981502000039</t>
  </si>
  <si>
    <t>190981301012534</t>
  </si>
  <si>
    <t>190981302001376</t>
  </si>
  <si>
    <t>00764</t>
  </si>
  <si>
    <t>190981301016023</t>
  </si>
  <si>
    <t>190981302000511</t>
  </si>
  <si>
    <t>190981301014483</t>
  </si>
  <si>
    <t>00825</t>
  </si>
  <si>
    <t>190981301016586</t>
  </si>
  <si>
    <t>00371</t>
  </si>
  <si>
    <t>190981301008158</t>
  </si>
  <si>
    <t>190981301007833</t>
  </si>
  <si>
    <t>190981301010348</t>
  </si>
  <si>
    <t>190981302000383</t>
  </si>
  <si>
    <t>00672</t>
  </si>
  <si>
    <t>190981301013091</t>
  </si>
  <si>
    <t>190981301006672</t>
  </si>
  <si>
    <t>00486</t>
  </si>
  <si>
    <t>190981301009929</t>
  </si>
  <si>
    <t>00217</t>
  </si>
  <si>
    <t>190981302001088</t>
  </si>
  <si>
    <t>00169</t>
  </si>
  <si>
    <t>190981301008990</t>
  </si>
  <si>
    <t>190981301006781</t>
  </si>
  <si>
    <t>190981302001399</t>
  </si>
  <si>
    <t>00714</t>
  </si>
  <si>
    <t>190981303003177</t>
  </si>
  <si>
    <t>190981302001490</t>
  </si>
  <si>
    <t>190981301015516</t>
  </si>
  <si>
    <t>00367</t>
  </si>
  <si>
    <t>190981502000111</t>
  </si>
  <si>
    <t>00696</t>
  </si>
  <si>
    <t>190981301013965</t>
  </si>
  <si>
    <t>00453</t>
  </si>
  <si>
    <t>190981301009234</t>
  </si>
  <si>
    <t>00172</t>
  </si>
  <si>
    <t>190981301008987</t>
  </si>
  <si>
    <t>190981303001217</t>
  </si>
  <si>
    <t>190981302000400</t>
  </si>
  <si>
    <t>00466</t>
  </si>
  <si>
    <t>190981302000881</t>
  </si>
  <si>
    <t>190981303000044</t>
  </si>
  <si>
    <t>190981301016716</t>
  </si>
  <si>
    <t>190981502000012</t>
  </si>
  <si>
    <t>190981302000680</t>
  </si>
  <si>
    <t>190981301004781</t>
  </si>
  <si>
    <t>00605</t>
  </si>
  <si>
    <t>190981301012380</t>
  </si>
  <si>
    <t>00832</t>
  </si>
  <si>
    <t>190981301016600</t>
  </si>
  <si>
    <t>00145</t>
  </si>
  <si>
    <t>190981301007849</t>
  </si>
  <si>
    <t>00124</t>
  </si>
  <si>
    <t>190981302000624</t>
  </si>
  <si>
    <t>190981301004006</t>
  </si>
  <si>
    <t>00657</t>
  </si>
  <si>
    <t>190981302001251</t>
  </si>
  <si>
    <t>00771</t>
  </si>
  <si>
    <t>190981301016386</t>
  </si>
  <si>
    <t>00383</t>
  </si>
  <si>
    <t>190981302000743</t>
  </si>
  <si>
    <t>00356</t>
  </si>
  <si>
    <t>190981301007783</t>
  </si>
  <si>
    <t>190981301013601</t>
  </si>
  <si>
    <t>00574</t>
  </si>
  <si>
    <t>190981301011614</t>
  </si>
  <si>
    <t>190981301002241</t>
  </si>
  <si>
    <t>00793</t>
  </si>
  <si>
    <t>190981301016457</t>
  </si>
  <si>
    <t>00809</t>
  </si>
  <si>
    <t>190981302001592</t>
  </si>
  <si>
    <t>190981302000115</t>
  </si>
  <si>
    <t>190981301014754</t>
  </si>
  <si>
    <t>00311</t>
  </si>
  <si>
    <t>190981301015735</t>
  </si>
  <si>
    <t>00503</t>
  </si>
  <si>
    <t>190981302000958</t>
  </si>
  <si>
    <t>190981301016717</t>
  </si>
  <si>
    <t>190981301006564</t>
  </si>
  <si>
    <t>190981301006209</t>
  </si>
  <si>
    <t>00171</t>
  </si>
  <si>
    <t>190981301008985</t>
  </si>
  <si>
    <t>190981301013130</t>
  </si>
  <si>
    <t>190981502000001</t>
  </si>
  <si>
    <t>190981301013598</t>
  </si>
  <si>
    <t>00799</t>
  </si>
  <si>
    <t>190981303003662</t>
  </si>
  <si>
    <t>00239</t>
  </si>
  <si>
    <t>190981302000497</t>
  </si>
  <si>
    <t>00862</t>
  </si>
  <si>
    <t>190981301017093</t>
  </si>
  <si>
    <t>00160</t>
  </si>
  <si>
    <t>190981302000755</t>
  </si>
  <si>
    <t>00769</t>
  </si>
  <si>
    <t>190981301016488</t>
  </si>
  <si>
    <t>190981301002603</t>
  </si>
  <si>
    <t>522141</t>
  </si>
  <si>
    <t>190981302000177</t>
  </si>
  <si>
    <t>00422</t>
  </si>
  <si>
    <t>190981501001157</t>
  </si>
  <si>
    <t>190981301006205</t>
  </si>
  <si>
    <t>190981502000078</t>
  </si>
  <si>
    <t>190981302000221</t>
  </si>
  <si>
    <t>190981301005060</t>
  </si>
  <si>
    <t>190981302000502</t>
  </si>
  <si>
    <t>190981301006947</t>
  </si>
  <si>
    <t>00144</t>
  </si>
  <si>
    <t>190981301007860</t>
  </si>
  <si>
    <t>00659</t>
  </si>
  <si>
    <t>190981301012957</t>
  </si>
  <si>
    <t>190981502000079</t>
  </si>
  <si>
    <t>190981301013128</t>
  </si>
  <si>
    <t>00757</t>
  </si>
  <si>
    <t>190981301015604</t>
  </si>
  <si>
    <t>190981301007966</t>
  </si>
  <si>
    <t>190981301002755</t>
  </si>
  <si>
    <t>190981301005048</t>
  </si>
  <si>
    <t>190981301014785</t>
  </si>
  <si>
    <t>00156</t>
  </si>
  <si>
    <t>190981301008205</t>
  </si>
  <si>
    <t>190981302000500</t>
  </si>
  <si>
    <t>00372</t>
  </si>
  <si>
    <t>190981502000110</t>
  </si>
  <si>
    <t>190981301005050</t>
  </si>
  <si>
    <t>190981301014760</t>
  </si>
  <si>
    <t>00143</t>
  </si>
  <si>
    <t>190981301007861</t>
  </si>
  <si>
    <t>00630</t>
  </si>
  <si>
    <t>190981301012806</t>
  </si>
  <si>
    <t>00580</t>
  </si>
  <si>
    <t>190981301011616</t>
  </si>
  <si>
    <t>190981301001767</t>
  </si>
  <si>
    <t>190981301002437</t>
  </si>
  <si>
    <t>00618</t>
  </si>
  <si>
    <t>190981301012539</t>
  </si>
  <si>
    <t>00838</t>
  </si>
  <si>
    <t>190981301016769</t>
  </si>
  <si>
    <t>190981301015737</t>
  </si>
  <si>
    <t>190981301007206</t>
  </si>
  <si>
    <t>190981302000122</t>
  </si>
  <si>
    <t>190981301014519</t>
  </si>
  <si>
    <t>190981502000161</t>
  </si>
  <si>
    <t>190981301014753</t>
  </si>
  <si>
    <t>190981502000025</t>
  </si>
  <si>
    <t>190981302000349</t>
  </si>
  <si>
    <t>190981301001156</t>
  </si>
  <si>
    <t>00801</t>
  </si>
  <si>
    <t>190981301016484</t>
  </si>
  <si>
    <t>00700</t>
  </si>
  <si>
    <t>190981303003165</t>
  </si>
  <si>
    <t>049</t>
  </si>
  <si>
    <t>190981502000069</t>
  </si>
  <si>
    <t>190981301002004</t>
  </si>
  <si>
    <t>190981301005985</t>
  </si>
  <si>
    <t>00495</t>
  </si>
  <si>
    <t>190981302000960</t>
  </si>
  <si>
    <t>190981301005049</t>
  </si>
  <si>
    <t>190981302000339</t>
  </si>
  <si>
    <t>00815</t>
  </si>
  <si>
    <t>190981301016480</t>
  </si>
  <si>
    <t>190981301016114</t>
  </si>
  <si>
    <t>190981301015603</t>
  </si>
  <si>
    <t>00176</t>
  </si>
  <si>
    <t>190981301009225</t>
  </si>
  <si>
    <t>00789</t>
  </si>
  <si>
    <t>190981301016583</t>
  </si>
  <si>
    <t>00260</t>
  </si>
  <si>
    <t>190981302001271</t>
  </si>
  <si>
    <t>00675</t>
  </si>
  <si>
    <t>190981302001292</t>
  </si>
  <si>
    <t>190981302001174</t>
  </si>
  <si>
    <t>190981501000969</t>
  </si>
  <si>
    <t>190981301001155</t>
  </si>
  <si>
    <t>190981303001393</t>
  </si>
  <si>
    <t>00416</t>
  </si>
  <si>
    <t>190981301008558</t>
  </si>
  <si>
    <t>00438</t>
  </si>
  <si>
    <t>190981301009382</t>
  </si>
  <si>
    <t>190981301005047</t>
  </si>
  <si>
    <t>190981301016710</t>
  </si>
  <si>
    <t>00807</t>
  </si>
  <si>
    <t>190981302001585</t>
  </si>
  <si>
    <t>00426</t>
  </si>
  <si>
    <t>190981301008610</t>
  </si>
  <si>
    <t>00828</t>
  </si>
  <si>
    <t>190981301016696</t>
  </si>
  <si>
    <t>190981502000018</t>
  </si>
  <si>
    <t>190981301002236</t>
  </si>
  <si>
    <t>190981301001302</t>
  </si>
  <si>
    <t>00444</t>
  </si>
  <si>
    <t>190981301009355</t>
  </si>
  <si>
    <t>190981301015517</t>
  </si>
  <si>
    <t>00147</t>
  </si>
  <si>
    <t>190981302000723</t>
  </si>
  <si>
    <t>00568</t>
  </si>
  <si>
    <t>190981501001491</t>
  </si>
  <si>
    <t>190981301006259</t>
  </si>
  <si>
    <t>190981502000058</t>
  </si>
  <si>
    <t>00152</t>
  </si>
  <si>
    <t>190981301008011</t>
  </si>
  <si>
    <t>00879</t>
  </si>
  <si>
    <t>190981701000156</t>
  </si>
  <si>
    <t>190981302000343</t>
  </si>
  <si>
    <t>00142</t>
  </si>
  <si>
    <t>190981302000726</t>
  </si>
  <si>
    <t>00741</t>
  </si>
  <si>
    <t>190981301014860</t>
  </si>
  <si>
    <t>190981301012682</t>
  </si>
  <si>
    <t>190981301005944</t>
  </si>
  <si>
    <t>190981301005741</t>
  </si>
  <si>
    <t>190981302000152</t>
  </si>
  <si>
    <t>067</t>
  </si>
  <si>
    <t>00768</t>
  </si>
  <si>
    <t>190981301016035</t>
  </si>
  <si>
    <t>190981701000369</t>
  </si>
  <si>
    <t>190981301002003</t>
  </si>
  <si>
    <t>00689</t>
  </si>
  <si>
    <t>190981301013765</t>
  </si>
  <si>
    <t>00114</t>
  </si>
  <si>
    <t>190981301006566</t>
  </si>
  <si>
    <t>00840</t>
  </si>
  <si>
    <t>190981301016764</t>
  </si>
  <si>
    <t>190981301017080</t>
  </si>
  <si>
    <t>00614</t>
  </si>
  <si>
    <t>190981302001179</t>
  </si>
  <si>
    <t>190981502000145</t>
  </si>
  <si>
    <t>190981301006746</t>
  </si>
  <si>
    <t>00662</t>
  </si>
  <si>
    <t>190981301013044</t>
  </si>
  <si>
    <t>190981502000064</t>
  </si>
  <si>
    <t>00517</t>
  </si>
  <si>
    <t>190981502000137</t>
  </si>
  <si>
    <t>00745</t>
  </si>
  <si>
    <t>190981301015048</t>
  </si>
  <si>
    <t>00759</t>
  </si>
  <si>
    <t>190981302001486</t>
  </si>
  <si>
    <t>190981302000208</t>
  </si>
  <si>
    <t>00365</t>
  </si>
  <si>
    <t>190981502000104</t>
  </si>
  <si>
    <t>190981301014857</t>
  </si>
  <si>
    <t>190981302000214</t>
  </si>
  <si>
    <t>00681</t>
  </si>
  <si>
    <t>190981301013494</t>
  </si>
  <si>
    <t>190981302000512</t>
  </si>
  <si>
    <t>00736</t>
  </si>
  <si>
    <t>190981501001789</t>
  </si>
  <si>
    <t>190981301003995</t>
  </si>
  <si>
    <t>190981301013086</t>
  </si>
  <si>
    <t>00381</t>
  </si>
  <si>
    <t>190981302000740</t>
  </si>
  <si>
    <t>190981302001047</t>
  </si>
  <si>
    <t>190981301005529</t>
  </si>
  <si>
    <t>190981502000036</t>
  </si>
  <si>
    <t>190981301015045</t>
  </si>
  <si>
    <t>190981302000893</t>
  </si>
  <si>
    <t>00719</t>
  </si>
  <si>
    <t>190981302001426</t>
  </si>
  <si>
    <t>00877</t>
  </si>
  <si>
    <t>190981701000157</t>
  </si>
  <si>
    <t>00388</t>
  </si>
  <si>
    <t>190981302000745</t>
  </si>
  <si>
    <t>00595</t>
  </si>
  <si>
    <t>190981301012803</t>
  </si>
  <si>
    <t>190981502000061</t>
  </si>
  <si>
    <t>00398</t>
  </si>
  <si>
    <t>190981301008395</t>
  </si>
  <si>
    <t>190981302001424</t>
  </si>
  <si>
    <t>00586</t>
  </si>
  <si>
    <t>190981301012046</t>
  </si>
  <si>
    <t>190981303000192</t>
  </si>
  <si>
    <t>190981301015607</t>
  </si>
  <si>
    <t>190981301012740</t>
  </si>
  <si>
    <t>00792</t>
  </si>
  <si>
    <t>190981301016458</t>
  </si>
  <si>
    <t>190981301007852</t>
  </si>
  <si>
    <t>00615</t>
  </si>
  <si>
    <t>190981302001181</t>
  </si>
  <si>
    <t>00461</t>
  </si>
  <si>
    <t>190981301009451</t>
  </si>
  <si>
    <t>190981302000575</t>
  </si>
  <si>
    <t>190981301004002</t>
  </si>
  <si>
    <t>00442</t>
  </si>
  <si>
    <t>190981502000125</t>
  </si>
  <si>
    <t>00447</t>
  </si>
  <si>
    <t>190981502000128</t>
  </si>
  <si>
    <t>00449</t>
  </si>
  <si>
    <t>190981502000126</t>
  </si>
  <si>
    <t>00450</t>
  </si>
  <si>
    <t>190981502000127</t>
  </si>
  <si>
    <t>00487</t>
  </si>
  <si>
    <t>190981501001330</t>
  </si>
  <si>
    <t>00488</t>
  </si>
  <si>
    <t>190981501001331</t>
  </si>
  <si>
    <t>00489</t>
  </si>
  <si>
    <t>190981501001341</t>
  </si>
  <si>
    <t>00490</t>
  </si>
  <si>
    <t>190981501001342</t>
  </si>
  <si>
    <t>00497</t>
  </si>
  <si>
    <t>190981301010345</t>
  </si>
  <si>
    <t>00498</t>
  </si>
  <si>
    <t>190981301010346</t>
  </si>
  <si>
    <t>00509</t>
  </si>
  <si>
    <t>190981301010347</t>
  </si>
  <si>
    <t>00510</t>
  </si>
  <si>
    <t>190981301010343</t>
  </si>
  <si>
    <t>00511</t>
  </si>
  <si>
    <t>190981301010423</t>
  </si>
  <si>
    <t>00513</t>
  </si>
  <si>
    <t>190981302001002</t>
  </si>
  <si>
    <t>00505</t>
  </si>
  <si>
    <t>190981302001003</t>
  </si>
  <si>
    <t>00506</t>
  </si>
  <si>
    <t>190981302001000</t>
  </si>
  <si>
    <t>00508</t>
  </si>
  <si>
    <t>190981301010420</t>
  </si>
  <si>
    <t>00512</t>
  </si>
  <si>
    <t>190981302001001</t>
  </si>
  <si>
    <t>00514</t>
  </si>
  <si>
    <t>190981302001009</t>
  </si>
  <si>
    <t>00507</t>
  </si>
  <si>
    <t>190981301010530</t>
  </si>
  <si>
    <t>00515</t>
  </si>
  <si>
    <t>190981302001008</t>
  </si>
  <si>
    <t>00516</t>
  </si>
  <si>
    <t>190981302001010</t>
  </si>
  <si>
    <t>00521</t>
  </si>
  <si>
    <t>190981303002528</t>
  </si>
  <si>
    <t>00522</t>
  </si>
  <si>
    <t>190981302001029</t>
  </si>
  <si>
    <t>00523</t>
  </si>
  <si>
    <t>190981303002529</t>
  </si>
  <si>
    <t>00525</t>
  </si>
  <si>
    <t>190981301010925</t>
  </si>
  <si>
    <t>00524</t>
  </si>
  <si>
    <t>190981301010923</t>
  </si>
  <si>
    <t>00526</t>
  </si>
  <si>
    <t>190981301011020</t>
  </si>
  <si>
    <t>00527</t>
  </si>
  <si>
    <t>190981301011021</t>
  </si>
  <si>
    <t>00499</t>
  </si>
  <si>
    <t>190981301011148</t>
  </si>
  <si>
    <t>00528</t>
  </si>
  <si>
    <t>190981301011197</t>
  </si>
  <si>
    <t>00529</t>
  </si>
  <si>
    <t>190981302001041</t>
  </si>
  <si>
    <t>00532</t>
  </si>
  <si>
    <t>190981301011149</t>
  </si>
  <si>
    <t>00534</t>
  </si>
  <si>
    <t>190981302001061</t>
  </si>
  <si>
    <t>00536</t>
  </si>
  <si>
    <t>190981303002610</t>
  </si>
  <si>
    <t>00537</t>
  </si>
  <si>
    <t>190981302001045</t>
  </si>
  <si>
    <t>00539</t>
  </si>
  <si>
    <t>190981302001062</t>
  </si>
  <si>
    <t>00540</t>
  </si>
  <si>
    <t>190981301011198</t>
  </si>
  <si>
    <t>00542</t>
  </si>
  <si>
    <t>190981302001046</t>
  </si>
  <si>
    <t>00543</t>
  </si>
  <si>
    <t>190981302001057</t>
  </si>
  <si>
    <t>00545</t>
  </si>
  <si>
    <t>190981302001055</t>
  </si>
  <si>
    <t>00546</t>
  </si>
  <si>
    <t>190981302001056</t>
  </si>
  <si>
    <t>00547</t>
  </si>
  <si>
    <t>190981302001072</t>
  </si>
  <si>
    <t>00531</t>
  </si>
  <si>
    <t>190981302001064</t>
  </si>
  <si>
    <t>00548</t>
  </si>
  <si>
    <t>190981302001065</t>
  </si>
  <si>
    <t>00549</t>
  </si>
  <si>
    <t>190981302001066</t>
  </si>
  <si>
    <t>00538</t>
  </si>
  <si>
    <t>190981302001081</t>
  </si>
  <si>
    <t>00541</t>
  </si>
  <si>
    <t>190981302001082</t>
  </si>
  <si>
    <t>00544</t>
  </si>
  <si>
    <t>190981302001090</t>
  </si>
  <si>
    <t>00550</t>
  </si>
  <si>
    <t>190981301011399</t>
  </si>
  <si>
    <t>00551</t>
  </si>
  <si>
    <t>190981301011398</t>
  </si>
  <si>
    <t>00553</t>
  </si>
  <si>
    <t>190981301011404</t>
  </si>
  <si>
    <t>00554</t>
  </si>
  <si>
    <t>190981301011405</t>
  </si>
  <si>
    <t>00555</t>
  </si>
  <si>
    <t>190981301011395</t>
  </si>
  <si>
    <t>00556</t>
  </si>
  <si>
    <t>190981301011400</t>
  </si>
  <si>
    <t>00557</t>
  </si>
  <si>
    <t>190981301011413</t>
  </si>
  <si>
    <t>00558</t>
  </si>
  <si>
    <t>190981301011412</t>
  </si>
  <si>
    <t>00559</t>
  </si>
  <si>
    <t>190981301011433</t>
  </si>
  <si>
    <t>00563</t>
  </si>
  <si>
    <t>190981301011397</t>
  </si>
  <si>
    <t>00552</t>
  </si>
  <si>
    <t>190981301011396</t>
  </si>
  <si>
    <t>00560</t>
  </si>
  <si>
    <t>190981301011402</t>
  </si>
  <si>
    <t>00561</t>
  </si>
  <si>
    <t>190981301011403</t>
  </si>
  <si>
    <t>00562</t>
  </si>
  <si>
    <t>190981301011401</t>
  </si>
  <si>
    <t>00564</t>
  </si>
  <si>
    <t>190981301011475</t>
  </si>
  <si>
    <t>00566</t>
  </si>
  <si>
    <t>190981302001091</t>
  </si>
  <si>
    <t>00572</t>
  </si>
  <si>
    <t>190981301011526</t>
  </si>
  <si>
    <t>00565</t>
  </si>
  <si>
    <t>190981301011527</t>
  </si>
  <si>
    <t>00571</t>
  </si>
  <si>
    <t>190981301011569</t>
  </si>
  <si>
    <t>00579</t>
  </si>
  <si>
    <t>190981301011574</t>
  </si>
  <si>
    <t>190981301004164</t>
  </si>
  <si>
    <t>190981302000395</t>
  </si>
  <si>
    <t>190981302000396</t>
  </si>
  <si>
    <t>190981302000397</t>
  </si>
  <si>
    <t>190981301004159</t>
  </si>
  <si>
    <t>190981302000384</t>
  </si>
  <si>
    <t>190981301004061</t>
  </si>
  <si>
    <t>190981301004062</t>
  </si>
  <si>
    <t>190981301003467</t>
  </si>
  <si>
    <t>190981302000367</t>
  </si>
  <si>
    <t>190981302000364</t>
  </si>
  <si>
    <t>190981302000373</t>
  </si>
  <si>
    <t>190981302000374</t>
  </si>
  <si>
    <t>190981302000371</t>
  </si>
  <si>
    <t>190981302000376</t>
  </si>
  <si>
    <t>190981302000375</t>
  </si>
  <si>
    <t>190981302000372</t>
  </si>
  <si>
    <t>190981302000377</t>
  </si>
  <si>
    <t>190981301004162</t>
  </si>
  <si>
    <t>190981301004160</t>
  </si>
  <si>
    <t>190981301004161</t>
  </si>
  <si>
    <t>190981302000421</t>
  </si>
  <si>
    <t>190981302000420</t>
  </si>
  <si>
    <t>190981301004559</t>
  </si>
  <si>
    <t>190981301004475</t>
  </si>
  <si>
    <t>190981301004558</t>
  </si>
  <si>
    <t>190981301004560</t>
  </si>
  <si>
    <t>190981301003640</t>
  </si>
  <si>
    <t>190981301003643</t>
  </si>
  <si>
    <t>190981301003483</t>
  </si>
  <si>
    <t>190981302000294</t>
  </si>
  <si>
    <t>190981301003645</t>
  </si>
  <si>
    <t>190981301003641</t>
  </si>
  <si>
    <t>190981302000297</t>
  </si>
  <si>
    <t>190981301003639</t>
  </si>
  <si>
    <t>190981301003474</t>
  </si>
  <si>
    <t>190981301003468</t>
  </si>
  <si>
    <t>190981301003472</t>
  </si>
  <si>
    <t>190981301003473</t>
  </si>
  <si>
    <t>190981301003471</t>
  </si>
  <si>
    <t>190981301003137</t>
  </si>
  <si>
    <t>190981302000419</t>
  </si>
  <si>
    <t>190981301004478</t>
  </si>
  <si>
    <t>190981301004477</t>
  </si>
  <si>
    <t>190981301004433</t>
  </si>
  <si>
    <t>190981301003135</t>
  </si>
  <si>
    <t>190981301003136</t>
  </si>
  <si>
    <t>190981302000334</t>
  </si>
  <si>
    <t>190981302000321</t>
  </si>
  <si>
    <t>190981302000320</t>
  </si>
  <si>
    <t>190981302000336</t>
  </si>
  <si>
    <t>190981302000322</t>
  </si>
  <si>
    <t>190981302000335</t>
  </si>
  <si>
    <t>190981302000337</t>
  </si>
  <si>
    <t>190981303000969</t>
  </si>
  <si>
    <t>190981302000329</t>
  </si>
  <si>
    <t>190981301003868</t>
  </si>
  <si>
    <t>190981303000963</t>
  </si>
  <si>
    <t>190981302000347</t>
  </si>
  <si>
    <t>190981302000333</t>
  </si>
  <si>
    <t>190981302000331</t>
  </si>
  <si>
    <t>190981302000332</t>
  </si>
  <si>
    <t>190981302000356</t>
  </si>
  <si>
    <t>190981302000352</t>
  </si>
  <si>
    <t>190981302000355</t>
  </si>
  <si>
    <t>190981302000346</t>
  </si>
  <si>
    <t>190981302000345</t>
  </si>
  <si>
    <t>190981301003896</t>
  </si>
  <si>
    <t>190981302000358</t>
  </si>
  <si>
    <t>190981302000354</t>
  </si>
  <si>
    <t>190981302000359</t>
  </si>
  <si>
    <t>190981302000357</t>
  </si>
  <si>
    <t>190981302000353</t>
  </si>
  <si>
    <t>190981302000366</t>
  </si>
  <si>
    <t>190981302000379</t>
  </si>
  <si>
    <t>190981302000369</t>
  </si>
  <si>
    <t>190981302000368</t>
  </si>
  <si>
    <t>190981302000370</t>
  </si>
  <si>
    <t>190981302000365</t>
  </si>
  <si>
    <t>190981302000378</t>
  </si>
  <si>
    <t>190981302000363</t>
  </si>
  <si>
    <t>190981301004003</t>
  </si>
  <si>
    <t>190981301004332</t>
  </si>
  <si>
    <t>190981301004327</t>
  </si>
  <si>
    <t>190981302000406</t>
  </si>
  <si>
    <t>190981301004329</t>
  </si>
  <si>
    <t>190981302000407</t>
  </si>
  <si>
    <t>190981302000404</t>
  </si>
  <si>
    <t>190981302000405</t>
  </si>
  <si>
    <t>190981301004257</t>
  </si>
  <si>
    <t>190981301004366</t>
  </si>
  <si>
    <t>190981301004557</t>
  </si>
  <si>
    <t>417831</t>
  </si>
  <si>
    <t>190981301006622</t>
  </si>
  <si>
    <t>2103</t>
  </si>
  <si>
    <t>190981303000193</t>
  </si>
  <si>
    <t>190981301004158</t>
  </si>
  <si>
    <t>190981302000489</t>
  </si>
  <si>
    <t>190981302000612</t>
  </si>
  <si>
    <t>2100</t>
  </si>
  <si>
    <t>190981303001310</t>
  </si>
  <si>
    <t>190981302000049</t>
  </si>
  <si>
    <t>512111</t>
  </si>
  <si>
    <t>190981301005989</t>
  </si>
  <si>
    <t>190981302000239</t>
  </si>
  <si>
    <t>190981302000324</t>
  </si>
  <si>
    <t>190981302000094</t>
  </si>
  <si>
    <t>190981301001154</t>
  </si>
  <si>
    <t>190981301005264</t>
  </si>
  <si>
    <t>190981301005877</t>
  </si>
  <si>
    <t>955</t>
  </si>
  <si>
    <t>190981301001337</t>
  </si>
  <si>
    <t>190981302000323</t>
  </si>
  <si>
    <t>190981501000719</t>
  </si>
  <si>
    <t>190981302000503</t>
  </si>
  <si>
    <t>190981301001402</t>
  </si>
  <si>
    <t>190981303000042</t>
  </si>
  <si>
    <t>190981301005059</t>
  </si>
  <si>
    <t>190981301001751</t>
  </si>
  <si>
    <t>190981502000081</t>
  </si>
  <si>
    <t>190981301006946</t>
  </si>
  <si>
    <t>190981301006948</t>
  </si>
  <si>
    <t>190981502000030</t>
  </si>
  <si>
    <t>190981302000509</t>
  </si>
  <si>
    <t>190981301000675</t>
  </si>
  <si>
    <t>190981502000014</t>
  </si>
  <si>
    <t>190981301002433</t>
  </si>
  <si>
    <t>190981502000043</t>
  </si>
  <si>
    <t>190981301006944</t>
  </si>
  <si>
    <t>190981301000366</t>
  </si>
  <si>
    <t>524119</t>
  </si>
  <si>
    <t>190981301001405</t>
  </si>
  <si>
    <t>2102</t>
  </si>
  <si>
    <t>952</t>
  </si>
  <si>
    <t>190981301003203</t>
  </si>
  <si>
    <t>190981301006700</t>
  </si>
  <si>
    <t>2099</t>
  </si>
  <si>
    <t>954</t>
  </si>
  <si>
    <t>190981301002582</t>
  </si>
  <si>
    <t>190981301005425</t>
  </si>
  <si>
    <t>190981502000008</t>
  </si>
  <si>
    <t>190981301001487</t>
  </si>
  <si>
    <t>953</t>
  </si>
  <si>
    <t>190981302000582</t>
  </si>
  <si>
    <t>190981302000394</t>
  </si>
  <si>
    <t>190981301005052</t>
  </si>
  <si>
    <t>190981302000342</t>
  </si>
  <si>
    <t>190981302000296</t>
  </si>
  <si>
    <t>190981301005870</t>
  </si>
  <si>
    <t>190981301001157</t>
  </si>
  <si>
    <t>190981301002012</t>
  </si>
  <si>
    <t>190981301001404</t>
  </si>
  <si>
    <t>190981301005980</t>
  </si>
  <si>
    <t>190981301007306</t>
  </si>
  <si>
    <t>190981301005061</t>
  </si>
  <si>
    <t>190981301005058</t>
  </si>
  <si>
    <t>190981302000102</t>
  </si>
  <si>
    <t>190981302000089</t>
  </si>
  <si>
    <t>190981301003881</t>
  </si>
  <si>
    <t>190981301005265</t>
  </si>
  <si>
    <t>190981501000718</t>
  </si>
  <si>
    <t>190981302000197</t>
  </si>
  <si>
    <t>190981301001708</t>
  </si>
  <si>
    <t>190981301000840</t>
  </si>
  <si>
    <t>190981502000070</t>
  </si>
  <si>
    <t>190981302000593</t>
  </si>
  <si>
    <t>190981302000191</t>
  </si>
  <si>
    <t>190981301002235</t>
  </si>
  <si>
    <t>2101</t>
  </si>
  <si>
    <t>960</t>
  </si>
  <si>
    <t>190981303000971</t>
  </si>
  <si>
    <t>190981301005270</t>
  </si>
  <si>
    <t>190981301004857</t>
  </si>
  <si>
    <t>190981301002234</t>
  </si>
  <si>
    <t>190981301006674</t>
  </si>
  <si>
    <t>190981301004846</t>
  </si>
  <si>
    <t>190981301006248</t>
  </si>
  <si>
    <t>190981301000305</t>
  </si>
  <si>
    <t>190981301001292</t>
  </si>
  <si>
    <t>190981301002441</t>
  </si>
  <si>
    <t>190981302000385</t>
  </si>
  <si>
    <t>190981302000393</t>
  </si>
  <si>
    <t>190981301003880</t>
  </si>
  <si>
    <t>190981302000026</t>
  </si>
  <si>
    <t>190981302000653</t>
  </si>
  <si>
    <t>190981301002808</t>
  </si>
  <si>
    <t>190981301000676</t>
  </si>
  <si>
    <t>190981301006699</t>
  </si>
  <si>
    <t>190981303001602</t>
  </si>
  <si>
    <t>190981301002579</t>
  </si>
  <si>
    <t>190981301002233</t>
  </si>
  <si>
    <t>190981301005988</t>
  </si>
  <si>
    <t>190981303000047</t>
  </si>
  <si>
    <t>190981301006738</t>
  </si>
  <si>
    <t>190981301005046</t>
  </si>
  <si>
    <t>190981301000203</t>
  </si>
  <si>
    <t>190981301006253</t>
  </si>
  <si>
    <t>190981302000654</t>
  </si>
  <si>
    <t>190981301001291</t>
  </si>
  <si>
    <t>190981502000059</t>
  </si>
  <si>
    <t>190981301004256</t>
  </si>
  <si>
    <t>190981302000553</t>
  </si>
  <si>
    <t>190981302000196</t>
  </si>
  <si>
    <t>190981301001709</t>
  </si>
  <si>
    <t>190981301003133</t>
  </si>
  <si>
    <t>190981301004001</t>
  </si>
  <si>
    <t>190981301005714</t>
  </si>
  <si>
    <t>190981301002578</t>
  </si>
  <si>
    <t>190981301002252</t>
  </si>
  <si>
    <t>190981301003134</t>
  </si>
  <si>
    <t>190981301002581</t>
  </si>
  <si>
    <t>190981502000020</t>
  </si>
  <si>
    <t>190981301006624</t>
  </si>
  <si>
    <t>190981303000589</t>
  </si>
  <si>
    <t>190981502000031</t>
  </si>
  <si>
    <t>190981502000032</t>
  </si>
  <si>
    <t>190981502000034</t>
  </si>
  <si>
    <t>190981502000033</t>
  </si>
  <si>
    <t>190981301002875</t>
  </si>
  <si>
    <t>190981301002876</t>
  </si>
  <si>
    <t>190981301002874</t>
  </si>
  <si>
    <t>190981302000536</t>
  </si>
  <si>
    <t>190981301005740</t>
  </si>
  <si>
    <t>190981301005739</t>
  </si>
  <si>
    <t>190981301005736</t>
  </si>
  <si>
    <t>190981301005742</t>
  </si>
  <si>
    <t>190981302000535</t>
  </si>
  <si>
    <t>190981501000987</t>
  </si>
  <si>
    <t>190981501000977</t>
  </si>
  <si>
    <t>190981301007965</t>
  </si>
  <si>
    <t>190981302000734</t>
  </si>
  <si>
    <t>190981502000088</t>
  </si>
  <si>
    <t>190981502000083</t>
  </si>
  <si>
    <t>190981502000108</t>
  </si>
  <si>
    <t>190981301007847</t>
  </si>
  <si>
    <t>190981303001885</t>
  </si>
  <si>
    <t>190981301008010</t>
  </si>
  <si>
    <t>190981302000738</t>
  </si>
  <si>
    <t>190981301008159</t>
  </si>
  <si>
    <t>190981301008278</t>
  </si>
  <si>
    <t>190981301008282</t>
  </si>
  <si>
    <t>533121</t>
  </si>
  <si>
    <t>190981303002000</t>
  </si>
  <si>
    <t>190981302000782</t>
  </si>
  <si>
    <t>190981302000790</t>
  </si>
  <si>
    <t>190981301008525</t>
  </si>
  <si>
    <t>190981501001161</t>
  </si>
  <si>
    <t>190981301009020</t>
  </si>
  <si>
    <t>190981502000124</t>
  </si>
  <si>
    <t>190981301009224</t>
  </si>
  <si>
    <t>190981301009452</t>
  </si>
  <si>
    <t>190981302000892</t>
  </si>
  <si>
    <t>190981302000897</t>
  </si>
  <si>
    <t>190981301009703</t>
  </si>
  <si>
    <t>190981301009705</t>
  </si>
  <si>
    <t>190981301009855</t>
  </si>
  <si>
    <t>962</t>
  </si>
  <si>
    <t>190981501001328</t>
  </si>
  <si>
    <t>190981301010027</t>
  </si>
  <si>
    <t>190981501001329</t>
  </si>
  <si>
    <t>190981302000962</t>
  </si>
  <si>
    <t>190981302000993</t>
  </si>
  <si>
    <t>190981302000995</t>
  </si>
  <si>
    <t>190981502000136</t>
  </si>
  <si>
    <t>190981302001017</t>
  </si>
  <si>
    <t>190981303002487</t>
  </si>
  <si>
    <t>190981301010693</t>
  </si>
  <si>
    <t>190981301010920</t>
  </si>
  <si>
    <t>190981301010916</t>
  </si>
  <si>
    <t>190981302001040</t>
  </si>
  <si>
    <t>190981301011150</t>
  </si>
  <si>
    <t>190981302001067</t>
  </si>
  <si>
    <t>190981302001080</t>
  </si>
  <si>
    <t>190981301011393</t>
  </si>
  <si>
    <t>190981301011394</t>
  </si>
  <si>
    <t>190981501001487</t>
  </si>
  <si>
    <t>190981501001489</t>
  </si>
  <si>
    <t>190981302001111</t>
  </si>
  <si>
    <t>190981302001129</t>
  </si>
  <si>
    <t>190981301012057</t>
  </si>
  <si>
    <t>190981301012745</t>
  </si>
  <si>
    <t>2106</t>
  </si>
  <si>
    <t>190981502000151</t>
  </si>
  <si>
    <t>190981302001253</t>
  </si>
  <si>
    <t>190981301013043</t>
  </si>
  <si>
    <t>190981501001640</t>
  </si>
  <si>
    <t>190981301014304</t>
  </si>
  <si>
    <t>190981302000660</t>
  </si>
  <si>
    <t>190981301009068</t>
  </si>
  <si>
    <t>190981303002881</t>
  </si>
  <si>
    <t>190981302001176</t>
  </si>
  <si>
    <t>190981302001184</t>
  </si>
  <si>
    <t>190981301012746</t>
  </si>
  <si>
    <t>190981302001186</t>
  </si>
  <si>
    <t>190981302001185</t>
  </si>
  <si>
    <t>190981301012632</t>
  </si>
  <si>
    <t>190981302001227</t>
  </si>
  <si>
    <t>190981302001234</t>
  </si>
  <si>
    <t>190981301012965</t>
  </si>
  <si>
    <t>190981501001652</t>
  </si>
  <si>
    <t>190981301013134</t>
  </si>
  <si>
    <t>958</t>
  </si>
  <si>
    <t>190981301013135</t>
  </si>
  <si>
    <t>190981301013337</t>
  </si>
  <si>
    <t>190981301013372</t>
  </si>
  <si>
    <t>190981302001290</t>
  </si>
  <si>
    <t>190981301013375</t>
  </si>
  <si>
    <t>2098</t>
  </si>
  <si>
    <t>957</t>
  </si>
  <si>
    <t>190981301013377</t>
  </si>
  <si>
    <t>190981301013373</t>
  </si>
  <si>
    <t>190981301013491</t>
  </si>
  <si>
    <t>190981301013493</t>
  </si>
  <si>
    <t>190981301013496</t>
  </si>
  <si>
    <t>190981301013566</t>
  </si>
  <si>
    <t>190981301013567</t>
  </si>
  <si>
    <t>190981301013600</t>
  </si>
  <si>
    <t>190981302001370</t>
  </si>
  <si>
    <t>190981301014313</t>
  </si>
  <si>
    <t>190981302001373</t>
  </si>
  <si>
    <t>190981303003254</t>
  </si>
  <si>
    <t>190981301014310</t>
  </si>
  <si>
    <t>190981501001787</t>
  </si>
  <si>
    <t>190981501001785</t>
  </si>
  <si>
    <t>190981302001440</t>
  </si>
  <si>
    <t>190981301014900</t>
  </si>
  <si>
    <t>190981301014898</t>
  </si>
  <si>
    <t>190981302001441</t>
  </si>
  <si>
    <t>190981301008522</t>
  </si>
  <si>
    <t>190981501001162</t>
  </si>
  <si>
    <t>190981303002185</t>
  </si>
  <si>
    <t>190981302000877</t>
  </si>
  <si>
    <t>190981302001398</t>
  </si>
  <si>
    <t>190981502000167</t>
  </si>
  <si>
    <t>190981302001419</t>
  </si>
  <si>
    <t>190981301015515</t>
  </si>
  <si>
    <t>190981301015595</t>
  </si>
  <si>
    <t>190981302001492</t>
  </si>
  <si>
    <t>190981301015600</t>
  </si>
  <si>
    <t>190981301016030</t>
  </si>
  <si>
    <t>13</t>
  </si>
  <si>
    <t>5620</t>
  </si>
  <si>
    <t>190981301015601</t>
  </si>
  <si>
    <t>190981301015596</t>
  </si>
  <si>
    <t>190981301015602</t>
  </si>
  <si>
    <t>190981301016385</t>
  </si>
  <si>
    <t>190981301016479</t>
  </si>
  <si>
    <t>190981302001614</t>
  </si>
  <si>
    <t>2125994511111</t>
  </si>
  <si>
    <t>2125994511119</t>
  </si>
  <si>
    <t>2125994511121</t>
  </si>
  <si>
    <t>2125994511124</t>
  </si>
  <si>
    <t>2125994511122</t>
  </si>
  <si>
    <t>2125994511123</t>
  </si>
  <si>
    <t>2125994511126</t>
  </si>
  <si>
    <t>2125994511151</t>
  </si>
  <si>
    <t>2125994522119</t>
  </si>
  <si>
    <t>2128007524113</t>
  </si>
  <si>
    <t>2125994524111</t>
  </si>
  <si>
    <t>2123003511522</t>
  </si>
  <si>
    <t>2129046522111</t>
  </si>
  <si>
    <t>2133994511152</t>
  </si>
  <si>
    <t>2133005511521</t>
  </si>
  <si>
    <t>2133004511529</t>
  </si>
  <si>
    <t>2129046521219</t>
  </si>
  <si>
    <t>2135994511111</t>
  </si>
  <si>
    <t>2135994511119</t>
  </si>
  <si>
    <t>2135994511121</t>
  </si>
  <si>
    <t>2135994511122</t>
  </si>
  <si>
    <t>2135994511124</t>
  </si>
  <si>
    <t>0000000825511</t>
  </si>
  <si>
    <t>2135994522119</t>
  </si>
  <si>
    <t>2125994511129</t>
  </si>
  <si>
    <t>2150994512411</t>
  </si>
  <si>
    <t>2124016521211</t>
  </si>
  <si>
    <t>2125994512411</t>
  </si>
  <si>
    <t>2135994511125</t>
  </si>
  <si>
    <t>2135994511126</t>
  </si>
  <si>
    <t>2135994511151</t>
  </si>
  <si>
    <t>5105994521811</t>
  </si>
  <si>
    <t>2125994522112</t>
  </si>
  <si>
    <t>2135994524111</t>
  </si>
  <si>
    <t>2129046521211</t>
  </si>
  <si>
    <t>2123005524111</t>
  </si>
  <si>
    <t>2125994522113</t>
  </si>
  <si>
    <t>2135994522111</t>
  </si>
  <si>
    <t>2129046521111</t>
  </si>
  <si>
    <t>2125994523121</t>
  </si>
  <si>
    <t>5102994511111</t>
  </si>
  <si>
    <t>5102994511119</t>
  </si>
  <si>
    <t>5102994511121</t>
  </si>
  <si>
    <t>5102994511122</t>
  </si>
  <si>
    <t>5102994511124</t>
  </si>
  <si>
    <t>5102994511126</t>
  </si>
  <si>
    <t>2147005522151</t>
  </si>
  <si>
    <t>2147005524114</t>
  </si>
  <si>
    <t>2104001521211</t>
  </si>
  <si>
    <t>2135950521211</t>
  </si>
  <si>
    <t>2127994511152</t>
  </si>
  <si>
    <t>2135994512411</t>
  </si>
  <si>
    <t>2148002524113</t>
  </si>
  <si>
    <t>2125994522111</t>
  </si>
  <si>
    <t>2135994521111</t>
  </si>
  <si>
    <t>2135994521811</t>
  </si>
  <si>
    <t>2150994512211</t>
  </si>
  <si>
    <t>2135994511129</t>
  </si>
  <si>
    <t>2125994521111</t>
  </si>
  <si>
    <t>2135994511123</t>
  </si>
  <si>
    <t>2149970522111</t>
  </si>
  <si>
    <t>2149970522119</t>
  </si>
  <si>
    <t>5102994511129</t>
  </si>
  <si>
    <t>5105994511111</t>
  </si>
  <si>
    <t>5105994511119</t>
  </si>
  <si>
    <t>5105994511121</t>
  </si>
  <si>
    <t>5105994511122</t>
  </si>
  <si>
    <t>5105994511124</t>
  </si>
  <si>
    <t>5105994511126</t>
  </si>
  <si>
    <t>2129046523111</t>
  </si>
  <si>
    <t>2104008522151</t>
  </si>
  <si>
    <t>2125994523111</t>
  </si>
  <si>
    <t>2129046536111</t>
  </si>
  <si>
    <t>2150994521115</t>
  </si>
  <si>
    <t>2122011521211</t>
  </si>
  <si>
    <t>2135950532111</t>
  </si>
  <si>
    <t>2135994521115</t>
  </si>
  <si>
    <t>2129046522112</t>
  </si>
  <si>
    <t>2147002521211</t>
  </si>
  <si>
    <t>5105994521115</t>
  </si>
  <si>
    <t>2150994511111</t>
  </si>
  <si>
    <t>2150994511119</t>
  </si>
  <si>
    <t>2150994511121</t>
  </si>
  <si>
    <t>2150994511122</t>
  </si>
  <si>
    <t>2150994511123</t>
  </si>
  <si>
    <t>2150994511126</t>
  </si>
  <si>
    <t>2150994511151</t>
  </si>
  <si>
    <t>2148951521211</t>
  </si>
  <si>
    <t>2104008521211</t>
  </si>
  <si>
    <t>2104003524114</t>
  </si>
  <si>
    <t>2148002521211</t>
  </si>
  <si>
    <t>2129047521233</t>
  </si>
  <si>
    <t>2104002524113</t>
  </si>
  <si>
    <t>2129014521211</t>
  </si>
  <si>
    <t>2128050574111</t>
  </si>
  <si>
    <t>2150994524111</t>
  </si>
  <si>
    <t>2104002522151</t>
  </si>
  <si>
    <t>2127015521211</t>
  </si>
  <si>
    <t>2127021524114</t>
  </si>
  <si>
    <t>2150994511125</t>
  </si>
  <si>
    <t>2147005521211</t>
  </si>
  <si>
    <t>2125994524113</t>
  </si>
  <si>
    <t>2127012511521</t>
  </si>
  <si>
    <t>5105994511129</t>
  </si>
  <si>
    <t>2129009533111</t>
  </si>
  <si>
    <t>2135994523111</t>
  </si>
  <si>
    <t>2139025521115</t>
  </si>
  <si>
    <t>2128028521233</t>
  </si>
  <si>
    <t>2150950521211</t>
  </si>
  <si>
    <t>2129046522119</t>
  </si>
  <si>
    <t>2104008521213</t>
  </si>
  <si>
    <t>2135994522113</t>
  </si>
  <si>
    <t>2129046532111</t>
  </si>
  <si>
    <t>2148002522151</t>
  </si>
  <si>
    <t>2129046521233</t>
  </si>
  <si>
    <t>2122008521233</t>
  </si>
  <si>
    <t>2148004522151</t>
  </si>
  <si>
    <t>2148004524114</t>
  </si>
  <si>
    <t>2104002521211</t>
  </si>
  <si>
    <t>2104001524114</t>
  </si>
  <si>
    <t>2149007521211</t>
  </si>
  <si>
    <t>2127003524113</t>
  </si>
  <si>
    <t>2128035521233</t>
  </si>
  <si>
    <t>2129051521233</t>
  </si>
  <si>
    <t>2122006521213</t>
  </si>
  <si>
    <t>2123004524111</t>
  </si>
  <si>
    <t>2150951532111</t>
  </si>
  <si>
    <t>2129046524111</t>
  </si>
  <si>
    <t>2123007521233</t>
  </si>
  <si>
    <t>2127001524114</t>
  </si>
  <si>
    <t>2124016524113</t>
  </si>
  <si>
    <t>2148002524111</t>
  </si>
  <si>
    <t>2128048574111</t>
  </si>
  <si>
    <t>2125994511125</t>
  </si>
  <si>
    <t>2150994511129</t>
  </si>
  <si>
    <t>2147002522151</t>
  </si>
  <si>
    <t>2147002524114</t>
  </si>
  <si>
    <t>2129014524113</t>
  </si>
  <si>
    <t>2104002524114</t>
  </si>
  <si>
    <t>2129046521213</t>
  </si>
  <si>
    <t>2122006524113</t>
  </si>
  <si>
    <t>2127003521211</t>
  </si>
  <si>
    <t>5105994524111</t>
  </si>
  <si>
    <t>2125994521115</t>
  </si>
  <si>
    <t>2104003521211</t>
  </si>
  <si>
    <t>2123005521211</t>
  </si>
  <si>
    <t>2124016524111</t>
  </si>
  <si>
    <t>2129014521213</t>
  </si>
  <si>
    <t>2128027521233</t>
  </si>
  <si>
    <t>2148004521213</t>
  </si>
  <si>
    <t>2129046521811</t>
  </si>
  <si>
    <t>2122006524114</t>
  </si>
  <si>
    <t>2129001522151</t>
  </si>
  <si>
    <t>2128007521211</t>
  </si>
  <si>
    <t>2129046524113</t>
  </si>
  <si>
    <t>2150994521811</t>
  </si>
  <si>
    <t>2135994523121</t>
  </si>
  <si>
    <t>2129014522151</t>
  </si>
  <si>
    <t>2150994521111</t>
  </si>
  <si>
    <t>2128007524111</t>
  </si>
  <si>
    <t>2122006521211</t>
  </si>
  <si>
    <t>2129003524113</t>
  </si>
  <si>
    <t>2104001522151</t>
  </si>
  <si>
    <t>2148002521219</t>
  </si>
  <si>
    <t>2128007524114</t>
  </si>
  <si>
    <t>0000000825111</t>
  </si>
  <si>
    <t>2122006522151</t>
  </si>
  <si>
    <t>2129001521211</t>
  </si>
  <si>
    <t>2135950524114</t>
  </si>
  <si>
    <t>2148951524114</t>
  </si>
  <si>
    <t>2148002524114</t>
  </si>
  <si>
    <t>2127021521211</t>
  </si>
  <si>
    <t>2123004524114</t>
  </si>
  <si>
    <t>2135950524113</t>
  </si>
  <si>
    <t>2127021522151</t>
  </si>
  <si>
    <t>2127015522151</t>
  </si>
  <si>
    <t>2127015524114</t>
  </si>
  <si>
    <t>2129003521211</t>
  </si>
  <si>
    <t>2123005522151</t>
  </si>
  <si>
    <t>2129046523121</t>
  </si>
  <si>
    <t>2125994521811</t>
  </si>
  <si>
    <t>2148004521211</t>
  </si>
  <si>
    <t>2135950522151</t>
  </si>
  <si>
    <t>2123004521211</t>
  </si>
  <si>
    <t>2122011522151</t>
  </si>
  <si>
    <t>2122011524114</t>
  </si>
  <si>
    <t>2129046522141</t>
  </si>
  <si>
    <t>2104003522151</t>
  </si>
  <si>
    <t>2128049574111</t>
  </si>
  <si>
    <t>2129067521233</t>
  </si>
  <si>
    <t>2127001521211</t>
  </si>
  <si>
    <t>2129005522151</t>
  </si>
  <si>
    <t>2129005521211</t>
  </si>
  <si>
    <t>2128007522151</t>
  </si>
  <si>
    <t>2103994521115</t>
  </si>
  <si>
    <t>2103994522111</t>
  </si>
  <si>
    <t>2103994521111</t>
  </si>
  <si>
    <t>2103994521811</t>
  </si>
  <si>
    <t>2103994522119</t>
  </si>
  <si>
    <t>2100994511111</t>
  </si>
  <si>
    <t>2100994511119</t>
  </si>
  <si>
    <t>2100994511121</t>
  </si>
  <si>
    <t>2100994511122</t>
  </si>
  <si>
    <t>2100994511151</t>
  </si>
  <si>
    <t>2100994512111</t>
  </si>
  <si>
    <t>2100994512411</t>
  </si>
  <si>
    <t>2100994511129</t>
  </si>
  <si>
    <t>2103994524111</t>
  </si>
  <si>
    <t>2100955524113</t>
  </si>
  <si>
    <t>2103994523121</t>
  </si>
  <si>
    <t>2100994511123</t>
  </si>
  <si>
    <t>2100994511124</t>
  </si>
  <si>
    <t>2100994511126</t>
  </si>
  <si>
    <t>2100994511125</t>
  </si>
  <si>
    <t>2102952524119</t>
  </si>
  <si>
    <t>2099954521211</t>
  </si>
  <si>
    <t>2102953524111</t>
  </si>
  <si>
    <t>2103994522112</t>
  </si>
  <si>
    <t>2101960521211</t>
  </si>
  <si>
    <t>2101960521213</t>
  </si>
  <si>
    <t>2101960524113</t>
  </si>
  <si>
    <t>2103994523111</t>
  </si>
  <si>
    <t>2099954522151</t>
  </si>
  <si>
    <t>2099954524114</t>
  </si>
  <si>
    <t>2103951533121</t>
  </si>
  <si>
    <t>2103962521211</t>
  </si>
  <si>
    <t>2106951532111</t>
  </si>
  <si>
    <t>2102953524113</t>
  </si>
  <si>
    <t>2106958521211</t>
  </si>
  <si>
    <t>2106958524114</t>
  </si>
  <si>
    <t>2099954524113</t>
  </si>
  <si>
    <t>2098957521211</t>
  </si>
  <si>
    <t>2098957522151</t>
  </si>
  <si>
    <t>2098957524114</t>
  </si>
  <si>
    <t>2103962522151</t>
  </si>
  <si>
    <t>2103994522141</t>
  </si>
  <si>
    <t>2103962524113</t>
  </si>
  <si>
    <t>5620011521211</t>
  </si>
  <si>
    <t>5620011522151</t>
  </si>
  <si>
    <t>5620011524114</t>
  </si>
  <si>
    <t>11</t>
  </si>
  <si>
    <t>UP TUP</t>
  </si>
  <si>
    <t>Output</t>
  </si>
  <si>
    <t>Satker</t>
  </si>
  <si>
    <t>kdindex</t>
  </si>
  <si>
    <t>kdjendok</t>
  </si>
  <si>
    <t>nomorsp</t>
  </si>
  <si>
    <t>kdbkpk</t>
  </si>
  <si>
    <t>kdkppn</t>
  </si>
  <si>
    <t>register</t>
  </si>
  <si>
    <t>kdba</t>
  </si>
  <si>
    <t>kde1</t>
  </si>
  <si>
    <t>nodok</t>
  </si>
  <si>
    <t>tgdok</t>
  </si>
  <si>
    <t>noskpa</t>
  </si>
  <si>
    <t>tgskpa</t>
  </si>
  <si>
    <t>paguawal</t>
  </si>
  <si>
    <t>paguakhir</t>
  </si>
  <si>
    <t>nilblokir</t>
  </si>
  <si>
    <t>trmskpa</t>
  </si>
  <si>
    <t>klrskpa</t>
  </si>
  <si>
    <t>realawal</t>
  </si>
  <si>
    <t>realisasi</t>
  </si>
  <si>
    <t>kembel</t>
  </si>
  <si>
    <t>kontrak</t>
  </si>
  <si>
    <t>realkon</t>
  </si>
  <si>
    <t>revisike</t>
  </si>
  <si>
    <t>tgrevisi</t>
  </si>
  <si>
    <t>norevisi</t>
  </si>
  <si>
    <t>nokarwas</t>
  </si>
  <si>
    <t>tggeser</t>
  </si>
  <si>
    <t>nogeser</t>
  </si>
  <si>
    <t>akdsatker</t>
  </si>
  <si>
    <t>akddept</t>
  </si>
  <si>
    <t>akdunit</t>
  </si>
  <si>
    <t>akdlokasi</t>
  </si>
  <si>
    <t>akdkabkota</t>
  </si>
  <si>
    <t>akdba</t>
  </si>
  <si>
    <t>akde1</t>
  </si>
  <si>
    <t>ngeser</t>
  </si>
  <si>
    <t>nskpa</t>
  </si>
  <si>
    <t>nedit</t>
  </si>
  <si>
    <t>anokarwas</t>
  </si>
  <si>
    <t>geserke</t>
  </si>
  <si>
    <t>tgldok1</t>
  </si>
  <si>
    <t>urut</t>
  </si>
  <si>
    <t>dipake</t>
  </si>
  <si>
    <t>kdsoutput</t>
  </si>
  <si>
    <t>kdvalas</t>
  </si>
  <si>
    <t>nilvalas</t>
  </si>
  <si>
    <t>5241</t>
  </si>
  <si>
    <t>098</t>
  </si>
  <si>
    <t>DIPA-025.03.2.417832/2019</t>
  </si>
  <si>
    <t>0001</t>
  </si>
  <si>
    <t>5231</t>
  </si>
  <si>
    <t>5221</t>
  </si>
  <si>
    <t>5218</t>
  </si>
  <si>
    <t>5211</t>
  </si>
  <si>
    <t>5124</t>
  </si>
  <si>
    <t>5122</t>
  </si>
  <si>
    <t>5111</t>
  </si>
  <si>
    <t>5212</t>
  </si>
  <si>
    <t>5115</t>
  </si>
  <si>
    <t>DIPA-025.06.2.050256/2019</t>
  </si>
  <si>
    <t>DIPA-025.08.2.050259/2019</t>
  </si>
  <si>
    <t>DIPA-025.09.2.417834/2019</t>
  </si>
  <si>
    <t>DIPA-025.04.2.417833/2019</t>
  </si>
  <si>
    <t>5321</t>
  </si>
  <si>
    <t>5361</t>
  </si>
  <si>
    <t>5331</t>
  </si>
  <si>
    <t>5741</t>
  </si>
  <si>
    <t>DIPA-025.01.2.417831/2019</t>
  </si>
  <si>
    <t>5121</t>
  </si>
  <si>
    <t>DIPA-025.06.2.050256/2019 Revisi ke 03</t>
  </si>
  <si>
    <t>DIPA-025.08.2.050259/2019 Revisi ke 05</t>
  </si>
  <si>
    <t>DIPA-025.01.2.417831/2019 Revisi ke 06</t>
  </si>
  <si>
    <t>DIPA-025.03.2.417832/2019 Revisi ke 10</t>
  </si>
  <si>
    <t>DIPA-025.04.2.417833/2019 Revisi ke 09</t>
  </si>
  <si>
    <t>DIPA-025.09.2.417834/2019 Revisi ke 06</t>
  </si>
  <si>
    <t>TW 1</t>
  </si>
  <si>
    <t>TW 2</t>
  </si>
  <si>
    <t>TW 3</t>
  </si>
  <si>
    <t>TW 4</t>
  </si>
  <si>
    <t>jenis bel</t>
  </si>
  <si>
    <t>5620008521233</t>
  </si>
  <si>
    <t xml:space="preserve"> 19098130300375</t>
  </si>
  <si>
    <t xml:space="preserve"> 19098130101688</t>
  </si>
  <si>
    <t xml:space="preserve"> 19098130101707</t>
  </si>
  <si>
    <t>Kode</t>
  </si>
  <si>
    <t>DAFTAR REALISASI DIPA BIMAS ISLAM TWI II</t>
  </si>
  <si>
    <t>DAFTAR REALISASI DIPA BIMAS ISLAM TWI I</t>
  </si>
  <si>
    <t>DAFTAR REALISASI DIPA BIMAS ISLAM TWI III</t>
  </si>
  <si>
    <t>DAFTAR REALISASI DIPA BIMAS ISLAM TWI IV</t>
  </si>
  <si>
    <t>51</t>
  </si>
  <si>
    <t>52</t>
  </si>
  <si>
    <t>57</t>
  </si>
  <si>
    <t>53</t>
  </si>
  <si>
    <t>kdsatkerb</t>
  </si>
  <si>
    <t>2020</t>
  </si>
  <si>
    <t>200981502000007</t>
  </si>
  <si>
    <t>200981502000014</t>
  </si>
  <si>
    <t>200981302000006</t>
  </si>
  <si>
    <t>200981303000019</t>
  </si>
  <si>
    <t>200981303000058</t>
  </si>
  <si>
    <t>200981304000301</t>
  </si>
  <si>
    <t>200981501000200</t>
  </si>
  <si>
    <t>200981501000199</t>
  </si>
  <si>
    <t>200981304000338</t>
  </si>
  <si>
    <t>200981303000092</t>
  </si>
  <si>
    <t>200981303000110</t>
  </si>
  <si>
    <t>200981304000593</t>
  </si>
  <si>
    <t>200981502000025</t>
  </si>
  <si>
    <t>200981304000732</t>
  </si>
  <si>
    <t>200981304000724</t>
  </si>
  <si>
    <t>200981303000139</t>
  </si>
  <si>
    <t>200981304000769</t>
  </si>
  <si>
    <t>200981303000161</t>
  </si>
  <si>
    <t>200981302000176</t>
  </si>
  <si>
    <t>200981303000162</t>
  </si>
  <si>
    <t>200981304001251</t>
  </si>
  <si>
    <t>200981304001348</t>
  </si>
  <si>
    <t>200981501000345</t>
  </si>
  <si>
    <t>200981501000344</t>
  </si>
  <si>
    <t>200981303000238</t>
  </si>
  <si>
    <t>200981303000300</t>
  </si>
  <si>
    <t>200981502000046</t>
  </si>
  <si>
    <t>200981302000393</t>
  </si>
  <si>
    <t>200981303000323</t>
  </si>
  <si>
    <t>200981303000338</t>
  </si>
  <si>
    <t>200981303000339</t>
  </si>
  <si>
    <t>200981304002494</t>
  </si>
  <si>
    <t>200981304002495</t>
  </si>
  <si>
    <t>200981303000395</t>
  </si>
  <si>
    <t>200981304002719</t>
  </si>
  <si>
    <t>200981304002659</t>
  </si>
  <si>
    <t>200981501000503</t>
  </si>
  <si>
    <t>200981501000491</t>
  </si>
  <si>
    <t>200981304002720</t>
  </si>
  <si>
    <t>200981304002949</t>
  </si>
  <si>
    <t>200981502000059</t>
  </si>
  <si>
    <t>200981304003256</t>
  </si>
  <si>
    <t>200981304003257</t>
  </si>
  <si>
    <t>200981303000446</t>
  </si>
  <si>
    <t>200981303000447</t>
  </si>
  <si>
    <t>200981302000646</t>
  </si>
  <si>
    <t>200981303000489</t>
  </si>
  <si>
    <t>200981304003669</t>
  </si>
  <si>
    <t>200981303000505</t>
  </si>
  <si>
    <t>200981304003924</t>
  </si>
  <si>
    <t>200981501000632</t>
  </si>
  <si>
    <t>200981501000633</t>
  </si>
  <si>
    <t>200981304004526</t>
  </si>
  <si>
    <t>200981303000567</t>
  </si>
  <si>
    <t>200981304001524</t>
  </si>
  <si>
    <t>200981302000741</t>
  </si>
  <si>
    <t>200981303000577</t>
  </si>
  <si>
    <t>200981502000088</t>
  </si>
  <si>
    <t>200981303000578</t>
  </si>
  <si>
    <t>200981304004702</t>
  </si>
  <si>
    <t>200981304004645</t>
  </si>
  <si>
    <t>200981304004703</t>
  </si>
  <si>
    <t>200981502000070</t>
  </si>
  <si>
    <t>200981501000820</t>
  </si>
  <si>
    <t>200981501000815</t>
  </si>
  <si>
    <t>200981502000096</t>
  </si>
  <si>
    <t>200981303000720</t>
  </si>
  <si>
    <t>200981304005722</t>
  </si>
  <si>
    <t>200981302000883</t>
  </si>
  <si>
    <t>200981303000679</t>
  </si>
  <si>
    <t>200981303000685</t>
  </si>
  <si>
    <t>200981304005398</t>
  </si>
  <si>
    <t>200981304005872</t>
  </si>
  <si>
    <t>200981303000763</t>
  </si>
  <si>
    <t>200981502000006</t>
  </si>
  <si>
    <t>200981502000012</t>
  </si>
  <si>
    <t>200981302000007</t>
  </si>
  <si>
    <t>200981303000004</t>
  </si>
  <si>
    <t>200981303000005</t>
  </si>
  <si>
    <t>200981303000003</t>
  </si>
  <si>
    <t>200981303000009</t>
  </si>
  <si>
    <t>200981303000016</t>
  </si>
  <si>
    <t>200981303000015</t>
  </si>
  <si>
    <t>200981303000017</t>
  </si>
  <si>
    <t>200981303000018</t>
  </si>
  <si>
    <t>200981304000272</t>
  </si>
  <si>
    <t>200981304000300</t>
  </si>
  <si>
    <t>200981304000432</t>
  </si>
  <si>
    <t>200981304000425</t>
  </si>
  <si>
    <t>200981502000034</t>
  </si>
  <si>
    <t>200981303000112</t>
  </si>
  <si>
    <t>200981304000590</t>
  </si>
  <si>
    <t>200981304000689</t>
  </si>
  <si>
    <t>200981303000126</t>
  </si>
  <si>
    <t>200981303000130</t>
  </si>
  <si>
    <t>200981303000140</t>
  </si>
  <si>
    <t>200981303000141</t>
  </si>
  <si>
    <t>200981303000142</t>
  </si>
  <si>
    <t>200981303000138</t>
  </si>
  <si>
    <t>200981303000164</t>
  </si>
  <si>
    <t>200981303000165</t>
  </si>
  <si>
    <t>200981303000160</t>
  </si>
  <si>
    <t>200981302000177</t>
  </si>
  <si>
    <t>200981304000919</t>
  </si>
  <si>
    <t>200981303000204</t>
  </si>
  <si>
    <t>200981304001164</t>
  </si>
  <si>
    <t>200981303000228</t>
  </si>
  <si>
    <t>200981501000341</t>
  </si>
  <si>
    <t>200981304001355</t>
  </si>
  <si>
    <t>200981304001775</t>
  </si>
  <si>
    <t>200981304001939</t>
  </si>
  <si>
    <t>200981302000392</t>
  </si>
  <si>
    <t>200981303000320</t>
  </si>
  <si>
    <t>200981303000321</t>
  </si>
  <si>
    <t>200981303000322</t>
  </si>
  <si>
    <t>200981304002254</t>
  </si>
  <si>
    <t>200981303000336</t>
  </si>
  <si>
    <t>200981303000324</t>
  </si>
  <si>
    <t>200981304002126</t>
  </si>
  <si>
    <t>200981304002256</t>
  </si>
  <si>
    <t>200981303000361</t>
  </si>
  <si>
    <t>200981303000353</t>
  </si>
  <si>
    <t>200981303000384</t>
  </si>
  <si>
    <t>200981304002774</t>
  </si>
  <si>
    <t>200981304002769</t>
  </si>
  <si>
    <t>200981304002944</t>
  </si>
  <si>
    <t>200981304002947</t>
  </si>
  <si>
    <t>200981304002946</t>
  </si>
  <si>
    <t>200981304002943</t>
  </si>
  <si>
    <t>200981304002948</t>
  </si>
  <si>
    <t>200981304002952</t>
  </si>
  <si>
    <t>200981502000057</t>
  </si>
  <si>
    <t>200981304003261</t>
  </si>
  <si>
    <t>200981304003258</t>
  </si>
  <si>
    <t>200981303000454</t>
  </si>
  <si>
    <t>200981303000455</t>
  </si>
  <si>
    <t>200981304003263</t>
  </si>
  <si>
    <t>200981303000457</t>
  </si>
  <si>
    <t>200981303000468</t>
  </si>
  <si>
    <t>200981304003301</t>
  </si>
  <si>
    <t>200981303000484</t>
  </si>
  <si>
    <t>200981302000647</t>
  </si>
  <si>
    <t>200981304003613</t>
  </si>
  <si>
    <t>200981304003615</t>
  </si>
  <si>
    <t>200981303000483</t>
  </si>
  <si>
    <t>200981303000515</t>
  </si>
  <si>
    <t>200981304003934</t>
  </si>
  <si>
    <t>200981501000640</t>
  </si>
  <si>
    <t>200981304003976</t>
  </si>
  <si>
    <t>200981304004293</t>
  </si>
  <si>
    <t>200981303000576</t>
  </si>
  <si>
    <t>200981303000575</t>
  </si>
  <si>
    <t>200981304004566</t>
  </si>
  <si>
    <t>200981304004748</t>
  </si>
  <si>
    <t>200981303000602</t>
  </si>
  <si>
    <t>200981302000770</t>
  </si>
  <si>
    <t>200981303000608</t>
  </si>
  <si>
    <t>200981303000627</t>
  </si>
  <si>
    <t>200981303000624</t>
  </si>
  <si>
    <t>200981303000630</t>
  </si>
  <si>
    <t>200981303000628</t>
  </si>
  <si>
    <t>200981502000084</t>
  </si>
  <si>
    <t>200981304004851</t>
  </si>
  <si>
    <t>200981304004685</t>
  </si>
  <si>
    <t>200981304004912</t>
  </si>
  <si>
    <t>200981303000467</t>
  </si>
  <si>
    <t>200981304003661</t>
  </si>
  <si>
    <t>200981303000731</t>
  </si>
  <si>
    <t>200981303000736</t>
  </si>
  <si>
    <t>200981502000079</t>
  </si>
  <si>
    <t>200981501000915</t>
  </si>
  <si>
    <t>200981304005230</t>
  </si>
  <si>
    <t>200981303000702</t>
  </si>
  <si>
    <t>200981303000701</t>
  </si>
  <si>
    <t>200981303000705</t>
  </si>
  <si>
    <t>200981304005723</t>
  </si>
  <si>
    <t>200981303000724</t>
  </si>
  <si>
    <t>200981302000884</t>
  </si>
  <si>
    <t>200981303000755</t>
  </si>
  <si>
    <t>523114</t>
  </si>
  <si>
    <t>200981304005959</t>
  </si>
  <si>
    <t>521131</t>
  </si>
  <si>
    <t>200981304005528</t>
  </si>
  <si>
    <t>200981303000719</t>
  </si>
  <si>
    <t>200981304005713</t>
  </si>
  <si>
    <t>200981304005399</t>
  </si>
  <si>
    <t>200981502000098</t>
  </si>
  <si>
    <t>200981304006069</t>
  </si>
  <si>
    <t>200981303000507</t>
  </si>
  <si>
    <t>200981303000508</t>
  </si>
  <si>
    <t>200981502000044</t>
  </si>
  <si>
    <t>200981501000493</t>
  </si>
  <si>
    <t>200981502000015</t>
  </si>
  <si>
    <t>200981502000017</t>
  </si>
  <si>
    <t>200981303000006</t>
  </si>
  <si>
    <t>200981303000010</t>
  </si>
  <si>
    <t>200981502000018</t>
  </si>
  <si>
    <t>200981303000021</t>
  </si>
  <si>
    <t>200981303000020</t>
  </si>
  <si>
    <t>200981302000026</t>
  </si>
  <si>
    <t>200981303000022</t>
  </si>
  <si>
    <t>200981304000094</t>
  </si>
  <si>
    <t>200981303000048</t>
  </si>
  <si>
    <t>200981303000049</t>
  </si>
  <si>
    <t>200981303000029</t>
  </si>
  <si>
    <t>200981302000044</t>
  </si>
  <si>
    <t>200981303000046</t>
  </si>
  <si>
    <t>200981303000045</t>
  </si>
  <si>
    <t>200981304000302</t>
  </si>
  <si>
    <t>200981501000202</t>
  </si>
  <si>
    <t>200981501000203</t>
  </si>
  <si>
    <t>200981501000212</t>
  </si>
  <si>
    <t>200981501000201</t>
  </si>
  <si>
    <t>200981303000066</t>
  </si>
  <si>
    <t>200981303000067</t>
  </si>
  <si>
    <t>200981303000068</t>
  </si>
  <si>
    <t>200981304000339</t>
  </si>
  <si>
    <t>200981304000430</t>
  </si>
  <si>
    <t>200981303000102</t>
  </si>
  <si>
    <t>200981303000103</t>
  </si>
  <si>
    <t>200981304000434</t>
  </si>
  <si>
    <t>200981303000111</t>
  </si>
  <si>
    <t>200981502000026</t>
  </si>
  <si>
    <t>200981502000027</t>
  </si>
  <si>
    <t>200981304000691</t>
  </si>
  <si>
    <t>200981502000028</t>
  </si>
  <si>
    <t>200981303000125</t>
  </si>
  <si>
    <t>200981502000029</t>
  </si>
  <si>
    <t>200981303000129</t>
  </si>
  <si>
    <t>200981303000137</t>
  </si>
  <si>
    <t>200981303000144</t>
  </si>
  <si>
    <t>200981304000865</t>
  </si>
  <si>
    <t>200981303000170</t>
  </si>
  <si>
    <t>200981303000166</t>
  </si>
  <si>
    <t>200981303000167</t>
  </si>
  <si>
    <t>200981302000181</t>
  </si>
  <si>
    <t>200981302000182</t>
  </si>
  <si>
    <t>200981302000183</t>
  </si>
  <si>
    <t>200981303000169</t>
  </si>
  <si>
    <t>200981303000168</t>
  </si>
  <si>
    <t>200981304000921</t>
  </si>
  <si>
    <t>200981304000922</t>
  </si>
  <si>
    <t>200981303000178</t>
  </si>
  <si>
    <t>200981303000179</t>
  </si>
  <si>
    <t>200981303000177</t>
  </si>
  <si>
    <t>200981303000176</t>
  </si>
  <si>
    <t>200981303000186</t>
  </si>
  <si>
    <t>200981303000185</t>
  </si>
  <si>
    <t>200981303000187</t>
  </si>
  <si>
    <t>200981303000188</t>
  </si>
  <si>
    <t>200981304001190</t>
  </si>
  <si>
    <t>200981303000221</t>
  </si>
  <si>
    <t>200981303000220</t>
  </si>
  <si>
    <t>200981304001163</t>
  </si>
  <si>
    <t>200981303000218</t>
  </si>
  <si>
    <t>200981303000219</t>
  </si>
  <si>
    <t>200981303000226</t>
  </si>
  <si>
    <t>200981303000227</t>
  </si>
  <si>
    <t>200981304001253</t>
  </si>
  <si>
    <t>200981304001250</t>
  </si>
  <si>
    <t>200981304003767</t>
  </si>
  <si>
    <t>200981304003784</t>
  </si>
  <si>
    <t>200981303000506</t>
  </si>
  <si>
    <t>200981303000263</t>
  </si>
  <si>
    <t>200981303000264</t>
  </si>
  <si>
    <t>200981304001526</t>
  </si>
  <si>
    <t>200981304001566</t>
  </si>
  <si>
    <t>200981304001573</t>
  </si>
  <si>
    <t>200981303000267</t>
  </si>
  <si>
    <t>200981304001565</t>
  </si>
  <si>
    <t>200981304001585</t>
  </si>
  <si>
    <t>200981304001765</t>
  </si>
  <si>
    <t>200981304001764</t>
  </si>
  <si>
    <t>200981304001940</t>
  </si>
  <si>
    <t>200981303000301</t>
  </si>
  <si>
    <t>200981303000299</t>
  </si>
  <si>
    <t>200981304001925</t>
  </si>
  <si>
    <t>200981303000334</t>
  </si>
  <si>
    <t>200981304002253</t>
  </si>
  <si>
    <t>200981303000341</t>
  </si>
  <si>
    <t>200981303000333</t>
  </si>
  <si>
    <t>200981303000340</t>
  </si>
  <si>
    <t>200981303000342</t>
  </si>
  <si>
    <t>200981304002344</t>
  </si>
  <si>
    <t>200981303000356</t>
  </si>
  <si>
    <t>200981303000352</t>
  </si>
  <si>
    <t>200981303000358</t>
  </si>
  <si>
    <t>200981303000359</t>
  </si>
  <si>
    <t>200981303000354</t>
  </si>
  <si>
    <t>200981303000355</t>
  </si>
  <si>
    <t>200981304002405</t>
  </si>
  <si>
    <t>200981304002407</t>
  </si>
  <si>
    <t>200981303000370</t>
  </si>
  <si>
    <t>200981304002406</t>
  </si>
  <si>
    <t>200981304002417</t>
  </si>
  <si>
    <t>200981304002404</t>
  </si>
  <si>
    <t>200981303000369</t>
  </si>
  <si>
    <t>200981304002414</t>
  </si>
  <si>
    <t>200981304002528</t>
  </si>
  <si>
    <t>200981304002533</t>
  </si>
  <si>
    <t>200981304002536</t>
  </si>
  <si>
    <t>200981304002598</t>
  </si>
  <si>
    <t>200981304002773</t>
  </si>
  <si>
    <t>200981304002772</t>
  </si>
  <si>
    <t>200981304002771</t>
  </si>
  <si>
    <t>200981304002770</t>
  </si>
  <si>
    <t>200981502000063</t>
  </si>
  <si>
    <t>200981502000062</t>
  </si>
  <si>
    <t>200981502000061</t>
  </si>
  <si>
    <t>200981502000060</t>
  </si>
  <si>
    <t>200981304003260</t>
  </si>
  <si>
    <t>200981303000448</t>
  </si>
  <si>
    <t>200981303000450</t>
  </si>
  <si>
    <t>200981303000449</t>
  </si>
  <si>
    <t>200981304003264</t>
  </si>
  <si>
    <t>200981303000466</t>
  </si>
  <si>
    <t>200981303000465</t>
  </si>
  <si>
    <t>200981303000458</t>
  </si>
  <si>
    <t>200981303000460</t>
  </si>
  <si>
    <t>200981303000488</t>
  </si>
  <si>
    <t>200981303000482</t>
  </si>
  <si>
    <t>200981302000655</t>
  </si>
  <si>
    <t>200981303000485</t>
  </si>
  <si>
    <t>200981303000486</t>
  </si>
  <si>
    <t>200981302000648</t>
  </si>
  <si>
    <t>200981302000649</t>
  </si>
  <si>
    <t>200981304003614</t>
  </si>
  <si>
    <t>200981304003668</t>
  </si>
  <si>
    <t>200981304003652</t>
  </si>
  <si>
    <t>200981304003667</t>
  </si>
  <si>
    <t>200981304003671</t>
  </si>
  <si>
    <t>200981304003670</t>
  </si>
  <si>
    <t>200981304003679</t>
  </si>
  <si>
    <t>200981304003678</t>
  </si>
  <si>
    <t>200981304003677</t>
  </si>
  <si>
    <t>200981304003676</t>
  </si>
  <si>
    <t>200981304003675</t>
  </si>
  <si>
    <t>200981304003674</t>
  </si>
  <si>
    <t>200981304003673</t>
  </si>
  <si>
    <t>200981304003672</t>
  </si>
  <si>
    <t>200981304003680</t>
  </si>
  <si>
    <t>200981304003706</t>
  </si>
  <si>
    <t>200981304003681</t>
  </si>
  <si>
    <t>200981303000492</t>
  </si>
  <si>
    <t>200981304003741</t>
  </si>
  <si>
    <t>200981304003742</t>
  </si>
  <si>
    <t>200981303000501</t>
  </si>
  <si>
    <t>200981304003762</t>
  </si>
  <si>
    <t>200981304003761</t>
  </si>
  <si>
    <t>200981304003760</t>
  </si>
  <si>
    <t>200981304003759</t>
  </si>
  <si>
    <t>200981303000519</t>
  </si>
  <si>
    <t>200981303000518</t>
  </si>
  <si>
    <t>200981304003799</t>
  </si>
  <si>
    <t>200981304003940</t>
  </si>
  <si>
    <t>200981304003800</t>
  </si>
  <si>
    <t>200981304003930</t>
  </si>
  <si>
    <t>200981304003928</t>
  </si>
  <si>
    <t>200981304003929</t>
  </si>
  <si>
    <t>200981304003935</t>
  </si>
  <si>
    <t>521113</t>
  </si>
  <si>
    <t>200981304003925</t>
  </si>
  <si>
    <t>200981501000638</t>
  </si>
  <si>
    <t>200981501000639</t>
  </si>
  <si>
    <t>200981501000637</t>
  </si>
  <si>
    <t>200981501000649</t>
  </si>
  <si>
    <t>200981304003938</t>
  </si>
  <si>
    <t>200981304003937</t>
  </si>
  <si>
    <t>200981304003939</t>
  </si>
  <si>
    <t>200981304003965</t>
  </si>
  <si>
    <t>200981304003967</t>
  </si>
  <si>
    <t>200981304003966</t>
  </si>
  <si>
    <t>200981304004092</t>
  </si>
  <si>
    <t>200981304004079</t>
  </si>
  <si>
    <t>200981304004080</t>
  </si>
  <si>
    <t>200981501000346</t>
  </si>
  <si>
    <t>200981501000340</t>
  </si>
  <si>
    <t>200981502000016</t>
  </si>
  <si>
    <t>200981304004575</t>
  </si>
  <si>
    <t>029</t>
  </si>
  <si>
    <t>200981304004569</t>
  </si>
  <si>
    <t>200981304004571</t>
  </si>
  <si>
    <t>200981302000736</t>
  </si>
  <si>
    <t>200981303000600</t>
  </si>
  <si>
    <t>200981302000735</t>
  </si>
  <si>
    <t>200981303000609</t>
  </si>
  <si>
    <t>200981303000601</t>
  </si>
  <si>
    <t>200981303000565</t>
  </si>
  <si>
    <t>200981303000597</t>
  </si>
  <si>
    <t>200981303000629</t>
  </si>
  <si>
    <t>200981303000605</t>
  </si>
  <si>
    <t>200981303000598</t>
  </si>
  <si>
    <t>200981502000089</t>
  </si>
  <si>
    <t>200981502000086</t>
  </si>
  <si>
    <t>200981502000087</t>
  </si>
  <si>
    <t>200981303000606</t>
  </si>
  <si>
    <t>200981302000771</t>
  </si>
  <si>
    <t>200981502000092</t>
  </si>
  <si>
    <t>200981304004728</t>
  </si>
  <si>
    <t>200981304004729</t>
  </si>
  <si>
    <t>200981304004730</t>
  </si>
  <si>
    <t>200981304004725</t>
  </si>
  <si>
    <t>200981304004974</t>
  </si>
  <si>
    <t>200981304004881</t>
  </si>
  <si>
    <t>200981304004880</t>
  </si>
  <si>
    <t>200981304004879</t>
  </si>
  <si>
    <t>200981304004882</t>
  </si>
  <si>
    <t>200981304004724</t>
  </si>
  <si>
    <t>200981304004878</t>
  </si>
  <si>
    <t>200981304004714</t>
  </si>
  <si>
    <t>200981304004711</t>
  </si>
  <si>
    <t>200981304004715</t>
  </si>
  <si>
    <t>200981304004712</t>
  </si>
  <si>
    <t>200981304004872</t>
  </si>
  <si>
    <t>200981304004865</t>
  </si>
  <si>
    <t>200981304004866</t>
  </si>
  <si>
    <t>200981303000459</t>
  </si>
  <si>
    <t>200981501000376</t>
  </si>
  <si>
    <t>200981304001485</t>
  </si>
  <si>
    <t>200981304001486</t>
  </si>
  <si>
    <t>200981304003968</t>
  </si>
  <si>
    <t>200981502000047</t>
  </si>
  <si>
    <t>200981502000048</t>
  </si>
  <si>
    <t>200981502000049</t>
  </si>
  <si>
    <t>200981502000039</t>
  </si>
  <si>
    <t>200981501000488</t>
  </si>
  <si>
    <t>200981501000492</t>
  </si>
  <si>
    <t>200981501000514</t>
  </si>
  <si>
    <t>200981501000519</t>
  </si>
  <si>
    <t>200981502000095</t>
  </si>
  <si>
    <t>200981502000094</t>
  </si>
  <si>
    <t>200981502000072</t>
  </si>
  <si>
    <t>200981502000071</t>
  </si>
  <si>
    <t>200981502000074</t>
  </si>
  <si>
    <t>200981502000073</t>
  </si>
  <si>
    <t>200981501000913</t>
  </si>
  <si>
    <t>200981501000914</t>
  </si>
  <si>
    <t>200981501000912</t>
  </si>
  <si>
    <t>200981501000916</t>
  </si>
  <si>
    <t>200981502000008</t>
  </si>
  <si>
    <t>200981502000004</t>
  </si>
  <si>
    <t>200981502000003</t>
  </si>
  <si>
    <t>200981502000005</t>
  </si>
  <si>
    <t>200981304005391</t>
  </si>
  <si>
    <t>200981304005390</t>
  </si>
  <si>
    <t>200981304005401</t>
  </si>
  <si>
    <t>200981303000704</t>
  </si>
  <si>
    <t>200981302000845</t>
  </si>
  <si>
    <t>200981303000698</t>
  </si>
  <si>
    <t>200981303000699</t>
  </si>
  <si>
    <t>200981304005584</t>
  </si>
  <si>
    <t>200981302000846</t>
  </si>
  <si>
    <t>200981303000703</t>
  </si>
  <si>
    <t>200981304005617</t>
  </si>
  <si>
    <t>200981303000681</t>
  </si>
  <si>
    <t>200981303000688</t>
  </si>
  <si>
    <t>200981303000680</t>
  </si>
  <si>
    <t>200981304005507</t>
  </si>
  <si>
    <t>200981304005405</t>
  </si>
  <si>
    <t>200981303000729</t>
  </si>
  <si>
    <t>200981304005797</t>
  </si>
  <si>
    <t>200981304005880</t>
  </si>
  <si>
    <t>200981304005857</t>
  </si>
  <si>
    <t>200981304005856</t>
  </si>
  <si>
    <t>200981304005855</t>
  </si>
  <si>
    <t>200981304005875</t>
  </si>
  <si>
    <t>200981304005883</t>
  </si>
  <si>
    <t>200981304005888</t>
  </si>
  <si>
    <t>200981303000753</t>
  </si>
  <si>
    <t>200981303000756</t>
  </si>
  <si>
    <t>200981304005994</t>
  </si>
  <si>
    <t>200981303000722</t>
  </si>
  <si>
    <t>200981303000723</t>
  </si>
  <si>
    <t>200981302000882</t>
  </si>
  <si>
    <t>200981303000718</t>
  </si>
  <si>
    <t>200981303000721</t>
  </si>
  <si>
    <t>200981304001409</t>
  </si>
  <si>
    <t>200981304001407</t>
  </si>
  <si>
    <t>200981304001408</t>
  </si>
  <si>
    <t>200981303000249</t>
  </si>
  <si>
    <t>200981303000247</t>
  </si>
  <si>
    <t>200981302000398</t>
  </si>
  <si>
    <t>200981302000397</t>
  </si>
  <si>
    <t>200981302000399</t>
  </si>
  <si>
    <t>200981303000319</t>
  </si>
  <si>
    <t>200981303000316</t>
  </si>
  <si>
    <t>200981303000317</t>
  </si>
  <si>
    <t>200981303000318</t>
  </si>
  <si>
    <t>200981304002121</t>
  </si>
  <si>
    <t>200981502000009</t>
  </si>
  <si>
    <t>200981502000019</t>
  </si>
  <si>
    <t>200981303000075</t>
  </si>
  <si>
    <t>200981502000030</t>
  </si>
  <si>
    <t>200981304000690</t>
  </si>
  <si>
    <t>200981304000920</t>
  </si>
  <si>
    <t>200981303000203</t>
  </si>
  <si>
    <t>200981303000222</t>
  </si>
  <si>
    <t>200981304001161</t>
  </si>
  <si>
    <t>200981304001162</t>
  </si>
  <si>
    <t>200981304001165</t>
  </si>
  <si>
    <t>200981304001254</t>
  </si>
  <si>
    <t>200981303000239</t>
  </si>
  <si>
    <t>200981502000040</t>
  </si>
  <si>
    <t>200981304002252</t>
  </si>
  <si>
    <t>200981303000360</t>
  </si>
  <si>
    <t>200981303000371</t>
  </si>
  <si>
    <t>200981304002499</t>
  </si>
  <si>
    <t>200981304002496</t>
  </si>
  <si>
    <t>200981304002497</t>
  </si>
  <si>
    <t>200981304002501</t>
  </si>
  <si>
    <t>200981304002498</t>
  </si>
  <si>
    <t>200981304002532</t>
  </si>
  <si>
    <t>526311</t>
  </si>
  <si>
    <t>200981304002660</t>
  </si>
  <si>
    <t>200981502000053</t>
  </si>
  <si>
    <t>200981304003259</t>
  </si>
  <si>
    <t>200981303000451</t>
  </si>
  <si>
    <t>200981303000452</t>
  </si>
  <si>
    <t>200981304004550</t>
  </si>
  <si>
    <t>200981303000574</t>
  </si>
  <si>
    <t>200981303000569</t>
  </si>
  <si>
    <t>200981303000573</t>
  </si>
  <si>
    <t>200981502000085</t>
  </si>
  <si>
    <t>200981502000075</t>
  </si>
  <si>
    <t>200981502000097</t>
  </si>
  <si>
    <t>200981303000687</t>
  </si>
  <si>
    <t>200981303000686</t>
  </si>
  <si>
    <t>200981304005400</t>
  </si>
  <si>
    <t>200981502000010</t>
  </si>
  <si>
    <t>200981502000020</t>
  </si>
  <si>
    <t>200981502000031</t>
  </si>
  <si>
    <t>200981304000692</t>
  </si>
  <si>
    <t>200981303000163</t>
  </si>
  <si>
    <t>200981304002255</t>
  </si>
  <si>
    <t>200981502000041</t>
  </si>
  <si>
    <t>200981303000335</t>
  </si>
  <si>
    <t>200981502000054</t>
  </si>
  <si>
    <t>200981304003262</t>
  </si>
  <si>
    <t>200981303000453</t>
  </si>
  <si>
    <t>200981304004554</t>
  </si>
  <si>
    <t>200981303000568</t>
  </si>
  <si>
    <t>200981502000090</t>
  </si>
  <si>
    <t>200981502000076</t>
  </si>
  <si>
    <t>200981303000730</t>
  </si>
  <si>
    <t>200981304005397</t>
  </si>
  <si>
    <t>200981502000011</t>
  </si>
  <si>
    <t>200981502000013</t>
  </si>
  <si>
    <t>200981502000035</t>
  </si>
  <si>
    <t>200981304000693</t>
  </si>
  <si>
    <t>200981303000159</t>
  </si>
  <si>
    <t>200981502000045</t>
  </si>
  <si>
    <t>200981303000337</t>
  </si>
  <si>
    <t>200981304002359</t>
  </si>
  <si>
    <t>200981502000058</t>
  </si>
  <si>
    <t>200981304003265</t>
  </si>
  <si>
    <t>200981303000456</t>
  </si>
  <si>
    <t>200981304004628</t>
  </si>
  <si>
    <t>200981303000583</t>
  </si>
  <si>
    <t>200981502000091</t>
  </si>
  <si>
    <t>200981303000732</t>
  </si>
  <si>
    <t>200981502000080</t>
  </si>
  <si>
    <t>200981304005504</t>
  </si>
  <si>
    <t>20200141783102501KD00010121030502994523111098A0000000000</t>
  </si>
  <si>
    <t>DIPA-025.01.2.417831/2020</t>
  </si>
  <si>
    <t>DIPA-025.01.2.417831/2020 Revisi ke 01</t>
  </si>
  <si>
    <t>20200141783102501KD00010121030502994522119098A0000000000</t>
  </si>
  <si>
    <t>20200141783102501KD00010121030502994522112098A0000000000</t>
  </si>
  <si>
    <t>20200141783102501KD00010121030502994522111098A0000000000</t>
  </si>
  <si>
    <t>20200141783102501KD00010121030502994521811098A0000000000</t>
  </si>
  <si>
    <t>20200141783102501KD00010121030502994521211098A0000000000</t>
  </si>
  <si>
    <t>20200141783102501KD00010121030502994521115098A0000000000</t>
  </si>
  <si>
    <t>20200141783102501KD00010121030502994521111098A0000000000</t>
  </si>
  <si>
    <t>20200141783102501KD00010121000502994512411098A0000000000</t>
  </si>
  <si>
    <t>20200141783102501KD00010121000502994512211098A0000000000</t>
  </si>
  <si>
    <t>20200141783102501KD00010121000502994512111098A0000000000</t>
  </si>
  <si>
    <t>20200141783102501KD00010121000502994511151098A0000000000</t>
  </si>
  <si>
    <t>20200141783102501KD00010121000502994511129098A0000000000</t>
  </si>
  <si>
    <t>20200141783102501KD00010121000502994511126098A0000000000</t>
  </si>
  <si>
    <t>20200141783102501KD00010121000502994511125098A0000000000</t>
  </si>
  <si>
    <t>20200141783102501KD00010121000502994511124098A0000000000</t>
  </si>
  <si>
    <t>20200141783102501KD00010121000502994511123098A0000000000</t>
  </si>
  <si>
    <t>20200141783102501KD00010121000502994511122098A0000000000</t>
  </si>
  <si>
    <t>20200141783102501KD00010121000502994511121098A0000000000</t>
  </si>
  <si>
    <t>20200141783102501KD00010121000502994511119098A0000000000</t>
  </si>
  <si>
    <t>20200141783102501KD00010121000502994511111098A0000000000</t>
  </si>
  <si>
    <t>20200141783102501KD00010121030502994523121098A0000000000</t>
  </si>
  <si>
    <t>20200141783102501KD00010121030502994524111098A0000000000</t>
  </si>
  <si>
    <t>20200141783102501KD00011356200502008521233098A0000000000</t>
  </si>
  <si>
    <t>20200141783202503KD00010821250502994524111098A0000000000</t>
  </si>
  <si>
    <t>DIPA-025.03.2.417832/2020</t>
  </si>
  <si>
    <t>DIPA-025.03.2.417832/2020 Revisi ke 01</t>
  </si>
  <si>
    <t>20200141783202503KD00010821250502994523121098A0000000000</t>
  </si>
  <si>
    <t>20200141783202503KD00010821250502994523111098A0000000000</t>
  </si>
  <si>
    <t>20200141783202503KD00010821250502994522119098A0000000000</t>
  </si>
  <si>
    <t>20200141783202503KD00010821250502994522113098A0000000000</t>
  </si>
  <si>
    <t>20200141783202503KD00010821250502994522112098A0000000000</t>
  </si>
  <si>
    <t>20200141783202503KD00010821250502994522111098A0000000000</t>
  </si>
  <si>
    <t>20200141783202503KD00010821250502994521811098A0000000000</t>
  </si>
  <si>
    <t>20200141783202503KD00010821250502994521115098A0000000000</t>
  </si>
  <si>
    <t>20200141783202503KD00010821250502994521111098A0000000000</t>
  </si>
  <si>
    <t>20200141783202503KD00010821250502994512411098A0000000000</t>
  </si>
  <si>
    <t>20200141783202503KD00010821250502994512211098A0000000000</t>
  </si>
  <si>
    <t>20200141783202503KD00010821250502994511151098A0000000000</t>
  </si>
  <si>
    <t>20200141783202503KD00010821250502994511129098A0000000000</t>
  </si>
  <si>
    <t>20200141783202503KD00010821250502994511126098A0000000000</t>
  </si>
  <si>
    <t>20200141783202503KD00010821250502994511125098A0000000000</t>
  </si>
  <si>
    <t>20200141783202503KD00010821250502994511124098A0000000000</t>
  </si>
  <si>
    <t>20200141783202503KD00010821250502994511123098A0000000000</t>
  </si>
  <si>
    <t>20200141783202503KD00010821250502994511122098A0000000000</t>
  </si>
  <si>
    <t>20200141783202503KD00010821250502994511121098A0000000000</t>
  </si>
  <si>
    <t>20200141783202503KD00010821250502994511119098A0000000000</t>
  </si>
  <si>
    <t>20200141783202503KD00010821250502994511111098A0000000000</t>
  </si>
  <si>
    <t>20200141783202503KD00010821230502004524114098A0000000000</t>
  </si>
  <si>
    <t>20200141783202503KD00010821230502004524111098A0000000000</t>
  </si>
  <si>
    <t>20200141783202503KD00010821230502004522151098A0000000000</t>
  </si>
  <si>
    <t>20200141783202503KD00010821230502004521211098A0000000000</t>
  </si>
  <si>
    <t>20200141783202503KD00010821230502003511522098A0000000000</t>
  </si>
  <si>
    <t>20200141783202503KD00010821220502011524113098A0000000000</t>
  </si>
  <si>
    <t>20200141783202503KD00010821220502008521233098A0000000000</t>
  </si>
  <si>
    <t>20200141783202503KD00010821040502008522151098D0000000000</t>
  </si>
  <si>
    <t>20200141783202503KD00010821040502008521213098D0000000000</t>
  </si>
  <si>
    <t>20200141783202503KD00010821040502008521211098D0000000000</t>
  </si>
  <si>
    <t>20200141783202503KD00010821040502002524114098D0000000000</t>
  </si>
  <si>
    <t>20200141783202503KD00010821040502002524113098D0000000000</t>
  </si>
  <si>
    <t>20200141783202503KD00010821040502002522151098D0000000000</t>
  </si>
  <si>
    <t>20200141783202503KD00010821040502002521211098D0000000000</t>
  </si>
  <si>
    <t>20200141783202503KD00010821040502001524111098D0000000000</t>
  </si>
  <si>
    <t>20200141783202503KD00010821040502001522151098D0000000000</t>
  </si>
  <si>
    <t>20200141783202503KD00010821040502001521211098D0000000000</t>
  </si>
  <si>
    <t>20200141783202503KD00010821250502994524113098A0000000000</t>
  </si>
  <si>
    <t>20200141783202503KD00010821250502994523114098A0000000000</t>
  </si>
  <si>
    <t>DIPA-025.03.2.417832/2020 Revisi ke 02</t>
  </si>
  <si>
    <t>20200141783202503KD00010821250502994521131098A0000000000</t>
  </si>
  <si>
    <t>20200141783202503KD00010821250502994521241098A0000000000</t>
  </si>
  <si>
    <t>521241</t>
  </si>
  <si>
    <t>20200141783302504KD00010721350502994522113098A0000000000</t>
  </si>
  <si>
    <t>DIPA-025.04.2.417833/2020</t>
  </si>
  <si>
    <t>DIPA-025.04.2.417833/2020 Revisi ke 01</t>
  </si>
  <si>
    <t>20200141783302504KD00010721350502994522111098A0000000000</t>
  </si>
  <si>
    <t>20200141783302504KD00010721350502994521811098A0000000000</t>
  </si>
  <si>
    <t>20200141783302504KD00010721350502994521115098A0000000000</t>
  </si>
  <si>
    <t>20200141783302504KD00010721350502994521113098A0000000000</t>
  </si>
  <si>
    <t>20200141783302504KD00010721350502994521111098A0000000000</t>
  </si>
  <si>
    <t>20200141783302504KD00010721350502994512411098A0000000000</t>
  </si>
  <si>
    <t>20200141783302504KD00010721350502994512211098A0000000000</t>
  </si>
  <si>
    <t>20200141783302504KD00010721350502994511151098A0000000000</t>
  </si>
  <si>
    <t>20200141783302504KD00010721350502994511129098A0000000000</t>
  </si>
  <si>
    <t>20200141783302504KD00010721350502994511126098A0000000000</t>
  </si>
  <si>
    <t>20200141783302504KD00010721350502994511125098A0000000000</t>
  </si>
  <si>
    <t>20200141783302504KD00010721350502994511124098A0000000000</t>
  </si>
  <si>
    <t>20200141783302504KD00010721350502994511123098A0000000000</t>
  </si>
  <si>
    <t>20200141783302504KD00010721350502994511122098A0000000000</t>
  </si>
  <si>
    <t>20200141783302504KD00010721350502994511121098A0000000000</t>
  </si>
  <si>
    <t>20200141783302504KD00010721350502994511119098A0000000000</t>
  </si>
  <si>
    <t>20200141783302504KD00010721350502994511111098A0000000000</t>
  </si>
  <si>
    <t>20200141783302504KD00010721350502950524119098A0000000000</t>
  </si>
  <si>
    <t>20200141783302504KD00010721350502950522151098A0000000000</t>
  </si>
  <si>
    <t>20200141783302504KD00010721350502950521211098A0000000000</t>
  </si>
  <si>
    <t>20200141783302504KD00010721330502994511152098A0000000000</t>
  </si>
  <si>
    <t>20200141783302504KD00010721330502005511521098A0000000000</t>
  </si>
  <si>
    <t>20200141783302504KD00010721330502004511529098A0000000000</t>
  </si>
  <si>
    <t>20200141783302504KD00010721290502067521233098A0000000000</t>
  </si>
  <si>
    <t>20200141783302504KD00010721290502051521233098A0000000000</t>
  </si>
  <si>
    <t>20200141783302504KD00010721290502047521233098A0000000000</t>
  </si>
  <si>
    <t>20200141783302504KD00010721290502046536111098A0000000000</t>
  </si>
  <si>
    <t>20200141783302504KD00010721290502046533121098A0000000000</t>
  </si>
  <si>
    <t>20200141783302504KD00010721290502046532111098A0000000000</t>
  </si>
  <si>
    <t>20200141783302504KD00010721290502046524114098A0000000000</t>
  </si>
  <si>
    <t>20200141783302504KD00010721290502046524113098A0000000000</t>
  </si>
  <si>
    <t>20200141783302504KD00010721290502046524111098A0000000000</t>
  </si>
  <si>
    <t>20200141783302504KD00010721290502046523121098A0000000000</t>
  </si>
  <si>
    <t>20200141783302504KD00010721290502046523111098A0000000000</t>
  </si>
  <si>
    <t>20200141783302504KD00010721290502046522151098A0000000000</t>
  </si>
  <si>
    <t>20200141783302504KD00010721290502046522119098A0000000000</t>
  </si>
  <si>
    <t>20200141783302504KD00010721290502046522112098A0000000000</t>
  </si>
  <si>
    <t>20200141783302504KD00010721290502046522111098A0000000000</t>
  </si>
  <si>
    <t>20200141783302504KD00010721290502046521811098A0000000000</t>
  </si>
  <si>
    <t>20200141783302504KD00010721290502046521233098A0000000000</t>
  </si>
  <si>
    <t>20200141783302504KD00010721290502046521219098A0000000000</t>
  </si>
  <si>
    <t>20200141783302504KD00010721290502046521213098A0000000000</t>
  </si>
  <si>
    <t>20200141783302504KD00010721290502046521211098A0000000000</t>
  </si>
  <si>
    <t>20200141783302504KD00010721290502046521115098A0000000000</t>
  </si>
  <si>
    <t>20200141783302504KD00010721290502046521111098A0000000000</t>
  </si>
  <si>
    <t>20200141783302504KD00010721280502050574111098A0000000000</t>
  </si>
  <si>
    <t>20200141783302504KD00010721280502049574111098A0000000000</t>
  </si>
  <si>
    <t>20200141783302504KD00010721280502048574111098A0000000000</t>
  </si>
  <si>
    <t>20200141783302504KD00010721280502035521233098A0000000000</t>
  </si>
  <si>
    <t>20200141783302504KD00010721280502029521233098A0000000000</t>
  </si>
  <si>
    <t>20200141783302504KD00010721280502028521233098A0000000000</t>
  </si>
  <si>
    <t>20200141783302504KD00010721280502027521233098A0000000000</t>
  </si>
  <si>
    <t>20200141783302504KD00010721280502016511529098A0000000000</t>
  </si>
  <si>
    <t>20200141783302504KD00010721270502994511152098A0000000000</t>
  </si>
  <si>
    <t>20200141783302504KD00010721270502012511521098A0000000000</t>
  </si>
  <si>
    <t>20200141783302504KD00010721350502994522119098A0000000000</t>
  </si>
  <si>
    <t>20200141783302504KD00010721350502994523111098A0000000000</t>
  </si>
  <si>
    <t>20200141783302504KD00010721350502994523121098A0000000000</t>
  </si>
  <si>
    <t>20200141783302504KD00010721350502994524111098A0000000000</t>
  </si>
  <si>
    <t>20200141783302504KD00010721350502994524113098A0000000000</t>
  </si>
  <si>
    <t>DIPA-025.04.2.417833/2020 Revisi ke 02</t>
  </si>
  <si>
    <t>2103994521211</t>
  </si>
  <si>
    <t>2123004522151</t>
  </si>
  <si>
    <t>2125994521131</t>
  </si>
  <si>
    <t>2125994523114</t>
  </si>
  <si>
    <t>2128029521233</t>
  </si>
  <si>
    <t>2129046533121</t>
  </si>
  <si>
    <t>2135950524119</t>
  </si>
  <si>
    <t>2135994521113</t>
  </si>
  <si>
    <t>2135994524113</t>
  </si>
  <si>
    <t>2147002526311</t>
  </si>
  <si>
    <t>5102994521115</t>
  </si>
  <si>
    <t>Realisasi semester I tahun anggaran 2019</t>
  </si>
  <si>
    <t>Tahun 2019</t>
  </si>
  <si>
    <t>PAGU</t>
  </si>
  <si>
    <t>total smster I</t>
  </si>
  <si>
    <t>Belanja Pegawai</t>
  </si>
  <si>
    <t>Belanja Barang</t>
  </si>
  <si>
    <t>Belanja Modal</t>
  </si>
  <si>
    <t>Bantuan Sosial</t>
  </si>
  <si>
    <t>Realisasi semester I tahun anggaran 2020</t>
  </si>
  <si>
    <t>Tahun 2020</t>
  </si>
  <si>
    <t>Prosentasi Realisasi setiap bulan</t>
  </si>
  <si>
    <t>total %</t>
  </si>
  <si>
    <t>Jumlah</t>
  </si>
  <si>
    <t>Prosentase</t>
  </si>
  <si>
    <t>Th. 2019</t>
  </si>
  <si>
    <t>Th. 2020</t>
  </si>
  <si>
    <t>Selisih</t>
  </si>
  <si>
    <t>Keterangan</t>
  </si>
  <si>
    <t>B. Pegawai</t>
  </si>
  <si>
    <t>Menurun</t>
  </si>
  <si>
    <t>B. Barang</t>
  </si>
  <si>
    <t>B. Modal</t>
  </si>
  <si>
    <t>Bansos</t>
  </si>
  <si>
    <t>tetap</t>
  </si>
  <si>
    <t>Tahun</t>
  </si>
  <si>
    <t>Jenis Belanja</t>
  </si>
  <si>
    <t>Realisasi</t>
  </si>
  <si>
    <t>%</t>
  </si>
  <si>
    <t>Kreteria</t>
  </si>
  <si>
    <t>Sisa anggaran</t>
  </si>
  <si>
    <t>Penyerapan</t>
  </si>
  <si>
    <t>Di atas 50</t>
  </si>
  <si>
    <t>Tidak Efisien</t>
  </si>
  <si>
    <t>45 – 50</t>
  </si>
  <si>
    <t>Kurang Efisien</t>
  </si>
  <si>
    <t>40 – 45</t>
  </si>
  <si>
    <t>Cukup Efisien</t>
  </si>
  <si>
    <t>30 – 40</t>
  </si>
  <si>
    <t>Efisien</t>
  </si>
  <si>
    <t>Total</t>
  </si>
  <si>
    <t>Di bawah 30</t>
  </si>
  <si>
    <t>Sangat Efisien</t>
  </si>
  <si>
    <t>Nilai kinerja</t>
  </si>
  <si>
    <t>Di atas 100</t>
  </si>
  <si>
    <t>Sangat baik</t>
  </si>
  <si>
    <t>90 – 100</t>
  </si>
  <si>
    <t>baik</t>
  </si>
  <si>
    <t>80 – 90</t>
  </si>
  <si>
    <t>Cukup baik</t>
  </si>
  <si>
    <t>60 – 80</t>
  </si>
  <si>
    <t>Kurang baik</t>
  </si>
  <si>
    <t>Di bawah 60</t>
  </si>
  <si>
    <t>Tidak baik</t>
  </si>
  <si>
    <t>Target</t>
  </si>
  <si>
    <t>Nilai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</si>
</sst>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4">
    <xf numFmtId="0" fontId="0" fillId="0" borderId="0" xfId="0"/>
    <xf numFmtId="14" fontId="0" fillId="0" borderId="0" xfId="0" applyNumberFormat="1"/>
    <xf numFmtId="0" fontId="1" fillId="0" borderId="0" xfId="0" applyFont="1"/>
    <xf numFmtId="41" fontId="0" fillId="0" borderId="0" xfId="1" applyFont="1"/>
    <xf numFmtId="41" fontId="0" fillId="0" borderId="0" xfId="0" applyNumberFormat="1"/>
    <xf numFmtId="49" fontId="0" fillId="0" borderId="0" xfId="0" applyNumberFormat="1"/>
    <xf numFmtId="49" fontId="1" fillId="0" borderId="0" xfId="0" quotePrefix="1" applyNumberFormat="1" applyFont="1"/>
    <xf numFmtId="41" fontId="0" fillId="2" borderId="0" xfId="1" applyFont="1" applyFill="1"/>
    <xf numFmtId="41" fontId="0" fillId="2" borderId="0" xfId="0" applyNumberFormat="1" applyFill="1"/>
    <xf numFmtId="0" fontId="0" fillId="2" borderId="0" xfId="0" applyFill="1"/>
    <xf numFmtId="0" fontId="1" fillId="0" borderId="0" xfId="0" applyNumberFormat="1" applyFont="1"/>
    <xf numFmtId="0" fontId="0" fillId="0" borderId="1" xfId="0" applyBorder="1"/>
    <xf numFmtId="0" fontId="0" fillId="0" borderId="2" xfId="0" applyBorder="1"/>
    <xf numFmtId="41" fontId="0" fillId="0" borderId="2" xfId="1" applyFont="1" applyBorder="1"/>
    <xf numFmtId="0" fontId="0" fillId="0" borderId="3" xfId="0" applyBorder="1"/>
    <xf numFmtId="41" fontId="0" fillId="0" borderId="3" xfId="1" applyFont="1" applyBorder="1"/>
    <xf numFmtId="0" fontId="1" fillId="0" borderId="1" xfId="0" quotePrefix="1" applyFont="1" applyBorder="1"/>
    <xf numFmtId="0" fontId="1" fillId="2" borderId="1" xfId="0" applyFont="1" applyFill="1" applyBorder="1"/>
    <xf numFmtId="41" fontId="0" fillId="2" borderId="2" xfId="1" applyFont="1" applyFill="1" applyBorder="1"/>
    <xf numFmtId="41" fontId="0" fillId="2" borderId="3" xfId="1" applyFont="1" applyFill="1" applyBorder="1"/>
    <xf numFmtId="0" fontId="0" fillId="0" borderId="4" xfId="0" applyBorder="1"/>
    <xf numFmtId="0" fontId="1" fillId="0" borderId="4" xfId="0" quotePrefix="1" applyFont="1" applyBorder="1"/>
    <xf numFmtId="0" fontId="1" fillId="2" borderId="4" xfId="0" quotePrefix="1" applyFont="1" applyFill="1" applyBorder="1"/>
    <xf numFmtId="0" fontId="0" fillId="0" borderId="0" xfId="0" quotePrefix="1"/>
    <xf numFmtId="10" fontId="0" fillId="0" borderId="0" xfId="2" applyNumberFormat="1" applyFont="1"/>
    <xf numFmtId="164" fontId="0" fillId="0" borderId="0" xfId="1" applyNumberFormat="1" applyFont="1"/>
    <xf numFmtId="10" fontId="0" fillId="0" borderId="0" xfId="0" applyNumberFormat="1"/>
    <xf numFmtId="41" fontId="0" fillId="0" borderId="1" xfId="1" applyFont="1" applyBorder="1"/>
    <xf numFmtId="41" fontId="0" fillId="0" borderId="4" xfId="1" applyFont="1" applyBorder="1"/>
    <xf numFmtId="0" fontId="0" fillId="0" borderId="1" xfId="0" applyFill="1" applyBorder="1"/>
    <xf numFmtId="41" fontId="0" fillId="0" borderId="1" xfId="0" applyNumberFormat="1" applyBorder="1"/>
    <xf numFmtId="10" fontId="0" fillId="0" borderId="1" xfId="2" applyNumberFormat="1" applyFont="1" applyBorder="1"/>
    <xf numFmtId="0" fontId="0" fillId="0" borderId="5" xfId="0" applyBorder="1"/>
    <xf numFmtId="41" fontId="0" fillId="0" borderId="5" xfId="1" applyFont="1" applyBorder="1"/>
    <xf numFmtId="164" fontId="0" fillId="0" borderId="5" xfId="1" applyNumberFormat="1" applyFont="1" applyBorder="1"/>
    <xf numFmtId="164" fontId="0" fillId="0" borderId="2" xfId="1" applyNumberFormat="1" applyFont="1" applyBorder="1"/>
    <xf numFmtId="9" fontId="0" fillId="0" borderId="2" xfId="2" applyFont="1" applyBorder="1"/>
    <xf numFmtId="164" fontId="0" fillId="0" borderId="3" xfId="1" applyNumberFormat="1" applyFont="1" applyBorder="1"/>
    <xf numFmtId="10" fontId="0" fillId="0" borderId="4" xfId="2" applyNumberFormat="1" applyFont="1" applyBorder="1"/>
    <xf numFmtId="0" fontId="3" fillId="0" borderId="6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0" fontId="0" fillId="0" borderId="2" xfId="2" applyNumberFormat="1" applyFont="1" applyBorder="1"/>
    <xf numFmtId="0" fontId="3" fillId="0" borderId="0" xfId="0" applyFont="1" applyAlignment="1">
      <alignment horizontal="center" wrapText="1"/>
    </xf>
    <xf numFmtId="0" fontId="0" fillId="0" borderId="7" xfId="0" applyBorder="1"/>
    <xf numFmtId="41" fontId="0" fillId="0" borderId="7" xfId="1" applyFont="1" applyBorder="1"/>
    <xf numFmtId="10" fontId="0" fillId="0" borderId="7" xfId="2" applyNumberFormat="1" applyFont="1" applyBorder="1"/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164" fontId="0" fillId="0" borderId="4" xfId="1" applyNumberFormat="1" applyFont="1" applyBorder="1"/>
    <xf numFmtId="164" fontId="0" fillId="0" borderId="7" xfId="1" applyNumberFormat="1" applyFont="1" applyBorder="1"/>
    <xf numFmtId="164" fontId="0" fillId="0" borderId="1" xfId="1" applyNumberFormat="1" applyFont="1" applyBorder="1"/>
    <xf numFmtId="43" fontId="0" fillId="0" borderId="0" xfId="0" applyNumberFormat="1"/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[1]Grafik!$D$27</c:f>
              <c:strCache>
                <c:ptCount val="1"/>
                <c:pt idx="0">
                  <c:v>Th. 2019</c:v>
                </c:pt>
              </c:strCache>
            </c:strRef>
          </c:tx>
          <c:cat>
            <c:strRef>
              <c:f>[1]Grafik!$C$28:$C$31</c:f>
              <c:strCache>
                <c:ptCount val="4"/>
                <c:pt idx="0">
                  <c:v>B. Pegawai</c:v>
                </c:pt>
                <c:pt idx="1">
                  <c:v>B. Barang</c:v>
                </c:pt>
                <c:pt idx="2">
                  <c:v>B. Modal</c:v>
                </c:pt>
                <c:pt idx="3">
                  <c:v>Bansos</c:v>
                </c:pt>
              </c:strCache>
            </c:strRef>
          </c:cat>
          <c:val>
            <c:numRef>
              <c:f>[1]Grafik!$D$28:$D$31</c:f>
              <c:numCache>
                <c:formatCode>General</c:formatCode>
                <c:ptCount val="4"/>
                <c:pt idx="0">
                  <c:v>36.14</c:v>
                </c:pt>
                <c:pt idx="1">
                  <c:v>50.9</c:v>
                </c:pt>
                <c:pt idx="2">
                  <c:v>52.67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[1]Grafik!$E$27</c:f>
              <c:strCache>
                <c:ptCount val="1"/>
                <c:pt idx="0">
                  <c:v>Th. 2020</c:v>
                </c:pt>
              </c:strCache>
            </c:strRef>
          </c:tx>
          <c:cat>
            <c:strRef>
              <c:f>[1]Grafik!$C$28:$C$31</c:f>
              <c:strCache>
                <c:ptCount val="4"/>
                <c:pt idx="0">
                  <c:v>B. Pegawai</c:v>
                </c:pt>
                <c:pt idx="1">
                  <c:v>B. Barang</c:v>
                </c:pt>
                <c:pt idx="2">
                  <c:v>B. Modal</c:v>
                </c:pt>
                <c:pt idx="3">
                  <c:v>Bansos</c:v>
                </c:pt>
              </c:strCache>
            </c:strRef>
          </c:cat>
          <c:val>
            <c:numRef>
              <c:f>[1]Grafik!$E$28:$E$31</c:f>
              <c:numCache>
                <c:formatCode>General</c:formatCode>
                <c:ptCount val="4"/>
                <c:pt idx="0">
                  <c:v>18.45</c:v>
                </c:pt>
                <c:pt idx="1">
                  <c:v>30.78</c:v>
                </c:pt>
                <c:pt idx="2">
                  <c:v>30.16</c:v>
                </c:pt>
                <c:pt idx="3">
                  <c:v>0</c:v>
                </c:pt>
              </c:numCache>
            </c:numRef>
          </c:val>
        </c:ser>
        <c:dLbls>
          <c:showVal val="1"/>
        </c:dLbls>
        <c:shape val="cone"/>
        <c:axId val="89759104"/>
        <c:axId val="89916544"/>
        <c:axId val="0"/>
      </c:bar3DChart>
      <c:catAx>
        <c:axId val="89759104"/>
        <c:scaling>
          <c:orientation val="minMax"/>
        </c:scaling>
        <c:axPos val="b"/>
        <c:tickLblPos val="nextTo"/>
        <c:crossAx val="89916544"/>
        <c:crosses val="autoZero"/>
        <c:auto val="1"/>
        <c:lblAlgn val="ctr"/>
        <c:lblOffset val="100"/>
      </c:catAx>
      <c:valAx>
        <c:axId val="89916544"/>
        <c:scaling>
          <c:orientation val="minMax"/>
        </c:scaling>
        <c:axPos val="l"/>
        <c:majorGridlines/>
        <c:numFmt formatCode="General" sourceLinked="1"/>
        <c:tickLblPos val="nextTo"/>
        <c:crossAx val="897591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25</xdr:row>
      <xdr:rowOff>180975</xdr:rowOff>
    </xdr:from>
    <xdr:to>
      <xdr:col>15</xdr:col>
      <xdr:colOff>200025</xdr:colOff>
      <xdr:row>40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_Perbandinga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bandingan"/>
      <sheetName val="Grafik"/>
      <sheetName val="hasil"/>
      <sheetName val="2019"/>
    </sheetNames>
    <sheetDataSet>
      <sheetData sheetId="0" refreshError="1"/>
      <sheetData sheetId="1">
        <row r="27">
          <cell r="D27" t="str">
            <v>Th. 2019</v>
          </cell>
          <cell r="E27" t="str">
            <v>Th. 2020</v>
          </cell>
        </row>
        <row r="28">
          <cell r="C28" t="str">
            <v>B. Pegawai</v>
          </cell>
          <cell r="D28">
            <v>36.14</v>
          </cell>
          <cell r="E28">
            <v>18.45</v>
          </cell>
        </row>
        <row r="29">
          <cell r="C29" t="str">
            <v>B. Barang</v>
          </cell>
          <cell r="D29">
            <v>50.9</v>
          </cell>
          <cell r="E29">
            <v>30.78</v>
          </cell>
        </row>
        <row r="30">
          <cell r="C30" t="str">
            <v>B. Modal</v>
          </cell>
          <cell r="D30">
            <v>52.67</v>
          </cell>
          <cell r="E30">
            <v>30.16</v>
          </cell>
        </row>
        <row r="31">
          <cell r="C31" t="str">
            <v>Bansos</v>
          </cell>
          <cell r="D31">
            <v>0</v>
          </cell>
          <cell r="E31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804"/>
  <sheetViews>
    <sheetView workbookViewId="0">
      <selection activeCell="A27" sqref="A27"/>
    </sheetView>
  </sheetViews>
  <sheetFormatPr defaultRowHeight="12.75"/>
  <cols>
    <col min="1" max="1" width="16.140625" bestFit="1" customWidth="1"/>
    <col min="2" max="2" width="5.5703125" bestFit="1" customWidth="1"/>
    <col min="3" max="3" width="8.140625" bestFit="1" customWidth="1"/>
    <col min="4" max="4" width="6.5703125" bestFit="1" customWidth="1"/>
    <col min="5" max="5" width="6" bestFit="1" customWidth="1"/>
    <col min="6" max="6" width="7" bestFit="1" customWidth="1"/>
    <col min="7" max="7" width="16.140625" bestFit="1" customWidth="1"/>
    <col min="8" max="9" width="10.140625" bestFit="1" customWidth="1"/>
    <col min="10" max="10" width="16" bestFit="1" customWidth="1"/>
    <col min="11" max="11" width="6.140625" bestFit="1" customWidth="1"/>
    <col min="12" max="12" width="6" bestFit="1" customWidth="1"/>
    <col min="13" max="13" width="7.42578125" bestFit="1" customWidth="1"/>
    <col min="14" max="14" width="9" bestFit="1" customWidth="1"/>
    <col min="15" max="15" width="9.42578125" bestFit="1" customWidth="1"/>
    <col min="16" max="16" width="6.5703125" bestFit="1" customWidth="1"/>
    <col min="17" max="18" width="8.5703125" bestFit="1" customWidth="1"/>
    <col min="19" max="19" width="6.5703125" bestFit="1" customWidth="1"/>
    <col min="20" max="20" width="6" bestFit="1" customWidth="1"/>
    <col min="21" max="21" width="9.7109375" bestFit="1" customWidth="1"/>
    <col min="22" max="22" width="6" bestFit="1" customWidth="1"/>
    <col min="23" max="23" width="8.140625" bestFit="1" customWidth="1"/>
    <col min="24" max="24" width="8" bestFit="1" customWidth="1"/>
    <col min="25" max="25" width="8.42578125" bestFit="1" customWidth="1"/>
    <col min="26" max="26" width="7.5703125" bestFit="1" customWidth="1"/>
    <col min="27" max="27" width="8" bestFit="1" customWidth="1"/>
    <col min="28" max="28" width="9" bestFit="1" customWidth="1"/>
    <col min="29" max="29" width="8" bestFit="1" customWidth="1"/>
    <col min="30" max="30" width="7.85546875" bestFit="1" customWidth="1"/>
    <col min="31" max="31" width="9.5703125" bestFit="1" customWidth="1"/>
  </cols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A2" t="str">
        <f>V2&amp;W2&amp;F2&amp;IF(MONTH(H2)&lt;10,"0"&amp;MONTH(H2),MONTH(H2))</f>
        <v>212599451111104</v>
      </c>
      <c r="B2" t="s">
        <v>32</v>
      </c>
      <c r="C2" t="s">
        <v>33</v>
      </c>
      <c r="D2" t="s">
        <v>34</v>
      </c>
      <c r="E2" t="s">
        <v>31</v>
      </c>
      <c r="F2" t="s">
        <v>35</v>
      </c>
      <c r="G2" t="s">
        <v>36</v>
      </c>
      <c r="H2" s="1">
        <v>43557</v>
      </c>
      <c r="I2" s="1">
        <v>43556</v>
      </c>
      <c r="J2" s="3">
        <v>380300</v>
      </c>
      <c r="K2" t="s">
        <v>31</v>
      </c>
      <c r="L2" t="s">
        <v>31</v>
      </c>
      <c r="M2">
        <v>0</v>
      </c>
      <c r="N2">
        <v>0</v>
      </c>
      <c r="O2">
        <v>0</v>
      </c>
      <c r="P2" t="s">
        <v>37</v>
      </c>
      <c r="Q2" t="s">
        <v>37</v>
      </c>
      <c r="R2" t="str">
        <f>V2&amp;W2&amp;F2</f>
        <v>2125994511111</v>
      </c>
      <c r="S2" t="s">
        <v>38</v>
      </c>
      <c r="T2" t="s">
        <v>39</v>
      </c>
      <c r="U2" t="s">
        <v>40</v>
      </c>
      <c r="V2" t="s">
        <v>41</v>
      </c>
      <c r="W2" t="s">
        <v>42</v>
      </c>
      <c r="X2" t="s">
        <v>43</v>
      </c>
      <c r="Y2" t="s">
        <v>31</v>
      </c>
      <c r="Z2" t="s">
        <v>44</v>
      </c>
      <c r="AA2" t="s">
        <v>45</v>
      </c>
      <c r="AB2" t="s">
        <v>46</v>
      </c>
      <c r="AC2" t="s">
        <v>47</v>
      </c>
      <c r="AD2" t="s">
        <v>48</v>
      </c>
      <c r="AE2" t="s">
        <v>49</v>
      </c>
    </row>
    <row r="3" spans="1:31">
      <c r="A3" t="str">
        <f t="shared" ref="A3:A66" si="0">V3&amp;W3&amp;F3&amp;IF(MONTH(H3)&lt;10,"0"&amp;MONTH(H3),MONTH(H3))</f>
        <v>212599451111904</v>
      </c>
      <c r="B3" t="s">
        <v>32</v>
      </c>
      <c r="C3" t="s">
        <v>33</v>
      </c>
      <c r="D3" t="s">
        <v>34</v>
      </c>
      <c r="E3" t="s">
        <v>31</v>
      </c>
      <c r="F3" t="s">
        <v>50</v>
      </c>
      <c r="G3" t="s">
        <v>36</v>
      </c>
      <c r="H3" s="1">
        <v>43557</v>
      </c>
      <c r="I3" s="1">
        <v>43556</v>
      </c>
      <c r="J3" s="3">
        <v>90</v>
      </c>
      <c r="K3" t="s">
        <v>31</v>
      </c>
      <c r="L3" t="s">
        <v>31</v>
      </c>
      <c r="M3">
        <v>0</v>
      </c>
      <c r="N3">
        <v>0</v>
      </c>
      <c r="O3">
        <v>0</v>
      </c>
      <c r="P3" t="s">
        <v>37</v>
      </c>
      <c r="Q3" t="s">
        <v>37</v>
      </c>
      <c r="R3" t="str">
        <f t="shared" ref="R3:R66" si="1">V3&amp;W3&amp;F3</f>
        <v>2125994511119</v>
      </c>
      <c r="S3" t="s">
        <v>38</v>
      </c>
      <c r="T3" t="s">
        <v>39</v>
      </c>
      <c r="U3" t="s">
        <v>40</v>
      </c>
      <c r="V3" t="s">
        <v>41</v>
      </c>
      <c r="W3" t="s">
        <v>42</v>
      </c>
      <c r="X3" t="s">
        <v>43</v>
      </c>
      <c r="Y3" t="s">
        <v>31</v>
      </c>
      <c r="Z3" t="s">
        <v>44</v>
      </c>
      <c r="AA3" t="s">
        <v>45</v>
      </c>
      <c r="AB3" t="s">
        <v>46</v>
      </c>
      <c r="AC3" t="s">
        <v>47</v>
      </c>
      <c r="AD3" t="s">
        <v>48</v>
      </c>
      <c r="AE3" t="s">
        <v>49</v>
      </c>
    </row>
    <row r="4" spans="1:31">
      <c r="A4" t="str">
        <f t="shared" si="0"/>
        <v>212599451112104</v>
      </c>
      <c r="B4" t="s">
        <v>32</v>
      </c>
      <c r="C4" t="s">
        <v>33</v>
      </c>
      <c r="D4" t="s">
        <v>34</v>
      </c>
      <c r="E4" t="s">
        <v>31</v>
      </c>
      <c r="F4" t="s">
        <v>51</v>
      </c>
      <c r="G4" t="s">
        <v>36</v>
      </c>
      <c r="H4" s="1">
        <v>43557</v>
      </c>
      <c r="I4" s="1">
        <v>43556</v>
      </c>
      <c r="J4" s="3">
        <v>21410</v>
      </c>
      <c r="K4" t="s">
        <v>31</v>
      </c>
      <c r="L4" t="s">
        <v>31</v>
      </c>
      <c r="M4">
        <v>0</v>
      </c>
      <c r="N4">
        <v>0</v>
      </c>
      <c r="O4">
        <v>0</v>
      </c>
      <c r="P4" t="s">
        <v>37</v>
      </c>
      <c r="Q4" t="s">
        <v>37</v>
      </c>
      <c r="R4" t="str">
        <f t="shared" si="1"/>
        <v>2125994511121</v>
      </c>
      <c r="S4" t="s">
        <v>38</v>
      </c>
      <c r="T4" t="s">
        <v>39</v>
      </c>
      <c r="U4" t="s">
        <v>40</v>
      </c>
      <c r="V4" t="s">
        <v>41</v>
      </c>
      <c r="W4" t="s">
        <v>42</v>
      </c>
      <c r="X4" t="s">
        <v>43</v>
      </c>
      <c r="Y4" t="s">
        <v>31</v>
      </c>
      <c r="Z4" t="s">
        <v>44</v>
      </c>
      <c r="AA4" t="s">
        <v>45</v>
      </c>
      <c r="AB4" t="s">
        <v>46</v>
      </c>
      <c r="AC4" t="s">
        <v>47</v>
      </c>
      <c r="AD4" t="s">
        <v>48</v>
      </c>
      <c r="AE4" t="s">
        <v>49</v>
      </c>
    </row>
    <row r="5" spans="1:31">
      <c r="A5" t="str">
        <f t="shared" si="0"/>
        <v>212599451112404</v>
      </c>
      <c r="B5" t="s">
        <v>32</v>
      </c>
      <c r="C5" t="s">
        <v>33</v>
      </c>
      <c r="D5" t="s">
        <v>34</v>
      </c>
      <c r="E5" t="s">
        <v>31</v>
      </c>
      <c r="F5" t="s">
        <v>52</v>
      </c>
      <c r="G5" t="s">
        <v>36</v>
      </c>
      <c r="H5" s="1">
        <v>43557</v>
      </c>
      <c r="I5" s="1">
        <v>43556</v>
      </c>
      <c r="J5" s="3">
        <v>1750000</v>
      </c>
      <c r="K5" t="s">
        <v>31</v>
      </c>
      <c r="L5" t="s">
        <v>31</v>
      </c>
      <c r="M5">
        <v>0</v>
      </c>
      <c r="N5">
        <v>0</v>
      </c>
      <c r="O5">
        <v>0</v>
      </c>
      <c r="P5" t="s">
        <v>37</v>
      </c>
      <c r="Q5" t="s">
        <v>37</v>
      </c>
      <c r="R5" t="str">
        <f t="shared" si="1"/>
        <v>2125994511124</v>
      </c>
      <c r="S5" t="s">
        <v>38</v>
      </c>
      <c r="T5" t="s">
        <v>39</v>
      </c>
      <c r="U5" t="s">
        <v>40</v>
      </c>
      <c r="V5" t="s">
        <v>41</v>
      </c>
      <c r="W5" t="s">
        <v>42</v>
      </c>
      <c r="X5" t="s">
        <v>43</v>
      </c>
      <c r="Y5" t="s">
        <v>31</v>
      </c>
      <c r="Z5" t="s">
        <v>44</v>
      </c>
      <c r="AA5" t="s">
        <v>45</v>
      </c>
      <c r="AB5" t="s">
        <v>46</v>
      </c>
      <c r="AC5" t="s">
        <v>47</v>
      </c>
      <c r="AD5" t="s">
        <v>48</v>
      </c>
      <c r="AE5" t="s">
        <v>49</v>
      </c>
    </row>
    <row r="6" spans="1:31">
      <c r="A6" t="str">
        <f t="shared" si="0"/>
        <v>212599451111109</v>
      </c>
      <c r="B6" t="s">
        <v>32</v>
      </c>
      <c r="C6" t="s">
        <v>33</v>
      </c>
      <c r="D6" t="s">
        <v>53</v>
      </c>
      <c r="E6" t="s">
        <v>53</v>
      </c>
      <c r="F6" t="s">
        <v>35</v>
      </c>
      <c r="G6" t="s">
        <v>54</v>
      </c>
      <c r="H6" s="1">
        <v>43709</v>
      </c>
      <c r="I6" s="1">
        <v>43683</v>
      </c>
      <c r="J6" s="3">
        <v>296234700</v>
      </c>
      <c r="K6" t="s">
        <v>31</v>
      </c>
      <c r="L6" t="s">
        <v>31</v>
      </c>
      <c r="M6">
        <v>0</v>
      </c>
      <c r="N6">
        <v>0</v>
      </c>
      <c r="O6">
        <v>0</v>
      </c>
      <c r="P6" t="s">
        <v>37</v>
      </c>
      <c r="Q6" t="s">
        <v>37</v>
      </c>
      <c r="R6" t="str">
        <f t="shared" si="1"/>
        <v>2125994511111</v>
      </c>
      <c r="S6" t="s">
        <v>38</v>
      </c>
      <c r="T6" t="s">
        <v>39</v>
      </c>
      <c r="U6" t="s">
        <v>40</v>
      </c>
      <c r="V6" t="s">
        <v>41</v>
      </c>
      <c r="W6" t="s">
        <v>42</v>
      </c>
      <c r="X6" t="s">
        <v>43</v>
      </c>
      <c r="Y6" t="s">
        <v>44</v>
      </c>
      <c r="Z6" t="s">
        <v>44</v>
      </c>
      <c r="AA6" t="s">
        <v>45</v>
      </c>
      <c r="AB6" t="s">
        <v>46</v>
      </c>
      <c r="AC6" t="s">
        <v>47</v>
      </c>
      <c r="AD6" t="s">
        <v>48</v>
      </c>
      <c r="AE6" t="s">
        <v>49</v>
      </c>
    </row>
    <row r="7" spans="1:31">
      <c r="A7" t="str">
        <f t="shared" si="0"/>
        <v>212599451111909</v>
      </c>
      <c r="B7" t="s">
        <v>32</v>
      </c>
      <c r="C7" t="s">
        <v>33</v>
      </c>
      <c r="D7" t="s">
        <v>53</v>
      </c>
      <c r="E7" t="s">
        <v>53</v>
      </c>
      <c r="F7" t="s">
        <v>50</v>
      </c>
      <c r="G7" t="s">
        <v>54</v>
      </c>
      <c r="H7" s="1">
        <v>43709</v>
      </c>
      <c r="I7" s="1">
        <v>43683</v>
      </c>
      <c r="J7" s="3">
        <v>5288</v>
      </c>
      <c r="K7" t="s">
        <v>31</v>
      </c>
      <c r="L7" t="s">
        <v>31</v>
      </c>
      <c r="M7">
        <v>0</v>
      </c>
      <c r="N7">
        <v>0</v>
      </c>
      <c r="O7">
        <v>0</v>
      </c>
      <c r="P7" t="s">
        <v>37</v>
      </c>
      <c r="Q7" t="s">
        <v>37</v>
      </c>
      <c r="R7" t="str">
        <f t="shared" si="1"/>
        <v>2125994511119</v>
      </c>
      <c r="S7" t="s">
        <v>38</v>
      </c>
      <c r="T7" t="s">
        <v>39</v>
      </c>
      <c r="U7" t="s">
        <v>40</v>
      </c>
      <c r="V7" t="s">
        <v>41</v>
      </c>
      <c r="W7" t="s">
        <v>42</v>
      </c>
      <c r="X7" t="s">
        <v>43</v>
      </c>
      <c r="Y7" t="s">
        <v>44</v>
      </c>
      <c r="Z7" t="s">
        <v>44</v>
      </c>
      <c r="AA7" t="s">
        <v>45</v>
      </c>
      <c r="AB7" t="s">
        <v>46</v>
      </c>
      <c r="AC7" t="s">
        <v>47</v>
      </c>
      <c r="AD7" t="s">
        <v>48</v>
      </c>
      <c r="AE7" t="s">
        <v>49</v>
      </c>
    </row>
    <row r="8" spans="1:31">
      <c r="A8" t="str">
        <f t="shared" si="0"/>
        <v>212599451112109</v>
      </c>
      <c r="B8" t="s">
        <v>32</v>
      </c>
      <c r="C8" t="s">
        <v>33</v>
      </c>
      <c r="D8" t="s">
        <v>53</v>
      </c>
      <c r="E8" t="s">
        <v>53</v>
      </c>
      <c r="F8" t="s">
        <v>51</v>
      </c>
      <c r="G8" t="s">
        <v>54</v>
      </c>
      <c r="H8" s="1">
        <v>43709</v>
      </c>
      <c r="I8" s="1">
        <v>43683</v>
      </c>
      <c r="J8" s="3">
        <v>24965460</v>
      </c>
      <c r="K8" t="s">
        <v>31</v>
      </c>
      <c r="L8" t="s">
        <v>31</v>
      </c>
      <c r="M8">
        <v>0</v>
      </c>
      <c r="N8">
        <v>0</v>
      </c>
      <c r="O8">
        <v>0</v>
      </c>
      <c r="P8" t="s">
        <v>37</v>
      </c>
      <c r="Q8" t="s">
        <v>37</v>
      </c>
      <c r="R8" t="str">
        <f t="shared" si="1"/>
        <v>2125994511121</v>
      </c>
      <c r="S8" t="s">
        <v>38</v>
      </c>
      <c r="T8" t="s">
        <v>39</v>
      </c>
      <c r="U8" t="s">
        <v>40</v>
      </c>
      <c r="V8" t="s">
        <v>41</v>
      </c>
      <c r="W8" t="s">
        <v>42</v>
      </c>
      <c r="X8" t="s">
        <v>43</v>
      </c>
      <c r="Y8" t="s">
        <v>44</v>
      </c>
      <c r="Z8" t="s">
        <v>44</v>
      </c>
      <c r="AA8" t="s">
        <v>45</v>
      </c>
      <c r="AB8" t="s">
        <v>46</v>
      </c>
      <c r="AC8" t="s">
        <v>47</v>
      </c>
      <c r="AD8" t="s">
        <v>48</v>
      </c>
      <c r="AE8" t="s">
        <v>49</v>
      </c>
    </row>
    <row r="9" spans="1:31">
      <c r="A9" t="str">
        <f t="shared" si="0"/>
        <v>212599451112209</v>
      </c>
      <c r="B9" t="s">
        <v>32</v>
      </c>
      <c r="C9" t="s">
        <v>33</v>
      </c>
      <c r="D9" t="s">
        <v>53</v>
      </c>
      <c r="E9" t="s">
        <v>53</v>
      </c>
      <c r="F9" t="s">
        <v>55</v>
      </c>
      <c r="G9" t="s">
        <v>54</v>
      </c>
      <c r="H9" s="1">
        <v>43709</v>
      </c>
      <c r="I9" s="1">
        <v>43683</v>
      </c>
      <c r="J9" s="3">
        <v>7509536</v>
      </c>
      <c r="K9" t="s">
        <v>31</v>
      </c>
      <c r="L9" t="s">
        <v>31</v>
      </c>
      <c r="M9">
        <v>0</v>
      </c>
      <c r="N9">
        <v>0</v>
      </c>
      <c r="O9">
        <v>0</v>
      </c>
      <c r="P9" t="s">
        <v>37</v>
      </c>
      <c r="Q9" t="s">
        <v>37</v>
      </c>
      <c r="R9" t="str">
        <f t="shared" si="1"/>
        <v>2125994511122</v>
      </c>
      <c r="S9" t="s">
        <v>38</v>
      </c>
      <c r="T9" t="s">
        <v>39</v>
      </c>
      <c r="U9" t="s">
        <v>40</v>
      </c>
      <c r="V9" t="s">
        <v>41</v>
      </c>
      <c r="W9" t="s">
        <v>42</v>
      </c>
      <c r="X9" t="s">
        <v>43</v>
      </c>
      <c r="Y9" t="s">
        <v>44</v>
      </c>
      <c r="Z9" t="s">
        <v>44</v>
      </c>
      <c r="AA9" t="s">
        <v>45</v>
      </c>
      <c r="AB9" t="s">
        <v>46</v>
      </c>
      <c r="AC9" t="s">
        <v>47</v>
      </c>
      <c r="AD9" t="s">
        <v>48</v>
      </c>
      <c r="AE9" t="s">
        <v>49</v>
      </c>
    </row>
    <row r="10" spans="1:31">
      <c r="A10" t="str">
        <f t="shared" si="0"/>
        <v>212599451112309</v>
      </c>
      <c r="B10" t="s">
        <v>32</v>
      </c>
      <c r="C10" t="s">
        <v>33</v>
      </c>
      <c r="D10" t="s">
        <v>53</v>
      </c>
      <c r="E10" t="s">
        <v>53</v>
      </c>
      <c r="F10" t="s">
        <v>56</v>
      </c>
      <c r="G10" t="s">
        <v>54</v>
      </c>
      <c r="H10" s="1">
        <v>43709</v>
      </c>
      <c r="I10" s="1">
        <v>43683</v>
      </c>
      <c r="J10" s="3">
        <v>1030000</v>
      </c>
      <c r="K10" t="s">
        <v>31</v>
      </c>
      <c r="L10" t="s">
        <v>31</v>
      </c>
      <c r="M10">
        <v>0</v>
      </c>
      <c r="N10">
        <v>0</v>
      </c>
      <c r="O10">
        <v>0</v>
      </c>
      <c r="P10" t="s">
        <v>37</v>
      </c>
      <c r="Q10" t="s">
        <v>37</v>
      </c>
      <c r="R10" t="str">
        <f t="shared" si="1"/>
        <v>2125994511123</v>
      </c>
      <c r="S10" t="s">
        <v>38</v>
      </c>
      <c r="T10" t="s">
        <v>39</v>
      </c>
      <c r="U10" t="s">
        <v>40</v>
      </c>
      <c r="V10" t="s">
        <v>41</v>
      </c>
      <c r="W10" t="s">
        <v>42</v>
      </c>
      <c r="X10" t="s">
        <v>43</v>
      </c>
      <c r="Y10" t="s">
        <v>44</v>
      </c>
      <c r="Z10" t="s">
        <v>44</v>
      </c>
      <c r="AA10" t="s">
        <v>45</v>
      </c>
      <c r="AB10" t="s">
        <v>46</v>
      </c>
      <c r="AC10" t="s">
        <v>47</v>
      </c>
      <c r="AD10" t="s">
        <v>48</v>
      </c>
      <c r="AE10" t="s">
        <v>49</v>
      </c>
    </row>
    <row r="11" spans="1:31">
      <c r="A11" t="str">
        <f t="shared" si="0"/>
        <v>212599451112409</v>
      </c>
      <c r="B11" t="s">
        <v>32</v>
      </c>
      <c r="C11" t="s">
        <v>33</v>
      </c>
      <c r="D11" t="s">
        <v>53</v>
      </c>
      <c r="E11" t="s">
        <v>53</v>
      </c>
      <c r="F11" t="s">
        <v>52</v>
      </c>
      <c r="G11" t="s">
        <v>54</v>
      </c>
      <c r="H11" s="1">
        <v>43709</v>
      </c>
      <c r="I11" s="1">
        <v>43683</v>
      </c>
      <c r="J11" s="3">
        <v>15280000</v>
      </c>
      <c r="K11" t="s">
        <v>31</v>
      </c>
      <c r="L11" t="s">
        <v>31</v>
      </c>
      <c r="M11">
        <v>0</v>
      </c>
      <c r="N11">
        <v>0</v>
      </c>
      <c r="O11">
        <v>0</v>
      </c>
      <c r="P11" t="s">
        <v>37</v>
      </c>
      <c r="Q11" t="s">
        <v>37</v>
      </c>
      <c r="R11" t="str">
        <f t="shared" si="1"/>
        <v>2125994511124</v>
      </c>
      <c r="S11" t="s">
        <v>38</v>
      </c>
      <c r="T11" t="s">
        <v>39</v>
      </c>
      <c r="U11" t="s">
        <v>40</v>
      </c>
      <c r="V11" t="s">
        <v>41</v>
      </c>
      <c r="W11" t="s">
        <v>42</v>
      </c>
      <c r="X11" t="s">
        <v>43</v>
      </c>
      <c r="Y11" t="s">
        <v>44</v>
      </c>
      <c r="Z11" t="s">
        <v>44</v>
      </c>
      <c r="AA11" t="s">
        <v>45</v>
      </c>
      <c r="AB11" t="s">
        <v>46</v>
      </c>
      <c r="AC11" t="s">
        <v>47</v>
      </c>
      <c r="AD11" t="s">
        <v>48</v>
      </c>
      <c r="AE11" t="s">
        <v>49</v>
      </c>
    </row>
    <row r="12" spans="1:31">
      <c r="A12" t="str">
        <f t="shared" si="0"/>
        <v>212599451112609</v>
      </c>
      <c r="B12" t="s">
        <v>32</v>
      </c>
      <c r="C12" t="s">
        <v>33</v>
      </c>
      <c r="D12" t="s">
        <v>53</v>
      </c>
      <c r="E12" t="s">
        <v>53</v>
      </c>
      <c r="F12" t="s">
        <v>57</v>
      </c>
      <c r="G12" t="s">
        <v>54</v>
      </c>
      <c r="H12" s="1">
        <v>43709</v>
      </c>
      <c r="I12" s="1">
        <v>43683</v>
      </c>
      <c r="J12" s="3">
        <v>19046460</v>
      </c>
      <c r="K12" t="s">
        <v>31</v>
      </c>
      <c r="L12" t="s">
        <v>31</v>
      </c>
      <c r="M12">
        <v>0</v>
      </c>
      <c r="N12">
        <v>0</v>
      </c>
      <c r="O12">
        <v>0</v>
      </c>
      <c r="P12" t="s">
        <v>37</v>
      </c>
      <c r="Q12" t="s">
        <v>37</v>
      </c>
      <c r="R12" t="str">
        <f t="shared" si="1"/>
        <v>2125994511126</v>
      </c>
      <c r="S12" t="s">
        <v>38</v>
      </c>
      <c r="T12" t="s">
        <v>39</v>
      </c>
      <c r="U12" t="s">
        <v>40</v>
      </c>
      <c r="V12" t="s">
        <v>41</v>
      </c>
      <c r="W12" t="s">
        <v>42</v>
      </c>
      <c r="X12" t="s">
        <v>43</v>
      </c>
      <c r="Y12" t="s">
        <v>44</v>
      </c>
      <c r="Z12" t="s">
        <v>44</v>
      </c>
      <c r="AA12" t="s">
        <v>45</v>
      </c>
      <c r="AB12" t="s">
        <v>46</v>
      </c>
      <c r="AC12" t="s">
        <v>47</v>
      </c>
      <c r="AD12" t="s">
        <v>48</v>
      </c>
      <c r="AE12" t="s">
        <v>49</v>
      </c>
    </row>
    <row r="13" spans="1:31">
      <c r="A13" t="str">
        <f t="shared" si="0"/>
        <v>212599451115109</v>
      </c>
      <c r="B13" t="s">
        <v>32</v>
      </c>
      <c r="C13" t="s">
        <v>33</v>
      </c>
      <c r="D13" t="s">
        <v>53</v>
      </c>
      <c r="E13" t="s">
        <v>53</v>
      </c>
      <c r="F13" t="s">
        <v>58</v>
      </c>
      <c r="G13" t="s">
        <v>54</v>
      </c>
      <c r="H13" s="1">
        <v>43709</v>
      </c>
      <c r="I13" s="1">
        <v>43683</v>
      </c>
      <c r="J13" s="3">
        <v>7340000</v>
      </c>
      <c r="K13" t="s">
        <v>31</v>
      </c>
      <c r="L13" t="s">
        <v>31</v>
      </c>
      <c r="M13">
        <v>0</v>
      </c>
      <c r="N13">
        <v>0</v>
      </c>
      <c r="O13">
        <v>0</v>
      </c>
      <c r="P13" t="s">
        <v>37</v>
      </c>
      <c r="Q13" t="s">
        <v>37</v>
      </c>
      <c r="R13" t="str">
        <f t="shared" si="1"/>
        <v>2125994511151</v>
      </c>
      <c r="S13" t="s">
        <v>38</v>
      </c>
      <c r="T13" t="s">
        <v>39</v>
      </c>
      <c r="U13" t="s">
        <v>40</v>
      </c>
      <c r="V13" t="s">
        <v>41</v>
      </c>
      <c r="W13" t="s">
        <v>42</v>
      </c>
      <c r="X13" t="s">
        <v>43</v>
      </c>
      <c r="Y13" t="s">
        <v>44</v>
      </c>
      <c r="Z13" t="s">
        <v>44</v>
      </c>
      <c r="AA13" t="s">
        <v>45</v>
      </c>
      <c r="AB13" t="s">
        <v>46</v>
      </c>
      <c r="AC13" t="s">
        <v>47</v>
      </c>
      <c r="AD13" t="s">
        <v>48</v>
      </c>
      <c r="AE13" t="s">
        <v>49</v>
      </c>
    </row>
    <row r="14" spans="1:31">
      <c r="A14" t="str">
        <f t="shared" si="0"/>
        <v>212599452211905</v>
      </c>
      <c r="B14" t="s">
        <v>32</v>
      </c>
      <c r="C14" t="s">
        <v>33</v>
      </c>
      <c r="D14" t="s">
        <v>59</v>
      </c>
      <c r="E14" t="s">
        <v>59</v>
      </c>
      <c r="F14" t="s">
        <v>60</v>
      </c>
      <c r="G14" t="s">
        <v>61</v>
      </c>
      <c r="H14" s="1">
        <v>43595</v>
      </c>
      <c r="I14" s="1">
        <v>43593</v>
      </c>
      <c r="J14" s="3">
        <v>497563</v>
      </c>
      <c r="K14" t="s">
        <v>31</v>
      </c>
      <c r="L14" t="s">
        <v>31</v>
      </c>
      <c r="M14">
        <v>0</v>
      </c>
      <c r="N14">
        <v>0</v>
      </c>
      <c r="O14">
        <v>0</v>
      </c>
      <c r="P14" t="s">
        <v>37</v>
      </c>
      <c r="Q14" t="s">
        <v>37</v>
      </c>
      <c r="R14" t="str">
        <f t="shared" si="1"/>
        <v>2125994522119</v>
      </c>
      <c r="S14" t="s">
        <v>38</v>
      </c>
      <c r="T14" t="s">
        <v>39</v>
      </c>
      <c r="U14" t="s">
        <v>40</v>
      </c>
      <c r="V14" t="s">
        <v>41</v>
      </c>
      <c r="W14" t="s">
        <v>42</v>
      </c>
      <c r="X14" t="s">
        <v>43</v>
      </c>
      <c r="Y14" t="s">
        <v>44</v>
      </c>
      <c r="Z14" t="s">
        <v>44</v>
      </c>
      <c r="AA14" t="s">
        <v>45</v>
      </c>
      <c r="AB14" t="s">
        <v>46</v>
      </c>
      <c r="AC14" t="s">
        <v>47</v>
      </c>
      <c r="AD14" t="s">
        <v>48</v>
      </c>
      <c r="AE14" t="s">
        <v>49</v>
      </c>
    </row>
    <row r="15" spans="1:31">
      <c r="A15" t="str">
        <f t="shared" si="0"/>
        <v>212800752411305</v>
      </c>
      <c r="B15" t="s">
        <v>32</v>
      </c>
      <c r="C15" t="s">
        <v>62</v>
      </c>
      <c r="D15" t="s">
        <v>63</v>
      </c>
      <c r="E15" t="s">
        <v>63</v>
      </c>
      <c r="F15" t="s">
        <v>64</v>
      </c>
      <c r="G15" t="s">
        <v>65</v>
      </c>
      <c r="H15" s="1">
        <v>43616</v>
      </c>
      <c r="I15" s="1">
        <v>43614</v>
      </c>
      <c r="J15" s="3">
        <v>900000</v>
      </c>
      <c r="K15" t="s">
        <v>31</v>
      </c>
      <c r="L15" t="s">
        <v>31</v>
      </c>
      <c r="M15">
        <v>0</v>
      </c>
      <c r="N15">
        <v>0</v>
      </c>
      <c r="O15">
        <v>0</v>
      </c>
      <c r="P15" t="s">
        <v>37</v>
      </c>
      <c r="Q15" t="s">
        <v>37</v>
      </c>
      <c r="R15" t="str">
        <f t="shared" si="1"/>
        <v>2128007524113</v>
      </c>
      <c r="S15" t="s">
        <v>38</v>
      </c>
      <c r="T15" t="s">
        <v>66</v>
      </c>
      <c r="U15" t="s">
        <v>67</v>
      </c>
      <c r="V15" t="s">
        <v>68</v>
      </c>
      <c r="W15" t="s">
        <v>69</v>
      </c>
      <c r="X15" t="s">
        <v>43</v>
      </c>
      <c r="Y15" t="s">
        <v>44</v>
      </c>
      <c r="Z15" t="s">
        <v>44</v>
      </c>
      <c r="AA15" t="s">
        <v>45</v>
      </c>
      <c r="AB15" t="s">
        <v>46</v>
      </c>
      <c r="AC15" t="s">
        <v>47</v>
      </c>
      <c r="AD15" t="s">
        <v>48</v>
      </c>
      <c r="AE15" t="s">
        <v>49</v>
      </c>
    </row>
    <row r="16" spans="1:31">
      <c r="A16" t="str">
        <f t="shared" si="0"/>
        <v>212599452411110</v>
      </c>
      <c r="B16" t="s">
        <v>32</v>
      </c>
      <c r="C16" t="s">
        <v>33</v>
      </c>
      <c r="D16" t="s">
        <v>70</v>
      </c>
      <c r="E16" t="s">
        <v>70</v>
      </c>
      <c r="F16" t="s">
        <v>71</v>
      </c>
      <c r="G16" t="s">
        <v>72</v>
      </c>
      <c r="H16" s="1">
        <v>43766</v>
      </c>
      <c r="I16" s="1">
        <v>43762</v>
      </c>
      <c r="J16" s="3">
        <v>900000</v>
      </c>
      <c r="K16" t="s">
        <v>31</v>
      </c>
      <c r="L16" t="s">
        <v>31</v>
      </c>
      <c r="M16">
        <v>0</v>
      </c>
      <c r="N16">
        <v>0</v>
      </c>
      <c r="O16">
        <v>0</v>
      </c>
      <c r="P16" t="s">
        <v>37</v>
      </c>
      <c r="Q16" t="s">
        <v>37</v>
      </c>
      <c r="R16" t="str">
        <f t="shared" si="1"/>
        <v>2125994524111</v>
      </c>
      <c r="S16" t="s">
        <v>38</v>
      </c>
      <c r="T16" t="s">
        <v>39</v>
      </c>
      <c r="U16" t="s">
        <v>40</v>
      </c>
      <c r="V16" t="s">
        <v>41</v>
      </c>
      <c r="W16" t="s">
        <v>42</v>
      </c>
      <c r="X16" t="s">
        <v>43</v>
      </c>
      <c r="Y16" t="s">
        <v>44</v>
      </c>
      <c r="Z16" t="s">
        <v>44</v>
      </c>
      <c r="AA16" t="s">
        <v>45</v>
      </c>
      <c r="AB16" t="s">
        <v>46</v>
      </c>
      <c r="AC16" t="s">
        <v>47</v>
      </c>
      <c r="AD16" t="s">
        <v>48</v>
      </c>
      <c r="AE16" t="s">
        <v>49</v>
      </c>
    </row>
    <row r="17" spans="1:31">
      <c r="A17" t="str">
        <f t="shared" si="0"/>
        <v>212300351152204</v>
      </c>
      <c r="B17" t="s">
        <v>32</v>
      </c>
      <c r="C17" t="s">
        <v>33</v>
      </c>
      <c r="D17" t="s">
        <v>73</v>
      </c>
      <c r="E17" t="s">
        <v>73</v>
      </c>
      <c r="F17" t="s">
        <v>74</v>
      </c>
      <c r="G17" t="s">
        <v>75</v>
      </c>
      <c r="H17" s="1">
        <v>43571</v>
      </c>
      <c r="I17" s="1">
        <v>43570</v>
      </c>
      <c r="J17" s="3">
        <v>144000000</v>
      </c>
      <c r="K17" t="s">
        <v>31</v>
      </c>
      <c r="L17" t="s">
        <v>31</v>
      </c>
      <c r="M17">
        <v>0</v>
      </c>
      <c r="N17">
        <v>0</v>
      </c>
      <c r="O17">
        <v>0</v>
      </c>
      <c r="P17" t="s">
        <v>37</v>
      </c>
      <c r="Q17" t="s">
        <v>37</v>
      </c>
      <c r="R17" t="str">
        <f t="shared" si="1"/>
        <v>2123003511522</v>
      </c>
      <c r="S17" t="s">
        <v>38</v>
      </c>
      <c r="T17" t="s">
        <v>39</v>
      </c>
      <c r="U17" t="s">
        <v>40</v>
      </c>
      <c r="V17" t="s">
        <v>76</v>
      </c>
      <c r="W17" t="s">
        <v>77</v>
      </c>
      <c r="X17" t="s">
        <v>43</v>
      </c>
      <c r="Y17" t="s">
        <v>44</v>
      </c>
      <c r="Z17" t="s">
        <v>44</v>
      </c>
      <c r="AA17" t="s">
        <v>45</v>
      </c>
      <c r="AB17" t="s">
        <v>46</v>
      </c>
      <c r="AC17" t="s">
        <v>47</v>
      </c>
      <c r="AD17" t="s">
        <v>48</v>
      </c>
      <c r="AE17" t="s">
        <v>49</v>
      </c>
    </row>
    <row r="18" spans="1:31">
      <c r="A18" t="str">
        <f t="shared" si="0"/>
        <v>212904652211108</v>
      </c>
      <c r="B18" t="s">
        <v>32</v>
      </c>
      <c r="C18" t="s">
        <v>62</v>
      </c>
      <c r="D18" t="s">
        <v>78</v>
      </c>
      <c r="E18" t="s">
        <v>78</v>
      </c>
      <c r="F18" t="s">
        <v>79</v>
      </c>
      <c r="G18" t="s">
        <v>80</v>
      </c>
      <c r="H18" s="1">
        <v>43692</v>
      </c>
      <c r="I18" s="1">
        <v>43692</v>
      </c>
      <c r="J18" s="3">
        <v>570900</v>
      </c>
      <c r="K18" t="s">
        <v>31</v>
      </c>
      <c r="L18" t="s">
        <v>31</v>
      </c>
      <c r="M18">
        <v>0</v>
      </c>
      <c r="N18">
        <v>0</v>
      </c>
      <c r="O18">
        <v>0</v>
      </c>
      <c r="P18" t="s">
        <v>37</v>
      </c>
      <c r="Q18" t="s">
        <v>37</v>
      </c>
      <c r="R18" t="str">
        <f t="shared" si="1"/>
        <v>2129046522111</v>
      </c>
      <c r="S18" t="s">
        <v>38</v>
      </c>
      <c r="T18" t="s">
        <v>66</v>
      </c>
      <c r="U18" t="s">
        <v>67</v>
      </c>
      <c r="V18" t="s">
        <v>81</v>
      </c>
      <c r="W18" t="s">
        <v>82</v>
      </c>
      <c r="X18" t="s">
        <v>43</v>
      </c>
      <c r="Y18" t="s">
        <v>44</v>
      </c>
      <c r="Z18" t="s">
        <v>44</v>
      </c>
      <c r="AA18" t="s">
        <v>45</v>
      </c>
      <c r="AB18" t="s">
        <v>46</v>
      </c>
      <c r="AC18" t="s">
        <v>47</v>
      </c>
      <c r="AD18" t="s">
        <v>48</v>
      </c>
      <c r="AE18" t="s">
        <v>49</v>
      </c>
    </row>
    <row r="19" spans="1:31">
      <c r="A19" t="str">
        <f t="shared" si="0"/>
        <v>213399451115211</v>
      </c>
      <c r="B19" t="s">
        <v>32</v>
      </c>
      <c r="C19" t="s">
        <v>62</v>
      </c>
      <c r="D19" t="s">
        <v>83</v>
      </c>
      <c r="E19" t="s">
        <v>83</v>
      </c>
      <c r="F19" t="s">
        <v>84</v>
      </c>
      <c r="G19" t="s">
        <v>85</v>
      </c>
      <c r="H19" s="1">
        <v>43791</v>
      </c>
      <c r="I19" s="1">
        <v>43790</v>
      </c>
      <c r="J19" s="3">
        <v>56157700</v>
      </c>
      <c r="K19" t="s">
        <v>31</v>
      </c>
      <c r="L19" t="s">
        <v>31</v>
      </c>
      <c r="M19">
        <v>0</v>
      </c>
      <c r="N19">
        <v>0</v>
      </c>
      <c r="O19">
        <v>0</v>
      </c>
      <c r="P19" t="s">
        <v>37</v>
      </c>
      <c r="Q19" t="s">
        <v>37</v>
      </c>
      <c r="R19" t="str">
        <f t="shared" si="1"/>
        <v>2133994511152</v>
      </c>
      <c r="S19" t="s">
        <v>38</v>
      </c>
      <c r="T19" t="s">
        <v>66</v>
      </c>
      <c r="U19" t="s">
        <v>67</v>
      </c>
      <c r="V19" t="s">
        <v>86</v>
      </c>
      <c r="W19" t="s">
        <v>42</v>
      </c>
      <c r="X19" t="s">
        <v>43</v>
      </c>
      <c r="Y19" t="s">
        <v>44</v>
      </c>
      <c r="Z19" t="s">
        <v>44</v>
      </c>
      <c r="AA19" t="s">
        <v>45</v>
      </c>
      <c r="AB19" t="s">
        <v>46</v>
      </c>
      <c r="AC19" t="s">
        <v>47</v>
      </c>
      <c r="AD19" t="s">
        <v>48</v>
      </c>
      <c r="AE19" t="s">
        <v>49</v>
      </c>
    </row>
    <row r="20" spans="1:31">
      <c r="A20" t="str">
        <f t="shared" si="0"/>
        <v>213300551152110</v>
      </c>
      <c r="B20" t="s">
        <v>32</v>
      </c>
      <c r="C20" t="s">
        <v>62</v>
      </c>
      <c r="D20" t="s">
        <v>87</v>
      </c>
      <c r="E20" t="s">
        <v>87</v>
      </c>
      <c r="F20" t="s">
        <v>88</v>
      </c>
      <c r="G20" t="s">
        <v>89</v>
      </c>
      <c r="H20" s="1">
        <v>43760</v>
      </c>
      <c r="I20" s="1">
        <v>43759</v>
      </c>
      <c r="J20" s="3">
        <v>18000000</v>
      </c>
      <c r="K20" t="s">
        <v>31</v>
      </c>
      <c r="L20" t="s">
        <v>31</v>
      </c>
      <c r="M20">
        <v>0</v>
      </c>
      <c r="N20">
        <v>0</v>
      </c>
      <c r="O20">
        <v>0</v>
      </c>
      <c r="P20" t="s">
        <v>37</v>
      </c>
      <c r="Q20" t="s">
        <v>37</v>
      </c>
      <c r="R20" t="str">
        <f t="shared" si="1"/>
        <v>2133005511521</v>
      </c>
      <c r="S20" t="s">
        <v>38</v>
      </c>
      <c r="T20" t="s">
        <v>66</v>
      </c>
      <c r="U20" t="s">
        <v>67</v>
      </c>
      <c r="V20" t="s">
        <v>86</v>
      </c>
      <c r="W20" t="s">
        <v>90</v>
      </c>
      <c r="X20" t="s">
        <v>43</v>
      </c>
      <c r="Y20" t="s">
        <v>44</v>
      </c>
      <c r="Z20" t="s">
        <v>44</v>
      </c>
      <c r="AA20" t="s">
        <v>45</v>
      </c>
      <c r="AB20" t="s">
        <v>46</v>
      </c>
      <c r="AC20" t="s">
        <v>47</v>
      </c>
      <c r="AD20" t="s">
        <v>48</v>
      </c>
      <c r="AE20" t="s">
        <v>49</v>
      </c>
    </row>
    <row r="21" spans="1:31">
      <c r="A21" t="str">
        <f t="shared" si="0"/>
        <v>213300451152912</v>
      </c>
      <c r="B21" t="s">
        <v>32</v>
      </c>
      <c r="C21" t="s">
        <v>62</v>
      </c>
      <c r="D21" t="s">
        <v>91</v>
      </c>
      <c r="E21" t="s">
        <v>91</v>
      </c>
      <c r="F21" t="s">
        <v>92</v>
      </c>
      <c r="G21" t="s">
        <v>93</v>
      </c>
      <c r="H21" s="1">
        <v>43811</v>
      </c>
      <c r="I21" s="1">
        <v>43810</v>
      </c>
      <c r="J21" s="3">
        <v>753750000</v>
      </c>
      <c r="K21" t="s">
        <v>31</v>
      </c>
      <c r="L21" t="s">
        <v>31</v>
      </c>
      <c r="M21">
        <v>0</v>
      </c>
      <c r="N21">
        <v>0</v>
      </c>
      <c r="O21">
        <v>0</v>
      </c>
      <c r="P21" t="s">
        <v>37</v>
      </c>
      <c r="Q21" t="s">
        <v>37</v>
      </c>
      <c r="R21" t="str">
        <f t="shared" si="1"/>
        <v>2133004511529</v>
      </c>
      <c r="S21" t="s">
        <v>38</v>
      </c>
      <c r="T21" t="s">
        <v>66</v>
      </c>
      <c r="U21" t="s">
        <v>67</v>
      </c>
      <c r="V21" t="s">
        <v>86</v>
      </c>
      <c r="W21" t="s">
        <v>94</v>
      </c>
      <c r="X21" t="s">
        <v>43</v>
      </c>
      <c r="Y21" t="s">
        <v>44</v>
      </c>
      <c r="Z21" t="s">
        <v>44</v>
      </c>
      <c r="AA21" t="s">
        <v>45</v>
      </c>
      <c r="AB21" t="s">
        <v>46</v>
      </c>
      <c r="AC21" t="s">
        <v>47</v>
      </c>
      <c r="AD21" t="s">
        <v>48</v>
      </c>
      <c r="AE21" t="s">
        <v>49</v>
      </c>
    </row>
    <row r="22" spans="1:31">
      <c r="A22" t="str">
        <f t="shared" si="0"/>
        <v>212904652121903</v>
      </c>
      <c r="B22" t="s">
        <v>32</v>
      </c>
      <c r="C22" t="s">
        <v>62</v>
      </c>
      <c r="D22" t="s">
        <v>95</v>
      </c>
      <c r="E22" t="s">
        <v>95</v>
      </c>
      <c r="F22" t="s">
        <v>96</v>
      </c>
      <c r="G22" t="s">
        <v>97</v>
      </c>
      <c r="H22" s="1">
        <v>43525</v>
      </c>
      <c r="I22" s="1">
        <v>43524</v>
      </c>
      <c r="J22" s="3">
        <v>2430000</v>
      </c>
      <c r="K22" t="s">
        <v>31</v>
      </c>
      <c r="L22" t="s">
        <v>31</v>
      </c>
      <c r="M22">
        <v>0</v>
      </c>
      <c r="N22">
        <v>0</v>
      </c>
      <c r="O22">
        <v>0</v>
      </c>
      <c r="P22" t="s">
        <v>37</v>
      </c>
      <c r="Q22" t="s">
        <v>37</v>
      </c>
      <c r="R22" t="str">
        <f t="shared" si="1"/>
        <v>2129046521219</v>
      </c>
      <c r="S22" t="s">
        <v>38</v>
      </c>
      <c r="T22" t="s">
        <v>66</v>
      </c>
      <c r="U22" t="s">
        <v>67</v>
      </c>
      <c r="V22" t="s">
        <v>81</v>
      </c>
      <c r="W22" t="s">
        <v>82</v>
      </c>
      <c r="X22" t="s">
        <v>43</v>
      </c>
      <c r="Y22" t="s">
        <v>44</v>
      </c>
      <c r="Z22" t="s">
        <v>44</v>
      </c>
      <c r="AA22" t="s">
        <v>45</v>
      </c>
      <c r="AB22" t="s">
        <v>46</v>
      </c>
      <c r="AC22" t="s">
        <v>47</v>
      </c>
      <c r="AD22" t="s">
        <v>48</v>
      </c>
      <c r="AE22" t="s">
        <v>49</v>
      </c>
    </row>
    <row r="23" spans="1:31">
      <c r="A23" t="str">
        <f t="shared" si="0"/>
        <v>213599451111108</v>
      </c>
      <c r="B23" t="s">
        <v>32</v>
      </c>
      <c r="C23" t="s">
        <v>62</v>
      </c>
      <c r="D23" t="s">
        <v>98</v>
      </c>
      <c r="E23" t="s">
        <v>98</v>
      </c>
      <c r="F23" t="s">
        <v>35</v>
      </c>
      <c r="G23" t="s">
        <v>99</v>
      </c>
      <c r="H23" s="1">
        <v>43685</v>
      </c>
      <c r="I23" s="1">
        <v>43685</v>
      </c>
      <c r="J23" s="3">
        <v>5776000</v>
      </c>
      <c r="K23" t="s">
        <v>31</v>
      </c>
      <c r="L23" t="s">
        <v>31</v>
      </c>
      <c r="M23">
        <v>0</v>
      </c>
      <c r="N23">
        <v>0</v>
      </c>
      <c r="O23">
        <v>0</v>
      </c>
      <c r="P23" t="s">
        <v>37</v>
      </c>
      <c r="Q23" t="s">
        <v>37</v>
      </c>
      <c r="R23" t="str">
        <f t="shared" si="1"/>
        <v>2135994511111</v>
      </c>
      <c r="S23" t="s">
        <v>38</v>
      </c>
      <c r="T23" t="s">
        <v>66</v>
      </c>
      <c r="U23" t="s">
        <v>67</v>
      </c>
      <c r="V23" t="s">
        <v>100</v>
      </c>
      <c r="W23" t="s">
        <v>42</v>
      </c>
      <c r="X23" t="s">
        <v>43</v>
      </c>
      <c r="Y23" t="s">
        <v>44</v>
      </c>
      <c r="Z23" t="s">
        <v>44</v>
      </c>
      <c r="AA23" t="s">
        <v>45</v>
      </c>
      <c r="AB23" t="s">
        <v>46</v>
      </c>
      <c r="AC23" t="s">
        <v>47</v>
      </c>
      <c r="AD23" t="s">
        <v>48</v>
      </c>
      <c r="AE23" t="s">
        <v>49</v>
      </c>
    </row>
    <row r="24" spans="1:31">
      <c r="A24" t="str">
        <f t="shared" si="0"/>
        <v>213599451111908</v>
      </c>
      <c r="B24" t="s">
        <v>32</v>
      </c>
      <c r="C24" t="s">
        <v>62</v>
      </c>
      <c r="D24" t="s">
        <v>98</v>
      </c>
      <c r="E24" t="s">
        <v>98</v>
      </c>
      <c r="F24" t="s">
        <v>50</v>
      </c>
      <c r="G24" t="s">
        <v>99</v>
      </c>
      <c r="H24" s="1">
        <v>43685</v>
      </c>
      <c r="I24" s="1">
        <v>43685</v>
      </c>
      <c r="J24" s="3">
        <v>418</v>
      </c>
      <c r="K24" t="s">
        <v>31</v>
      </c>
      <c r="L24" t="s">
        <v>31</v>
      </c>
      <c r="M24">
        <v>0</v>
      </c>
      <c r="N24">
        <v>0</v>
      </c>
      <c r="O24">
        <v>0</v>
      </c>
      <c r="P24" t="s">
        <v>37</v>
      </c>
      <c r="Q24" t="s">
        <v>37</v>
      </c>
      <c r="R24" t="str">
        <f t="shared" si="1"/>
        <v>2135994511119</v>
      </c>
      <c r="S24" t="s">
        <v>38</v>
      </c>
      <c r="T24" t="s">
        <v>66</v>
      </c>
      <c r="U24" t="s">
        <v>67</v>
      </c>
      <c r="V24" t="s">
        <v>100</v>
      </c>
      <c r="W24" t="s">
        <v>42</v>
      </c>
      <c r="X24" t="s">
        <v>43</v>
      </c>
      <c r="Y24" t="s">
        <v>44</v>
      </c>
      <c r="Z24" t="s">
        <v>44</v>
      </c>
      <c r="AA24" t="s">
        <v>45</v>
      </c>
      <c r="AB24" t="s">
        <v>46</v>
      </c>
      <c r="AC24" t="s">
        <v>47</v>
      </c>
      <c r="AD24" t="s">
        <v>48</v>
      </c>
      <c r="AE24" t="s">
        <v>49</v>
      </c>
    </row>
    <row r="25" spans="1:31">
      <c r="A25" t="str">
        <f t="shared" si="0"/>
        <v>213599451112108</v>
      </c>
      <c r="B25" t="s">
        <v>32</v>
      </c>
      <c r="C25" t="s">
        <v>62</v>
      </c>
      <c r="D25" t="s">
        <v>98</v>
      </c>
      <c r="E25" t="s">
        <v>98</v>
      </c>
      <c r="F25" t="s">
        <v>51</v>
      </c>
      <c r="G25" t="s">
        <v>99</v>
      </c>
      <c r="H25" s="1">
        <v>43685</v>
      </c>
      <c r="I25" s="1">
        <v>43685</v>
      </c>
      <c r="J25" s="3">
        <v>410940</v>
      </c>
      <c r="K25" t="s">
        <v>31</v>
      </c>
      <c r="L25" t="s">
        <v>31</v>
      </c>
      <c r="M25">
        <v>0</v>
      </c>
      <c r="N25">
        <v>0</v>
      </c>
      <c r="O25">
        <v>0</v>
      </c>
      <c r="P25" t="s">
        <v>37</v>
      </c>
      <c r="Q25" t="s">
        <v>37</v>
      </c>
      <c r="R25" t="str">
        <f t="shared" si="1"/>
        <v>2135994511121</v>
      </c>
      <c r="S25" t="s">
        <v>38</v>
      </c>
      <c r="T25" t="s">
        <v>66</v>
      </c>
      <c r="U25" t="s">
        <v>67</v>
      </c>
      <c r="V25" t="s">
        <v>100</v>
      </c>
      <c r="W25" t="s">
        <v>42</v>
      </c>
      <c r="X25" t="s">
        <v>43</v>
      </c>
      <c r="Y25" t="s">
        <v>44</v>
      </c>
      <c r="Z25" t="s">
        <v>44</v>
      </c>
      <c r="AA25" t="s">
        <v>45</v>
      </c>
      <c r="AB25" t="s">
        <v>46</v>
      </c>
      <c r="AC25" t="s">
        <v>47</v>
      </c>
      <c r="AD25" t="s">
        <v>48</v>
      </c>
      <c r="AE25" t="s">
        <v>49</v>
      </c>
    </row>
    <row r="26" spans="1:31">
      <c r="A26" t="str">
        <f t="shared" si="0"/>
        <v>213599451112208</v>
      </c>
      <c r="B26" t="s">
        <v>32</v>
      </c>
      <c r="C26" t="s">
        <v>62</v>
      </c>
      <c r="D26" t="s">
        <v>98</v>
      </c>
      <c r="E26" t="s">
        <v>98</v>
      </c>
      <c r="F26" t="s">
        <v>55</v>
      </c>
      <c r="G26" t="s">
        <v>99</v>
      </c>
      <c r="H26" s="1">
        <v>43685</v>
      </c>
      <c r="I26" s="1">
        <v>43685</v>
      </c>
      <c r="J26" s="3">
        <v>202948</v>
      </c>
      <c r="K26" t="s">
        <v>31</v>
      </c>
      <c r="L26" t="s">
        <v>31</v>
      </c>
      <c r="M26">
        <v>0</v>
      </c>
      <c r="N26">
        <v>0</v>
      </c>
      <c r="O26">
        <v>0</v>
      </c>
      <c r="P26" t="s">
        <v>37</v>
      </c>
      <c r="Q26" t="s">
        <v>37</v>
      </c>
      <c r="R26" t="str">
        <f t="shared" si="1"/>
        <v>2135994511122</v>
      </c>
      <c r="S26" t="s">
        <v>38</v>
      </c>
      <c r="T26" t="s">
        <v>66</v>
      </c>
      <c r="U26" t="s">
        <v>67</v>
      </c>
      <c r="V26" t="s">
        <v>100</v>
      </c>
      <c r="W26" t="s">
        <v>42</v>
      </c>
      <c r="X26" t="s">
        <v>43</v>
      </c>
      <c r="Y26" t="s">
        <v>44</v>
      </c>
      <c r="Z26" t="s">
        <v>44</v>
      </c>
      <c r="AA26" t="s">
        <v>45</v>
      </c>
      <c r="AB26" t="s">
        <v>46</v>
      </c>
      <c r="AC26" t="s">
        <v>47</v>
      </c>
      <c r="AD26" t="s">
        <v>48</v>
      </c>
      <c r="AE26" t="s">
        <v>49</v>
      </c>
    </row>
    <row r="27" spans="1:31">
      <c r="A27" t="str">
        <f t="shared" si="0"/>
        <v>213599451112408</v>
      </c>
      <c r="B27" t="s">
        <v>32</v>
      </c>
      <c r="C27" t="s">
        <v>62</v>
      </c>
      <c r="D27" t="s">
        <v>98</v>
      </c>
      <c r="E27" t="s">
        <v>98</v>
      </c>
      <c r="F27" t="s">
        <v>52</v>
      </c>
      <c r="G27" t="s">
        <v>99</v>
      </c>
      <c r="H27" s="1">
        <v>43685</v>
      </c>
      <c r="I27" s="1">
        <v>43685</v>
      </c>
      <c r="J27" s="3">
        <v>672000</v>
      </c>
      <c r="K27" t="s">
        <v>31</v>
      </c>
      <c r="L27" t="s">
        <v>31</v>
      </c>
      <c r="M27">
        <v>0</v>
      </c>
      <c r="N27">
        <v>0</v>
      </c>
      <c r="O27">
        <v>0</v>
      </c>
      <c r="P27" t="s">
        <v>37</v>
      </c>
      <c r="Q27" t="s">
        <v>37</v>
      </c>
      <c r="R27" t="str">
        <f t="shared" si="1"/>
        <v>2135994511124</v>
      </c>
      <c r="S27" t="s">
        <v>38</v>
      </c>
      <c r="T27" t="s">
        <v>66</v>
      </c>
      <c r="U27" t="s">
        <v>67</v>
      </c>
      <c r="V27" t="s">
        <v>100</v>
      </c>
      <c r="W27" t="s">
        <v>42</v>
      </c>
      <c r="X27" t="s">
        <v>43</v>
      </c>
      <c r="Y27" t="s">
        <v>44</v>
      </c>
      <c r="Z27" t="s">
        <v>44</v>
      </c>
      <c r="AA27" t="s">
        <v>45</v>
      </c>
      <c r="AB27" t="s">
        <v>46</v>
      </c>
      <c r="AC27" t="s">
        <v>47</v>
      </c>
      <c r="AD27" t="s">
        <v>48</v>
      </c>
      <c r="AE27" t="s">
        <v>49</v>
      </c>
    </row>
    <row r="28" spans="1:31">
      <c r="A28" t="str">
        <f t="shared" si="0"/>
        <v>213300551152112</v>
      </c>
      <c r="B28" t="s">
        <v>32</v>
      </c>
      <c r="C28" t="s">
        <v>62</v>
      </c>
      <c r="D28" t="s">
        <v>101</v>
      </c>
      <c r="E28" t="s">
        <v>101</v>
      </c>
      <c r="F28" t="s">
        <v>88</v>
      </c>
      <c r="G28" t="s">
        <v>102</v>
      </c>
      <c r="H28" s="1">
        <v>43812</v>
      </c>
      <c r="I28" s="1">
        <v>43811</v>
      </c>
      <c r="J28" s="3">
        <v>549875000</v>
      </c>
      <c r="K28" t="s">
        <v>31</v>
      </c>
      <c r="L28" t="s">
        <v>31</v>
      </c>
      <c r="M28">
        <v>0</v>
      </c>
      <c r="N28">
        <v>0</v>
      </c>
      <c r="O28">
        <v>0</v>
      </c>
      <c r="P28" t="s">
        <v>37</v>
      </c>
      <c r="Q28" t="s">
        <v>37</v>
      </c>
      <c r="R28" t="str">
        <f t="shared" si="1"/>
        <v>2133005511521</v>
      </c>
      <c r="S28" t="s">
        <v>38</v>
      </c>
      <c r="T28" t="s">
        <v>66</v>
      </c>
      <c r="U28" t="s">
        <v>67</v>
      </c>
      <c r="V28" t="s">
        <v>86</v>
      </c>
      <c r="W28" t="s">
        <v>90</v>
      </c>
      <c r="X28" t="s">
        <v>43</v>
      </c>
      <c r="Y28" t="s">
        <v>44</v>
      </c>
      <c r="Z28" t="s">
        <v>44</v>
      </c>
      <c r="AA28" t="s">
        <v>45</v>
      </c>
      <c r="AB28" t="s">
        <v>46</v>
      </c>
      <c r="AC28" t="s">
        <v>47</v>
      </c>
      <c r="AD28" t="s">
        <v>48</v>
      </c>
      <c r="AE28" t="s">
        <v>49</v>
      </c>
    </row>
    <row r="29" spans="1:31">
      <c r="A29" t="str">
        <f t="shared" si="0"/>
        <v>000000082551112</v>
      </c>
      <c r="B29" t="s">
        <v>32</v>
      </c>
      <c r="C29" t="s">
        <v>33</v>
      </c>
      <c r="D29" t="s">
        <v>103</v>
      </c>
      <c r="E29" t="s">
        <v>103</v>
      </c>
      <c r="F29" t="s">
        <v>104</v>
      </c>
      <c r="G29" t="s">
        <v>105</v>
      </c>
      <c r="H29" s="1">
        <v>43805</v>
      </c>
      <c r="I29" s="1">
        <v>43805</v>
      </c>
      <c r="J29" s="3">
        <v>62700000</v>
      </c>
      <c r="K29" t="s">
        <v>31</v>
      </c>
      <c r="L29" t="s">
        <v>31</v>
      </c>
      <c r="M29">
        <v>0</v>
      </c>
      <c r="N29">
        <v>0</v>
      </c>
      <c r="O29">
        <v>0</v>
      </c>
      <c r="P29" t="s">
        <v>37</v>
      </c>
      <c r="Q29" t="s">
        <v>37</v>
      </c>
      <c r="R29" t="str">
        <f t="shared" si="1"/>
        <v>0000000825511</v>
      </c>
      <c r="S29" t="s">
        <v>38</v>
      </c>
      <c r="T29" t="s">
        <v>39</v>
      </c>
      <c r="U29" t="s">
        <v>106</v>
      </c>
      <c r="V29" t="s">
        <v>107</v>
      </c>
      <c r="W29" t="s">
        <v>108</v>
      </c>
      <c r="X29" t="s">
        <v>43</v>
      </c>
      <c r="Y29" t="s">
        <v>44</v>
      </c>
      <c r="Z29" t="s">
        <v>44</v>
      </c>
      <c r="AA29" t="s">
        <v>45</v>
      </c>
      <c r="AB29" t="s">
        <v>46</v>
      </c>
      <c r="AC29" t="s">
        <v>47</v>
      </c>
      <c r="AD29" t="s">
        <v>48</v>
      </c>
      <c r="AE29" t="s">
        <v>49</v>
      </c>
    </row>
    <row r="30" spans="1:31">
      <c r="A30" t="str">
        <f t="shared" si="0"/>
        <v>213599452211905</v>
      </c>
      <c r="B30" t="s">
        <v>32</v>
      </c>
      <c r="C30" t="s">
        <v>62</v>
      </c>
      <c r="D30" t="s">
        <v>109</v>
      </c>
      <c r="E30" t="s">
        <v>109</v>
      </c>
      <c r="F30" t="s">
        <v>60</v>
      </c>
      <c r="G30" t="s">
        <v>110</v>
      </c>
      <c r="H30" s="1">
        <v>43595</v>
      </c>
      <c r="I30" s="1">
        <v>43593</v>
      </c>
      <c r="J30" s="3">
        <v>564000</v>
      </c>
      <c r="K30" t="s">
        <v>31</v>
      </c>
      <c r="L30" t="s">
        <v>31</v>
      </c>
      <c r="M30">
        <v>0</v>
      </c>
      <c r="N30">
        <v>0</v>
      </c>
      <c r="O30">
        <v>0</v>
      </c>
      <c r="P30" t="s">
        <v>37</v>
      </c>
      <c r="Q30" t="s">
        <v>37</v>
      </c>
      <c r="R30" t="str">
        <f t="shared" si="1"/>
        <v>2135994522119</v>
      </c>
      <c r="S30" t="s">
        <v>38</v>
      </c>
      <c r="T30" t="s">
        <v>66</v>
      </c>
      <c r="U30" t="s">
        <v>67</v>
      </c>
      <c r="V30" t="s">
        <v>100</v>
      </c>
      <c r="W30" t="s">
        <v>42</v>
      </c>
      <c r="X30" t="s">
        <v>43</v>
      </c>
      <c r="Y30" t="s">
        <v>44</v>
      </c>
      <c r="Z30" t="s">
        <v>44</v>
      </c>
      <c r="AA30" t="s">
        <v>45</v>
      </c>
      <c r="AB30" t="s">
        <v>46</v>
      </c>
      <c r="AC30" t="s">
        <v>47</v>
      </c>
      <c r="AD30" t="s">
        <v>48</v>
      </c>
      <c r="AE30" t="s">
        <v>49</v>
      </c>
    </row>
    <row r="31" spans="1:31">
      <c r="A31" t="str">
        <f t="shared" si="0"/>
        <v>212599451112904</v>
      </c>
      <c r="B31" t="s">
        <v>32</v>
      </c>
      <c r="C31" t="s">
        <v>33</v>
      </c>
      <c r="D31" t="s">
        <v>111</v>
      </c>
      <c r="E31" t="s">
        <v>111</v>
      </c>
      <c r="F31" t="s">
        <v>112</v>
      </c>
      <c r="G31" t="s">
        <v>113</v>
      </c>
      <c r="H31" s="1">
        <v>43573</v>
      </c>
      <c r="I31" s="1">
        <v>43571</v>
      </c>
      <c r="J31" s="3">
        <v>58837000</v>
      </c>
      <c r="K31" t="s">
        <v>31</v>
      </c>
      <c r="L31" t="s">
        <v>31</v>
      </c>
      <c r="M31">
        <v>0</v>
      </c>
      <c r="N31">
        <v>0</v>
      </c>
      <c r="O31">
        <v>0</v>
      </c>
      <c r="P31" t="s">
        <v>37</v>
      </c>
      <c r="Q31" t="s">
        <v>37</v>
      </c>
      <c r="R31" t="str">
        <f t="shared" si="1"/>
        <v>2125994511129</v>
      </c>
      <c r="S31" t="s">
        <v>38</v>
      </c>
      <c r="T31" t="s">
        <v>39</v>
      </c>
      <c r="U31" t="s">
        <v>40</v>
      </c>
      <c r="V31" t="s">
        <v>41</v>
      </c>
      <c r="W31" t="s">
        <v>42</v>
      </c>
      <c r="X31" t="s">
        <v>43</v>
      </c>
      <c r="Y31" t="s">
        <v>44</v>
      </c>
      <c r="Z31" t="s">
        <v>44</v>
      </c>
      <c r="AA31" t="s">
        <v>45</v>
      </c>
      <c r="AB31" t="s">
        <v>46</v>
      </c>
      <c r="AC31" t="s">
        <v>47</v>
      </c>
      <c r="AD31" t="s">
        <v>48</v>
      </c>
      <c r="AE31" t="s">
        <v>49</v>
      </c>
    </row>
    <row r="32" spans="1:31">
      <c r="A32" t="str">
        <f t="shared" si="0"/>
        <v>215099451241112</v>
      </c>
      <c r="B32" t="s">
        <v>32</v>
      </c>
      <c r="C32" t="s">
        <v>114</v>
      </c>
      <c r="D32" t="s">
        <v>115</v>
      </c>
      <c r="E32" t="s">
        <v>115</v>
      </c>
      <c r="F32" t="s">
        <v>116</v>
      </c>
      <c r="G32" t="s">
        <v>117</v>
      </c>
      <c r="H32" s="1">
        <v>43815</v>
      </c>
      <c r="I32" s="1">
        <v>43812</v>
      </c>
      <c r="J32" s="3">
        <v>6134160</v>
      </c>
      <c r="K32" t="s">
        <v>31</v>
      </c>
      <c r="L32" t="s">
        <v>31</v>
      </c>
      <c r="M32">
        <v>0</v>
      </c>
      <c r="N32">
        <v>0</v>
      </c>
      <c r="O32">
        <v>0</v>
      </c>
      <c r="P32" t="s">
        <v>37</v>
      </c>
      <c r="Q32" t="s">
        <v>37</v>
      </c>
      <c r="R32" t="str">
        <f t="shared" si="1"/>
        <v>2150994512411</v>
      </c>
      <c r="S32" t="s">
        <v>38</v>
      </c>
      <c r="T32" t="s">
        <v>118</v>
      </c>
      <c r="U32" t="s">
        <v>119</v>
      </c>
      <c r="V32" t="s">
        <v>120</v>
      </c>
      <c r="W32" t="s">
        <v>42</v>
      </c>
      <c r="X32" t="s">
        <v>43</v>
      </c>
      <c r="Y32" t="s">
        <v>44</v>
      </c>
      <c r="Z32" t="s">
        <v>44</v>
      </c>
      <c r="AA32" t="s">
        <v>45</v>
      </c>
      <c r="AB32" t="s">
        <v>46</v>
      </c>
      <c r="AC32" t="s">
        <v>47</v>
      </c>
      <c r="AD32" t="s">
        <v>48</v>
      </c>
      <c r="AE32" t="s">
        <v>49</v>
      </c>
    </row>
    <row r="33" spans="1:31">
      <c r="A33" t="str">
        <f t="shared" si="0"/>
        <v>212401652121105</v>
      </c>
      <c r="B33" t="s">
        <v>32</v>
      </c>
      <c r="C33" t="s">
        <v>33</v>
      </c>
      <c r="D33" t="s">
        <v>121</v>
      </c>
      <c r="E33" t="s">
        <v>121</v>
      </c>
      <c r="F33" t="s">
        <v>122</v>
      </c>
      <c r="G33" t="s">
        <v>123</v>
      </c>
      <c r="H33" s="1">
        <v>43616</v>
      </c>
      <c r="I33" s="1">
        <v>43614</v>
      </c>
      <c r="J33" s="3">
        <v>250000</v>
      </c>
      <c r="K33" t="s">
        <v>31</v>
      </c>
      <c r="L33" t="s">
        <v>31</v>
      </c>
      <c r="M33">
        <v>0</v>
      </c>
      <c r="N33">
        <v>0</v>
      </c>
      <c r="O33">
        <v>0</v>
      </c>
      <c r="P33" t="s">
        <v>37</v>
      </c>
      <c r="Q33" t="s">
        <v>37</v>
      </c>
      <c r="R33" t="str">
        <f t="shared" si="1"/>
        <v>2124016521211</v>
      </c>
      <c r="S33" t="s">
        <v>38</v>
      </c>
      <c r="T33" t="s">
        <v>39</v>
      </c>
      <c r="U33" t="s">
        <v>40</v>
      </c>
      <c r="V33" t="s">
        <v>124</v>
      </c>
      <c r="W33" t="s">
        <v>125</v>
      </c>
      <c r="X33" t="s">
        <v>43</v>
      </c>
      <c r="Y33" t="s">
        <v>44</v>
      </c>
      <c r="Z33" t="s">
        <v>44</v>
      </c>
      <c r="AA33" t="s">
        <v>45</v>
      </c>
      <c r="AB33" t="s">
        <v>46</v>
      </c>
      <c r="AC33" t="s">
        <v>47</v>
      </c>
      <c r="AD33" t="s">
        <v>48</v>
      </c>
      <c r="AE33" t="s">
        <v>49</v>
      </c>
    </row>
    <row r="34" spans="1:31">
      <c r="A34" t="str">
        <f t="shared" si="0"/>
        <v>212599451241102</v>
      </c>
      <c r="B34" t="s">
        <v>32</v>
      </c>
      <c r="C34" t="s">
        <v>33</v>
      </c>
      <c r="D34" t="s">
        <v>126</v>
      </c>
      <c r="E34" t="s">
        <v>126</v>
      </c>
      <c r="F34" t="s">
        <v>116</v>
      </c>
      <c r="G34" t="s">
        <v>127</v>
      </c>
      <c r="H34" s="1">
        <v>43518</v>
      </c>
      <c r="I34" s="1">
        <v>43517</v>
      </c>
      <c r="J34" s="3">
        <v>254318038</v>
      </c>
      <c r="K34" t="s">
        <v>31</v>
      </c>
      <c r="L34" t="s">
        <v>31</v>
      </c>
      <c r="M34">
        <v>0</v>
      </c>
      <c r="N34">
        <v>0</v>
      </c>
      <c r="O34">
        <v>0</v>
      </c>
      <c r="P34" t="s">
        <v>37</v>
      </c>
      <c r="Q34" t="s">
        <v>37</v>
      </c>
      <c r="R34" t="str">
        <f t="shared" si="1"/>
        <v>2125994512411</v>
      </c>
      <c r="S34" t="s">
        <v>38</v>
      </c>
      <c r="T34" t="s">
        <v>39</v>
      </c>
      <c r="U34" t="s">
        <v>40</v>
      </c>
      <c r="V34" t="s">
        <v>41</v>
      </c>
      <c r="W34" t="s">
        <v>42</v>
      </c>
      <c r="X34" t="s">
        <v>43</v>
      </c>
      <c r="Y34" t="s">
        <v>44</v>
      </c>
      <c r="Z34" t="s">
        <v>44</v>
      </c>
      <c r="AA34" t="s">
        <v>45</v>
      </c>
      <c r="AB34" t="s">
        <v>46</v>
      </c>
      <c r="AC34" t="s">
        <v>47</v>
      </c>
      <c r="AD34" t="s">
        <v>48</v>
      </c>
      <c r="AE34" t="s">
        <v>49</v>
      </c>
    </row>
    <row r="35" spans="1:31">
      <c r="A35" t="str">
        <f t="shared" si="0"/>
        <v>215099451241107</v>
      </c>
      <c r="B35" t="s">
        <v>32</v>
      </c>
      <c r="C35" t="s">
        <v>114</v>
      </c>
      <c r="D35" t="s">
        <v>128</v>
      </c>
      <c r="E35" t="s">
        <v>128</v>
      </c>
      <c r="F35" t="s">
        <v>116</v>
      </c>
      <c r="G35" t="s">
        <v>129</v>
      </c>
      <c r="H35" s="1">
        <v>43648</v>
      </c>
      <c r="I35" s="1">
        <v>43642</v>
      </c>
      <c r="J35" s="3">
        <v>18901450</v>
      </c>
      <c r="K35" t="s">
        <v>31</v>
      </c>
      <c r="L35" t="s">
        <v>31</v>
      </c>
      <c r="M35">
        <v>0</v>
      </c>
      <c r="N35">
        <v>0</v>
      </c>
      <c r="O35">
        <v>0</v>
      </c>
      <c r="P35" t="s">
        <v>37</v>
      </c>
      <c r="Q35" t="s">
        <v>37</v>
      </c>
      <c r="R35" t="str">
        <f t="shared" si="1"/>
        <v>2150994512411</v>
      </c>
      <c r="S35" t="s">
        <v>38</v>
      </c>
      <c r="T35" t="s">
        <v>118</v>
      </c>
      <c r="U35" t="s">
        <v>119</v>
      </c>
      <c r="V35" t="s">
        <v>120</v>
      </c>
      <c r="W35" t="s">
        <v>42</v>
      </c>
      <c r="X35" t="s">
        <v>43</v>
      </c>
      <c r="Y35" t="s">
        <v>44</v>
      </c>
      <c r="Z35" t="s">
        <v>44</v>
      </c>
      <c r="AA35" t="s">
        <v>45</v>
      </c>
      <c r="AB35" t="s">
        <v>46</v>
      </c>
      <c r="AC35" t="s">
        <v>47</v>
      </c>
      <c r="AD35" t="s">
        <v>48</v>
      </c>
      <c r="AE35" t="s">
        <v>49</v>
      </c>
    </row>
    <row r="36" spans="1:31">
      <c r="A36" t="str">
        <f t="shared" si="0"/>
        <v>213599451111107</v>
      </c>
      <c r="B36" t="s">
        <v>32</v>
      </c>
      <c r="C36" t="s">
        <v>62</v>
      </c>
      <c r="D36" t="s">
        <v>130</v>
      </c>
      <c r="E36" t="s">
        <v>130</v>
      </c>
      <c r="F36" t="s">
        <v>35</v>
      </c>
      <c r="G36" t="s">
        <v>131</v>
      </c>
      <c r="H36" s="1">
        <v>43647</v>
      </c>
      <c r="I36" s="1">
        <v>43626</v>
      </c>
      <c r="J36" s="3">
        <v>79675500</v>
      </c>
      <c r="K36" t="s">
        <v>31</v>
      </c>
      <c r="L36" t="s">
        <v>31</v>
      </c>
      <c r="M36">
        <v>0</v>
      </c>
      <c r="N36">
        <v>0</v>
      </c>
      <c r="O36">
        <v>0</v>
      </c>
      <c r="P36" t="s">
        <v>37</v>
      </c>
      <c r="Q36" t="s">
        <v>37</v>
      </c>
      <c r="R36" t="str">
        <f t="shared" si="1"/>
        <v>2135994511111</v>
      </c>
      <c r="S36" t="s">
        <v>38</v>
      </c>
      <c r="T36" t="s">
        <v>66</v>
      </c>
      <c r="U36" t="s">
        <v>67</v>
      </c>
      <c r="V36" t="s">
        <v>100</v>
      </c>
      <c r="W36" t="s">
        <v>42</v>
      </c>
      <c r="X36" t="s">
        <v>43</v>
      </c>
      <c r="Y36" t="s">
        <v>44</v>
      </c>
      <c r="Z36" t="s">
        <v>44</v>
      </c>
      <c r="AA36" t="s">
        <v>45</v>
      </c>
      <c r="AB36" t="s">
        <v>46</v>
      </c>
      <c r="AC36" t="s">
        <v>47</v>
      </c>
      <c r="AD36" t="s">
        <v>48</v>
      </c>
      <c r="AE36" t="s">
        <v>49</v>
      </c>
    </row>
    <row r="37" spans="1:31">
      <c r="A37" t="str">
        <f t="shared" si="0"/>
        <v>213599451111907</v>
      </c>
      <c r="B37" t="s">
        <v>32</v>
      </c>
      <c r="C37" t="s">
        <v>62</v>
      </c>
      <c r="D37" t="s">
        <v>130</v>
      </c>
      <c r="E37" t="s">
        <v>130</v>
      </c>
      <c r="F37" t="s">
        <v>50</v>
      </c>
      <c r="G37" t="s">
        <v>131</v>
      </c>
      <c r="H37" s="1">
        <v>43647</v>
      </c>
      <c r="I37" s="1">
        <v>43626</v>
      </c>
      <c r="J37" s="3">
        <v>1344</v>
      </c>
      <c r="K37" t="s">
        <v>31</v>
      </c>
      <c r="L37" t="s">
        <v>31</v>
      </c>
      <c r="M37">
        <v>0</v>
      </c>
      <c r="N37">
        <v>0</v>
      </c>
      <c r="O37">
        <v>0</v>
      </c>
      <c r="P37" t="s">
        <v>37</v>
      </c>
      <c r="Q37" t="s">
        <v>37</v>
      </c>
      <c r="R37" t="str">
        <f t="shared" si="1"/>
        <v>2135994511119</v>
      </c>
      <c r="S37" t="s">
        <v>38</v>
      </c>
      <c r="T37" t="s">
        <v>66</v>
      </c>
      <c r="U37" t="s">
        <v>67</v>
      </c>
      <c r="V37" t="s">
        <v>100</v>
      </c>
      <c r="W37" t="s">
        <v>42</v>
      </c>
      <c r="X37" t="s">
        <v>43</v>
      </c>
      <c r="Y37" t="s">
        <v>44</v>
      </c>
      <c r="Z37" t="s">
        <v>44</v>
      </c>
      <c r="AA37" t="s">
        <v>45</v>
      </c>
      <c r="AB37" t="s">
        <v>46</v>
      </c>
      <c r="AC37" t="s">
        <v>47</v>
      </c>
      <c r="AD37" t="s">
        <v>48</v>
      </c>
      <c r="AE37" t="s">
        <v>49</v>
      </c>
    </row>
    <row r="38" spans="1:31">
      <c r="A38" t="str">
        <f t="shared" si="0"/>
        <v>213599451112107</v>
      </c>
      <c r="B38" t="s">
        <v>32</v>
      </c>
      <c r="C38" t="s">
        <v>62</v>
      </c>
      <c r="D38" t="s">
        <v>130</v>
      </c>
      <c r="E38" t="s">
        <v>130</v>
      </c>
      <c r="F38" t="s">
        <v>51</v>
      </c>
      <c r="G38" t="s">
        <v>131</v>
      </c>
      <c r="H38" s="1">
        <v>43647</v>
      </c>
      <c r="I38" s="1">
        <v>43626</v>
      </c>
      <c r="J38" s="3">
        <v>5902200</v>
      </c>
      <c r="K38" t="s">
        <v>31</v>
      </c>
      <c r="L38" t="s">
        <v>31</v>
      </c>
      <c r="M38">
        <v>0</v>
      </c>
      <c r="N38">
        <v>0</v>
      </c>
      <c r="O38">
        <v>0</v>
      </c>
      <c r="P38" t="s">
        <v>37</v>
      </c>
      <c r="Q38" t="s">
        <v>37</v>
      </c>
      <c r="R38" t="str">
        <f t="shared" si="1"/>
        <v>2135994511121</v>
      </c>
      <c r="S38" t="s">
        <v>38</v>
      </c>
      <c r="T38" t="s">
        <v>66</v>
      </c>
      <c r="U38" t="s">
        <v>67</v>
      </c>
      <c r="V38" t="s">
        <v>100</v>
      </c>
      <c r="W38" t="s">
        <v>42</v>
      </c>
      <c r="X38" t="s">
        <v>43</v>
      </c>
      <c r="Y38" t="s">
        <v>44</v>
      </c>
      <c r="Z38" t="s">
        <v>44</v>
      </c>
      <c r="AA38" t="s">
        <v>45</v>
      </c>
      <c r="AB38" t="s">
        <v>46</v>
      </c>
      <c r="AC38" t="s">
        <v>47</v>
      </c>
      <c r="AD38" t="s">
        <v>48</v>
      </c>
      <c r="AE38" t="s">
        <v>49</v>
      </c>
    </row>
    <row r="39" spans="1:31">
      <c r="A39" t="str">
        <f t="shared" si="0"/>
        <v>213599451112207</v>
      </c>
      <c r="B39" t="s">
        <v>32</v>
      </c>
      <c r="C39" t="s">
        <v>62</v>
      </c>
      <c r="D39" t="s">
        <v>130</v>
      </c>
      <c r="E39" t="s">
        <v>130</v>
      </c>
      <c r="F39" t="s">
        <v>55</v>
      </c>
      <c r="G39" t="s">
        <v>131</v>
      </c>
      <c r="H39" s="1">
        <v>43647</v>
      </c>
      <c r="I39" s="1">
        <v>43626</v>
      </c>
      <c r="J39" s="3">
        <v>2192556</v>
      </c>
      <c r="K39" t="s">
        <v>31</v>
      </c>
      <c r="L39" t="s">
        <v>31</v>
      </c>
      <c r="M39">
        <v>0</v>
      </c>
      <c r="N39">
        <v>0</v>
      </c>
      <c r="O39">
        <v>0</v>
      </c>
      <c r="P39" t="s">
        <v>37</v>
      </c>
      <c r="Q39" t="s">
        <v>37</v>
      </c>
      <c r="R39" t="str">
        <f t="shared" si="1"/>
        <v>2135994511122</v>
      </c>
      <c r="S39" t="s">
        <v>38</v>
      </c>
      <c r="T39" t="s">
        <v>66</v>
      </c>
      <c r="U39" t="s">
        <v>67</v>
      </c>
      <c r="V39" t="s">
        <v>100</v>
      </c>
      <c r="W39" t="s">
        <v>42</v>
      </c>
      <c r="X39" t="s">
        <v>43</v>
      </c>
      <c r="Y39" t="s">
        <v>44</v>
      </c>
      <c r="Z39" t="s">
        <v>44</v>
      </c>
      <c r="AA39" t="s">
        <v>45</v>
      </c>
      <c r="AB39" t="s">
        <v>46</v>
      </c>
      <c r="AC39" t="s">
        <v>47</v>
      </c>
      <c r="AD39" t="s">
        <v>48</v>
      </c>
      <c r="AE39" t="s">
        <v>49</v>
      </c>
    </row>
    <row r="40" spans="1:31">
      <c r="A40" t="str">
        <f t="shared" si="0"/>
        <v>213599451112407</v>
      </c>
      <c r="B40" t="s">
        <v>32</v>
      </c>
      <c r="C40" t="s">
        <v>62</v>
      </c>
      <c r="D40" t="s">
        <v>130</v>
      </c>
      <c r="E40" t="s">
        <v>130</v>
      </c>
      <c r="F40" t="s">
        <v>52</v>
      </c>
      <c r="G40" t="s">
        <v>131</v>
      </c>
      <c r="H40" s="1">
        <v>43647</v>
      </c>
      <c r="I40" s="1">
        <v>43626</v>
      </c>
      <c r="J40" s="3">
        <v>6847000</v>
      </c>
      <c r="K40" t="s">
        <v>31</v>
      </c>
      <c r="L40" t="s">
        <v>31</v>
      </c>
      <c r="M40">
        <v>0</v>
      </c>
      <c r="N40">
        <v>0</v>
      </c>
      <c r="O40">
        <v>0</v>
      </c>
      <c r="P40" t="s">
        <v>37</v>
      </c>
      <c r="Q40" t="s">
        <v>37</v>
      </c>
      <c r="R40" t="str">
        <f t="shared" si="1"/>
        <v>2135994511124</v>
      </c>
      <c r="S40" t="s">
        <v>38</v>
      </c>
      <c r="T40" t="s">
        <v>66</v>
      </c>
      <c r="U40" t="s">
        <v>67</v>
      </c>
      <c r="V40" t="s">
        <v>100</v>
      </c>
      <c r="W40" t="s">
        <v>42</v>
      </c>
      <c r="X40" t="s">
        <v>43</v>
      </c>
      <c r="Y40" t="s">
        <v>44</v>
      </c>
      <c r="Z40" t="s">
        <v>44</v>
      </c>
      <c r="AA40" t="s">
        <v>45</v>
      </c>
      <c r="AB40" t="s">
        <v>46</v>
      </c>
      <c r="AC40" t="s">
        <v>47</v>
      </c>
      <c r="AD40" t="s">
        <v>48</v>
      </c>
      <c r="AE40" t="s">
        <v>49</v>
      </c>
    </row>
    <row r="41" spans="1:31">
      <c r="A41" t="str">
        <f t="shared" si="0"/>
        <v>213599451112507</v>
      </c>
      <c r="B41" t="s">
        <v>32</v>
      </c>
      <c r="C41" t="s">
        <v>62</v>
      </c>
      <c r="D41" t="s">
        <v>130</v>
      </c>
      <c r="E41" t="s">
        <v>130</v>
      </c>
      <c r="F41" t="s">
        <v>132</v>
      </c>
      <c r="G41" t="s">
        <v>131</v>
      </c>
      <c r="H41" s="1">
        <v>43647</v>
      </c>
      <c r="I41" s="1">
        <v>43626</v>
      </c>
      <c r="J41" s="3">
        <v>33603</v>
      </c>
      <c r="K41" t="s">
        <v>31</v>
      </c>
      <c r="L41" t="s">
        <v>31</v>
      </c>
      <c r="M41">
        <v>0</v>
      </c>
      <c r="N41">
        <v>0</v>
      </c>
      <c r="O41">
        <v>0</v>
      </c>
      <c r="P41" t="s">
        <v>37</v>
      </c>
      <c r="Q41" t="s">
        <v>37</v>
      </c>
      <c r="R41" t="str">
        <f t="shared" si="1"/>
        <v>2135994511125</v>
      </c>
      <c r="S41" t="s">
        <v>38</v>
      </c>
      <c r="T41" t="s">
        <v>66</v>
      </c>
      <c r="U41" t="s">
        <v>67</v>
      </c>
      <c r="V41" t="s">
        <v>100</v>
      </c>
      <c r="W41" t="s">
        <v>42</v>
      </c>
      <c r="X41" t="s">
        <v>43</v>
      </c>
      <c r="Y41" t="s">
        <v>44</v>
      </c>
      <c r="Z41" t="s">
        <v>44</v>
      </c>
      <c r="AA41" t="s">
        <v>45</v>
      </c>
      <c r="AB41" t="s">
        <v>46</v>
      </c>
      <c r="AC41" t="s">
        <v>47</v>
      </c>
      <c r="AD41" t="s">
        <v>48</v>
      </c>
      <c r="AE41" t="s">
        <v>49</v>
      </c>
    </row>
    <row r="42" spans="1:31">
      <c r="A42" t="str">
        <f t="shared" si="0"/>
        <v>213599451112607</v>
      </c>
      <c r="B42" t="s">
        <v>32</v>
      </c>
      <c r="C42" t="s">
        <v>62</v>
      </c>
      <c r="D42" t="s">
        <v>130</v>
      </c>
      <c r="E42" t="s">
        <v>130</v>
      </c>
      <c r="F42" t="s">
        <v>57</v>
      </c>
      <c r="G42" t="s">
        <v>131</v>
      </c>
      <c r="H42" s="1">
        <v>43647</v>
      </c>
      <c r="I42" s="1">
        <v>43626</v>
      </c>
      <c r="J42" s="3">
        <v>5141820</v>
      </c>
      <c r="K42" t="s">
        <v>31</v>
      </c>
      <c r="L42" t="s">
        <v>31</v>
      </c>
      <c r="M42">
        <v>0</v>
      </c>
      <c r="N42">
        <v>0</v>
      </c>
      <c r="O42">
        <v>0</v>
      </c>
      <c r="P42" t="s">
        <v>37</v>
      </c>
      <c r="Q42" t="s">
        <v>37</v>
      </c>
      <c r="R42" t="str">
        <f t="shared" si="1"/>
        <v>2135994511126</v>
      </c>
      <c r="S42" t="s">
        <v>38</v>
      </c>
      <c r="T42" t="s">
        <v>66</v>
      </c>
      <c r="U42" t="s">
        <v>67</v>
      </c>
      <c r="V42" t="s">
        <v>100</v>
      </c>
      <c r="W42" t="s">
        <v>42</v>
      </c>
      <c r="X42" t="s">
        <v>43</v>
      </c>
      <c r="Y42" t="s">
        <v>44</v>
      </c>
      <c r="Z42" t="s">
        <v>44</v>
      </c>
      <c r="AA42" t="s">
        <v>45</v>
      </c>
      <c r="AB42" t="s">
        <v>46</v>
      </c>
      <c r="AC42" t="s">
        <v>47</v>
      </c>
      <c r="AD42" t="s">
        <v>48</v>
      </c>
      <c r="AE42" t="s">
        <v>49</v>
      </c>
    </row>
    <row r="43" spans="1:31">
      <c r="A43" t="str">
        <f t="shared" si="0"/>
        <v>213599451115107</v>
      </c>
      <c r="B43" t="s">
        <v>32</v>
      </c>
      <c r="C43" t="s">
        <v>62</v>
      </c>
      <c r="D43" t="s">
        <v>130</v>
      </c>
      <c r="E43" t="s">
        <v>130</v>
      </c>
      <c r="F43" t="s">
        <v>58</v>
      </c>
      <c r="G43" t="s">
        <v>131</v>
      </c>
      <c r="H43" s="1">
        <v>43647</v>
      </c>
      <c r="I43" s="1">
        <v>43626</v>
      </c>
      <c r="J43" s="3">
        <v>540000</v>
      </c>
      <c r="K43" t="s">
        <v>31</v>
      </c>
      <c r="L43" t="s">
        <v>31</v>
      </c>
      <c r="M43">
        <v>0</v>
      </c>
      <c r="N43">
        <v>0</v>
      </c>
      <c r="O43">
        <v>0</v>
      </c>
      <c r="P43" t="s">
        <v>37</v>
      </c>
      <c r="Q43" t="s">
        <v>37</v>
      </c>
      <c r="R43" t="str">
        <f t="shared" si="1"/>
        <v>2135994511151</v>
      </c>
      <c r="S43" t="s">
        <v>38</v>
      </c>
      <c r="T43" t="s">
        <v>66</v>
      </c>
      <c r="U43" t="s">
        <v>67</v>
      </c>
      <c r="V43" t="s">
        <v>100</v>
      </c>
      <c r="W43" t="s">
        <v>42</v>
      </c>
      <c r="X43" t="s">
        <v>43</v>
      </c>
      <c r="Y43" t="s">
        <v>44</v>
      </c>
      <c r="Z43" t="s">
        <v>44</v>
      </c>
      <c r="AA43" t="s">
        <v>45</v>
      </c>
      <c r="AB43" t="s">
        <v>46</v>
      </c>
      <c r="AC43" t="s">
        <v>47</v>
      </c>
      <c r="AD43" t="s">
        <v>48</v>
      </c>
      <c r="AE43" t="s">
        <v>49</v>
      </c>
    </row>
    <row r="44" spans="1:31">
      <c r="A44" t="str">
        <f t="shared" si="0"/>
        <v>213599452211907</v>
      </c>
      <c r="B44" t="s">
        <v>32</v>
      </c>
      <c r="C44" t="s">
        <v>62</v>
      </c>
      <c r="D44" t="s">
        <v>133</v>
      </c>
      <c r="E44" t="s">
        <v>133</v>
      </c>
      <c r="F44" t="s">
        <v>60</v>
      </c>
      <c r="G44" t="s">
        <v>134</v>
      </c>
      <c r="H44" s="1">
        <v>43657</v>
      </c>
      <c r="I44" s="1">
        <v>43657</v>
      </c>
      <c r="J44" s="3">
        <v>564000</v>
      </c>
      <c r="K44" t="s">
        <v>31</v>
      </c>
      <c r="L44" t="s">
        <v>31</v>
      </c>
      <c r="M44">
        <v>0</v>
      </c>
      <c r="N44">
        <v>0</v>
      </c>
      <c r="O44">
        <v>0</v>
      </c>
      <c r="P44" t="s">
        <v>37</v>
      </c>
      <c r="Q44" t="s">
        <v>37</v>
      </c>
      <c r="R44" t="str">
        <f t="shared" si="1"/>
        <v>2135994522119</v>
      </c>
      <c r="S44" t="s">
        <v>38</v>
      </c>
      <c r="T44" t="s">
        <v>66</v>
      </c>
      <c r="U44" t="s">
        <v>67</v>
      </c>
      <c r="V44" t="s">
        <v>100</v>
      </c>
      <c r="W44" t="s">
        <v>42</v>
      </c>
      <c r="X44" t="s">
        <v>43</v>
      </c>
      <c r="Y44" t="s">
        <v>44</v>
      </c>
      <c r="Z44" t="s">
        <v>44</v>
      </c>
      <c r="AA44" t="s">
        <v>45</v>
      </c>
      <c r="AB44" t="s">
        <v>46</v>
      </c>
      <c r="AC44" t="s">
        <v>47</v>
      </c>
      <c r="AD44" t="s">
        <v>48</v>
      </c>
      <c r="AE44" t="s">
        <v>49</v>
      </c>
    </row>
    <row r="45" spans="1:31">
      <c r="A45" t="str">
        <f t="shared" si="0"/>
        <v>213599451111108</v>
      </c>
      <c r="B45" t="s">
        <v>32</v>
      </c>
      <c r="C45" t="s">
        <v>62</v>
      </c>
      <c r="D45" t="s">
        <v>135</v>
      </c>
      <c r="E45" t="s">
        <v>135</v>
      </c>
      <c r="F45" t="s">
        <v>35</v>
      </c>
      <c r="G45" t="s">
        <v>136</v>
      </c>
      <c r="H45" s="1">
        <v>43685</v>
      </c>
      <c r="I45" s="1">
        <v>43685</v>
      </c>
      <c r="J45" s="3">
        <v>1113600</v>
      </c>
      <c r="K45" t="s">
        <v>31</v>
      </c>
      <c r="L45" t="s">
        <v>31</v>
      </c>
      <c r="M45">
        <v>0</v>
      </c>
      <c r="N45">
        <v>0</v>
      </c>
      <c r="O45">
        <v>0</v>
      </c>
      <c r="P45" t="s">
        <v>37</v>
      </c>
      <c r="Q45" t="s">
        <v>37</v>
      </c>
      <c r="R45" t="str">
        <f t="shared" si="1"/>
        <v>2135994511111</v>
      </c>
      <c r="S45" t="s">
        <v>38</v>
      </c>
      <c r="T45" t="s">
        <v>66</v>
      </c>
      <c r="U45" t="s">
        <v>67</v>
      </c>
      <c r="V45" t="s">
        <v>100</v>
      </c>
      <c r="W45" t="s">
        <v>42</v>
      </c>
      <c r="X45" t="s">
        <v>43</v>
      </c>
      <c r="Y45" t="s">
        <v>44</v>
      </c>
      <c r="Z45" t="s">
        <v>44</v>
      </c>
      <c r="AA45" t="s">
        <v>45</v>
      </c>
      <c r="AB45" t="s">
        <v>46</v>
      </c>
      <c r="AC45" t="s">
        <v>47</v>
      </c>
      <c r="AD45" t="s">
        <v>48</v>
      </c>
      <c r="AE45" t="s">
        <v>49</v>
      </c>
    </row>
    <row r="46" spans="1:31">
      <c r="A46" t="str">
        <f t="shared" si="0"/>
        <v>213599451111908</v>
      </c>
      <c r="B46" t="s">
        <v>32</v>
      </c>
      <c r="C46" t="s">
        <v>62</v>
      </c>
      <c r="D46" t="s">
        <v>135</v>
      </c>
      <c r="E46" t="s">
        <v>135</v>
      </c>
      <c r="F46" t="s">
        <v>50</v>
      </c>
      <c r="G46" t="s">
        <v>136</v>
      </c>
      <c r="H46" s="1">
        <v>43685</v>
      </c>
      <c r="I46" s="1">
        <v>43685</v>
      </c>
      <c r="J46" s="3">
        <v>18</v>
      </c>
      <c r="K46" t="s">
        <v>31</v>
      </c>
      <c r="L46" t="s">
        <v>31</v>
      </c>
      <c r="M46">
        <v>0</v>
      </c>
      <c r="N46">
        <v>0</v>
      </c>
      <c r="O46">
        <v>0</v>
      </c>
      <c r="P46" t="s">
        <v>37</v>
      </c>
      <c r="Q46" t="s">
        <v>37</v>
      </c>
      <c r="R46" t="str">
        <f t="shared" si="1"/>
        <v>2135994511119</v>
      </c>
      <c r="S46" t="s">
        <v>38</v>
      </c>
      <c r="T46" t="s">
        <v>66</v>
      </c>
      <c r="U46" t="s">
        <v>67</v>
      </c>
      <c r="V46" t="s">
        <v>100</v>
      </c>
      <c r="W46" t="s">
        <v>42</v>
      </c>
      <c r="X46" t="s">
        <v>43</v>
      </c>
      <c r="Y46" t="s">
        <v>44</v>
      </c>
      <c r="Z46" t="s">
        <v>44</v>
      </c>
      <c r="AA46" t="s">
        <v>45</v>
      </c>
      <c r="AB46" t="s">
        <v>46</v>
      </c>
      <c r="AC46" t="s">
        <v>47</v>
      </c>
      <c r="AD46" t="s">
        <v>48</v>
      </c>
      <c r="AE46" t="s">
        <v>49</v>
      </c>
    </row>
    <row r="47" spans="1:31">
      <c r="A47" t="str">
        <f t="shared" si="0"/>
        <v>213599451112108</v>
      </c>
      <c r="B47" t="s">
        <v>32</v>
      </c>
      <c r="C47" t="s">
        <v>62</v>
      </c>
      <c r="D47" t="s">
        <v>135</v>
      </c>
      <c r="E47" t="s">
        <v>135</v>
      </c>
      <c r="F47" t="s">
        <v>51</v>
      </c>
      <c r="G47" t="s">
        <v>136</v>
      </c>
      <c r="H47" s="1">
        <v>43685</v>
      </c>
      <c r="I47" s="1">
        <v>43685</v>
      </c>
      <c r="J47" s="3">
        <v>521190</v>
      </c>
      <c r="K47" t="s">
        <v>31</v>
      </c>
      <c r="L47" t="s">
        <v>31</v>
      </c>
      <c r="M47">
        <v>0</v>
      </c>
      <c r="N47">
        <v>0</v>
      </c>
      <c r="O47">
        <v>0</v>
      </c>
      <c r="P47" t="s">
        <v>37</v>
      </c>
      <c r="Q47" t="s">
        <v>37</v>
      </c>
      <c r="R47" t="str">
        <f t="shared" si="1"/>
        <v>2135994511121</v>
      </c>
      <c r="S47" t="s">
        <v>38</v>
      </c>
      <c r="T47" t="s">
        <v>66</v>
      </c>
      <c r="U47" t="s">
        <v>67</v>
      </c>
      <c r="V47" t="s">
        <v>100</v>
      </c>
      <c r="W47" t="s">
        <v>42</v>
      </c>
      <c r="X47" t="s">
        <v>43</v>
      </c>
      <c r="Y47" t="s">
        <v>44</v>
      </c>
      <c r="Z47" t="s">
        <v>44</v>
      </c>
      <c r="AA47" t="s">
        <v>45</v>
      </c>
      <c r="AB47" t="s">
        <v>46</v>
      </c>
      <c r="AC47" t="s">
        <v>47</v>
      </c>
      <c r="AD47" t="s">
        <v>48</v>
      </c>
      <c r="AE47" t="s">
        <v>49</v>
      </c>
    </row>
    <row r="48" spans="1:31">
      <c r="A48" t="str">
        <f t="shared" si="0"/>
        <v>213599451112208</v>
      </c>
      <c r="B48" t="s">
        <v>32</v>
      </c>
      <c r="C48" t="s">
        <v>62</v>
      </c>
      <c r="D48" t="s">
        <v>135</v>
      </c>
      <c r="E48" t="s">
        <v>135</v>
      </c>
      <c r="F48" t="s">
        <v>55</v>
      </c>
      <c r="G48" t="s">
        <v>136</v>
      </c>
      <c r="H48" s="1">
        <v>43685</v>
      </c>
      <c r="I48" s="1">
        <v>43685</v>
      </c>
      <c r="J48" s="3">
        <v>208296</v>
      </c>
      <c r="K48" t="s">
        <v>31</v>
      </c>
      <c r="L48" t="s">
        <v>31</v>
      </c>
      <c r="M48">
        <v>0</v>
      </c>
      <c r="N48">
        <v>0</v>
      </c>
      <c r="O48">
        <v>0</v>
      </c>
      <c r="P48" t="s">
        <v>37</v>
      </c>
      <c r="Q48" t="s">
        <v>37</v>
      </c>
      <c r="R48" t="str">
        <f t="shared" si="1"/>
        <v>2135994511122</v>
      </c>
      <c r="S48" t="s">
        <v>38</v>
      </c>
      <c r="T48" t="s">
        <v>66</v>
      </c>
      <c r="U48" t="s">
        <v>67</v>
      </c>
      <c r="V48" t="s">
        <v>100</v>
      </c>
      <c r="W48" t="s">
        <v>42</v>
      </c>
      <c r="X48" t="s">
        <v>43</v>
      </c>
      <c r="Y48" t="s">
        <v>44</v>
      </c>
      <c r="Z48" t="s">
        <v>44</v>
      </c>
      <c r="AA48" t="s">
        <v>45</v>
      </c>
      <c r="AB48" t="s">
        <v>46</v>
      </c>
      <c r="AC48" t="s">
        <v>47</v>
      </c>
      <c r="AD48" t="s">
        <v>48</v>
      </c>
      <c r="AE48" t="s">
        <v>49</v>
      </c>
    </row>
    <row r="49" spans="1:31">
      <c r="A49" t="str">
        <f t="shared" si="0"/>
        <v>213599451112408</v>
      </c>
      <c r="B49" t="s">
        <v>32</v>
      </c>
      <c r="C49" t="s">
        <v>62</v>
      </c>
      <c r="D49" t="s">
        <v>135</v>
      </c>
      <c r="E49" t="s">
        <v>135</v>
      </c>
      <c r="F49" t="s">
        <v>52</v>
      </c>
      <c r="G49" t="s">
        <v>136</v>
      </c>
      <c r="H49" s="1">
        <v>43685</v>
      </c>
      <c r="I49" s="1">
        <v>43685</v>
      </c>
      <c r="J49" s="3">
        <v>896000</v>
      </c>
      <c r="K49" t="s">
        <v>31</v>
      </c>
      <c r="L49" t="s">
        <v>31</v>
      </c>
      <c r="M49">
        <v>0</v>
      </c>
      <c r="N49">
        <v>0</v>
      </c>
      <c r="O49">
        <v>0</v>
      </c>
      <c r="P49" t="s">
        <v>37</v>
      </c>
      <c r="Q49" t="s">
        <v>37</v>
      </c>
      <c r="R49" t="str">
        <f t="shared" si="1"/>
        <v>2135994511124</v>
      </c>
      <c r="S49" t="s">
        <v>38</v>
      </c>
      <c r="T49" t="s">
        <v>66</v>
      </c>
      <c r="U49" t="s">
        <v>67</v>
      </c>
      <c r="V49" t="s">
        <v>100</v>
      </c>
      <c r="W49" t="s">
        <v>42</v>
      </c>
      <c r="X49" t="s">
        <v>43</v>
      </c>
      <c r="Y49" t="s">
        <v>44</v>
      </c>
      <c r="Z49" t="s">
        <v>44</v>
      </c>
      <c r="AA49" t="s">
        <v>45</v>
      </c>
      <c r="AB49" t="s">
        <v>46</v>
      </c>
      <c r="AC49" t="s">
        <v>47</v>
      </c>
      <c r="AD49" t="s">
        <v>48</v>
      </c>
      <c r="AE49" t="s">
        <v>49</v>
      </c>
    </row>
    <row r="50" spans="1:31">
      <c r="A50" t="str">
        <f t="shared" si="0"/>
        <v>215099451241103</v>
      </c>
      <c r="B50" t="s">
        <v>32</v>
      </c>
      <c r="C50" t="s">
        <v>114</v>
      </c>
      <c r="D50" t="s">
        <v>137</v>
      </c>
      <c r="E50" t="s">
        <v>137</v>
      </c>
      <c r="F50" t="s">
        <v>116</v>
      </c>
      <c r="G50" t="s">
        <v>138</v>
      </c>
      <c r="H50" s="1">
        <v>43545</v>
      </c>
      <c r="I50" s="1">
        <v>43545</v>
      </c>
      <c r="J50" s="3">
        <v>18261897</v>
      </c>
      <c r="K50" t="s">
        <v>31</v>
      </c>
      <c r="L50" t="s">
        <v>31</v>
      </c>
      <c r="M50">
        <v>0</v>
      </c>
      <c r="N50">
        <v>0</v>
      </c>
      <c r="O50">
        <v>0</v>
      </c>
      <c r="P50" t="s">
        <v>37</v>
      </c>
      <c r="Q50" t="s">
        <v>37</v>
      </c>
      <c r="R50" t="str">
        <f t="shared" si="1"/>
        <v>2150994512411</v>
      </c>
      <c r="S50" t="s">
        <v>38</v>
      </c>
      <c r="T50" t="s">
        <v>118</v>
      </c>
      <c r="U50" t="s">
        <v>119</v>
      </c>
      <c r="V50" t="s">
        <v>120</v>
      </c>
      <c r="W50" t="s">
        <v>42</v>
      </c>
      <c r="X50" t="s">
        <v>43</v>
      </c>
      <c r="Y50" t="s">
        <v>44</v>
      </c>
      <c r="Z50" t="s">
        <v>44</v>
      </c>
      <c r="AA50" t="s">
        <v>45</v>
      </c>
      <c r="AB50" t="s">
        <v>46</v>
      </c>
      <c r="AC50" t="s">
        <v>47</v>
      </c>
      <c r="AD50" t="s">
        <v>48</v>
      </c>
      <c r="AE50" t="s">
        <v>49</v>
      </c>
    </row>
    <row r="51" spans="1:31">
      <c r="A51" t="str">
        <f t="shared" si="0"/>
        <v>213300551152110</v>
      </c>
      <c r="B51" t="s">
        <v>32</v>
      </c>
      <c r="C51" t="s">
        <v>62</v>
      </c>
      <c r="D51" t="s">
        <v>139</v>
      </c>
      <c r="E51" t="s">
        <v>139</v>
      </c>
      <c r="F51" t="s">
        <v>88</v>
      </c>
      <c r="G51" t="s">
        <v>140</v>
      </c>
      <c r="H51" s="1">
        <v>43755</v>
      </c>
      <c r="I51" s="1">
        <v>43753</v>
      </c>
      <c r="J51" s="3">
        <v>985441200</v>
      </c>
      <c r="K51" t="s">
        <v>31</v>
      </c>
      <c r="L51" t="s">
        <v>31</v>
      </c>
      <c r="M51">
        <v>0</v>
      </c>
      <c r="N51">
        <v>0</v>
      </c>
      <c r="O51">
        <v>0</v>
      </c>
      <c r="P51" t="s">
        <v>37</v>
      </c>
      <c r="Q51" t="s">
        <v>37</v>
      </c>
      <c r="R51" t="str">
        <f t="shared" si="1"/>
        <v>2133005511521</v>
      </c>
      <c r="S51" t="s">
        <v>38</v>
      </c>
      <c r="T51" t="s">
        <v>66</v>
      </c>
      <c r="U51" t="s">
        <v>67</v>
      </c>
      <c r="V51" t="s">
        <v>86</v>
      </c>
      <c r="W51" t="s">
        <v>90</v>
      </c>
      <c r="X51" t="s">
        <v>43</v>
      </c>
      <c r="Y51" t="s">
        <v>44</v>
      </c>
      <c r="Z51" t="s">
        <v>44</v>
      </c>
      <c r="AA51" t="s">
        <v>45</v>
      </c>
      <c r="AB51" t="s">
        <v>46</v>
      </c>
      <c r="AC51" t="s">
        <v>47</v>
      </c>
      <c r="AD51" t="s">
        <v>48</v>
      </c>
      <c r="AE51" t="s">
        <v>49</v>
      </c>
    </row>
    <row r="52" spans="1:31">
      <c r="A52" t="str">
        <f t="shared" si="0"/>
        <v>510599452181112</v>
      </c>
      <c r="B52" t="s">
        <v>32</v>
      </c>
      <c r="C52" t="s">
        <v>141</v>
      </c>
      <c r="D52" t="s">
        <v>142</v>
      </c>
      <c r="E52" t="s">
        <v>142</v>
      </c>
      <c r="F52" t="s">
        <v>143</v>
      </c>
      <c r="G52" t="s">
        <v>144</v>
      </c>
      <c r="H52" s="1">
        <v>43815</v>
      </c>
      <c r="I52" s="1">
        <v>43812</v>
      </c>
      <c r="J52" s="3">
        <v>2892500</v>
      </c>
      <c r="K52" t="s">
        <v>31</v>
      </c>
      <c r="L52" t="s">
        <v>31</v>
      </c>
      <c r="M52">
        <v>0</v>
      </c>
      <c r="N52">
        <v>0</v>
      </c>
      <c r="O52">
        <v>0</v>
      </c>
      <c r="P52" t="s">
        <v>37</v>
      </c>
      <c r="Q52" t="s">
        <v>37</v>
      </c>
      <c r="R52" t="str">
        <f t="shared" si="1"/>
        <v>5105994521811</v>
      </c>
      <c r="S52" t="s">
        <v>38</v>
      </c>
      <c r="T52" t="s">
        <v>40</v>
      </c>
      <c r="U52" t="s">
        <v>145</v>
      </c>
      <c r="V52" t="s">
        <v>146</v>
      </c>
      <c r="W52" t="s">
        <v>42</v>
      </c>
      <c r="X52" t="s">
        <v>43</v>
      </c>
      <c r="Y52" t="s">
        <v>44</v>
      </c>
      <c r="Z52" t="s">
        <v>44</v>
      </c>
      <c r="AA52" t="s">
        <v>45</v>
      </c>
      <c r="AB52" t="s">
        <v>46</v>
      </c>
      <c r="AC52" t="s">
        <v>47</v>
      </c>
      <c r="AD52" t="s">
        <v>48</v>
      </c>
      <c r="AE52" t="s">
        <v>49</v>
      </c>
    </row>
    <row r="53" spans="1:31">
      <c r="A53" t="str">
        <f t="shared" si="0"/>
        <v>212599452211212</v>
      </c>
      <c r="B53" t="s">
        <v>32</v>
      </c>
      <c r="C53" t="s">
        <v>33</v>
      </c>
      <c r="D53" t="s">
        <v>147</v>
      </c>
      <c r="E53" t="s">
        <v>147</v>
      </c>
      <c r="F53" t="s">
        <v>148</v>
      </c>
      <c r="G53" t="s">
        <v>149</v>
      </c>
      <c r="H53" s="1">
        <v>43810</v>
      </c>
      <c r="I53" s="1">
        <v>43810</v>
      </c>
      <c r="J53" s="3">
        <v>826337</v>
      </c>
      <c r="K53" t="s">
        <v>31</v>
      </c>
      <c r="L53" t="s">
        <v>31</v>
      </c>
      <c r="M53">
        <v>0</v>
      </c>
      <c r="N53">
        <v>0</v>
      </c>
      <c r="O53">
        <v>0</v>
      </c>
      <c r="P53" t="s">
        <v>37</v>
      </c>
      <c r="Q53" t="s">
        <v>37</v>
      </c>
      <c r="R53" t="str">
        <f t="shared" si="1"/>
        <v>2125994522112</v>
      </c>
      <c r="S53" t="s">
        <v>38</v>
      </c>
      <c r="T53" t="s">
        <v>39</v>
      </c>
      <c r="U53" t="s">
        <v>40</v>
      </c>
      <c r="V53" t="s">
        <v>41</v>
      </c>
      <c r="W53" t="s">
        <v>42</v>
      </c>
      <c r="X53" t="s">
        <v>43</v>
      </c>
      <c r="Y53" t="s">
        <v>44</v>
      </c>
      <c r="Z53" t="s">
        <v>44</v>
      </c>
      <c r="AA53" t="s">
        <v>45</v>
      </c>
      <c r="AB53" t="s">
        <v>46</v>
      </c>
      <c r="AC53" t="s">
        <v>47</v>
      </c>
      <c r="AD53" t="s">
        <v>48</v>
      </c>
      <c r="AE53" t="s">
        <v>49</v>
      </c>
    </row>
    <row r="54" spans="1:31">
      <c r="A54" t="str">
        <f t="shared" si="0"/>
        <v>212599452211912</v>
      </c>
      <c r="B54" t="s">
        <v>32</v>
      </c>
      <c r="C54" t="s">
        <v>33</v>
      </c>
      <c r="D54" t="s">
        <v>147</v>
      </c>
      <c r="E54" t="s">
        <v>147</v>
      </c>
      <c r="F54" t="s">
        <v>60</v>
      </c>
      <c r="G54" t="s">
        <v>149</v>
      </c>
      <c r="H54" s="1">
        <v>43810</v>
      </c>
      <c r="I54" s="1">
        <v>43810</v>
      </c>
      <c r="J54" s="3">
        <v>4585160</v>
      </c>
      <c r="K54" t="s">
        <v>31</v>
      </c>
      <c r="L54" t="s">
        <v>31</v>
      </c>
      <c r="M54">
        <v>0</v>
      </c>
      <c r="N54">
        <v>0</v>
      </c>
      <c r="O54">
        <v>0</v>
      </c>
      <c r="P54" t="s">
        <v>37</v>
      </c>
      <c r="Q54" t="s">
        <v>37</v>
      </c>
      <c r="R54" t="str">
        <f t="shared" si="1"/>
        <v>2125994522119</v>
      </c>
      <c r="S54" t="s">
        <v>38</v>
      </c>
      <c r="T54" t="s">
        <v>39</v>
      </c>
      <c r="U54" t="s">
        <v>40</v>
      </c>
      <c r="V54" t="s">
        <v>41</v>
      </c>
      <c r="W54" t="s">
        <v>42</v>
      </c>
      <c r="X54" t="s">
        <v>43</v>
      </c>
      <c r="Y54" t="s">
        <v>44</v>
      </c>
      <c r="Z54" t="s">
        <v>44</v>
      </c>
      <c r="AA54" t="s">
        <v>45</v>
      </c>
      <c r="AB54" t="s">
        <v>46</v>
      </c>
      <c r="AC54" t="s">
        <v>47</v>
      </c>
      <c r="AD54" t="s">
        <v>48</v>
      </c>
      <c r="AE54" t="s">
        <v>49</v>
      </c>
    </row>
    <row r="55" spans="1:31">
      <c r="A55" t="str">
        <f t="shared" si="0"/>
        <v>213599452411107</v>
      </c>
      <c r="B55" t="s">
        <v>32</v>
      </c>
      <c r="C55" t="s">
        <v>62</v>
      </c>
      <c r="D55" t="s">
        <v>150</v>
      </c>
      <c r="E55" t="s">
        <v>150</v>
      </c>
      <c r="F55" t="s">
        <v>71</v>
      </c>
      <c r="G55" t="s">
        <v>151</v>
      </c>
      <c r="H55" s="1">
        <v>43670</v>
      </c>
      <c r="I55" s="1">
        <v>43669</v>
      </c>
      <c r="J55" s="3">
        <v>780000</v>
      </c>
      <c r="K55" t="s">
        <v>31</v>
      </c>
      <c r="L55" t="s">
        <v>31</v>
      </c>
      <c r="M55">
        <v>0</v>
      </c>
      <c r="N55">
        <v>0</v>
      </c>
      <c r="O55">
        <v>0</v>
      </c>
      <c r="P55" t="s">
        <v>37</v>
      </c>
      <c r="Q55" t="s">
        <v>37</v>
      </c>
      <c r="R55" t="str">
        <f t="shared" si="1"/>
        <v>2135994524111</v>
      </c>
      <c r="S55" t="s">
        <v>38</v>
      </c>
      <c r="T55" t="s">
        <v>66</v>
      </c>
      <c r="U55" t="s">
        <v>67</v>
      </c>
      <c r="V55" t="s">
        <v>100</v>
      </c>
      <c r="W55" t="s">
        <v>42</v>
      </c>
      <c r="X55" t="s">
        <v>43</v>
      </c>
      <c r="Y55" t="s">
        <v>44</v>
      </c>
      <c r="Z55" t="s">
        <v>44</v>
      </c>
      <c r="AA55" t="s">
        <v>45</v>
      </c>
      <c r="AB55" t="s">
        <v>46</v>
      </c>
      <c r="AC55" t="s">
        <v>47</v>
      </c>
      <c r="AD55" t="s">
        <v>48</v>
      </c>
      <c r="AE55" t="s">
        <v>49</v>
      </c>
    </row>
    <row r="56" spans="1:31">
      <c r="A56" t="str">
        <f t="shared" si="0"/>
        <v>212904652121906</v>
      </c>
      <c r="B56" t="s">
        <v>32</v>
      </c>
      <c r="C56" t="s">
        <v>62</v>
      </c>
      <c r="D56" t="s">
        <v>103</v>
      </c>
      <c r="E56" t="s">
        <v>103</v>
      </c>
      <c r="F56" t="s">
        <v>96</v>
      </c>
      <c r="G56" t="s">
        <v>152</v>
      </c>
      <c r="H56" s="1">
        <v>43634</v>
      </c>
      <c r="I56" s="1">
        <v>43634</v>
      </c>
      <c r="J56" s="3">
        <v>6340000</v>
      </c>
      <c r="K56" t="s">
        <v>31</v>
      </c>
      <c r="L56" t="s">
        <v>31</v>
      </c>
      <c r="M56">
        <v>0</v>
      </c>
      <c r="N56">
        <v>0</v>
      </c>
      <c r="O56">
        <v>0</v>
      </c>
      <c r="P56" t="s">
        <v>37</v>
      </c>
      <c r="Q56" t="s">
        <v>37</v>
      </c>
      <c r="R56" t="str">
        <f t="shared" si="1"/>
        <v>2129046521219</v>
      </c>
      <c r="S56" t="s">
        <v>38</v>
      </c>
      <c r="T56" t="s">
        <v>66</v>
      </c>
      <c r="U56" t="s">
        <v>67</v>
      </c>
      <c r="V56" t="s">
        <v>81</v>
      </c>
      <c r="W56" t="s">
        <v>82</v>
      </c>
      <c r="X56" t="s">
        <v>43</v>
      </c>
      <c r="Y56" t="s">
        <v>44</v>
      </c>
      <c r="Z56" t="s">
        <v>44</v>
      </c>
      <c r="AA56" t="s">
        <v>45</v>
      </c>
      <c r="AB56" t="s">
        <v>46</v>
      </c>
      <c r="AC56" t="s">
        <v>47</v>
      </c>
      <c r="AD56" t="s">
        <v>48</v>
      </c>
      <c r="AE56" t="s">
        <v>49</v>
      </c>
    </row>
    <row r="57" spans="1:31">
      <c r="A57" t="str">
        <f t="shared" si="0"/>
        <v>212904652121103</v>
      </c>
      <c r="B57" t="s">
        <v>32</v>
      </c>
      <c r="C57" t="s">
        <v>62</v>
      </c>
      <c r="D57" t="s">
        <v>153</v>
      </c>
      <c r="E57" t="s">
        <v>153</v>
      </c>
      <c r="F57" t="s">
        <v>122</v>
      </c>
      <c r="G57" t="s">
        <v>154</v>
      </c>
      <c r="H57" s="1">
        <v>43532</v>
      </c>
      <c r="I57" s="1">
        <v>43530</v>
      </c>
      <c r="J57" s="3">
        <v>9637000</v>
      </c>
      <c r="K57" t="s">
        <v>31</v>
      </c>
      <c r="L57" t="s">
        <v>31</v>
      </c>
      <c r="M57">
        <v>0</v>
      </c>
      <c r="N57">
        <v>0</v>
      </c>
      <c r="O57">
        <v>0</v>
      </c>
      <c r="P57" t="s">
        <v>37</v>
      </c>
      <c r="Q57" t="s">
        <v>37</v>
      </c>
      <c r="R57" t="str">
        <f t="shared" si="1"/>
        <v>2129046521211</v>
      </c>
      <c r="S57" t="s">
        <v>38</v>
      </c>
      <c r="T57" t="s">
        <v>66</v>
      </c>
      <c r="U57" t="s">
        <v>67</v>
      </c>
      <c r="V57" t="s">
        <v>81</v>
      </c>
      <c r="W57" t="s">
        <v>82</v>
      </c>
      <c r="X57" t="s">
        <v>43</v>
      </c>
      <c r="Y57" t="s">
        <v>44</v>
      </c>
      <c r="Z57" t="s">
        <v>44</v>
      </c>
      <c r="AA57" t="s">
        <v>45</v>
      </c>
      <c r="AB57" t="s">
        <v>46</v>
      </c>
      <c r="AC57" t="s">
        <v>47</v>
      </c>
      <c r="AD57" t="s">
        <v>48</v>
      </c>
      <c r="AE57" t="s">
        <v>49</v>
      </c>
    </row>
    <row r="58" spans="1:31">
      <c r="A58" t="str">
        <f t="shared" si="0"/>
        <v>212904652121903</v>
      </c>
      <c r="B58" t="s">
        <v>32</v>
      </c>
      <c r="C58" t="s">
        <v>62</v>
      </c>
      <c r="D58" t="s">
        <v>153</v>
      </c>
      <c r="E58" t="s">
        <v>153</v>
      </c>
      <c r="F58" t="s">
        <v>96</v>
      </c>
      <c r="G58" t="s">
        <v>154</v>
      </c>
      <c r="H58" s="1">
        <v>43532</v>
      </c>
      <c r="I58" s="1">
        <v>43530</v>
      </c>
      <c r="J58" s="3">
        <v>1800000</v>
      </c>
      <c r="K58" t="s">
        <v>31</v>
      </c>
      <c r="L58" t="s">
        <v>31</v>
      </c>
      <c r="M58">
        <v>0</v>
      </c>
      <c r="N58">
        <v>0</v>
      </c>
      <c r="O58">
        <v>0</v>
      </c>
      <c r="P58" t="s">
        <v>37</v>
      </c>
      <c r="Q58" t="s">
        <v>37</v>
      </c>
      <c r="R58" t="str">
        <f t="shared" si="1"/>
        <v>2129046521219</v>
      </c>
      <c r="S58" t="s">
        <v>38</v>
      </c>
      <c r="T58" t="s">
        <v>66</v>
      </c>
      <c r="U58" t="s">
        <v>67</v>
      </c>
      <c r="V58" t="s">
        <v>81</v>
      </c>
      <c r="W58" t="s">
        <v>82</v>
      </c>
      <c r="X58" t="s">
        <v>43</v>
      </c>
      <c r="Y58" t="s">
        <v>44</v>
      </c>
      <c r="Z58" t="s">
        <v>44</v>
      </c>
      <c r="AA58" t="s">
        <v>45</v>
      </c>
      <c r="AB58" t="s">
        <v>46</v>
      </c>
      <c r="AC58" t="s">
        <v>47</v>
      </c>
      <c r="AD58" t="s">
        <v>48</v>
      </c>
      <c r="AE58" t="s">
        <v>49</v>
      </c>
    </row>
    <row r="59" spans="1:31">
      <c r="A59" t="str">
        <f t="shared" si="0"/>
        <v>212300552411107</v>
      </c>
      <c r="B59" t="s">
        <v>32</v>
      </c>
      <c r="C59" t="s">
        <v>33</v>
      </c>
      <c r="D59" t="s">
        <v>155</v>
      </c>
      <c r="E59" t="s">
        <v>155</v>
      </c>
      <c r="F59" t="s">
        <v>71</v>
      </c>
      <c r="G59" t="s">
        <v>156</v>
      </c>
      <c r="H59" s="1">
        <v>43655</v>
      </c>
      <c r="I59" s="1">
        <v>43654</v>
      </c>
      <c r="J59" s="3">
        <v>13080000</v>
      </c>
      <c r="K59" t="s">
        <v>31</v>
      </c>
      <c r="L59" t="s">
        <v>31</v>
      </c>
      <c r="M59">
        <v>0</v>
      </c>
      <c r="N59">
        <v>0</v>
      </c>
      <c r="O59">
        <v>0</v>
      </c>
      <c r="P59" t="s">
        <v>37</v>
      </c>
      <c r="Q59" t="s">
        <v>37</v>
      </c>
      <c r="R59" t="str">
        <f t="shared" si="1"/>
        <v>2123005524111</v>
      </c>
      <c r="S59" t="s">
        <v>38</v>
      </c>
      <c r="T59" t="s">
        <v>39</v>
      </c>
      <c r="U59" t="s">
        <v>40</v>
      </c>
      <c r="V59" t="s">
        <v>76</v>
      </c>
      <c r="W59" t="s">
        <v>90</v>
      </c>
      <c r="X59" t="s">
        <v>43</v>
      </c>
      <c r="Y59" t="s">
        <v>44</v>
      </c>
      <c r="Z59" t="s">
        <v>44</v>
      </c>
      <c r="AA59" t="s">
        <v>45</v>
      </c>
      <c r="AB59" t="s">
        <v>46</v>
      </c>
      <c r="AC59" t="s">
        <v>47</v>
      </c>
      <c r="AD59" t="s">
        <v>48</v>
      </c>
      <c r="AE59" t="s">
        <v>49</v>
      </c>
    </row>
    <row r="60" spans="1:31">
      <c r="A60" t="str">
        <f t="shared" si="0"/>
        <v>212599452211303</v>
      </c>
      <c r="B60" t="s">
        <v>32</v>
      </c>
      <c r="C60" t="s">
        <v>33</v>
      </c>
      <c r="D60" t="s">
        <v>157</v>
      </c>
      <c r="E60" t="s">
        <v>157</v>
      </c>
      <c r="F60" t="s">
        <v>158</v>
      </c>
      <c r="G60" t="s">
        <v>159</v>
      </c>
      <c r="H60" s="1">
        <v>43539</v>
      </c>
      <c r="I60" s="1">
        <v>43538</v>
      </c>
      <c r="J60" s="3">
        <v>292250</v>
      </c>
      <c r="K60" t="s">
        <v>31</v>
      </c>
      <c r="L60" t="s">
        <v>31</v>
      </c>
      <c r="M60">
        <v>0</v>
      </c>
      <c r="N60">
        <v>0</v>
      </c>
      <c r="O60">
        <v>0</v>
      </c>
      <c r="P60" t="s">
        <v>37</v>
      </c>
      <c r="Q60" t="s">
        <v>37</v>
      </c>
      <c r="R60" t="str">
        <f t="shared" si="1"/>
        <v>2125994522113</v>
      </c>
      <c r="S60" t="s">
        <v>38</v>
      </c>
      <c r="T60" t="s">
        <v>39</v>
      </c>
      <c r="U60" t="s">
        <v>40</v>
      </c>
      <c r="V60" t="s">
        <v>41</v>
      </c>
      <c r="W60" t="s">
        <v>42</v>
      </c>
      <c r="X60" t="s">
        <v>43</v>
      </c>
      <c r="Y60" t="s">
        <v>44</v>
      </c>
      <c r="Z60" t="s">
        <v>44</v>
      </c>
      <c r="AA60" t="s">
        <v>45</v>
      </c>
      <c r="AB60" t="s">
        <v>46</v>
      </c>
      <c r="AC60" t="s">
        <v>47</v>
      </c>
      <c r="AD60" t="s">
        <v>48</v>
      </c>
      <c r="AE60" t="s">
        <v>49</v>
      </c>
    </row>
    <row r="61" spans="1:31">
      <c r="A61" t="str">
        <f t="shared" si="0"/>
        <v>213399451115212</v>
      </c>
      <c r="B61" t="s">
        <v>32</v>
      </c>
      <c r="C61" t="s">
        <v>62</v>
      </c>
      <c r="D61" t="s">
        <v>160</v>
      </c>
      <c r="E61" t="s">
        <v>160</v>
      </c>
      <c r="F61" t="s">
        <v>84</v>
      </c>
      <c r="G61" t="s">
        <v>161</v>
      </c>
      <c r="H61" s="1">
        <v>43810</v>
      </c>
      <c r="I61" s="1">
        <v>43810</v>
      </c>
      <c r="J61" s="3">
        <v>165305320</v>
      </c>
      <c r="K61" t="s">
        <v>31</v>
      </c>
      <c r="L61" t="s">
        <v>31</v>
      </c>
      <c r="M61">
        <v>0</v>
      </c>
      <c r="N61">
        <v>0</v>
      </c>
      <c r="O61">
        <v>0</v>
      </c>
      <c r="P61" t="s">
        <v>37</v>
      </c>
      <c r="Q61" t="s">
        <v>37</v>
      </c>
      <c r="R61" t="str">
        <f t="shared" si="1"/>
        <v>2133994511152</v>
      </c>
      <c r="S61" t="s">
        <v>38</v>
      </c>
      <c r="T61" t="s">
        <v>66</v>
      </c>
      <c r="U61" t="s">
        <v>67</v>
      </c>
      <c r="V61" t="s">
        <v>86</v>
      </c>
      <c r="W61" t="s">
        <v>42</v>
      </c>
      <c r="X61" t="s">
        <v>43</v>
      </c>
      <c r="Y61" t="s">
        <v>44</v>
      </c>
      <c r="Z61" t="s">
        <v>44</v>
      </c>
      <c r="AA61" t="s">
        <v>45</v>
      </c>
      <c r="AB61" t="s">
        <v>46</v>
      </c>
      <c r="AC61" t="s">
        <v>47</v>
      </c>
      <c r="AD61" t="s">
        <v>48</v>
      </c>
      <c r="AE61" t="s">
        <v>49</v>
      </c>
    </row>
    <row r="62" spans="1:31">
      <c r="A62" t="str">
        <f t="shared" si="0"/>
        <v>213599452211106</v>
      </c>
      <c r="B62" t="s">
        <v>32</v>
      </c>
      <c r="C62" t="s">
        <v>62</v>
      </c>
      <c r="D62" t="s">
        <v>162</v>
      </c>
      <c r="E62" t="s">
        <v>162</v>
      </c>
      <c r="F62" t="s">
        <v>79</v>
      </c>
      <c r="G62" t="s">
        <v>163</v>
      </c>
      <c r="H62" s="1">
        <v>43637</v>
      </c>
      <c r="I62" s="1">
        <v>43636</v>
      </c>
      <c r="J62" s="3">
        <v>119320</v>
      </c>
      <c r="K62" t="s">
        <v>31</v>
      </c>
      <c r="L62" t="s">
        <v>31</v>
      </c>
      <c r="M62">
        <v>0</v>
      </c>
      <c r="N62">
        <v>0</v>
      </c>
      <c r="O62">
        <v>0</v>
      </c>
      <c r="P62" t="s">
        <v>37</v>
      </c>
      <c r="Q62" t="s">
        <v>37</v>
      </c>
      <c r="R62" t="str">
        <f t="shared" si="1"/>
        <v>2135994522111</v>
      </c>
      <c r="S62" t="s">
        <v>38</v>
      </c>
      <c r="T62" t="s">
        <v>66</v>
      </c>
      <c r="U62" t="s">
        <v>67</v>
      </c>
      <c r="V62" t="s">
        <v>100</v>
      </c>
      <c r="W62" t="s">
        <v>42</v>
      </c>
      <c r="X62" t="s">
        <v>43</v>
      </c>
      <c r="Y62" t="s">
        <v>44</v>
      </c>
      <c r="Z62" t="s">
        <v>44</v>
      </c>
      <c r="AA62" t="s">
        <v>45</v>
      </c>
      <c r="AB62" t="s">
        <v>46</v>
      </c>
      <c r="AC62" t="s">
        <v>47</v>
      </c>
      <c r="AD62" t="s">
        <v>48</v>
      </c>
      <c r="AE62" t="s">
        <v>49</v>
      </c>
    </row>
    <row r="63" spans="1:31">
      <c r="A63" t="str">
        <f t="shared" si="0"/>
        <v>212904652111108</v>
      </c>
      <c r="B63" t="s">
        <v>32</v>
      </c>
      <c r="C63" t="s">
        <v>62</v>
      </c>
      <c r="D63" t="s">
        <v>164</v>
      </c>
      <c r="E63" t="s">
        <v>164</v>
      </c>
      <c r="F63" t="s">
        <v>165</v>
      </c>
      <c r="G63" t="s">
        <v>166</v>
      </c>
      <c r="H63" s="1">
        <v>43686</v>
      </c>
      <c r="I63" s="1">
        <v>43685</v>
      </c>
      <c r="J63" s="3">
        <v>15200000</v>
      </c>
      <c r="K63" t="s">
        <v>31</v>
      </c>
      <c r="L63" t="s">
        <v>31</v>
      </c>
      <c r="M63">
        <v>0</v>
      </c>
      <c r="N63">
        <v>0</v>
      </c>
      <c r="O63">
        <v>0</v>
      </c>
      <c r="P63" t="s">
        <v>37</v>
      </c>
      <c r="Q63" t="s">
        <v>37</v>
      </c>
      <c r="R63" t="str">
        <f t="shared" si="1"/>
        <v>2129046521111</v>
      </c>
      <c r="S63" t="s">
        <v>38</v>
      </c>
      <c r="T63" t="s">
        <v>66</v>
      </c>
      <c r="U63" t="s">
        <v>67</v>
      </c>
      <c r="V63" t="s">
        <v>81</v>
      </c>
      <c r="W63" t="s">
        <v>82</v>
      </c>
      <c r="X63" t="s">
        <v>43</v>
      </c>
      <c r="Y63" t="s">
        <v>44</v>
      </c>
      <c r="Z63" t="s">
        <v>44</v>
      </c>
      <c r="AA63" t="s">
        <v>45</v>
      </c>
      <c r="AB63" t="s">
        <v>46</v>
      </c>
      <c r="AC63" t="s">
        <v>47</v>
      </c>
      <c r="AD63" t="s">
        <v>48</v>
      </c>
      <c r="AE63" t="s">
        <v>49</v>
      </c>
    </row>
    <row r="64" spans="1:31">
      <c r="A64" t="str">
        <f t="shared" si="0"/>
        <v>215099451241105</v>
      </c>
      <c r="B64" t="s">
        <v>32</v>
      </c>
      <c r="C64" t="s">
        <v>114</v>
      </c>
      <c r="D64" t="s">
        <v>167</v>
      </c>
      <c r="E64" t="s">
        <v>167</v>
      </c>
      <c r="F64" t="s">
        <v>116</v>
      </c>
      <c r="G64" t="s">
        <v>168</v>
      </c>
      <c r="H64" s="1">
        <v>43609</v>
      </c>
      <c r="I64" s="1">
        <v>43600</v>
      </c>
      <c r="J64" s="3">
        <v>18901450</v>
      </c>
      <c r="K64" t="s">
        <v>31</v>
      </c>
      <c r="L64" t="s">
        <v>31</v>
      </c>
      <c r="M64">
        <v>0</v>
      </c>
      <c r="N64">
        <v>0</v>
      </c>
      <c r="O64">
        <v>0</v>
      </c>
      <c r="P64" t="s">
        <v>37</v>
      </c>
      <c r="Q64" t="s">
        <v>37</v>
      </c>
      <c r="R64" t="str">
        <f t="shared" si="1"/>
        <v>2150994512411</v>
      </c>
      <c r="S64" t="s">
        <v>38</v>
      </c>
      <c r="T64" t="s">
        <v>118</v>
      </c>
      <c r="U64" t="s">
        <v>119</v>
      </c>
      <c r="V64" t="s">
        <v>120</v>
      </c>
      <c r="W64" t="s">
        <v>42</v>
      </c>
      <c r="X64" t="s">
        <v>43</v>
      </c>
      <c r="Y64" t="s">
        <v>44</v>
      </c>
      <c r="Z64" t="s">
        <v>44</v>
      </c>
      <c r="AA64" t="s">
        <v>45</v>
      </c>
      <c r="AB64" t="s">
        <v>46</v>
      </c>
      <c r="AC64" t="s">
        <v>47</v>
      </c>
      <c r="AD64" t="s">
        <v>48</v>
      </c>
      <c r="AE64" t="s">
        <v>49</v>
      </c>
    </row>
    <row r="65" spans="1:31">
      <c r="A65" t="str">
        <f t="shared" si="0"/>
        <v>213399451115212</v>
      </c>
      <c r="B65" t="s">
        <v>32</v>
      </c>
      <c r="C65" t="s">
        <v>62</v>
      </c>
      <c r="D65" t="s">
        <v>169</v>
      </c>
      <c r="E65" t="s">
        <v>169</v>
      </c>
      <c r="F65" t="s">
        <v>84</v>
      </c>
      <c r="G65" t="s">
        <v>170</v>
      </c>
      <c r="H65" s="1">
        <v>43803</v>
      </c>
      <c r="I65" s="1">
        <v>43801</v>
      </c>
      <c r="J65" s="3">
        <v>10763600</v>
      </c>
      <c r="K65" t="s">
        <v>31</v>
      </c>
      <c r="L65" t="s">
        <v>31</v>
      </c>
      <c r="M65">
        <v>0</v>
      </c>
      <c r="N65">
        <v>0</v>
      </c>
      <c r="O65">
        <v>0</v>
      </c>
      <c r="P65" t="s">
        <v>37</v>
      </c>
      <c r="Q65" t="s">
        <v>37</v>
      </c>
      <c r="R65" t="str">
        <f t="shared" si="1"/>
        <v>2133994511152</v>
      </c>
      <c r="S65" t="s">
        <v>38</v>
      </c>
      <c r="T65" t="s">
        <v>66</v>
      </c>
      <c r="U65" t="s">
        <v>67</v>
      </c>
      <c r="V65" t="s">
        <v>86</v>
      </c>
      <c r="W65" t="s">
        <v>42</v>
      </c>
      <c r="X65" t="s">
        <v>43</v>
      </c>
      <c r="Y65" t="s">
        <v>44</v>
      </c>
      <c r="Z65" t="s">
        <v>44</v>
      </c>
      <c r="AA65" t="s">
        <v>45</v>
      </c>
      <c r="AB65" t="s">
        <v>46</v>
      </c>
      <c r="AC65" t="s">
        <v>47</v>
      </c>
      <c r="AD65" t="s">
        <v>48</v>
      </c>
      <c r="AE65" t="s">
        <v>49</v>
      </c>
    </row>
    <row r="66" spans="1:31">
      <c r="A66" t="str">
        <f t="shared" si="0"/>
        <v>212599452312112</v>
      </c>
      <c r="B66" t="s">
        <v>32</v>
      </c>
      <c r="C66" t="s">
        <v>33</v>
      </c>
      <c r="D66" t="s">
        <v>171</v>
      </c>
      <c r="E66" t="s">
        <v>171</v>
      </c>
      <c r="F66" t="s">
        <v>172</v>
      </c>
      <c r="G66" t="s">
        <v>173</v>
      </c>
      <c r="H66" s="1">
        <v>43816</v>
      </c>
      <c r="I66" s="1">
        <v>43815</v>
      </c>
      <c r="J66" s="3">
        <v>5000000</v>
      </c>
      <c r="K66" t="s">
        <v>31</v>
      </c>
      <c r="L66" t="s">
        <v>31</v>
      </c>
      <c r="M66">
        <v>0</v>
      </c>
      <c r="N66">
        <v>0</v>
      </c>
      <c r="O66">
        <v>0</v>
      </c>
      <c r="P66" t="s">
        <v>37</v>
      </c>
      <c r="Q66" t="s">
        <v>37</v>
      </c>
      <c r="R66" t="str">
        <f t="shared" si="1"/>
        <v>2125994523121</v>
      </c>
      <c r="S66" t="s">
        <v>38</v>
      </c>
      <c r="T66" t="s">
        <v>39</v>
      </c>
      <c r="U66" t="s">
        <v>40</v>
      </c>
      <c r="V66" t="s">
        <v>41</v>
      </c>
      <c r="W66" t="s">
        <v>42</v>
      </c>
      <c r="X66" t="s">
        <v>43</v>
      </c>
      <c r="Y66" t="s">
        <v>44</v>
      </c>
      <c r="Z66" t="s">
        <v>44</v>
      </c>
      <c r="AA66" t="s">
        <v>45</v>
      </c>
      <c r="AB66" t="s">
        <v>46</v>
      </c>
      <c r="AC66" t="s">
        <v>47</v>
      </c>
      <c r="AD66" t="s">
        <v>48</v>
      </c>
      <c r="AE66" t="s">
        <v>49</v>
      </c>
    </row>
    <row r="67" spans="1:31">
      <c r="A67" t="str">
        <f t="shared" ref="A67:A130" si="2">V67&amp;W67&amp;F67&amp;IF(MONTH(H67)&lt;10,"0"&amp;MONTH(H67),MONTH(H67))</f>
        <v>510299451111107</v>
      </c>
      <c r="B67" t="s">
        <v>32</v>
      </c>
      <c r="C67" t="s">
        <v>174</v>
      </c>
      <c r="D67" t="s">
        <v>137</v>
      </c>
      <c r="E67" t="s">
        <v>137</v>
      </c>
      <c r="F67" t="s">
        <v>35</v>
      </c>
      <c r="G67" t="s">
        <v>175</v>
      </c>
      <c r="H67" s="1">
        <v>43647</v>
      </c>
      <c r="I67" s="1">
        <v>43626</v>
      </c>
      <c r="J67" s="3">
        <v>4024400</v>
      </c>
      <c r="K67" t="s">
        <v>31</v>
      </c>
      <c r="L67" t="s">
        <v>31</v>
      </c>
      <c r="M67">
        <v>0</v>
      </c>
      <c r="N67">
        <v>0</v>
      </c>
      <c r="O67">
        <v>0</v>
      </c>
      <c r="P67" t="s">
        <v>37</v>
      </c>
      <c r="Q67" t="s">
        <v>37</v>
      </c>
      <c r="R67" t="str">
        <f t="shared" ref="R67:R130" si="3">V67&amp;W67&amp;F67</f>
        <v>5102994511111</v>
      </c>
      <c r="S67" t="s">
        <v>38</v>
      </c>
      <c r="T67" t="s">
        <v>119</v>
      </c>
      <c r="U67" t="s">
        <v>176</v>
      </c>
      <c r="V67" t="s">
        <v>177</v>
      </c>
      <c r="W67" t="s">
        <v>42</v>
      </c>
      <c r="X67" t="s">
        <v>43</v>
      </c>
      <c r="Y67" t="s">
        <v>44</v>
      </c>
      <c r="Z67" t="s">
        <v>44</v>
      </c>
      <c r="AA67" t="s">
        <v>45</v>
      </c>
      <c r="AB67" t="s">
        <v>46</v>
      </c>
      <c r="AC67" t="s">
        <v>47</v>
      </c>
      <c r="AD67" t="s">
        <v>48</v>
      </c>
      <c r="AE67" t="s">
        <v>49</v>
      </c>
    </row>
    <row r="68" spans="1:31">
      <c r="A68" t="str">
        <f t="shared" si="2"/>
        <v>510299451111907</v>
      </c>
      <c r="B68" t="s">
        <v>32</v>
      </c>
      <c r="C68" t="s">
        <v>174</v>
      </c>
      <c r="D68" t="s">
        <v>137</v>
      </c>
      <c r="E68" t="s">
        <v>137</v>
      </c>
      <c r="F68" t="s">
        <v>50</v>
      </c>
      <c r="G68" t="s">
        <v>175</v>
      </c>
      <c r="H68" s="1">
        <v>43647</v>
      </c>
      <c r="I68" s="1">
        <v>43626</v>
      </c>
      <c r="J68" s="3">
        <v>85</v>
      </c>
      <c r="K68" t="s">
        <v>31</v>
      </c>
      <c r="L68" t="s">
        <v>31</v>
      </c>
      <c r="M68">
        <v>0</v>
      </c>
      <c r="N68">
        <v>0</v>
      </c>
      <c r="O68">
        <v>0</v>
      </c>
      <c r="P68" t="s">
        <v>37</v>
      </c>
      <c r="Q68" t="s">
        <v>37</v>
      </c>
      <c r="R68" t="str">
        <f t="shared" si="3"/>
        <v>5102994511119</v>
      </c>
      <c r="S68" t="s">
        <v>38</v>
      </c>
      <c r="T68" t="s">
        <v>119</v>
      </c>
      <c r="U68" t="s">
        <v>176</v>
      </c>
      <c r="V68" t="s">
        <v>177</v>
      </c>
      <c r="W68" t="s">
        <v>42</v>
      </c>
      <c r="X68" t="s">
        <v>43</v>
      </c>
      <c r="Y68" t="s">
        <v>44</v>
      </c>
      <c r="Z68" t="s">
        <v>44</v>
      </c>
      <c r="AA68" t="s">
        <v>45</v>
      </c>
      <c r="AB68" t="s">
        <v>46</v>
      </c>
      <c r="AC68" t="s">
        <v>47</v>
      </c>
      <c r="AD68" t="s">
        <v>48</v>
      </c>
      <c r="AE68" t="s">
        <v>49</v>
      </c>
    </row>
    <row r="69" spans="1:31">
      <c r="A69" t="str">
        <f t="shared" si="2"/>
        <v>510299451112107</v>
      </c>
      <c r="B69" t="s">
        <v>32</v>
      </c>
      <c r="C69" t="s">
        <v>174</v>
      </c>
      <c r="D69" t="s">
        <v>137</v>
      </c>
      <c r="E69" t="s">
        <v>137</v>
      </c>
      <c r="F69" t="s">
        <v>51</v>
      </c>
      <c r="G69" t="s">
        <v>175</v>
      </c>
      <c r="H69" s="1">
        <v>43647</v>
      </c>
      <c r="I69" s="1">
        <v>43626</v>
      </c>
      <c r="J69" s="3">
        <v>402440</v>
      </c>
      <c r="K69" t="s">
        <v>31</v>
      </c>
      <c r="L69" t="s">
        <v>31</v>
      </c>
      <c r="M69">
        <v>0</v>
      </c>
      <c r="N69">
        <v>0</v>
      </c>
      <c r="O69">
        <v>0</v>
      </c>
      <c r="P69" t="s">
        <v>37</v>
      </c>
      <c r="Q69" t="s">
        <v>37</v>
      </c>
      <c r="R69" t="str">
        <f t="shared" si="3"/>
        <v>5102994511121</v>
      </c>
      <c r="S69" t="s">
        <v>38</v>
      </c>
      <c r="T69" t="s">
        <v>119</v>
      </c>
      <c r="U69" t="s">
        <v>176</v>
      </c>
      <c r="V69" t="s">
        <v>177</v>
      </c>
      <c r="W69" t="s">
        <v>42</v>
      </c>
      <c r="X69" t="s">
        <v>43</v>
      </c>
      <c r="Y69" t="s">
        <v>44</v>
      </c>
      <c r="Z69" t="s">
        <v>44</v>
      </c>
      <c r="AA69" t="s">
        <v>45</v>
      </c>
      <c r="AB69" t="s">
        <v>46</v>
      </c>
      <c r="AC69" t="s">
        <v>47</v>
      </c>
      <c r="AD69" t="s">
        <v>48</v>
      </c>
      <c r="AE69" t="s">
        <v>49</v>
      </c>
    </row>
    <row r="70" spans="1:31">
      <c r="A70" t="str">
        <f t="shared" si="2"/>
        <v>510299451112207</v>
      </c>
      <c r="B70" t="s">
        <v>32</v>
      </c>
      <c r="C70" t="s">
        <v>174</v>
      </c>
      <c r="D70" t="s">
        <v>137</v>
      </c>
      <c r="E70" t="s">
        <v>137</v>
      </c>
      <c r="F70" t="s">
        <v>55</v>
      </c>
      <c r="G70" t="s">
        <v>175</v>
      </c>
      <c r="H70" s="1">
        <v>43647</v>
      </c>
      <c r="I70" s="1">
        <v>43626</v>
      </c>
      <c r="J70" s="3">
        <v>160976</v>
      </c>
      <c r="K70" t="s">
        <v>31</v>
      </c>
      <c r="L70" t="s">
        <v>31</v>
      </c>
      <c r="M70">
        <v>0</v>
      </c>
      <c r="N70">
        <v>0</v>
      </c>
      <c r="O70">
        <v>0</v>
      </c>
      <c r="P70" t="s">
        <v>37</v>
      </c>
      <c r="Q70" t="s">
        <v>37</v>
      </c>
      <c r="R70" t="str">
        <f t="shared" si="3"/>
        <v>5102994511122</v>
      </c>
      <c r="S70" t="s">
        <v>38</v>
      </c>
      <c r="T70" t="s">
        <v>119</v>
      </c>
      <c r="U70" t="s">
        <v>176</v>
      </c>
      <c r="V70" t="s">
        <v>177</v>
      </c>
      <c r="W70" t="s">
        <v>42</v>
      </c>
      <c r="X70" t="s">
        <v>43</v>
      </c>
      <c r="Y70" t="s">
        <v>44</v>
      </c>
      <c r="Z70" t="s">
        <v>44</v>
      </c>
      <c r="AA70" t="s">
        <v>45</v>
      </c>
      <c r="AB70" t="s">
        <v>46</v>
      </c>
      <c r="AC70" t="s">
        <v>47</v>
      </c>
      <c r="AD70" t="s">
        <v>48</v>
      </c>
      <c r="AE70" t="s">
        <v>49</v>
      </c>
    </row>
    <row r="71" spans="1:31">
      <c r="A71" t="str">
        <f t="shared" si="2"/>
        <v>510299451112407</v>
      </c>
      <c r="B71" t="s">
        <v>32</v>
      </c>
      <c r="C71" t="s">
        <v>174</v>
      </c>
      <c r="D71" t="s">
        <v>137</v>
      </c>
      <c r="E71" t="s">
        <v>137</v>
      </c>
      <c r="F71" t="s">
        <v>52</v>
      </c>
      <c r="G71" t="s">
        <v>175</v>
      </c>
      <c r="H71" s="1">
        <v>43647</v>
      </c>
      <c r="I71" s="1">
        <v>43626</v>
      </c>
      <c r="J71" s="3">
        <v>389000</v>
      </c>
      <c r="K71" t="s">
        <v>31</v>
      </c>
      <c r="L71" t="s">
        <v>31</v>
      </c>
      <c r="M71">
        <v>0</v>
      </c>
      <c r="N71">
        <v>0</v>
      </c>
      <c r="O71">
        <v>0</v>
      </c>
      <c r="P71" t="s">
        <v>37</v>
      </c>
      <c r="Q71" t="s">
        <v>37</v>
      </c>
      <c r="R71" t="str">
        <f t="shared" si="3"/>
        <v>5102994511124</v>
      </c>
      <c r="S71" t="s">
        <v>38</v>
      </c>
      <c r="T71" t="s">
        <v>119</v>
      </c>
      <c r="U71" t="s">
        <v>176</v>
      </c>
      <c r="V71" t="s">
        <v>177</v>
      </c>
      <c r="W71" t="s">
        <v>42</v>
      </c>
      <c r="X71" t="s">
        <v>43</v>
      </c>
      <c r="Y71" t="s">
        <v>44</v>
      </c>
      <c r="Z71" t="s">
        <v>44</v>
      </c>
      <c r="AA71" t="s">
        <v>45</v>
      </c>
      <c r="AB71" t="s">
        <v>46</v>
      </c>
      <c r="AC71" t="s">
        <v>47</v>
      </c>
      <c r="AD71" t="s">
        <v>48</v>
      </c>
      <c r="AE71" t="s">
        <v>49</v>
      </c>
    </row>
    <row r="72" spans="1:31">
      <c r="A72" t="str">
        <f t="shared" si="2"/>
        <v>510299451112607</v>
      </c>
      <c r="B72" t="s">
        <v>32</v>
      </c>
      <c r="C72" t="s">
        <v>174</v>
      </c>
      <c r="D72" t="s">
        <v>137</v>
      </c>
      <c r="E72" t="s">
        <v>137</v>
      </c>
      <c r="F72" t="s">
        <v>57</v>
      </c>
      <c r="G72" t="s">
        <v>175</v>
      </c>
      <c r="H72" s="1">
        <v>43647</v>
      </c>
      <c r="I72" s="1">
        <v>43626</v>
      </c>
      <c r="J72" s="3">
        <v>289680</v>
      </c>
      <c r="K72" t="s">
        <v>31</v>
      </c>
      <c r="L72" t="s">
        <v>31</v>
      </c>
      <c r="M72">
        <v>0</v>
      </c>
      <c r="N72">
        <v>0</v>
      </c>
      <c r="O72">
        <v>0</v>
      </c>
      <c r="P72" t="s">
        <v>37</v>
      </c>
      <c r="Q72" t="s">
        <v>37</v>
      </c>
      <c r="R72" t="str">
        <f t="shared" si="3"/>
        <v>5102994511126</v>
      </c>
      <c r="S72" t="s">
        <v>38</v>
      </c>
      <c r="T72" t="s">
        <v>119</v>
      </c>
      <c r="U72" t="s">
        <v>176</v>
      </c>
      <c r="V72" t="s">
        <v>177</v>
      </c>
      <c r="W72" t="s">
        <v>42</v>
      </c>
      <c r="X72" t="s">
        <v>43</v>
      </c>
      <c r="Y72" t="s">
        <v>44</v>
      </c>
      <c r="Z72" t="s">
        <v>44</v>
      </c>
      <c r="AA72" t="s">
        <v>45</v>
      </c>
      <c r="AB72" t="s">
        <v>46</v>
      </c>
      <c r="AC72" t="s">
        <v>47</v>
      </c>
      <c r="AD72" t="s">
        <v>48</v>
      </c>
      <c r="AE72" t="s">
        <v>49</v>
      </c>
    </row>
    <row r="73" spans="1:31">
      <c r="A73" t="str">
        <f t="shared" si="2"/>
        <v>214700552215103</v>
      </c>
      <c r="B73" t="s">
        <v>32</v>
      </c>
      <c r="C73" t="s">
        <v>114</v>
      </c>
      <c r="D73" t="s">
        <v>178</v>
      </c>
      <c r="E73" t="s">
        <v>178</v>
      </c>
      <c r="F73" t="s">
        <v>179</v>
      </c>
      <c r="G73" t="s">
        <v>180</v>
      </c>
      <c r="H73" s="1">
        <v>43549</v>
      </c>
      <c r="I73" s="1">
        <v>43546</v>
      </c>
      <c r="J73" s="3">
        <v>4700000</v>
      </c>
      <c r="K73" t="s">
        <v>31</v>
      </c>
      <c r="L73" t="s">
        <v>31</v>
      </c>
      <c r="M73">
        <v>0</v>
      </c>
      <c r="N73">
        <v>0</v>
      </c>
      <c r="O73">
        <v>0</v>
      </c>
      <c r="P73" t="s">
        <v>37</v>
      </c>
      <c r="Q73" t="s">
        <v>37</v>
      </c>
      <c r="R73" t="str">
        <f t="shared" si="3"/>
        <v>2147005522151</v>
      </c>
      <c r="S73" t="s">
        <v>38</v>
      </c>
      <c r="T73" t="s">
        <v>118</v>
      </c>
      <c r="U73" t="s">
        <v>119</v>
      </c>
      <c r="V73" t="s">
        <v>181</v>
      </c>
      <c r="W73" t="s">
        <v>90</v>
      </c>
      <c r="X73" t="s">
        <v>43</v>
      </c>
      <c r="Y73" t="s">
        <v>44</v>
      </c>
      <c r="Z73" t="s">
        <v>44</v>
      </c>
      <c r="AA73" t="s">
        <v>45</v>
      </c>
      <c r="AB73" t="s">
        <v>46</v>
      </c>
      <c r="AC73" t="s">
        <v>47</v>
      </c>
      <c r="AD73" t="s">
        <v>48</v>
      </c>
      <c r="AE73" t="s">
        <v>49</v>
      </c>
    </row>
    <row r="74" spans="1:31">
      <c r="A74" t="str">
        <f t="shared" si="2"/>
        <v>214700552411403</v>
      </c>
      <c r="B74" t="s">
        <v>32</v>
      </c>
      <c r="C74" t="s">
        <v>114</v>
      </c>
      <c r="D74" t="s">
        <v>178</v>
      </c>
      <c r="E74" t="s">
        <v>178</v>
      </c>
      <c r="F74" t="s">
        <v>182</v>
      </c>
      <c r="G74" t="s">
        <v>180</v>
      </c>
      <c r="H74" s="1">
        <v>43549</v>
      </c>
      <c r="I74" s="1">
        <v>43546</v>
      </c>
      <c r="J74" s="3">
        <v>6770000</v>
      </c>
      <c r="K74" t="s">
        <v>31</v>
      </c>
      <c r="L74" t="s">
        <v>31</v>
      </c>
      <c r="M74">
        <v>0</v>
      </c>
      <c r="N74">
        <v>0</v>
      </c>
      <c r="O74">
        <v>0</v>
      </c>
      <c r="P74" t="s">
        <v>37</v>
      </c>
      <c r="Q74" t="s">
        <v>37</v>
      </c>
      <c r="R74" t="str">
        <f t="shared" si="3"/>
        <v>2147005524114</v>
      </c>
      <c r="S74" t="s">
        <v>38</v>
      </c>
      <c r="T74" t="s">
        <v>118</v>
      </c>
      <c r="U74" t="s">
        <v>119</v>
      </c>
      <c r="V74" t="s">
        <v>181</v>
      </c>
      <c r="W74" t="s">
        <v>90</v>
      </c>
      <c r="X74" t="s">
        <v>43</v>
      </c>
      <c r="Y74" t="s">
        <v>44</v>
      </c>
      <c r="Z74" t="s">
        <v>44</v>
      </c>
      <c r="AA74" t="s">
        <v>45</v>
      </c>
      <c r="AB74" t="s">
        <v>46</v>
      </c>
      <c r="AC74" t="s">
        <v>47</v>
      </c>
      <c r="AD74" t="s">
        <v>48</v>
      </c>
      <c r="AE74" t="s">
        <v>49</v>
      </c>
    </row>
    <row r="75" spans="1:31">
      <c r="A75" t="str">
        <f t="shared" si="2"/>
        <v>210400152121112</v>
      </c>
      <c r="B75" t="s">
        <v>32</v>
      </c>
      <c r="C75" t="s">
        <v>33</v>
      </c>
      <c r="D75" t="s">
        <v>183</v>
      </c>
      <c r="E75" t="s">
        <v>183</v>
      </c>
      <c r="F75" t="s">
        <v>122</v>
      </c>
      <c r="G75" t="s">
        <v>184</v>
      </c>
      <c r="H75" s="1">
        <v>43812</v>
      </c>
      <c r="I75" s="1">
        <v>43811</v>
      </c>
      <c r="J75" s="3">
        <v>1500000</v>
      </c>
      <c r="K75" t="s">
        <v>31</v>
      </c>
      <c r="L75" t="s">
        <v>31</v>
      </c>
      <c r="M75">
        <v>0</v>
      </c>
      <c r="N75">
        <v>0</v>
      </c>
      <c r="O75">
        <v>0</v>
      </c>
      <c r="P75" t="s">
        <v>37</v>
      </c>
      <c r="Q75" t="s">
        <v>37</v>
      </c>
      <c r="R75" t="str">
        <f t="shared" si="3"/>
        <v>2104001521211</v>
      </c>
      <c r="S75" t="s">
        <v>38</v>
      </c>
      <c r="T75" t="s">
        <v>39</v>
      </c>
      <c r="U75" t="s">
        <v>40</v>
      </c>
      <c r="V75" t="s">
        <v>185</v>
      </c>
      <c r="W75" t="s">
        <v>186</v>
      </c>
      <c r="X75" t="s">
        <v>187</v>
      </c>
      <c r="Y75" t="s">
        <v>44</v>
      </c>
      <c r="Z75" t="s">
        <v>44</v>
      </c>
      <c r="AA75" t="s">
        <v>66</v>
      </c>
      <c r="AB75" t="s">
        <v>46</v>
      </c>
      <c r="AC75" t="s">
        <v>47</v>
      </c>
      <c r="AD75" t="s">
        <v>48</v>
      </c>
      <c r="AE75" t="s">
        <v>49</v>
      </c>
    </row>
    <row r="76" spans="1:31">
      <c r="A76" t="str">
        <f t="shared" si="2"/>
        <v>212300351152212</v>
      </c>
      <c r="B76" t="s">
        <v>32</v>
      </c>
      <c r="C76" t="s">
        <v>33</v>
      </c>
      <c r="D76" t="s">
        <v>188</v>
      </c>
      <c r="E76" t="s">
        <v>188</v>
      </c>
      <c r="F76" t="s">
        <v>74</v>
      </c>
      <c r="G76" t="s">
        <v>189</v>
      </c>
      <c r="H76" s="1">
        <v>43809</v>
      </c>
      <c r="I76" s="1">
        <v>43808</v>
      </c>
      <c r="J76" s="3">
        <v>720000000</v>
      </c>
      <c r="K76" t="s">
        <v>31</v>
      </c>
      <c r="L76" t="s">
        <v>31</v>
      </c>
      <c r="M76">
        <v>0</v>
      </c>
      <c r="N76">
        <v>0</v>
      </c>
      <c r="O76">
        <v>0</v>
      </c>
      <c r="P76" t="s">
        <v>37</v>
      </c>
      <c r="Q76" t="s">
        <v>37</v>
      </c>
      <c r="R76" t="str">
        <f t="shared" si="3"/>
        <v>2123003511522</v>
      </c>
      <c r="S76" t="s">
        <v>38</v>
      </c>
      <c r="T76" t="s">
        <v>39</v>
      </c>
      <c r="U76" t="s">
        <v>40</v>
      </c>
      <c r="V76" t="s">
        <v>76</v>
      </c>
      <c r="W76" t="s">
        <v>77</v>
      </c>
      <c r="X76" t="s">
        <v>43</v>
      </c>
      <c r="Y76" t="s">
        <v>44</v>
      </c>
      <c r="Z76" t="s">
        <v>44</v>
      </c>
      <c r="AA76" t="s">
        <v>45</v>
      </c>
      <c r="AB76" t="s">
        <v>46</v>
      </c>
      <c r="AC76" t="s">
        <v>47</v>
      </c>
      <c r="AD76" t="s">
        <v>48</v>
      </c>
      <c r="AE76" t="s">
        <v>49</v>
      </c>
    </row>
    <row r="77" spans="1:31">
      <c r="A77" t="str">
        <f t="shared" si="2"/>
        <v>213595052121111</v>
      </c>
      <c r="B77" t="s">
        <v>32</v>
      </c>
      <c r="C77" t="s">
        <v>62</v>
      </c>
      <c r="D77" t="s">
        <v>190</v>
      </c>
      <c r="E77" t="s">
        <v>190</v>
      </c>
      <c r="F77" t="s">
        <v>122</v>
      </c>
      <c r="G77" t="s">
        <v>191</v>
      </c>
      <c r="H77" s="1">
        <v>43774</v>
      </c>
      <c r="I77" s="1">
        <v>43774</v>
      </c>
      <c r="J77" s="3">
        <v>1150000</v>
      </c>
      <c r="K77" t="s">
        <v>31</v>
      </c>
      <c r="L77" t="s">
        <v>31</v>
      </c>
      <c r="M77">
        <v>0</v>
      </c>
      <c r="N77">
        <v>0</v>
      </c>
      <c r="O77">
        <v>0</v>
      </c>
      <c r="P77" t="s">
        <v>37</v>
      </c>
      <c r="Q77" t="s">
        <v>37</v>
      </c>
      <c r="R77" t="str">
        <f t="shared" si="3"/>
        <v>2135950521211</v>
      </c>
      <c r="S77" t="s">
        <v>38</v>
      </c>
      <c r="T77" t="s">
        <v>66</v>
      </c>
      <c r="U77" t="s">
        <v>67</v>
      </c>
      <c r="V77" t="s">
        <v>100</v>
      </c>
      <c r="W77" t="s">
        <v>192</v>
      </c>
      <c r="X77" t="s">
        <v>43</v>
      </c>
      <c r="Y77" t="s">
        <v>44</v>
      </c>
      <c r="Z77" t="s">
        <v>44</v>
      </c>
      <c r="AA77" t="s">
        <v>45</v>
      </c>
      <c r="AB77" t="s">
        <v>46</v>
      </c>
      <c r="AC77" t="s">
        <v>47</v>
      </c>
      <c r="AD77" t="s">
        <v>48</v>
      </c>
      <c r="AE77" t="s">
        <v>49</v>
      </c>
    </row>
    <row r="78" spans="1:31">
      <c r="A78" t="str">
        <f t="shared" si="2"/>
        <v>212799451115212</v>
      </c>
      <c r="B78" t="s">
        <v>32</v>
      </c>
      <c r="C78" t="s">
        <v>62</v>
      </c>
      <c r="D78" t="s">
        <v>193</v>
      </c>
      <c r="E78" t="s">
        <v>193</v>
      </c>
      <c r="F78" t="s">
        <v>84</v>
      </c>
      <c r="G78" t="s">
        <v>194</v>
      </c>
      <c r="H78" s="1">
        <v>43811</v>
      </c>
      <c r="I78" s="1">
        <v>43810</v>
      </c>
      <c r="J78" s="3">
        <v>454893000</v>
      </c>
      <c r="K78" t="s">
        <v>31</v>
      </c>
      <c r="L78" t="s">
        <v>31</v>
      </c>
      <c r="M78">
        <v>0</v>
      </c>
      <c r="N78">
        <v>0</v>
      </c>
      <c r="O78">
        <v>0</v>
      </c>
      <c r="P78" t="s">
        <v>37</v>
      </c>
      <c r="Q78" t="s">
        <v>37</v>
      </c>
      <c r="R78" t="str">
        <f t="shared" si="3"/>
        <v>2127994511152</v>
      </c>
      <c r="S78" t="s">
        <v>38</v>
      </c>
      <c r="T78" t="s">
        <v>66</v>
      </c>
      <c r="U78" t="s">
        <v>67</v>
      </c>
      <c r="V78" t="s">
        <v>195</v>
      </c>
      <c r="W78" t="s">
        <v>42</v>
      </c>
      <c r="X78" t="s">
        <v>43</v>
      </c>
      <c r="Y78" t="s">
        <v>44</v>
      </c>
      <c r="Z78" t="s">
        <v>44</v>
      </c>
      <c r="AA78" t="s">
        <v>45</v>
      </c>
      <c r="AB78" t="s">
        <v>46</v>
      </c>
      <c r="AC78" t="s">
        <v>47</v>
      </c>
      <c r="AD78" t="s">
        <v>48</v>
      </c>
      <c r="AE78" t="s">
        <v>49</v>
      </c>
    </row>
    <row r="79" spans="1:31">
      <c r="A79" t="str">
        <f t="shared" si="2"/>
        <v>212904652121907</v>
      </c>
      <c r="B79" t="s">
        <v>32</v>
      </c>
      <c r="C79" t="s">
        <v>62</v>
      </c>
      <c r="D79" t="s">
        <v>196</v>
      </c>
      <c r="E79" t="s">
        <v>196</v>
      </c>
      <c r="F79" t="s">
        <v>96</v>
      </c>
      <c r="G79" t="s">
        <v>197</v>
      </c>
      <c r="H79" s="1">
        <v>43662</v>
      </c>
      <c r="I79" s="1">
        <v>43658</v>
      </c>
      <c r="J79" s="3">
        <v>2880000</v>
      </c>
      <c r="K79" t="s">
        <v>31</v>
      </c>
      <c r="L79" t="s">
        <v>31</v>
      </c>
      <c r="M79">
        <v>0</v>
      </c>
      <c r="N79">
        <v>0</v>
      </c>
      <c r="O79">
        <v>0</v>
      </c>
      <c r="P79" t="s">
        <v>37</v>
      </c>
      <c r="Q79" t="s">
        <v>37</v>
      </c>
      <c r="R79" t="str">
        <f t="shared" si="3"/>
        <v>2129046521219</v>
      </c>
      <c r="S79" t="s">
        <v>38</v>
      </c>
      <c r="T79" t="s">
        <v>66</v>
      </c>
      <c r="U79" t="s">
        <v>67</v>
      </c>
      <c r="V79" t="s">
        <v>81</v>
      </c>
      <c r="W79" t="s">
        <v>82</v>
      </c>
      <c r="X79" t="s">
        <v>43</v>
      </c>
      <c r="Y79" t="s">
        <v>44</v>
      </c>
      <c r="Z79" t="s">
        <v>44</v>
      </c>
      <c r="AA79" t="s">
        <v>45</v>
      </c>
      <c r="AB79" t="s">
        <v>46</v>
      </c>
      <c r="AC79" t="s">
        <v>47</v>
      </c>
      <c r="AD79" t="s">
        <v>48</v>
      </c>
      <c r="AE79" t="s">
        <v>49</v>
      </c>
    </row>
    <row r="80" spans="1:31">
      <c r="A80" t="str">
        <f t="shared" si="2"/>
        <v>212599452411110</v>
      </c>
      <c r="B80" t="s">
        <v>32</v>
      </c>
      <c r="C80" t="s">
        <v>33</v>
      </c>
      <c r="D80" t="s">
        <v>198</v>
      </c>
      <c r="E80" t="s">
        <v>198</v>
      </c>
      <c r="F80" t="s">
        <v>71</v>
      </c>
      <c r="G80" t="s">
        <v>199</v>
      </c>
      <c r="H80" s="1">
        <v>43739</v>
      </c>
      <c r="I80" s="1">
        <v>43738</v>
      </c>
      <c r="J80" s="3">
        <v>1200000</v>
      </c>
      <c r="K80" t="s">
        <v>31</v>
      </c>
      <c r="L80" t="s">
        <v>31</v>
      </c>
      <c r="M80">
        <v>0</v>
      </c>
      <c r="N80">
        <v>0</v>
      </c>
      <c r="O80">
        <v>0</v>
      </c>
      <c r="P80" t="s">
        <v>37</v>
      </c>
      <c r="Q80" t="s">
        <v>37</v>
      </c>
      <c r="R80" t="str">
        <f t="shared" si="3"/>
        <v>2125994524111</v>
      </c>
      <c r="S80" t="s">
        <v>38</v>
      </c>
      <c r="T80" t="s">
        <v>39</v>
      </c>
      <c r="U80" t="s">
        <v>40</v>
      </c>
      <c r="V80" t="s">
        <v>41</v>
      </c>
      <c r="W80" t="s">
        <v>42</v>
      </c>
      <c r="X80" t="s">
        <v>43</v>
      </c>
      <c r="Y80" t="s">
        <v>44</v>
      </c>
      <c r="Z80" t="s">
        <v>44</v>
      </c>
      <c r="AA80" t="s">
        <v>45</v>
      </c>
      <c r="AB80" t="s">
        <v>46</v>
      </c>
      <c r="AC80" t="s">
        <v>47</v>
      </c>
      <c r="AD80" t="s">
        <v>48</v>
      </c>
      <c r="AE80" t="s">
        <v>49</v>
      </c>
    </row>
    <row r="81" spans="1:31">
      <c r="A81" t="str">
        <f t="shared" si="2"/>
        <v>213399451115207</v>
      </c>
      <c r="B81" t="s">
        <v>32</v>
      </c>
      <c r="C81" t="s">
        <v>62</v>
      </c>
      <c r="D81" t="s">
        <v>200</v>
      </c>
      <c r="E81" t="s">
        <v>200</v>
      </c>
      <c r="F81" t="s">
        <v>84</v>
      </c>
      <c r="G81" t="s">
        <v>201</v>
      </c>
      <c r="H81" s="1">
        <v>43670</v>
      </c>
      <c r="I81" s="1">
        <v>43668</v>
      </c>
      <c r="J81" s="3">
        <v>137935800</v>
      </c>
      <c r="K81" t="s">
        <v>31</v>
      </c>
      <c r="L81" t="s">
        <v>31</v>
      </c>
      <c r="M81">
        <v>0</v>
      </c>
      <c r="N81">
        <v>0</v>
      </c>
      <c r="O81">
        <v>0</v>
      </c>
      <c r="P81" t="s">
        <v>37</v>
      </c>
      <c r="Q81" t="s">
        <v>37</v>
      </c>
      <c r="R81" t="str">
        <f t="shared" si="3"/>
        <v>2133994511152</v>
      </c>
      <c r="S81" t="s">
        <v>38</v>
      </c>
      <c r="T81" t="s">
        <v>66</v>
      </c>
      <c r="U81" t="s">
        <v>67</v>
      </c>
      <c r="V81" t="s">
        <v>86</v>
      </c>
      <c r="W81" t="s">
        <v>42</v>
      </c>
      <c r="X81" t="s">
        <v>43</v>
      </c>
      <c r="Y81" t="s">
        <v>44</v>
      </c>
      <c r="Z81" t="s">
        <v>44</v>
      </c>
      <c r="AA81" t="s">
        <v>45</v>
      </c>
      <c r="AB81" t="s">
        <v>46</v>
      </c>
      <c r="AC81" t="s">
        <v>47</v>
      </c>
      <c r="AD81" t="s">
        <v>48</v>
      </c>
      <c r="AE81" t="s">
        <v>49</v>
      </c>
    </row>
    <row r="82" spans="1:31">
      <c r="A82" t="str">
        <f t="shared" si="2"/>
        <v>213599451241107</v>
      </c>
      <c r="B82" t="s">
        <v>32</v>
      </c>
      <c r="C82" t="s">
        <v>62</v>
      </c>
      <c r="D82" t="s">
        <v>202</v>
      </c>
      <c r="E82" t="s">
        <v>202</v>
      </c>
      <c r="F82" t="s">
        <v>116</v>
      </c>
      <c r="G82" t="s">
        <v>203</v>
      </c>
      <c r="H82" s="1">
        <v>43648</v>
      </c>
      <c r="I82" s="1">
        <v>43641</v>
      </c>
      <c r="J82" s="3">
        <v>54177350</v>
      </c>
      <c r="K82" t="s">
        <v>31</v>
      </c>
      <c r="L82" t="s">
        <v>31</v>
      </c>
      <c r="M82">
        <v>0</v>
      </c>
      <c r="N82">
        <v>0</v>
      </c>
      <c r="O82">
        <v>0</v>
      </c>
      <c r="P82" t="s">
        <v>37</v>
      </c>
      <c r="Q82" t="s">
        <v>37</v>
      </c>
      <c r="R82" t="str">
        <f t="shared" si="3"/>
        <v>2135994512411</v>
      </c>
      <c r="S82" t="s">
        <v>38</v>
      </c>
      <c r="T82" t="s">
        <v>66</v>
      </c>
      <c r="U82" t="s">
        <v>67</v>
      </c>
      <c r="V82" t="s">
        <v>100</v>
      </c>
      <c r="W82" t="s">
        <v>42</v>
      </c>
      <c r="X82" t="s">
        <v>43</v>
      </c>
      <c r="Y82" t="s">
        <v>44</v>
      </c>
      <c r="Z82" t="s">
        <v>44</v>
      </c>
      <c r="AA82" t="s">
        <v>45</v>
      </c>
      <c r="AB82" t="s">
        <v>46</v>
      </c>
      <c r="AC82" t="s">
        <v>47</v>
      </c>
      <c r="AD82" t="s">
        <v>48</v>
      </c>
      <c r="AE82" t="s">
        <v>49</v>
      </c>
    </row>
    <row r="83" spans="1:31">
      <c r="A83" t="str">
        <f t="shared" si="2"/>
        <v>213399451115212</v>
      </c>
      <c r="B83" t="s">
        <v>32</v>
      </c>
      <c r="C83" t="s">
        <v>62</v>
      </c>
      <c r="D83" t="s">
        <v>204</v>
      </c>
      <c r="E83" t="s">
        <v>204</v>
      </c>
      <c r="F83" t="s">
        <v>84</v>
      </c>
      <c r="G83" t="s">
        <v>205</v>
      </c>
      <c r="H83" s="1">
        <v>43811</v>
      </c>
      <c r="I83" s="1">
        <v>43810</v>
      </c>
      <c r="J83" s="3">
        <v>333551300</v>
      </c>
      <c r="K83" t="s">
        <v>31</v>
      </c>
      <c r="L83" t="s">
        <v>31</v>
      </c>
      <c r="M83">
        <v>0</v>
      </c>
      <c r="N83">
        <v>0</v>
      </c>
      <c r="O83">
        <v>0</v>
      </c>
      <c r="P83" t="s">
        <v>37</v>
      </c>
      <c r="Q83" t="s">
        <v>37</v>
      </c>
      <c r="R83" t="str">
        <f t="shared" si="3"/>
        <v>2133994511152</v>
      </c>
      <c r="S83" t="s">
        <v>38</v>
      </c>
      <c r="T83" t="s">
        <v>66</v>
      </c>
      <c r="U83" t="s">
        <v>67</v>
      </c>
      <c r="V83" t="s">
        <v>86</v>
      </c>
      <c r="W83" t="s">
        <v>42</v>
      </c>
      <c r="X83" t="s">
        <v>43</v>
      </c>
      <c r="Y83" t="s">
        <v>44</v>
      </c>
      <c r="Z83" t="s">
        <v>44</v>
      </c>
      <c r="AA83" t="s">
        <v>45</v>
      </c>
      <c r="AB83" t="s">
        <v>46</v>
      </c>
      <c r="AC83" t="s">
        <v>47</v>
      </c>
      <c r="AD83" t="s">
        <v>48</v>
      </c>
      <c r="AE83" t="s">
        <v>49</v>
      </c>
    </row>
    <row r="84" spans="1:31">
      <c r="A84" t="str">
        <f t="shared" si="2"/>
        <v>214800252411311</v>
      </c>
      <c r="B84" t="s">
        <v>32</v>
      </c>
      <c r="C84" t="s">
        <v>114</v>
      </c>
      <c r="D84" t="s">
        <v>206</v>
      </c>
      <c r="E84" t="s">
        <v>206</v>
      </c>
      <c r="F84" t="s">
        <v>64</v>
      </c>
      <c r="G84" t="s">
        <v>207</v>
      </c>
      <c r="H84" s="1">
        <v>43798</v>
      </c>
      <c r="I84" s="1">
        <v>43798</v>
      </c>
      <c r="J84" s="3">
        <v>10000000</v>
      </c>
      <c r="K84" t="s">
        <v>31</v>
      </c>
      <c r="L84" t="s">
        <v>31</v>
      </c>
      <c r="M84">
        <v>0</v>
      </c>
      <c r="N84">
        <v>0</v>
      </c>
      <c r="O84">
        <v>0</v>
      </c>
      <c r="P84" t="s">
        <v>37</v>
      </c>
      <c r="Q84" t="s">
        <v>37</v>
      </c>
      <c r="R84" t="str">
        <f t="shared" si="3"/>
        <v>2148002524113</v>
      </c>
      <c r="S84" t="s">
        <v>38</v>
      </c>
      <c r="T84" t="s">
        <v>118</v>
      </c>
      <c r="U84" t="s">
        <v>119</v>
      </c>
      <c r="V84" t="s">
        <v>208</v>
      </c>
      <c r="W84" t="s">
        <v>209</v>
      </c>
      <c r="X84" t="s">
        <v>43</v>
      </c>
      <c r="Y84" t="s">
        <v>44</v>
      </c>
      <c r="Z84" t="s">
        <v>44</v>
      </c>
      <c r="AA84" t="s">
        <v>45</v>
      </c>
      <c r="AB84" t="s">
        <v>46</v>
      </c>
      <c r="AC84" t="s">
        <v>47</v>
      </c>
      <c r="AD84" t="s">
        <v>48</v>
      </c>
      <c r="AE84" t="s">
        <v>49</v>
      </c>
    </row>
    <row r="85" spans="1:31">
      <c r="A85" t="str">
        <f t="shared" si="2"/>
        <v>212904652211105</v>
      </c>
      <c r="B85" t="s">
        <v>32</v>
      </c>
      <c r="C85" t="s">
        <v>62</v>
      </c>
      <c r="D85" t="s">
        <v>210</v>
      </c>
      <c r="E85" t="s">
        <v>210</v>
      </c>
      <c r="F85" t="s">
        <v>79</v>
      </c>
      <c r="G85" t="s">
        <v>211</v>
      </c>
      <c r="H85" s="1">
        <v>43607</v>
      </c>
      <c r="I85" s="1">
        <v>43605</v>
      </c>
      <c r="J85" s="3">
        <v>619200</v>
      </c>
      <c r="K85" t="s">
        <v>31</v>
      </c>
      <c r="L85" t="s">
        <v>31</v>
      </c>
      <c r="M85">
        <v>0</v>
      </c>
      <c r="N85">
        <v>0</v>
      </c>
      <c r="O85">
        <v>0</v>
      </c>
      <c r="P85" t="s">
        <v>37</v>
      </c>
      <c r="Q85" t="s">
        <v>37</v>
      </c>
      <c r="R85" t="str">
        <f t="shared" si="3"/>
        <v>2129046522111</v>
      </c>
      <c r="S85" t="s">
        <v>38</v>
      </c>
      <c r="T85" t="s">
        <v>66</v>
      </c>
      <c r="U85" t="s">
        <v>67</v>
      </c>
      <c r="V85" t="s">
        <v>81</v>
      </c>
      <c r="W85" t="s">
        <v>82</v>
      </c>
      <c r="X85" t="s">
        <v>43</v>
      </c>
      <c r="Y85" t="s">
        <v>44</v>
      </c>
      <c r="Z85" t="s">
        <v>44</v>
      </c>
      <c r="AA85" t="s">
        <v>45</v>
      </c>
      <c r="AB85" t="s">
        <v>46</v>
      </c>
      <c r="AC85" t="s">
        <v>47</v>
      </c>
      <c r="AD85" t="s">
        <v>48</v>
      </c>
      <c r="AE85" t="s">
        <v>49</v>
      </c>
    </row>
    <row r="86" spans="1:31">
      <c r="A86" t="str">
        <f t="shared" si="2"/>
        <v>212904652121110</v>
      </c>
      <c r="B86" t="s">
        <v>32</v>
      </c>
      <c r="C86" t="s">
        <v>62</v>
      </c>
      <c r="D86" t="s">
        <v>212</v>
      </c>
      <c r="E86" t="s">
        <v>212</v>
      </c>
      <c r="F86" t="s">
        <v>122</v>
      </c>
      <c r="G86" t="s">
        <v>213</v>
      </c>
      <c r="H86" s="1">
        <v>43741</v>
      </c>
      <c r="I86" s="1">
        <v>43740</v>
      </c>
      <c r="J86" s="3">
        <v>4058800</v>
      </c>
      <c r="K86" t="s">
        <v>31</v>
      </c>
      <c r="L86" t="s">
        <v>31</v>
      </c>
      <c r="M86">
        <v>0</v>
      </c>
      <c r="N86">
        <v>0</v>
      </c>
      <c r="O86">
        <v>0</v>
      </c>
      <c r="P86" t="s">
        <v>37</v>
      </c>
      <c r="Q86" t="s">
        <v>37</v>
      </c>
      <c r="R86" t="str">
        <f t="shared" si="3"/>
        <v>2129046521211</v>
      </c>
      <c r="S86" t="s">
        <v>38</v>
      </c>
      <c r="T86" t="s">
        <v>66</v>
      </c>
      <c r="U86" t="s">
        <v>67</v>
      </c>
      <c r="V86" t="s">
        <v>81</v>
      </c>
      <c r="W86" t="s">
        <v>82</v>
      </c>
      <c r="X86" t="s">
        <v>43</v>
      </c>
      <c r="Y86" t="s">
        <v>44</v>
      </c>
      <c r="Z86" t="s">
        <v>44</v>
      </c>
      <c r="AA86" t="s">
        <v>45</v>
      </c>
      <c r="AB86" t="s">
        <v>46</v>
      </c>
      <c r="AC86" t="s">
        <v>47</v>
      </c>
      <c r="AD86" t="s">
        <v>48</v>
      </c>
      <c r="AE86" t="s">
        <v>49</v>
      </c>
    </row>
    <row r="87" spans="1:31">
      <c r="A87" t="str">
        <f t="shared" si="2"/>
        <v>212904652121910</v>
      </c>
      <c r="B87" t="s">
        <v>32</v>
      </c>
      <c r="C87" t="s">
        <v>62</v>
      </c>
      <c r="D87" t="s">
        <v>212</v>
      </c>
      <c r="E87" t="s">
        <v>212</v>
      </c>
      <c r="F87" t="s">
        <v>96</v>
      </c>
      <c r="G87" t="s">
        <v>213</v>
      </c>
      <c r="H87" s="1">
        <v>43741</v>
      </c>
      <c r="I87" s="1">
        <v>43740</v>
      </c>
      <c r="J87" s="3">
        <v>10460000</v>
      </c>
      <c r="K87" t="s">
        <v>31</v>
      </c>
      <c r="L87" t="s">
        <v>31</v>
      </c>
      <c r="M87">
        <v>0</v>
      </c>
      <c r="N87">
        <v>0</v>
      </c>
      <c r="O87">
        <v>0</v>
      </c>
      <c r="P87" t="s">
        <v>37</v>
      </c>
      <c r="Q87" t="s">
        <v>37</v>
      </c>
      <c r="R87" t="str">
        <f t="shared" si="3"/>
        <v>2129046521219</v>
      </c>
      <c r="S87" t="s">
        <v>38</v>
      </c>
      <c r="T87" t="s">
        <v>66</v>
      </c>
      <c r="U87" t="s">
        <v>67</v>
      </c>
      <c r="V87" t="s">
        <v>81</v>
      </c>
      <c r="W87" t="s">
        <v>82</v>
      </c>
      <c r="X87" t="s">
        <v>43</v>
      </c>
      <c r="Y87" t="s">
        <v>44</v>
      </c>
      <c r="Z87" t="s">
        <v>44</v>
      </c>
      <c r="AA87" t="s">
        <v>45</v>
      </c>
      <c r="AB87" t="s">
        <v>46</v>
      </c>
      <c r="AC87" t="s">
        <v>47</v>
      </c>
      <c r="AD87" t="s">
        <v>48</v>
      </c>
      <c r="AE87" t="s">
        <v>49</v>
      </c>
    </row>
    <row r="88" spans="1:31">
      <c r="A88" t="str">
        <f t="shared" si="2"/>
        <v>212599452211202</v>
      </c>
      <c r="B88" t="s">
        <v>32</v>
      </c>
      <c r="C88" t="s">
        <v>33</v>
      </c>
      <c r="D88" t="s">
        <v>178</v>
      </c>
      <c r="E88" t="s">
        <v>178</v>
      </c>
      <c r="F88" t="s">
        <v>148</v>
      </c>
      <c r="G88" t="s">
        <v>214</v>
      </c>
      <c r="H88" s="1">
        <v>43517</v>
      </c>
      <c r="I88" s="1">
        <v>43516</v>
      </c>
      <c r="J88" s="3">
        <v>1557500</v>
      </c>
      <c r="K88" t="s">
        <v>31</v>
      </c>
      <c r="L88" t="s">
        <v>31</v>
      </c>
      <c r="M88">
        <v>0</v>
      </c>
      <c r="N88">
        <v>0</v>
      </c>
      <c r="O88">
        <v>0</v>
      </c>
      <c r="P88" t="s">
        <v>37</v>
      </c>
      <c r="Q88" t="s">
        <v>37</v>
      </c>
      <c r="R88" t="str">
        <f t="shared" si="3"/>
        <v>2125994522112</v>
      </c>
      <c r="S88" t="s">
        <v>38</v>
      </c>
      <c r="T88" t="s">
        <v>39</v>
      </c>
      <c r="U88" t="s">
        <v>40</v>
      </c>
      <c r="V88" t="s">
        <v>41</v>
      </c>
      <c r="W88" t="s">
        <v>42</v>
      </c>
      <c r="X88" t="s">
        <v>43</v>
      </c>
      <c r="Y88" t="s">
        <v>44</v>
      </c>
      <c r="Z88" t="s">
        <v>44</v>
      </c>
      <c r="AA88" t="s">
        <v>45</v>
      </c>
      <c r="AB88" t="s">
        <v>46</v>
      </c>
      <c r="AC88" t="s">
        <v>47</v>
      </c>
      <c r="AD88" t="s">
        <v>48</v>
      </c>
      <c r="AE88" t="s">
        <v>49</v>
      </c>
    </row>
    <row r="89" spans="1:31">
      <c r="A89" t="str">
        <f t="shared" si="2"/>
        <v>212599452211109</v>
      </c>
      <c r="B89" t="s">
        <v>32</v>
      </c>
      <c r="C89" t="s">
        <v>33</v>
      </c>
      <c r="D89" t="s">
        <v>215</v>
      </c>
      <c r="E89" t="s">
        <v>215</v>
      </c>
      <c r="F89" t="s">
        <v>79</v>
      </c>
      <c r="G89" t="s">
        <v>216</v>
      </c>
      <c r="H89" s="1">
        <v>43732</v>
      </c>
      <c r="I89" s="1">
        <v>43732</v>
      </c>
      <c r="J89" s="3">
        <v>1085407</v>
      </c>
      <c r="K89" t="s">
        <v>31</v>
      </c>
      <c r="L89" t="s">
        <v>31</v>
      </c>
      <c r="M89">
        <v>0</v>
      </c>
      <c r="N89">
        <v>0</v>
      </c>
      <c r="O89">
        <v>0</v>
      </c>
      <c r="P89" t="s">
        <v>37</v>
      </c>
      <c r="Q89" t="s">
        <v>37</v>
      </c>
      <c r="R89" t="str">
        <f t="shared" si="3"/>
        <v>2125994522111</v>
      </c>
      <c r="S89" t="s">
        <v>38</v>
      </c>
      <c r="T89" t="s">
        <v>39</v>
      </c>
      <c r="U89" t="s">
        <v>40</v>
      </c>
      <c r="V89" t="s">
        <v>41</v>
      </c>
      <c r="W89" t="s">
        <v>42</v>
      </c>
      <c r="X89" t="s">
        <v>43</v>
      </c>
      <c r="Y89" t="s">
        <v>44</v>
      </c>
      <c r="Z89" t="s">
        <v>44</v>
      </c>
      <c r="AA89" t="s">
        <v>45</v>
      </c>
      <c r="AB89" t="s">
        <v>46</v>
      </c>
      <c r="AC89" t="s">
        <v>47</v>
      </c>
      <c r="AD89" t="s">
        <v>48</v>
      </c>
      <c r="AE89" t="s">
        <v>49</v>
      </c>
    </row>
    <row r="90" spans="1:31">
      <c r="A90" t="str">
        <f t="shared" si="2"/>
        <v>213599452111105</v>
      </c>
      <c r="B90" t="s">
        <v>32</v>
      </c>
      <c r="C90" t="s">
        <v>62</v>
      </c>
      <c r="D90" t="s">
        <v>217</v>
      </c>
      <c r="E90" t="s">
        <v>217</v>
      </c>
      <c r="F90" t="s">
        <v>165</v>
      </c>
      <c r="G90" t="s">
        <v>218</v>
      </c>
      <c r="H90" s="1">
        <v>43607</v>
      </c>
      <c r="I90" s="1">
        <v>43606</v>
      </c>
      <c r="J90" s="3">
        <v>2850000</v>
      </c>
      <c r="K90" t="s">
        <v>31</v>
      </c>
      <c r="L90" t="s">
        <v>31</v>
      </c>
      <c r="M90">
        <v>0</v>
      </c>
      <c r="N90">
        <v>0</v>
      </c>
      <c r="O90">
        <v>0</v>
      </c>
      <c r="P90" t="s">
        <v>37</v>
      </c>
      <c r="Q90" t="s">
        <v>37</v>
      </c>
      <c r="R90" t="str">
        <f t="shared" si="3"/>
        <v>2135994521111</v>
      </c>
      <c r="S90" t="s">
        <v>38</v>
      </c>
      <c r="T90" t="s">
        <v>66</v>
      </c>
      <c r="U90" t="s">
        <v>67</v>
      </c>
      <c r="V90" t="s">
        <v>100</v>
      </c>
      <c r="W90" t="s">
        <v>42</v>
      </c>
      <c r="X90" t="s">
        <v>43</v>
      </c>
      <c r="Y90" t="s">
        <v>44</v>
      </c>
      <c r="Z90" t="s">
        <v>44</v>
      </c>
      <c r="AA90" t="s">
        <v>45</v>
      </c>
      <c r="AB90" t="s">
        <v>46</v>
      </c>
      <c r="AC90" t="s">
        <v>47</v>
      </c>
      <c r="AD90" t="s">
        <v>48</v>
      </c>
      <c r="AE90" t="s">
        <v>49</v>
      </c>
    </row>
    <row r="91" spans="1:31">
      <c r="A91" t="str">
        <f t="shared" si="2"/>
        <v>212599452211204</v>
      </c>
      <c r="B91" t="s">
        <v>32</v>
      </c>
      <c r="C91" t="s">
        <v>33</v>
      </c>
      <c r="D91" t="s">
        <v>219</v>
      </c>
      <c r="E91" t="s">
        <v>219</v>
      </c>
      <c r="F91" t="s">
        <v>148</v>
      </c>
      <c r="G91" t="s">
        <v>220</v>
      </c>
      <c r="H91" s="1">
        <v>43567</v>
      </c>
      <c r="I91" s="1">
        <v>43565</v>
      </c>
      <c r="J91" s="3">
        <v>22000</v>
      </c>
      <c r="K91" t="s">
        <v>31</v>
      </c>
      <c r="L91" t="s">
        <v>31</v>
      </c>
      <c r="M91">
        <v>0</v>
      </c>
      <c r="N91">
        <v>0</v>
      </c>
      <c r="O91">
        <v>0</v>
      </c>
      <c r="P91" t="s">
        <v>37</v>
      </c>
      <c r="Q91" t="s">
        <v>37</v>
      </c>
      <c r="R91" t="str">
        <f t="shared" si="3"/>
        <v>2125994522112</v>
      </c>
      <c r="S91" t="s">
        <v>38</v>
      </c>
      <c r="T91" t="s">
        <v>39</v>
      </c>
      <c r="U91" t="s">
        <v>40</v>
      </c>
      <c r="V91" t="s">
        <v>41</v>
      </c>
      <c r="W91" t="s">
        <v>42</v>
      </c>
      <c r="X91" t="s">
        <v>43</v>
      </c>
      <c r="Y91" t="s">
        <v>44</v>
      </c>
      <c r="Z91" t="s">
        <v>44</v>
      </c>
      <c r="AA91" t="s">
        <v>45</v>
      </c>
      <c r="AB91" t="s">
        <v>46</v>
      </c>
      <c r="AC91" t="s">
        <v>47</v>
      </c>
      <c r="AD91" t="s">
        <v>48</v>
      </c>
      <c r="AE91" t="s">
        <v>49</v>
      </c>
    </row>
    <row r="92" spans="1:31">
      <c r="A92" t="str">
        <f t="shared" si="2"/>
        <v>212599452211904</v>
      </c>
      <c r="B92" t="s">
        <v>32</v>
      </c>
      <c r="C92" t="s">
        <v>33</v>
      </c>
      <c r="D92" t="s">
        <v>219</v>
      </c>
      <c r="E92" t="s">
        <v>219</v>
      </c>
      <c r="F92" t="s">
        <v>60</v>
      </c>
      <c r="G92" t="s">
        <v>220</v>
      </c>
      <c r="H92" s="1">
        <v>43567</v>
      </c>
      <c r="I92" s="1">
        <v>43565</v>
      </c>
      <c r="J92" s="3">
        <v>454000</v>
      </c>
      <c r="K92" t="s">
        <v>31</v>
      </c>
      <c r="L92" t="s">
        <v>31</v>
      </c>
      <c r="M92">
        <v>0</v>
      </c>
      <c r="N92">
        <v>0</v>
      </c>
      <c r="O92">
        <v>0</v>
      </c>
      <c r="P92" t="s">
        <v>37</v>
      </c>
      <c r="Q92" t="s">
        <v>37</v>
      </c>
      <c r="R92" t="str">
        <f t="shared" si="3"/>
        <v>2125994522119</v>
      </c>
      <c r="S92" t="s">
        <v>38</v>
      </c>
      <c r="T92" t="s">
        <v>39</v>
      </c>
      <c r="U92" t="s">
        <v>40</v>
      </c>
      <c r="V92" t="s">
        <v>41</v>
      </c>
      <c r="W92" t="s">
        <v>42</v>
      </c>
      <c r="X92" t="s">
        <v>43</v>
      </c>
      <c r="Y92" t="s">
        <v>44</v>
      </c>
      <c r="Z92" t="s">
        <v>44</v>
      </c>
      <c r="AA92" t="s">
        <v>45</v>
      </c>
      <c r="AB92" t="s">
        <v>46</v>
      </c>
      <c r="AC92" t="s">
        <v>47</v>
      </c>
      <c r="AD92" t="s">
        <v>48</v>
      </c>
      <c r="AE92" t="s">
        <v>49</v>
      </c>
    </row>
    <row r="93" spans="1:31">
      <c r="A93" t="str">
        <f t="shared" si="2"/>
        <v>213599452211903</v>
      </c>
      <c r="B93" t="s">
        <v>32</v>
      </c>
      <c r="C93" t="s">
        <v>62</v>
      </c>
      <c r="D93" t="s">
        <v>221</v>
      </c>
      <c r="E93" t="s">
        <v>221</v>
      </c>
      <c r="F93" t="s">
        <v>60</v>
      </c>
      <c r="G93" t="s">
        <v>222</v>
      </c>
      <c r="H93" s="1">
        <v>43536</v>
      </c>
      <c r="I93" s="1">
        <v>43536</v>
      </c>
      <c r="J93" s="3">
        <v>369298</v>
      </c>
      <c r="K93" t="s">
        <v>31</v>
      </c>
      <c r="L93" t="s">
        <v>31</v>
      </c>
      <c r="M93">
        <v>0</v>
      </c>
      <c r="N93">
        <v>0</v>
      </c>
      <c r="O93">
        <v>0</v>
      </c>
      <c r="P93" t="s">
        <v>37</v>
      </c>
      <c r="Q93" t="s">
        <v>37</v>
      </c>
      <c r="R93" t="str">
        <f t="shared" si="3"/>
        <v>2135994522119</v>
      </c>
      <c r="S93" t="s">
        <v>38</v>
      </c>
      <c r="T93" t="s">
        <v>66</v>
      </c>
      <c r="U93" t="s">
        <v>67</v>
      </c>
      <c r="V93" t="s">
        <v>100</v>
      </c>
      <c r="W93" t="s">
        <v>42</v>
      </c>
      <c r="X93" t="s">
        <v>43</v>
      </c>
      <c r="Y93" t="s">
        <v>44</v>
      </c>
      <c r="Z93" t="s">
        <v>44</v>
      </c>
      <c r="AA93" t="s">
        <v>45</v>
      </c>
      <c r="AB93" t="s">
        <v>46</v>
      </c>
      <c r="AC93" t="s">
        <v>47</v>
      </c>
      <c r="AD93" t="s">
        <v>48</v>
      </c>
      <c r="AE93" t="s">
        <v>49</v>
      </c>
    </row>
    <row r="94" spans="1:31">
      <c r="A94" t="str">
        <f t="shared" si="2"/>
        <v>215099451241110</v>
      </c>
      <c r="B94" t="s">
        <v>32</v>
      </c>
      <c r="C94" t="s">
        <v>114</v>
      </c>
      <c r="D94" t="s">
        <v>223</v>
      </c>
      <c r="E94" t="s">
        <v>223</v>
      </c>
      <c r="F94" t="s">
        <v>116</v>
      </c>
      <c r="G94" t="s">
        <v>224</v>
      </c>
      <c r="H94" s="1">
        <v>43754</v>
      </c>
      <c r="I94" s="1">
        <v>43752</v>
      </c>
      <c r="J94" s="3">
        <v>18782240</v>
      </c>
      <c r="K94" t="s">
        <v>31</v>
      </c>
      <c r="L94" t="s">
        <v>31</v>
      </c>
      <c r="M94">
        <v>0</v>
      </c>
      <c r="N94">
        <v>0</v>
      </c>
      <c r="O94">
        <v>0</v>
      </c>
      <c r="P94" t="s">
        <v>37</v>
      </c>
      <c r="Q94" t="s">
        <v>37</v>
      </c>
      <c r="R94" t="str">
        <f t="shared" si="3"/>
        <v>2150994512411</v>
      </c>
      <c r="S94" t="s">
        <v>38</v>
      </c>
      <c r="T94" t="s">
        <v>118</v>
      </c>
      <c r="U94" t="s">
        <v>119</v>
      </c>
      <c r="V94" t="s">
        <v>120</v>
      </c>
      <c r="W94" t="s">
        <v>42</v>
      </c>
      <c r="X94" t="s">
        <v>43</v>
      </c>
      <c r="Y94" t="s">
        <v>44</v>
      </c>
      <c r="Z94" t="s">
        <v>44</v>
      </c>
      <c r="AA94" t="s">
        <v>45</v>
      </c>
      <c r="AB94" t="s">
        <v>46</v>
      </c>
      <c r="AC94" t="s">
        <v>47</v>
      </c>
      <c r="AD94" t="s">
        <v>48</v>
      </c>
      <c r="AE94" t="s">
        <v>49</v>
      </c>
    </row>
    <row r="95" spans="1:31">
      <c r="A95" t="str">
        <f t="shared" si="2"/>
        <v>213599452181112</v>
      </c>
      <c r="B95" t="s">
        <v>32</v>
      </c>
      <c r="C95" t="s">
        <v>62</v>
      </c>
      <c r="D95" t="s">
        <v>225</v>
      </c>
      <c r="E95" t="s">
        <v>225</v>
      </c>
      <c r="F95" t="s">
        <v>143</v>
      </c>
      <c r="G95" t="s">
        <v>226</v>
      </c>
      <c r="H95" s="1">
        <v>43816</v>
      </c>
      <c r="I95" s="1">
        <v>43815</v>
      </c>
      <c r="J95" s="3">
        <v>4350000</v>
      </c>
      <c r="K95" t="s">
        <v>31</v>
      </c>
      <c r="L95" t="s">
        <v>31</v>
      </c>
      <c r="M95">
        <v>0</v>
      </c>
      <c r="N95">
        <v>0</v>
      </c>
      <c r="O95">
        <v>0</v>
      </c>
      <c r="P95" t="s">
        <v>37</v>
      </c>
      <c r="Q95" t="s">
        <v>37</v>
      </c>
      <c r="R95" t="str">
        <f t="shared" si="3"/>
        <v>2135994521811</v>
      </c>
      <c r="S95" t="s">
        <v>38</v>
      </c>
      <c r="T95" t="s">
        <v>66</v>
      </c>
      <c r="U95" t="s">
        <v>67</v>
      </c>
      <c r="V95" t="s">
        <v>100</v>
      </c>
      <c r="W95" t="s">
        <v>42</v>
      </c>
      <c r="X95" t="s">
        <v>43</v>
      </c>
      <c r="Y95" t="s">
        <v>44</v>
      </c>
      <c r="Z95" t="s">
        <v>44</v>
      </c>
      <c r="AA95" t="s">
        <v>45</v>
      </c>
      <c r="AB95" t="s">
        <v>46</v>
      </c>
      <c r="AC95" t="s">
        <v>47</v>
      </c>
      <c r="AD95" t="s">
        <v>48</v>
      </c>
      <c r="AE95" t="s">
        <v>49</v>
      </c>
    </row>
    <row r="96" spans="1:31">
      <c r="A96" t="str">
        <f t="shared" si="2"/>
        <v>213599452211107</v>
      </c>
      <c r="B96" t="s">
        <v>32</v>
      </c>
      <c r="C96" t="s">
        <v>62</v>
      </c>
      <c r="D96" t="s">
        <v>227</v>
      </c>
      <c r="E96" t="s">
        <v>227</v>
      </c>
      <c r="F96" t="s">
        <v>79</v>
      </c>
      <c r="G96" t="s">
        <v>228</v>
      </c>
      <c r="H96" s="1">
        <v>43671</v>
      </c>
      <c r="I96" s="1">
        <v>43669</v>
      </c>
      <c r="J96" s="3">
        <v>486980</v>
      </c>
      <c r="K96" t="s">
        <v>31</v>
      </c>
      <c r="L96" t="s">
        <v>31</v>
      </c>
      <c r="M96">
        <v>0</v>
      </c>
      <c r="N96">
        <v>0</v>
      </c>
      <c r="O96">
        <v>0</v>
      </c>
      <c r="P96" t="s">
        <v>37</v>
      </c>
      <c r="Q96" t="s">
        <v>37</v>
      </c>
      <c r="R96" t="str">
        <f t="shared" si="3"/>
        <v>2135994522111</v>
      </c>
      <c r="S96" t="s">
        <v>38</v>
      </c>
      <c r="T96" t="s">
        <v>66</v>
      </c>
      <c r="U96" t="s">
        <v>67</v>
      </c>
      <c r="V96" t="s">
        <v>100</v>
      </c>
      <c r="W96" t="s">
        <v>42</v>
      </c>
      <c r="X96" t="s">
        <v>43</v>
      </c>
      <c r="Y96" t="s">
        <v>44</v>
      </c>
      <c r="Z96" t="s">
        <v>44</v>
      </c>
      <c r="AA96" t="s">
        <v>45</v>
      </c>
      <c r="AB96" t="s">
        <v>46</v>
      </c>
      <c r="AC96" t="s">
        <v>47</v>
      </c>
      <c r="AD96" t="s">
        <v>48</v>
      </c>
      <c r="AE96" t="s">
        <v>49</v>
      </c>
    </row>
    <row r="97" spans="1:31">
      <c r="A97" t="str">
        <f t="shared" si="2"/>
        <v>212904652211108</v>
      </c>
      <c r="B97" t="s">
        <v>32</v>
      </c>
      <c r="C97" t="s">
        <v>62</v>
      </c>
      <c r="D97" t="s">
        <v>229</v>
      </c>
      <c r="E97" t="s">
        <v>229</v>
      </c>
      <c r="F97" t="s">
        <v>79</v>
      </c>
      <c r="G97" t="s">
        <v>230</v>
      </c>
      <c r="H97" s="1">
        <v>43692</v>
      </c>
      <c r="I97" s="1">
        <v>43692</v>
      </c>
      <c r="J97" s="3">
        <v>848400</v>
      </c>
      <c r="K97" t="s">
        <v>31</v>
      </c>
      <c r="L97" t="s">
        <v>31</v>
      </c>
      <c r="M97">
        <v>0</v>
      </c>
      <c r="N97">
        <v>0</v>
      </c>
      <c r="O97">
        <v>0</v>
      </c>
      <c r="P97" t="s">
        <v>37</v>
      </c>
      <c r="Q97" t="s">
        <v>37</v>
      </c>
      <c r="R97" t="str">
        <f t="shared" si="3"/>
        <v>2129046522111</v>
      </c>
      <c r="S97" t="s">
        <v>38</v>
      </c>
      <c r="T97" t="s">
        <v>66</v>
      </c>
      <c r="U97" t="s">
        <v>67</v>
      </c>
      <c r="V97" t="s">
        <v>81</v>
      </c>
      <c r="W97" t="s">
        <v>82</v>
      </c>
      <c r="X97" t="s">
        <v>43</v>
      </c>
      <c r="Y97" t="s">
        <v>44</v>
      </c>
      <c r="Z97" t="s">
        <v>44</v>
      </c>
      <c r="AA97" t="s">
        <v>45</v>
      </c>
      <c r="AB97" t="s">
        <v>46</v>
      </c>
      <c r="AC97" t="s">
        <v>47</v>
      </c>
      <c r="AD97" t="s">
        <v>48</v>
      </c>
      <c r="AE97" t="s">
        <v>49</v>
      </c>
    </row>
    <row r="98" spans="1:31">
      <c r="A98" t="str">
        <f t="shared" si="2"/>
        <v>213399451115211</v>
      </c>
      <c r="B98" t="s">
        <v>32</v>
      </c>
      <c r="C98" t="s">
        <v>62</v>
      </c>
      <c r="D98" t="s">
        <v>231</v>
      </c>
      <c r="E98" t="s">
        <v>231</v>
      </c>
      <c r="F98" t="s">
        <v>84</v>
      </c>
      <c r="G98" t="s">
        <v>232</v>
      </c>
      <c r="H98" s="1">
        <v>43794</v>
      </c>
      <c r="I98" s="1">
        <v>43794</v>
      </c>
      <c r="J98" s="3">
        <v>17506200</v>
      </c>
      <c r="K98" t="s">
        <v>31</v>
      </c>
      <c r="L98" t="s">
        <v>31</v>
      </c>
      <c r="M98">
        <v>0</v>
      </c>
      <c r="N98">
        <v>0</v>
      </c>
      <c r="O98">
        <v>0</v>
      </c>
      <c r="P98" t="s">
        <v>37</v>
      </c>
      <c r="Q98" t="s">
        <v>37</v>
      </c>
      <c r="R98" t="str">
        <f t="shared" si="3"/>
        <v>2133994511152</v>
      </c>
      <c r="S98" t="s">
        <v>38</v>
      </c>
      <c r="T98" t="s">
        <v>66</v>
      </c>
      <c r="U98" t="s">
        <v>67</v>
      </c>
      <c r="V98" t="s">
        <v>86</v>
      </c>
      <c r="W98" t="s">
        <v>42</v>
      </c>
      <c r="X98" t="s">
        <v>43</v>
      </c>
      <c r="Y98" t="s">
        <v>44</v>
      </c>
      <c r="Z98" t="s">
        <v>44</v>
      </c>
      <c r="AA98" t="s">
        <v>45</v>
      </c>
      <c r="AB98" t="s">
        <v>46</v>
      </c>
      <c r="AC98" t="s">
        <v>47</v>
      </c>
      <c r="AD98" t="s">
        <v>48</v>
      </c>
      <c r="AE98" t="s">
        <v>49</v>
      </c>
    </row>
    <row r="99" spans="1:31">
      <c r="A99" t="str">
        <f t="shared" si="2"/>
        <v>215099451221106</v>
      </c>
      <c r="B99" t="s">
        <v>32</v>
      </c>
      <c r="C99" t="s">
        <v>114</v>
      </c>
      <c r="D99" t="s">
        <v>233</v>
      </c>
      <c r="E99" t="s">
        <v>233</v>
      </c>
      <c r="F99" t="s">
        <v>234</v>
      </c>
      <c r="G99" t="s">
        <v>235</v>
      </c>
      <c r="H99" s="1">
        <v>43634</v>
      </c>
      <c r="I99" s="1">
        <v>43633</v>
      </c>
      <c r="J99" s="3">
        <v>6222000</v>
      </c>
      <c r="K99" t="s">
        <v>31</v>
      </c>
      <c r="L99" t="s">
        <v>31</v>
      </c>
      <c r="M99">
        <v>0</v>
      </c>
      <c r="N99">
        <v>0</v>
      </c>
      <c r="O99">
        <v>0</v>
      </c>
      <c r="P99" t="s">
        <v>37</v>
      </c>
      <c r="Q99" t="s">
        <v>37</v>
      </c>
      <c r="R99" t="str">
        <f t="shared" si="3"/>
        <v>2150994512211</v>
      </c>
      <c r="S99" t="s">
        <v>38</v>
      </c>
      <c r="T99" t="s">
        <v>118</v>
      </c>
      <c r="U99" t="s">
        <v>119</v>
      </c>
      <c r="V99" t="s">
        <v>120</v>
      </c>
      <c r="W99" t="s">
        <v>42</v>
      </c>
      <c r="X99" t="s">
        <v>43</v>
      </c>
      <c r="Y99" t="s">
        <v>44</v>
      </c>
      <c r="Z99" t="s">
        <v>44</v>
      </c>
      <c r="AA99" t="s">
        <v>45</v>
      </c>
      <c r="AB99" t="s">
        <v>46</v>
      </c>
      <c r="AC99" t="s">
        <v>47</v>
      </c>
      <c r="AD99" t="s">
        <v>48</v>
      </c>
      <c r="AE99" t="s">
        <v>49</v>
      </c>
    </row>
    <row r="100" spans="1:31">
      <c r="A100" t="str">
        <f t="shared" si="2"/>
        <v>213599452211912</v>
      </c>
      <c r="B100" t="s">
        <v>32</v>
      </c>
      <c r="C100" t="s">
        <v>62</v>
      </c>
      <c r="D100" t="s">
        <v>236</v>
      </c>
      <c r="E100" t="s">
        <v>236</v>
      </c>
      <c r="F100" t="s">
        <v>60</v>
      </c>
      <c r="G100" t="s">
        <v>237</v>
      </c>
      <c r="H100" s="1">
        <v>43810</v>
      </c>
      <c r="I100" s="1">
        <v>43809</v>
      </c>
      <c r="J100" s="3">
        <v>564000</v>
      </c>
      <c r="K100" t="s">
        <v>31</v>
      </c>
      <c r="L100" t="s">
        <v>31</v>
      </c>
      <c r="M100">
        <v>0</v>
      </c>
      <c r="N100">
        <v>0</v>
      </c>
      <c r="O100">
        <v>0</v>
      </c>
      <c r="P100" t="s">
        <v>37</v>
      </c>
      <c r="Q100" t="s">
        <v>37</v>
      </c>
      <c r="R100" t="str">
        <f t="shared" si="3"/>
        <v>2135994522119</v>
      </c>
      <c r="S100" t="s">
        <v>38</v>
      </c>
      <c r="T100" t="s">
        <v>66</v>
      </c>
      <c r="U100" t="s">
        <v>67</v>
      </c>
      <c r="V100" t="s">
        <v>100</v>
      </c>
      <c r="W100" t="s">
        <v>42</v>
      </c>
      <c r="X100" t="s">
        <v>43</v>
      </c>
      <c r="Y100" t="s">
        <v>44</v>
      </c>
      <c r="Z100" t="s">
        <v>44</v>
      </c>
      <c r="AA100" t="s">
        <v>45</v>
      </c>
      <c r="AB100" t="s">
        <v>46</v>
      </c>
      <c r="AC100" t="s">
        <v>47</v>
      </c>
      <c r="AD100" t="s">
        <v>48</v>
      </c>
      <c r="AE100" t="s">
        <v>49</v>
      </c>
    </row>
    <row r="101" spans="1:31">
      <c r="A101" t="str">
        <f t="shared" si="2"/>
        <v>213599451112907</v>
      </c>
      <c r="B101" t="s">
        <v>32</v>
      </c>
      <c r="C101" t="s">
        <v>62</v>
      </c>
      <c r="D101" t="s">
        <v>238</v>
      </c>
      <c r="E101" t="s">
        <v>238</v>
      </c>
      <c r="F101" t="s">
        <v>112</v>
      </c>
      <c r="G101" t="s">
        <v>239</v>
      </c>
      <c r="H101" s="1">
        <v>43656</v>
      </c>
      <c r="I101" s="1">
        <v>43656</v>
      </c>
      <c r="J101" s="3">
        <v>12383000</v>
      </c>
      <c r="K101" t="s">
        <v>31</v>
      </c>
      <c r="L101" t="s">
        <v>31</v>
      </c>
      <c r="M101">
        <v>0</v>
      </c>
      <c r="N101">
        <v>0</v>
      </c>
      <c r="O101">
        <v>0</v>
      </c>
      <c r="P101" t="s">
        <v>37</v>
      </c>
      <c r="Q101" t="s">
        <v>37</v>
      </c>
      <c r="R101" t="str">
        <f t="shared" si="3"/>
        <v>2135994511129</v>
      </c>
      <c r="S101" t="s">
        <v>38</v>
      </c>
      <c r="T101" t="s">
        <v>66</v>
      </c>
      <c r="U101" t="s">
        <v>67</v>
      </c>
      <c r="V101" t="s">
        <v>100</v>
      </c>
      <c r="W101" t="s">
        <v>42</v>
      </c>
      <c r="X101" t="s">
        <v>43</v>
      </c>
      <c r="Y101" t="s">
        <v>44</v>
      </c>
      <c r="Z101" t="s">
        <v>44</v>
      </c>
      <c r="AA101" t="s">
        <v>45</v>
      </c>
      <c r="AB101" t="s">
        <v>46</v>
      </c>
      <c r="AC101" t="s">
        <v>47</v>
      </c>
      <c r="AD101" t="s">
        <v>48</v>
      </c>
      <c r="AE101" t="s">
        <v>49</v>
      </c>
    </row>
    <row r="102" spans="1:31">
      <c r="A102" t="str">
        <f t="shared" si="2"/>
        <v>212599452111109</v>
      </c>
      <c r="B102" t="s">
        <v>32</v>
      </c>
      <c r="C102" t="s">
        <v>33</v>
      </c>
      <c r="D102" t="s">
        <v>240</v>
      </c>
      <c r="E102" t="s">
        <v>240</v>
      </c>
      <c r="F102" t="s">
        <v>165</v>
      </c>
      <c r="G102" t="s">
        <v>241</v>
      </c>
      <c r="H102" s="1">
        <v>43714</v>
      </c>
      <c r="I102" s="1">
        <v>43714</v>
      </c>
      <c r="J102" s="3">
        <v>31850000</v>
      </c>
      <c r="K102" t="s">
        <v>31</v>
      </c>
      <c r="L102" t="s">
        <v>31</v>
      </c>
      <c r="M102">
        <v>0</v>
      </c>
      <c r="N102">
        <v>0</v>
      </c>
      <c r="O102">
        <v>0</v>
      </c>
      <c r="P102" t="s">
        <v>37</v>
      </c>
      <c r="Q102" t="s">
        <v>37</v>
      </c>
      <c r="R102" t="str">
        <f t="shared" si="3"/>
        <v>2125994521111</v>
      </c>
      <c r="S102" t="s">
        <v>38</v>
      </c>
      <c r="T102" t="s">
        <v>39</v>
      </c>
      <c r="U102" t="s">
        <v>40</v>
      </c>
      <c r="V102" t="s">
        <v>41</v>
      </c>
      <c r="W102" t="s">
        <v>42</v>
      </c>
      <c r="X102" t="s">
        <v>43</v>
      </c>
      <c r="Y102" t="s">
        <v>44</v>
      </c>
      <c r="Z102" t="s">
        <v>44</v>
      </c>
      <c r="AA102" t="s">
        <v>45</v>
      </c>
      <c r="AB102" t="s">
        <v>46</v>
      </c>
      <c r="AC102" t="s">
        <v>47</v>
      </c>
      <c r="AD102" t="s">
        <v>48</v>
      </c>
      <c r="AE102" t="s">
        <v>49</v>
      </c>
    </row>
    <row r="103" spans="1:31">
      <c r="A103" t="str">
        <f t="shared" si="2"/>
        <v>213300551152110</v>
      </c>
      <c r="B103" t="s">
        <v>32</v>
      </c>
      <c r="C103" t="s">
        <v>62</v>
      </c>
      <c r="D103" t="s">
        <v>242</v>
      </c>
      <c r="E103" t="s">
        <v>242</v>
      </c>
      <c r="F103" t="s">
        <v>88</v>
      </c>
      <c r="G103" t="s">
        <v>243</v>
      </c>
      <c r="H103" s="1">
        <v>43755</v>
      </c>
      <c r="I103" s="1">
        <v>43753</v>
      </c>
      <c r="J103" s="3">
        <v>984470100</v>
      </c>
      <c r="K103" t="s">
        <v>31</v>
      </c>
      <c r="L103" t="s">
        <v>31</v>
      </c>
      <c r="M103">
        <v>0</v>
      </c>
      <c r="N103">
        <v>0</v>
      </c>
      <c r="O103">
        <v>0</v>
      </c>
      <c r="P103" t="s">
        <v>37</v>
      </c>
      <c r="Q103" t="s">
        <v>37</v>
      </c>
      <c r="R103" t="str">
        <f t="shared" si="3"/>
        <v>2133005511521</v>
      </c>
      <c r="S103" t="s">
        <v>38</v>
      </c>
      <c r="T103" t="s">
        <v>66</v>
      </c>
      <c r="U103" t="s">
        <v>67</v>
      </c>
      <c r="V103" t="s">
        <v>86</v>
      </c>
      <c r="W103" t="s">
        <v>90</v>
      </c>
      <c r="X103" t="s">
        <v>43</v>
      </c>
      <c r="Y103" t="s">
        <v>44</v>
      </c>
      <c r="Z103" t="s">
        <v>44</v>
      </c>
      <c r="AA103" t="s">
        <v>45</v>
      </c>
      <c r="AB103" t="s">
        <v>46</v>
      </c>
      <c r="AC103" t="s">
        <v>47</v>
      </c>
      <c r="AD103" t="s">
        <v>48</v>
      </c>
      <c r="AE103" t="s">
        <v>49</v>
      </c>
    </row>
    <row r="104" spans="1:31">
      <c r="A104" t="str">
        <f t="shared" si="2"/>
        <v>213599451111112</v>
      </c>
      <c r="B104" t="s">
        <v>32</v>
      </c>
      <c r="C104" t="s">
        <v>62</v>
      </c>
      <c r="D104" t="s">
        <v>244</v>
      </c>
      <c r="E104" t="s">
        <v>244</v>
      </c>
      <c r="F104" t="s">
        <v>35</v>
      </c>
      <c r="G104" t="s">
        <v>245</v>
      </c>
      <c r="H104" s="1">
        <v>43800</v>
      </c>
      <c r="I104" s="1">
        <v>43784</v>
      </c>
      <c r="J104" s="3">
        <v>94065700</v>
      </c>
      <c r="K104" t="s">
        <v>31</v>
      </c>
      <c r="L104" t="s">
        <v>31</v>
      </c>
      <c r="M104">
        <v>0</v>
      </c>
      <c r="N104">
        <v>0</v>
      </c>
      <c r="O104">
        <v>0</v>
      </c>
      <c r="P104" t="s">
        <v>37</v>
      </c>
      <c r="Q104" t="s">
        <v>37</v>
      </c>
      <c r="R104" t="str">
        <f t="shared" si="3"/>
        <v>2135994511111</v>
      </c>
      <c r="S104" t="s">
        <v>38</v>
      </c>
      <c r="T104" t="s">
        <v>66</v>
      </c>
      <c r="U104" t="s">
        <v>67</v>
      </c>
      <c r="V104" t="s">
        <v>100</v>
      </c>
      <c r="W104" t="s">
        <v>42</v>
      </c>
      <c r="X104" t="s">
        <v>43</v>
      </c>
      <c r="Y104" t="s">
        <v>44</v>
      </c>
      <c r="Z104" t="s">
        <v>44</v>
      </c>
      <c r="AA104" t="s">
        <v>45</v>
      </c>
      <c r="AB104" t="s">
        <v>46</v>
      </c>
      <c r="AC104" t="s">
        <v>47</v>
      </c>
      <c r="AD104" t="s">
        <v>48</v>
      </c>
      <c r="AE104" t="s">
        <v>49</v>
      </c>
    </row>
    <row r="105" spans="1:31">
      <c r="A105" t="str">
        <f t="shared" si="2"/>
        <v>213599451111912</v>
      </c>
      <c r="B105" t="s">
        <v>32</v>
      </c>
      <c r="C105" t="s">
        <v>62</v>
      </c>
      <c r="D105" t="s">
        <v>244</v>
      </c>
      <c r="E105" t="s">
        <v>244</v>
      </c>
      <c r="F105" t="s">
        <v>50</v>
      </c>
      <c r="G105" t="s">
        <v>245</v>
      </c>
      <c r="H105" s="1">
        <v>43800</v>
      </c>
      <c r="I105" s="1">
        <v>43784</v>
      </c>
      <c r="J105" s="3">
        <v>1342</v>
      </c>
      <c r="K105" t="s">
        <v>31</v>
      </c>
      <c r="L105" t="s">
        <v>31</v>
      </c>
      <c r="M105">
        <v>0</v>
      </c>
      <c r="N105">
        <v>0</v>
      </c>
      <c r="O105">
        <v>0</v>
      </c>
      <c r="P105" t="s">
        <v>37</v>
      </c>
      <c r="Q105" t="s">
        <v>37</v>
      </c>
      <c r="R105" t="str">
        <f t="shared" si="3"/>
        <v>2135994511119</v>
      </c>
      <c r="S105" t="s">
        <v>38</v>
      </c>
      <c r="T105" t="s">
        <v>66</v>
      </c>
      <c r="U105" t="s">
        <v>67</v>
      </c>
      <c r="V105" t="s">
        <v>100</v>
      </c>
      <c r="W105" t="s">
        <v>42</v>
      </c>
      <c r="X105" t="s">
        <v>43</v>
      </c>
      <c r="Y105" t="s">
        <v>44</v>
      </c>
      <c r="Z105" t="s">
        <v>44</v>
      </c>
      <c r="AA105" t="s">
        <v>45</v>
      </c>
      <c r="AB105" t="s">
        <v>46</v>
      </c>
      <c r="AC105" t="s">
        <v>47</v>
      </c>
      <c r="AD105" t="s">
        <v>48</v>
      </c>
      <c r="AE105" t="s">
        <v>49</v>
      </c>
    </row>
    <row r="106" spans="1:31">
      <c r="A106" t="str">
        <f t="shared" si="2"/>
        <v>213599451112112</v>
      </c>
      <c r="B106" t="s">
        <v>32</v>
      </c>
      <c r="C106" t="s">
        <v>62</v>
      </c>
      <c r="D106" t="s">
        <v>244</v>
      </c>
      <c r="E106" t="s">
        <v>244</v>
      </c>
      <c r="F106" t="s">
        <v>51</v>
      </c>
      <c r="G106" t="s">
        <v>245</v>
      </c>
      <c r="H106" s="1">
        <v>43800</v>
      </c>
      <c r="I106" s="1">
        <v>43784</v>
      </c>
      <c r="J106" s="3">
        <v>7014000</v>
      </c>
      <c r="K106" t="s">
        <v>31</v>
      </c>
      <c r="L106" t="s">
        <v>31</v>
      </c>
      <c r="M106">
        <v>0</v>
      </c>
      <c r="N106">
        <v>0</v>
      </c>
      <c r="O106">
        <v>0</v>
      </c>
      <c r="P106" t="s">
        <v>37</v>
      </c>
      <c r="Q106" t="s">
        <v>37</v>
      </c>
      <c r="R106" t="str">
        <f t="shared" si="3"/>
        <v>2135994511121</v>
      </c>
      <c r="S106" t="s">
        <v>38</v>
      </c>
      <c r="T106" t="s">
        <v>66</v>
      </c>
      <c r="U106" t="s">
        <v>67</v>
      </c>
      <c r="V106" t="s">
        <v>100</v>
      </c>
      <c r="W106" t="s">
        <v>42</v>
      </c>
      <c r="X106" t="s">
        <v>43</v>
      </c>
      <c r="Y106" t="s">
        <v>44</v>
      </c>
      <c r="Z106" t="s">
        <v>44</v>
      </c>
      <c r="AA106" t="s">
        <v>45</v>
      </c>
      <c r="AB106" t="s">
        <v>46</v>
      </c>
      <c r="AC106" t="s">
        <v>47</v>
      </c>
      <c r="AD106" t="s">
        <v>48</v>
      </c>
      <c r="AE106" t="s">
        <v>49</v>
      </c>
    </row>
    <row r="107" spans="1:31">
      <c r="A107" t="str">
        <f t="shared" si="2"/>
        <v>213599451112212</v>
      </c>
      <c r="B107" t="s">
        <v>32</v>
      </c>
      <c r="C107" t="s">
        <v>62</v>
      </c>
      <c r="D107" t="s">
        <v>244</v>
      </c>
      <c r="E107" t="s">
        <v>244</v>
      </c>
      <c r="F107" t="s">
        <v>55</v>
      </c>
      <c r="G107" t="s">
        <v>245</v>
      </c>
      <c r="H107" s="1">
        <v>43800</v>
      </c>
      <c r="I107" s="1">
        <v>43784</v>
      </c>
      <c r="J107" s="3">
        <v>2637276</v>
      </c>
      <c r="K107" t="s">
        <v>31</v>
      </c>
      <c r="L107" t="s">
        <v>31</v>
      </c>
      <c r="M107">
        <v>0</v>
      </c>
      <c r="N107">
        <v>0</v>
      </c>
      <c r="O107">
        <v>0</v>
      </c>
      <c r="P107" t="s">
        <v>37</v>
      </c>
      <c r="Q107" t="s">
        <v>37</v>
      </c>
      <c r="R107" t="str">
        <f t="shared" si="3"/>
        <v>2135994511122</v>
      </c>
      <c r="S107" t="s">
        <v>38</v>
      </c>
      <c r="T107" t="s">
        <v>66</v>
      </c>
      <c r="U107" t="s">
        <v>67</v>
      </c>
      <c r="V107" t="s">
        <v>100</v>
      </c>
      <c r="W107" t="s">
        <v>42</v>
      </c>
      <c r="X107" t="s">
        <v>43</v>
      </c>
      <c r="Y107" t="s">
        <v>44</v>
      </c>
      <c r="Z107" t="s">
        <v>44</v>
      </c>
      <c r="AA107" t="s">
        <v>45</v>
      </c>
      <c r="AB107" t="s">
        <v>46</v>
      </c>
      <c r="AC107" t="s">
        <v>47</v>
      </c>
      <c r="AD107" t="s">
        <v>48</v>
      </c>
      <c r="AE107" t="s">
        <v>49</v>
      </c>
    </row>
    <row r="108" spans="1:31">
      <c r="A108" t="str">
        <f t="shared" si="2"/>
        <v>213599451112412</v>
      </c>
      <c r="B108" t="s">
        <v>32</v>
      </c>
      <c r="C108" t="s">
        <v>62</v>
      </c>
      <c r="D108" t="s">
        <v>244</v>
      </c>
      <c r="E108" t="s">
        <v>244</v>
      </c>
      <c r="F108" t="s">
        <v>52</v>
      </c>
      <c r="G108" t="s">
        <v>245</v>
      </c>
      <c r="H108" s="1">
        <v>43800</v>
      </c>
      <c r="I108" s="1">
        <v>43784</v>
      </c>
      <c r="J108" s="3">
        <v>8217000</v>
      </c>
      <c r="K108" t="s">
        <v>31</v>
      </c>
      <c r="L108" t="s">
        <v>31</v>
      </c>
      <c r="M108">
        <v>0</v>
      </c>
      <c r="N108">
        <v>0</v>
      </c>
      <c r="O108">
        <v>0</v>
      </c>
      <c r="P108" t="s">
        <v>37</v>
      </c>
      <c r="Q108" t="s">
        <v>37</v>
      </c>
      <c r="R108" t="str">
        <f t="shared" si="3"/>
        <v>2135994511124</v>
      </c>
      <c r="S108" t="s">
        <v>38</v>
      </c>
      <c r="T108" t="s">
        <v>66</v>
      </c>
      <c r="U108" t="s">
        <v>67</v>
      </c>
      <c r="V108" t="s">
        <v>100</v>
      </c>
      <c r="W108" t="s">
        <v>42</v>
      </c>
      <c r="X108" t="s">
        <v>43</v>
      </c>
      <c r="Y108" t="s">
        <v>44</v>
      </c>
      <c r="Z108" t="s">
        <v>44</v>
      </c>
      <c r="AA108" t="s">
        <v>45</v>
      </c>
      <c r="AB108" t="s">
        <v>46</v>
      </c>
      <c r="AC108" t="s">
        <v>47</v>
      </c>
      <c r="AD108" t="s">
        <v>48</v>
      </c>
      <c r="AE108" t="s">
        <v>49</v>
      </c>
    </row>
    <row r="109" spans="1:31">
      <c r="A109" t="str">
        <f t="shared" si="2"/>
        <v>213599451112512</v>
      </c>
      <c r="B109" t="s">
        <v>32</v>
      </c>
      <c r="C109" t="s">
        <v>62</v>
      </c>
      <c r="D109" t="s">
        <v>244</v>
      </c>
      <c r="E109" t="s">
        <v>244</v>
      </c>
      <c r="F109" t="s">
        <v>132</v>
      </c>
      <c r="G109" t="s">
        <v>245</v>
      </c>
      <c r="H109" s="1">
        <v>43800</v>
      </c>
      <c r="I109" s="1">
        <v>43784</v>
      </c>
      <c r="J109" s="3">
        <v>565011</v>
      </c>
      <c r="K109" t="s">
        <v>31</v>
      </c>
      <c r="L109" t="s">
        <v>31</v>
      </c>
      <c r="M109">
        <v>0</v>
      </c>
      <c r="N109">
        <v>0</v>
      </c>
      <c r="O109">
        <v>0</v>
      </c>
      <c r="P109" t="s">
        <v>37</v>
      </c>
      <c r="Q109" t="s">
        <v>37</v>
      </c>
      <c r="R109" t="str">
        <f t="shared" si="3"/>
        <v>2135994511125</v>
      </c>
      <c r="S109" t="s">
        <v>38</v>
      </c>
      <c r="T109" t="s">
        <v>66</v>
      </c>
      <c r="U109" t="s">
        <v>67</v>
      </c>
      <c r="V109" t="s">
        <v>100</v>
      </c>
      <c r="W109" t="s">
        <v>42</v>
      </c>
      <c r="X109" t="s">
        <v>43</v>
      </c>
      <c r="Y109" t="s">
        <v>44</v>
      </c>
      <c r="Z109" t="s">
        <v>44</v>
      </c>
      <c r="AA109" t="s">
        <v>45</v>
      </c>
      <c r="AB109" t="s">
        <v>46</v>
      </c>
      <c r="AC109" t="s">
        <v>47</v>
      </c>
      <c r="AD109" t="s">
        <v>48</v>
      </c>
      <c r="AE109" t="s">
        <v>49</v>
      </c>
    </row>
    <row r="110" spans="1:31">
      <c r="A110" t="str">
        <f t="shared" si="2"/>
        <v>213599451112612</v>
      </c>
      <c r="B110" t="s">
        <v>32</v>
      </c>
      <c r="C110" t="s">
        <v>62</v>
      </c>
      <c r="D110" t="s">
        <v>244</v>
      </c>
      <c r="E110" t="s">
        <v>244</v>
      </c>
      <c r="F110" t="s">
        <v>57</v>
      </c>
      <c r="G110" t="s">
        <v>245</v>
      </c>
      <c r="H110" s="1">
        <v>43800</v>
      </c>
      <c r="I110" s="1">
        <v>43784</v>
      </c>
      <c r="J110" s="3">
        <v>6083280</v>
      </c>
      <c r="K110" t="s">
        <v>31</v>
      </c>
      <c r="L110" t="s">
        <v>31</v>
      </c>
      <c r="M110">
        <v>0</v>
      </c>
      <c r="N110">
        <v>0</v>
      </c>
      <c r="O110">
        <v>0</v>
      </c>
      <c r="P110" t="s">
        <v>37</v>
      </c>
      <c r="Q110" t="s">
        <v>37</v>
      </c>
      <c r="R110" t="str">
        <f t="shared" si="3"/>
        <v>2135994511126</v>
      </c>
      <c r="S110" t="s">
        <v>38</v>
      </c>
      <c r="T110" t="s">
        <v>66</v>
      </c>
      <c r="U110" t="s">
        <v>67</v>
      </c>
      <c r="V110" t="s">
        <v>100</v>
      </c>
      <c r="W110" t="s">
        <v>42</v>
      </c>
      <c r="X110" t="s">
        <v>43</v>
      </c>
      <c r="Y110" t="s">
        <v>44</v>
      </c>
      <c r="Z110" t="s">
        <v>44</v>
      </c>
      <c r="AA110" t="s">
        <v>45</v>
      </c>
      <c r="AB110" t="s">
        <v>46</v>
      </c>
      <c r="AC110" t="s">
        <v>47</v>
      </c>
      <c r="AD110" t="s">
        <v>48</v>
      </c>
      <c r="AE110" t="s">
        <v>49</v>
      </c>
    </row>
    <row r="111" spans="1:31">
      <c r="A111" t="str">
        <f t="shared" si="2"/>
        <v>213599451115112</v>
      </c>
      <c r="B111" t="s">
        <v>32</v>
      </c>
      <c r="C111" t="s">
        <v>62</v>
      </c>
      <c r="D111" t="s">
        <v>244</v>
      </c>
      <c r="E111" t="s">
        <v>244</v>
      </c>
      <c r="F111" t="s">
        <v>58</v>
      </c>
      <c r="G111" t="s">
        <v>245</v>
      </c>
      <c r="H111" s="1">
        <v>43800</v>
      </c>
      <c r="I111" s="1">
        <v>43784</v>
      </c>
      <c r="J111" s="3">
        <v>540000</v>
      </c>
      <c r="K111" t="s">
        <v>31</v>
      </c>
      <c r="L111" t="s">
        <v>31</v>
      </c>
      <c r="M111">
        <v>0</v>
      </c>
      <c r="N111">
        <v>0</v>
      </c>
      <c r="O111">
        <v>0</v>
      </c>
      <c r="P111" t="s">
        <v>37</v>
      </c>
      <c r="Q111" t="s">
        <v>37</v>
      </c>
      <c r="R111" t="str">
        <f t="shared" si="3"/>
        <v>2135994511151</v>
      </c>
      <c r="S111" t="s">
        <v>38</v>
      </c>
      <c r="T111" t="s">
        <v>66</v>
      </c>
      <c r="U111" t="s">
        <v>67</v>
      </c>
      <c r="V111" t="s">
        <v>100</v>
      </c>
      <c r="W111" t="s">
        <v>42</v>
      </c>
      <c r="X111" t="s">
        <v>43</v>
      </c>
      <c r="Y111" t="s">
        <v>44</v>
      </c>
      <c r="Z111" t="s">
        <v>44</v>
      </c>
      <c r="AA111" t="s">
        <v>45</v>
      </c>
      <c r="AB111" t="s">
        <v>46</v>
      </c>
      <c r="AC111" t="s">
        <v>47</v>
      </c>
      <c r="AD111" t="s">
        <v>48</v>
      </c>
      <c r="AE111" t="s">
        <v>49</v>
      </c>
    </row>
    <row r="112" spans="1:31">
      <c r="A112" t="str">
        <f t="shared" si="2"/>
        <v>213599451111107</v>
      </c>
      <c r="B112" t="s">
        <v>32</v>
      </c>
      <c r="C112" t="s">
        <v>62</v>
      </c>
      <c r="D112" t="s">
        <v>246</v>
      </c>
      <c r="E112" t="s">
        <v>246</v>
      </c>
      <c r="F112" t="s">
        <v>35</v>
      </c>
      <c r="G112" t="s">
        <v>247</v>
      </c>
      <c r="H112" s="1">
        <v>43647</v>
      </c>
      <c r="I112" s="1">
        <v>43626</v>
      </c>
      <c r="J112" s="3">
        <v>641589400</v>
      </c>
      <c r="K112" t="s">
        <v>31</v>
      </c>
      <c r="L112" t="s">
        <v>31</v>
      </c>
      <c r="M112">
        <v>0</v>
      </c>
      <c r="N112">
        <v>0</v>
      </c>
      <c r="O112">
        <v>0</v>
      </c>
      <c r="P112" t="s">
        <v>37</v>
      </c>
      <c r="Q112" t="s">
        <v>37</v>
      </c>
      <c r="R112" t="str">
        <f t="shared" si="3"/>
        <v>2135994511111</v>
      </c>
      <c r="S112" t="s">
        <v>38</v>
      </c>
      <c r="T112" t="s">
        <v>66</v>
      </c>
      <c r="U112" t="s">
        <v>67</v>
      </c>
      <c r="V112" t="s">
        <v>100</v>
      </c>
      <c r="W112" t="s">
        <v>42</v>
      </c>
      <c r="X112" t="s">
        <v>43</v>
      </c>
      <c r="Y112" t="s">
        <v>44</v>
      </c>
      <c r="Z112" t="s">
        <v>44</v>
      </c>
      <c r="AA112" t="s">
        <v>45</v>
      </c>
      <c r="AB112" t="s">
        <v>46</v>
      </c>
      <c r="AC112" t="s">
        <v>47</v>
      </c>
      <c r="AD112" t="s">
        <v>48</v>
      </c>
      <c r="AE112" t="s">
        <v>49</v>
      </c>
    </row>
    <row r="113" spans="1:31">
      <c r="A113" t="str">
        <f t="shared" si="2"/>
        <v>213599451111907</v>
      </c>
      <c r="B113" t="s">
        <v>32</v>
      </c>
      <c r="C113" t="s">
        <v>62</v>
      </c>
      <c r="D113" t="s">
        <v>246</v>
      </c>
      <c r="E113" t="s">
        <v>246</v>
      </c>
      <c r="F113" t="s">
        <v>50</v>
      </c>
      <c r="G113" t="s">
        <v>247</v>
      </c>
      <c r="H113" s="1">
        <v>43647</v>
      </c>
      <c r="I113" s="1">
        <v>43626</v>
      </c>
      <c r="J113" s="3">
        <v>8741</v>
      </c>
      <c r="K113" t="s">
        <v>31</v>
      </c>
      <c r="L113" t="s">
        <v>31</v>
      </c>
      <c r="M113">
        <v>0</v>
      </c>
      <c r="N113">
        <v>0</v>
      </c>
      <c r="O113">
        <v>0</v>
      </c>
      <c r="P113" t="s">
        <v>37</v>
      </c>
      <c r="Q113" t="s">
        <v>37</v>
      </c>
      <c r="R113" t="str">
        <f t="shared" si="3"/>
        <v>2135994511119</v>
      </c>
      <c r="S113" t="s">
        <v>38</v>
      </c>
      <c r="T113" t="s">
        <v>66</v>
      </c>
      <c r="U113" t="s">
        <v>67</v>
      </c>
      <c r="V113" t="s">
        <v>100</v>
      </c>
      <c r="W113" t="s">
        <v>42</v>
      </c>
      <c r="X113" t="s">
        <v>43</v>
      </c>
      <c r="Y113" t="s">
        <v>44</v>
      </c>
      <c r="Z113" t="s">
        <v>44</v>
      </c>
      <c r="AA113" t="s">
        <v>45</v>
      </c>
      <c r="AB113" t="s">
        <v>46</v>
      </c>
      <c r="AC113" t="s">
        <v>47</v>
      </c>
      <c r="AD113" t="s">
        <v>48</v>
      </c>
      <c r="AE113" t="s">
        <v>49</v>
      </c>
    </row>
    <row r="114" spans="1:31">
      <c r="A114" t="str">
        <f t="shared" si="2"/>
        <v>213599451112107</v>
      </c>
      <c r="B114" t="s">
        <v>32</v>
      </c>
      <c r="C114" t="s">
        <v>62</v>
      </c>
      <c r="D114" t="s">
        <v>246</v>
      </c>
      <c r="E114" t="s">
        <v>246</v>
      </c>
      <c r="F114" t="s">
        <v>51</v>
      </c>
      <c r="G114" t="s">
        <v>247</v>
      </c>
      <c r="H114" s="1">
        <v>43647</v>
      </c>
      <c r="I114" s="1">
        <v>43626</v>
      </c>
      <c r="J114" s="3">
        <v>50308900</v>
      </c>
      <c r="K114" t="s">
        <v>31</v>
      </c>
      <c r="L114" t="s">
        <v>31</v>
      </c>
      <c r="M114">
        <v>0</v>
      </c>
      <c r="N114">
        <v>0</v>
      </c>
      <c r="O114">
        <v>0</v>
      </c>
      <c r="P114" t="s">
        <v>37</v>
      </c>
      <c r="Q114" t="s">
        <v>37</v>
      </c>
      <c r="R114" t="str">
        <f t="shared" si="3"/>
        <v>2135994511121</v>
      </c>
      <c r="S114" t="s">
        <v>38</v>
      </c>
      <c r="T114" t="s">
        <v>66</v>
      </c>
      <c r="U114" t="s">
        <v>67</v>
      </c>
      <c r="V114" t="s">
        <v>100</v>
      </c>
      <c r="W114" t="s">
        <v>42</v>
      </c>
      <c r="X114" t="s">
        <v>43</v>
      </c>
      <c r="Y114" t="s">
        <v>44</v>
      </c>
      <c r="Z114" t="s">
        <v>44</v>
      </c>
      <c r="AA114" t="s">
        <v>45</v>
      </c>
      <c r="AB114" t="s">
        <v>46</v>
      </c>
      <c r="AC114" t="s">
        <v>47</v>
      </c>
      <c r="AD114" t="s">
        <v>48</v>
      </c>
      <c r="AE114" t="s">
        <v>49</v>
      </c>
    </row>
    <row r="115" spans="1:31">
      <c r="A115" t="str">
        <f t="shared" si="2"/>
        <v>213599451112207</v>
      </c>
      <c r="B115" t="s">
        <v>32</v>
      </c>
      <c r="C115" t="s">
        <v>62</v>
      </c>
      <c r="D115" t="s">
        <v>246</v>
      </c>
      <c r="E115" t="s">
        <v>246</v>
      </c>
      <c r="F115" t="s">
        <v>55</v>
      </c>
      <c r="G115" t="s">
        <v>247</v>
      </c>
      <c r="H115" s="1">
        <v>43647</v>
      </c>
      <c r="I115" s="1">
        <v>43626</v>
      </c>
      <c r="J115" s="3">
        <v>15477656</v>
      </c>
      <c r="K115" t="s">
        <v>31</v>
      </c>
      <c r="L115" t="s">
        <v>31</v>
      </c>
      <c r="M115">
        <v>0</v>
      </c>
      <c r="N115">
        <v>0</v>
      </c>
      <c r="O115">
        <v>0</v>
      </c>
      <c r="P115" t="s">
        <v>37</v>
      </c>
      <c r="Q115" t="s">
        <v>37</v>
      </c>
      <c r="R115" t="str">
        <f t="shared" si="3"/>
        <v>2135994511122</v>
      </c>
      <c r="S115" t="s">
        <v>38</v>
      </c>
      <c r="T115" t="s">
        <v>66</v>
      </c>
      <c r="U115" t="s">
        <v>67</v>
      </c>
      <c r="V115" t="s">
        <v>100</v>
      </c>
      <c r="W115" t="s">
        <v>42</v>
      </c>
      <c r="X115" t="s">
        <v>43</v>
      </c>
      <c r="Y115" t="s">
        <v>44</v>
      </c>
      <c r="Z115" t="s">
        <v>44</v>
      </c>
      <c r="AA115" t="s">
        <v>45</v>
      </c>
      <c r="AB115" t="s">
        <v>46</v>
      </c>
      <c r="AC115" t="s">
        <v>47</v>
      </c>
      <c r="AD115" t="s">
        <v>48</v>
      </c>
      <c r="AE115" t="s">
        <v>49</v>
      </c>
    </row>
    <row r="116" spans="1:31">
      <c r="A116" t="str">
        <f t="shared" si="2"/>
        <v>213599451112307</v>
      </c>
      <c r="B116" t="s">
        <v>32</v>
      </c>
      <c r="C116" t="s">
        <v>62</v>
      </c>
      <c r="D116" t="s">
        <v>246</v>
      </c>
      <c r="E116" t="s">
        <v>246</v>
      </c>
      <c r="F116" t="s">
        <v>56</v>
      </c>
      <c r="G116" t="s">
        <v>247</v>
      </c>
      <c r="H116" s="1">
        <v>43647</v>
      </c>
      <c r="I116" s="1">
        <v>43626</v>
      </c>
      <c r="J116" s="3">
        <v>1620000</v>
      </c>
      <c r="K116" t="s">
        <v>31</v>
      </c>
      <c r="L116" t="s">
        <v>31</v>
      </c>
      <c r="M116">
        <v>0</v>
      </c>
      <c r="N116">
        <v>0</v>
      </c>
      <c r="O116">
        <v>0</v>
      </c>
      <c r="P116" t="s">
        <v>37</v>
      </c>
      <c r="Q116" t="s">
        <v>37</v>
      </c>
      <c r="R116" t="str">
        <f t="shared" si="3"/>
        <v>2135994511123</v>
      </c>
      <c r="S116" t="s">
        <v>38</v>
      </c>
      <c r="T116" t="s">
        <v>66</v>
      </c>
      <c r="U116" t="s">
        <v>67</v>
      </c>
      <c r="V116" t="s">
        <v>100</v>
      </c>
      <c r="W116" t="s">
        <v>42</v>
      </c>
      <c r="X116" t="s">
        <v>43</v>
      </c>
      <c r="Y116" t="s">
        <v>44</v>
      </c>
      <c r="Z116" t="s">
        <v>44</v>
      </c>
      <c r="AA116" t="s">
        <v>45</v>
      </c>
      <c r="AB116" t="s">
        <v>46</v>
      </c>
      <c r="AC116" t="s">
        <v>47</v>
      </c>
      <c r="AD116" t="s">
        <v>48</v>
      </c>
      <c r="AE116" t="s">
        <v>49</v>
      </c>
    </row>
    <row r="117" spans="1:31">
      <c r="A117" t="str">
        <f t="shared" si="2"/>
        <v>213599451112407</v>
      </c>
      <c r="B117" t="s">
        <v>32</v>
      </c>
      <c r="C117" t="s">
        <v>62</v>
      </c>
      <c r="D117" t="s">
        <v>246</v>
      </c>
      <c r="E117" t="s">
        <v>246</v>
      </c>
      <c r="F117" t="s">
        <v>52</v>
      </c>
      <c r="G117" t="s">
        <v>247</v>
      </c>
      <c r="H117" s="1">
        <v>43647</v>
      </c>
      <c r="I117" s="1">
        <v>43626</v>
      </c>
      <c r="J117" s="3">
        <v>60949000</v>
      </c>
      <c r="K117" t="s">
        <v>31</v>
      </c>
      <c r="L117" t="s">
        <v>31</v>
      </c>
      <c r="M117">
        <v>0</v>
      </c>
      <c r="N117">
        <v>0</v>
      </c>
      <c r="O117">
        <v>0</v>
      </c>
      <c r="P117" t="s">
        <v>37</v>
      </c>
      <c r="Q117" t="s">
        <v>37</v>
      </c>
      <c r="R117" t="str">
        <f t="shared" si="3"/>
        <v>2135994511124</v>
      </c>
      <c r="S117" t="s">
        <v>38</v>
      </c>
      <c r="T117" t="s">
        <v>66</v>
      </c>
      <c r="U117" t="s">
        <v>67</v>
      </c>
      <c r="V117" t="s">
        <v>100</v>
      </c>
      <c r="W117" t="s">
        <v>42</v>
      </c>
      <c r="X117" t="s">
        <v>43</v>
      </c>
      <c r="Y117" t="s">
        <v>44</v>
      </c>
      <c r="Z117" t="s">
        <v>44</v>
      </c>
      <c r="AA117" t="s">
        <v>45</v>
      </c>
      <c r="AB117" t="s">
        <v>46</v>
      </c>
      <c r="AC117" t="s">
        <v>47</v>
      </c>
      <c r="AD117" t="s">
        <v>48</v>
      </c>
      <c r="AE117" t="s">
        <v>49</v>
      </c>
    </row>
    <row r="118" spans="1:31">
      <c r="A118" t="str">
        <f t="shared" si="2"/>
        <v>213599451112507</v>
      </c>
      <c r="B118" t="s">
        <v>32</v>
      </c>
      <c r="C118" t="s">
        <v>62</v>
      </c>
      <c r="D118" t="s">
        <v>246</v>
      </c>
      <c r="E118" t="s">
        <v>246</v>
      </c>
      <c r="F118" t="s">
        <v>132</v>
      </c>
      <c r="G118" t="s">
        <v>247</v>
      </c>
      <c r="H118" s="1">
        <v>43647</v>
      </c>
      <c r="I118" s="1">
        <v>43626</v>
      </c>
      <c r="J118" s="3">
        <v>88905</v>
      </c>
      <c r="K118" t="s">
        <v>31</v>
      </c>
      <c r="L118" t="s">
        <v>31</v>
      </c>
      <c r="M118">
        <v>0</v>
      </c>
      <c r="N118">
        <v>0</v>
      </c>
      <c r="O118">
        <v>0</v>
      </c>
      <c r="P118" t="s">
        <v>37</v>
      </c>
      <c r="Q118" t="s">
        <v>37</v>
      </c>
      <c r="R118" t="str">
        <f t="shared" si="3"/>
        <v>2135994511125</v>
      </c>
      <c r="S118" t="s">
        <v>38</v>
      </c>
      <c r="T118" t="s">
        <v>66</v>
      </c>
      <c r="U118" t="s">
        <v>67</v>
      </c>
      <c r="V118" t="s">
        <v>100</v>
      </c>
      <c r="W118" t="s">
        <v>42</v>
      </c>
      <c r="X118" t="s">
        <v>43</v>
      </c>
      <c r="Y118" t="s">
        <v>44</v>
      </c>
      <c r="Z118" t="s">
        <v>44</v>
      </c>
      <c r="AA118" t="s">
        <v>45</v>
      </c>
      <c r="AB118" t="s">
        <v>46</v>
      </c>
      <c r="AC118" t="s">
        <v>47</v>
      </c>
      <c r="AD118" t="s">
        <v>48</v>
      </c>
      <c r="AE118" t="s">
        <v>49</v>
      </c>
    </row>
    <row r="119" spans="1:31">
      <c r="A119" t="str">
        <f t="shared" si="2"/>
        <v>213599451112607</v>
      </c>
      <c r="B119" t="s">
        <v>32</v>
      </c>
      <c r="C119" t="s">
        <v>62</v>
      </c>
      <c r="D119" t="s">
        <v>246</v>
      </c>
      <c r="E119" t="s">
        <v>246</v>
      </c>
      <c r="F119" t="s">
        <v>57</v>
      </c>
      <c r="G119" t="s">
        <v>247</v>
      </c>
      <c r="H119" s="1">
        <v>43647</v>
      </c>
      <c r="I119" s="1">
        <v>43626</v>
      </c>
      <c r="J119" s="3">
        <v>37730820</v>
      </c>
      <c r="K119" t="s">
        <v>31</v>
      </c>
      <c r="L119" t="s">
        <v>31</v>
      </c>
      <c r="M119">
        <v>0</v>
      </c>
      <c r="N119">
        <v>0</v>
      </c>
      <c r="O119">
        <v>0</v>
      </c>
      <c r="P119" t="s">
        <v>37</v>
      </c>
      <c r="Q119" t="s">
        <v>37</v>
      </c>
      <c r="R119" t="str">
        <f t="shared" si="3"/>
        <v>2135994511126</v>
      </c>
      <c r="S119" t="s">
        <v>38</v>
      </c>
      <c r="T119" t="s">
        <v>66</v>
      </c>
      <c r="U119" t="s">
        <v>67</v>
      </c>
      <c r="V119" t="s">
        <v>100</v>
      </c>
      <c r="W119" t="s">
        <v>42</v>
      </c>
      <c r="X119" t="s">
        <v>43</v>
      </c>
      <c r="Y119" t="s">
        <v>44</v>
      </c>
      <c r="Z119" t="s">
        <v>44</v>
      </c>
      <c r="AA119" t="s">
        <v>45</v>
      </c>
      <c r="AB119" t="s">
        <v>46</v>
      </c>
      <c r="AC119" t="s">
        <v>47</v>
      </c>
      <c r="AD119" t="s">
        <v>48</v>
      </c>
      <c r="AE119" t="s">
        <v>49</v>
      </c>
    </row>
    <row r="120" spans="1:31">
      <c r="A120" t="str">
        <f t="shared" si="2"/>
        <v>213599451115107</v>
      </c>
      <c r="B120" t="s">
        <v>32</v>
      </c>
      <c r="C120" t="s">
        <v>62</v>
      </c>
      <c r="D120" t="s">
        <v>246</v>
      </c>
      <c r="E120" t="s">
        <v>246</v>
      </c>
      <c r="F120" t="s">
        <v>58</v>
      </c>
      <c r="G120" t="s">
        <v>247</v>
      </c>
      <c r="H120" s="1">
        <v>43647</v>
      </c>
      <c r="I120" s="1">
        <v>43626</v>
      </c>
      <c r="J120" s="3">
        <v>2585000</v>
      </c>
      <c r="K120" t="s">
        <v>31</v>
      </c>
      <c r="L120" t="s">
        <v>31</v>
      </c>
      <c r="M120">
        <v>0</v>
      </c>
      <c r="N120">
        <v>0</v>
      </c>
      <c r="O120">
        <v>0</v>
      </c>
      <c r="P120" t="s">
        <v>37</v>
      </c>
      <c r="Q120" t="s">
        <v>37</v>
      </c>
      <c r="R120" t="str">
        <f t="shared" si="3"/>
        <v>2135994511151</v>
      </c>
      <c r="S120" t="s">
        <v>38</v>
      </c>
      <c r="T120" t="s">
        <v>66</v>
      </c>
      <c r="U120" t="s">
        <v>67</v>
      </c>
      <c r="V120" t="s">
        <v>100</v>
      </c>
      <c r="W120" t="s">
        <v>42</v>
      </c>
      <c r="X120" t="s">
        <v>43</v>
      </c>
      <c r="Y120" t="s">
        <v>44</v>
      </c>
      <c r="Z120" t="s">
        <v>44</v>
      </c>
      <c r="AA120" t="s">
        <v>45</v>
      </c>
      <c r="AB120" t="s">
        <v>46</v>
      </c>
      <c r="AC120" t="s">
        <v>47</v>
      </c>
      <c r="AD120" t="s">
        <v>48</v>
      </c>
      <c r="AE120" t="s">
        <v>49</v>
      </c>
    </row>
    <row r="121" spans="1:31">
      <c r="A121" t="str">
        <f t="shared" si="2"/>
        <v>213599452111112</v>
      </c>
      <c r="B121" t="s">
        <v>32</v>
      </c>
      <c r="C121" t="s">
        <v>62</v>
      </c>
      <c r="D121" t="s">
        <v>248</v>
      </c>
      <c r="E121" t="s">
        <v>248</v>
      </c>
      <c r="F121" t="s">
        <v>165</v>
      </c>
      <c r="G121" t="s">
        <v>249</v>
      </c>
      <c r="H121" s="1">
        <v>43800</v>
      </c>
      <c r="I121" s="1">
        <v>43794</v>
      </c>
      <c r="J121" s="3">
        <v>5950000</v>
      </c>
      <c r="K121" t="s">
        <v>31</v>
      </c>
      <c r="L121" t="s">
        <v>31</v>
      </c>
      <c r="M121">
        <v>0</v>
      </c>
      <c r="N121">
        <v>0</v>
      </c>
      <c r="O121">
        <v>0</v>
      </c>
      <c r="P121" t="s">
        <v>37</v>
      </c>
      <c r="Q121" t="s">
        <v>37</v>
      </c>
      <c r="R121" t="str">
        <f t="shared" si="3"/>
        <v>2135994521111</v>
      </c>
      <c r="S121" t="s">
        <v>38</v>
      </c>
      <c r="T121" t="s">
        <v>66</v>
      </c>
      <c r="U121" t="s">
        <v>67</v>
      </c>
      <c r="V121" t="s">
        <v>100</v>
      </c>
      <c r="W121" t="s">
        <v>42</v>
      </c>
      <c r="X121" t="s">
        <v>43</v>
      </c>
      <c r="Y121" t="s">
        <v>44</v>
      </c>
      <c r="Z121" t="s">
        <v>44</v>
      </c>
      <c r="AA121" t="s">
        <v>45</v>
      </c>
      <c r="AB121" t="s">
        <v>46</v>
      </c>
      <c r="AC121" t="s">
        <v>47</v>
      </c>
      <c r="AD121" t="s">
        <v>48</v>
      </c>
      <c r="AE121" t="s">
        <v>49</v>
      </c>
    </row>
    <row r="122" spans="1:31">
      <c r="A122" t="str">
        <f t="shared" si="2"/>
        <v>213599452411110</v>
      </c>
      <c r="B122" t="s">
        <v>32</v>
      </c>
      <c r="C122" t="s">
        <v>62</v>
      </c>
      <c r="D122" t="s">
        <v>250</v>
      </c>
      <c r="E122" t="s">
        <v>250</v>
      </c>
      <c r="F122" t="s">
        <v>71</v>
      </c>
      <c r="G122" t="s">
        <v>251</v>
      </c>
      <c r="H122" s="1">
        <v>43754</v>
      </c>
      <c r="I122" s="1">
        <v>43753</v>
      </c>
      <c r="J122" s="3">
        <v>250000</v>
      </c>
      <c r="K122" t="s">
        <v>31</v>
      </c>
      <c r="L122" t="s">
        <v>31</v>
      </c>
      <c r="M122">
        <v>0</v>
      </c>
      <c r="N122">
        <v>0</v>
      </c>
      <c r="O122">
        <v>0</v>
      </c>
      <c r="P122" t="s">
        <v>37</v>
      </c>
      <c r="Q122" t="s">
        <v>37</v>
      </c>
      <c r="R122" t="str">
        <f t="shared" si="3"/>
        <v>2135994524111</v>
      </c>
      <c r="S122" t="s">
        <v>38</v>
      </c>
      <c r="T122" t="s">
        <v>66</v>
      </c>
      <c r="U122" t="s">
        <v>67</v>
      </c>
      <c r="V122" t="s">
        <v>100</v>
      </c>
      <c r="W122" t="s">
        <v>42</v>
      </c>
      <c r="X122" t="s">
        <v>43</v>
      </c>
      <c r="Y122" t="s">
        <v>44</v>
      </c>
      <c r="Z122" t="s">
        <v>44</v>
      </c>
      <c r="AA122" t="s">
        <v>45</v>
      </c>
      <c r="AB122" t="s">
        <v>46</v>
      </c>
      <c r="AC122" t="s">
        <v>47</v>
      </c>
      <c r="AD122" t="s">
        <v>48</v>
      </c>
      <c r="AE122" t="s">
        <v>49</v>
      </c>
    </row>
    <row r="123" spans="1:31">
      <c r="A123" t="str">
        <f t="shared" si="2"/>
        <v>214700552411403</v>
      </c>
      <c r="B123" t="s">
        <v>32</v>
      </c>
      <c r="C123" t="s">
        <v>114</v>
      </c>
      <c r="D123" t="s">
        <v>252</v>
      </c>
      <c r="E123" t="s">
        <v>252</v>
      </c>
      <c r="F123" t="s">
        <v>182</v>
      </c>
      <c r="G123" t="s">
        <v>253</v>
      </c>
      <c r="H123" s="1">
        <v>43549</v>
      </c>
      <c r="I123" s="1">
        <v>43546</v>
      </c>
      <c r="J123" s="3">
        <v>12100000</v>
      </c>
      <c r="K123" t="s">
        <v>31</v>
      </c>
      <c r="L123" t="s">
        <v>31</v>
      </c>
      <c r="M123">
        <v>0</v>
      </c>
      <c r="N123">
        <v>0</v>
      </c>
      <c r="O123">
        <v>0</v>
      </c>
      <c r="P123" t="s">
        <v>37</v>
      </c>
      <c r="Q123" t="s">
        <v>37</v>
      </c>
      <c r="R123" t="str">
        <f t="shared" si="3"/>
        <v>2147005524114</v>
      </c>
      <c r="S123" t="s">
        <v>38</v>
      </c>
      <c r="T123" t="s">
        <v>118</v>
      </c>
      <c r="U123" t="s">
        <v>119</v>
      </c>
      <c r="V123" t="s">
        <v>181</v>
      </c>
      <c r="W123" t="s">
        <v>90</v>
      </c>
      <c r="X123" t="s">
        <v>43</v>
      </c>
      <c r="Y123" t="s">
        <v>44</v>
      </c>
      <c r="Z123" t="s">
        <v>44</v>
      </c>
      <c r="AA123" t="s">
        <v>45</v>
      </c>
      <c r="AB123" t="s">
        <v>46</v>
      </c>
      <c r="AC123" t="s">
        <v>47</v>
      </c>
      <c r="AD123" t="s">
        <v>48</v>
      </c>
      <c r="AE123" t="s">
        <v>49</v>
      </c>
    </row>
    <row r="124" spans="1:31">
      <c r="A124" t="str">
        <f t="shared" si="2"/>
        <v>214997052211108</v>
      </c>
      <c r="B124" t="s">
        <v>32</v>
      </c>
      <c r="C124" t="s">
        <v>114</v>
      </c>
      <c r="D124" t="s">
        <v>254</v>
      </c>
      <c r="E124" t="s">
        <v>254</v>
      </c>
      <c r="F124" t="s">
        <v>79</v>
      </c>
      <c r="G124" t="s">
        <v>255</v>
      </c>
      <c r="H124" s="1">
        <v>43686</v>
      </c>
      <c r="I124" s="1">
        <v>43686</v>
      </c>
      <c r="J124" s="3">
        <v>3322500</v>
      </c>
      <c r="K124" t="s">
        <v>31</v>
      </c>
      <c r="L124" t="s">
        <v>31</v>
      </c>
      <c r="M124">
        <v>0</v>
      </c>
      <c r="N124">
        <v>0</v>
      </c>
      <c r="O124">
        <v>0</v>
      </c>
      <c r="P124" t="s">
        <v>37</v>
      </c>
      <c r="Q124" t="s">
        <v>37</v>
      </c>
      <c r="R124" t="str">
        <f t="shared" si="3"/>
        <v>2149970522111</v>
      </c>
      <c r="S124" t="s">
        <v>38</v>
      </c>
      <c r="T124" t="s">
        <v>118</v>
      </c>
      <c r="U124" t="s">
        <v>119</v>
      </c>
      <c r="V124" t="s">
        <v>256</v>
      </c>
      <c r="W124" t="s">
        <v>257</v>
      </c>
      <c r="X124" t="s">
        <v>43</v>
      </c>
      <c r="Y124" t="s">
        <v>44</v>
      </c>
      <c r="Z124" t="s">
        <v>44</v>
      </c>
      <c r="AA124" t="s">
        <v>45</v>
      </c>
      <c r="AB124" t="s">
        <v>46</v>
      </c>
      <c r="AC124" t="s">
        <v>47</v>
      </c>
      <c r="AD124" t="s">
        <v>48</v>
      </c>
      <c r="AE124" t="s">
        <v>49</v>
      </c>
    </row>
    <row r="125" spans="1:31">
      <c r="A125" t="str">
        <f t="shared" si="2"/>
        <v>214997052211908</v>
      </c>
      <c r="B125" t="s">
        <v>32</v>
      </c>
      <c r="C125" t="s">
        <v>114</v>
      </c>
      <c r="D125" t="s">
        <v>254</v>
      </c>
      <c r="E125" t="s">
        <v>254</v>
      </c>
      <c r="F125" t="s">
        <v>60</v>
      </c>
      <c r="G125" t="s">
        <v>255</v>
      </c>
      <c r="H125" s="1">
        <v>43686</v>
      </c>
      <c r="I125" s="1">
        <v>43686</v>
      </c>
      <c r="J125" s="3">
        <v>2297209</v>
      </c>
      <c r="K125" t="s">
        <v>31</v>
      </c>
      <c r="L125" t="s">
        <v>31</v>
      </c>
      <c r="M125">
        <v>0</v>
      </c>
      <c r="N125">
        <v>0</v>
      </c>
      <c r="O125">
        <v>0</v>
      </c>
      <c r="P125" t="s">
        <v>37</v>
      </c>
      <c r="Q125" t="s">
        <v>37</v>
      </c>
      <c r="R125" t="str">
        <f t="shared" si="3"/>
        <v>2149970522119</v>
      </c>
      <c r="S125" t="s">
        <v>38</v>
      </c>
      <c r="T125" t="s">
        <v>118</v>
      </c>
      <c r="U125" t="s">
        <v>119</v>
      </c>
      <c r="V125" t="s">
        <v>256</v>
      </c>
      <c r="W125" t="s">
        <v>257</v>
      </c>
      <c r="X125" t="s">
        <v>43</v>
      </c>
      <c r="Y125" t="s">
        <v>44</v>
      </c>
      <c r="Z125" t="s">
        <v>44</v>
      </c>
      <c r="AA125" t="s">
        <v>45</v>
      </c>
      <c r="AB125" t="s">
        <v>46</v>
      </c>
      <c r="AC125" t="s">
        <v>47</v>
      </c>
      <c r="AD125" t="s">
        <v>48</v>
      </c>
      <c r="AE125" t="s">
        <v>49</v>
      </c>
    </row>
    <row r="126" spans="1:31">
      <c r="A126" t="str">
        <f t="shared" si="2"/>
        <v>213599451241105</v>
      </c>
      <c r="B126" t="s">
        <v>32</v>
      </c>
      <c r="C126" t="s">
        <v>62</v>
      </c>
      <c r="D126" t="s">
        <v>258</v>
      </c>
      <c r="E126" t="s">
        <v>258</v>
      </c>
      <c r="F126" t="s">
        <v>116</v>
      </c>
      <c r="G126" t="s">
        <v>259</v>
      </c>
      <c r="H126" s="1">
        <v>43609</v>
      </c>
      <c r="I126" s="1">
        <v>43605</v>
      </c>
      <c r="J126" s="3">
        <v>7897000</v>
      </c>
      <c r="K126" t="s">
        <v>31</v>
      </c>
      <c r="L126" t="s">
        <v>31</v>
      </c>
      <c r="M126">
        <v>0</v>
      </c>
      <c r="N126">
        <v>0</v>
      </c>
      <c r="O126">
        <v>0</v>
      </c>
      <c r="P126" t="s">
        <v>37</v>
      </c>
      <c r="Q126" t="s">
        <v>37</v>
      </c>
      <c r="R126" t="str">
        <f t="shared" si="3"/>
        <v>2135994512411</v>
      </c>
      <c r="S126" t="s">
        <v>38</v>
      </c>
      <c r="T126" t="s">
        <v>66</v>
      </c>
      <c r="U126" t="s">
        <v>67</v>
      </c>
      <c r="V126" t="s">
        <v>100</v>
      </c>
      <c r="W126" t="s">
        <v>42</v>
      </c>
      <c r="X126" t="s">
        <v>43</v>
      </c>
      <c r="Y126" t="s">
        <v>44</v>
      </c>
      <c r="Z126" t="s">
        <v>44</v>
      </c>
      <c r="AA126" t="s">
        <v>45</v>
      </c>
      <c r="AB126" t="s">
        <v>46</v>
      </c>
      <c r="AC126" t="s">
        <v>47</v>
      </c>
      <c r="AD126" t="s">
        <v>48</v>
      </c>
      <c r="AE126" t="s">
        <v>49</v>
      </c>
    </row>
    <row r="127" spans="1:31">
      <c r="A127" t="str">
        <f t="shared" si="2"/>
        <v>510299451112912</v>
      </c>
      <c r="B127" t="s">
        <v>32</v>
      </c>
      <c r="C127" t="s">
        <v>174</v>
      </c>
      <c r="D127" t="s">
        <v>260</v>
      </c>
      <c r="E127" t="s">
        <v>260</v>
      </c>
      <c r="F127" t="s">
        <v>112</v>
      </c>
      <c r="G127" t="s">
        <v>261</v>
      </c>
      <c r="H127" s="1">
        <v>43830</v>
      </c>
      <c r="I127" s="1">
        <v>43830</v>
      </c>
      <c r="J127" s="3">
        <v>697000</v>
      </c>
      <c r="K127" t="s">
        <v>31</v>
      </c>
      <c r="L127" t="s">
        <v>31</v>
      </c>
      <c r="M127">
        <v>0</v>
      </c>
      <c r="N127">
        <v>0</v>
      </c>
      <c r="O127">
        <v>0</v>
      </c>
      <c r="P127" t="s">
        <v>37</v>
      </c>
      <c r="Q127" t="s">
        <v>37</v>
      </c>
      <c r="R127" t="str">
        <f t="shared" si="3"/>
        <v>5102994511129</v>
      </c>
      <c r="S127" t="s">
        <v>38</v>
      </c>
      <c r="T127" t="s">
        <v>119</v>
      </c>
      <c r="U127" t="s">
        <v>176</v>
      </c>
      <c r="V127" t="s">
        <v>177</v>
      </c>
      <c r="W127" t="s">
        <v>42</v>
      </c>
      <c r="X127" t="s">
        <v>43</v>
      </c>
      <c r="Y127" t="s">
        <v>44</v>
      </c>
      <c r="Z127" t="s">
        <v>44</v>
      </c>
      <c r="AA127" t="s">
        <v>45</v>
      </c>
      <c r="AB127" t="s">
        <v>46</v>
      </c>
      <c r="AC127" t="s">
        <v>47</v>
      </c>
      <c r="AD127" t="s">
        <v>48</v>
      </c>
      <c r="AE127" t="s">
        <v>49</v>
      </c>
    </row>
    <row r="128" spans="1:31">
      <c r="A128" t="str">
        <f t="shared" si="2"/>
        <v>510599451111109</v>
      </c>
      <c r="B128" t="s">
        <v>32</v>
      </c>
      <c r="C128" t="s">
        <v>141</v>
      </c>
      <c r="D128" t="s">
        <v>262</v>
      </c>
      <c r="E128" t="s">
        <v>262</v>
      </c>
      <c r="F128" t="s">
        <v>35</v>
      </c>
      <c r="G128" t="s">
        <v>263</v>
      </c>
      <c r="H128" s="1">
        <v>43709</v>
      </c>
      <c r="I128" s="1">
        <v>43682</v>
      </c>
      <c r="J128" s="3">
        <v>7986100</v>
      </c>
      <c r="K128" t="s">
        <v>31</v>
      </c>
      <c r="L128" t="s">
        <v>31</v>
      </c>
      <c r="M128">
        <v>0</v>
      </c>
      <c r="N128">
        <v>0</v>
      </c>
      <c r="O128">
        <v>0</v>
      </c>
      <c r="P128" t="s">
        <v>37</v>
      </c>
      <c r="Q128" t="s">
        <v>37</v>
      </c>
      <c r="R128" t="str">
        <f t="shared" si="3"/>
        <v>5105994511111</v>
      </c>
      <c r="S128" t="s">
        <v>38</v>
      </c>
      <c r="T128" t="s">
        <v>40</v>
      </c>
      <c r="U128" t="s">
        <v>145</v>
      </c>
      <c r="V128" t="s">
        <v>146</v>
      </c>
      <c r="W128" t="s">
        <v>42</v>
      </c>
      <c r="X128" t="s">
        <v>43</v>
      </c>
      <c r="Y128" t="s">
        <v>44</v>
      </c>
      <c r="Z128" t="s">
        <v>44</v>
      </c>
      <c r="AA128" t="s">
        <v>45</v>
      </c>
      <c r="AB128" t="s">
        <v>46</v>
      </c>
      <c r="AC128" t="s">
        <v>47</v>
      </c>
      <c r="AD128" t="s">
        <v>48</v>
      </c>
      <c r="AE128" t="s">
        <v>49</v>
      </c>
    </row>
    <row r="129" spans="1:31">
      <c r="A129" t="str">
        <f t="shared" si="2"/>
        <v>510599451111909</v>
      </c>
      <c r="B129" t="s">
        <v>32</v>
      </c>
      <c r="C129" t="s">
        <v>141</v>
      </c>
      <c r="D129" t="s">
        <v>262</v>
      </c>
      <c r="E129" t="s">
        <v>262</v>
      </c>
      <c r="F129" t="s">
        <v>50</v>
      </c>
      <c r="G129" t="s">
        <v>263</v>
      </c>
      <c r="H129" s="1">
        <v>43709</v>
      </c>
      <c r="I129" s="1">
        <v>43682</v>
      </c>
      <c r="J129" s="3">
        <v>95</v>
      </c>
      <c r="K129" t="s">
        <v>31</v>
      </c>
      <c r="L129" t="s">
        <v>31</v>
      </c>
      <c r="M129">
        <v>0</v>
      </c>
      <c r="N129">
        <v>0</v>
      </c>
      <c r="O129">
        <v>0</v>
      </c>
      <c r="P129" t="s">
        <v>37</v>
      </c>
      <c r="Q129" t="s">
        <v>37</v>
      </c>
      <c r="R129" t="str">
        <f t="shared" si="3"/>
        <v>5105994511119</v>
      </c>
      <c r="S129" t="s">
        <v>38</v>
      </c>
      <c r="T129" t="s">
        <v>40</v>
      </c>
      <c r="U129" t="s">
        <v>145</v>
      </c>
      <c r="V129" t="s">
        <v>146</v>
      </c>
      <c r="W129" t="s">
        <v>42</v>
      </c>
      <c r="X129" t="s">
        <v>43</v>
      </c>
      <c r="Y129" t="s">
        <v>44</v>
      </c>
      <c r="Z129" t="s">
        <v>44</v>
      </c>
      <c r="AA129" t="s">
        <v>45</v>
      </c>
      <c r="AB129" t="s">
        <v>46</v>
      </c>
      <c r="AC129" t="s">
        <v>47</v>
      </c>
      <c r="AD129" t="s">
        <v>48</v>
      </c>
      <c r="AE129" t="s">
        <v>49</v>
      </c>
    </row>
    <row r="130" spans="1:31">
      <c r="A130" t="str">
        <f t="shared" si="2"/>
        <v>510599451112109</v>
      </c>
      <c r="B130" t="s">
        <v>32</v>
      </c>
      <c r="C130" t="s">
        <v>141</v>
      </c>
      <c r="D130" t="s">
        <v>262</v>
      </c>
      <c r="E130" t="s">
        <v>262</v>
      </c>
      <c r="F130" t="s">
        <v>51</v>
      </c>
      <c r="G130" t="s">
        <v>263</v>
      </c>
      <c r="H130" s="1">
        <v>43709</v>
      </c>
      <c r="I130" s="1">
        <v>43682</v>
      </c>
      <c r="J130" s="3">
        <v>428180</v>
      </c>
      <c r="K130" t="s">
        <v>31</v>
      </c>
      <c r="L130" t="s">
        <v>31</v>
      </c>
      <c r="M130">
        <v>0</v>
      </c>
      <c r="N130">
        <v>0</v>
      </c>
      <c r="O130">
        <v>0</v>
      </c>
      <c r="P130" t="s">
        <v>37</v>
      </c>
      <c r="Q130" t="s">
        <v>37</v>
      </c>
      <c r="R130" t="str">
        <f t="shared" si="3"/>
        <v>5105994511121</v>
      </c>
      <c r="S130" t="s">
        <v>38</v>
      </c>
      <c r="T130" t="s">
        <v>40</v>
      </c>
      <c r="U130" t="s">
        <v>145</v>
      </c>
      <c r="V130" t="s">
        <v>146</v>
      </c>
      <c r="W130" t="s">
        <v>42</v>
      </c>
      <c r="X130" t="s">
        <v>43</v>
      </c>
      <c r="Y130" t="s">
        <v>44</v>
      </c>
      <c r="Z130" t="s">
        <v>44</v>
      </c>
      <c r="AA130" t="s">
        <v>45</v>
      </c>
      <c r="AB130" t="s">
        <v>46</v>
      </c>
      <c r="AC130" t="s">
        <v>47</v>
      </c>
      <c r="AD130" t="s">
        <v>48</v>
      </c>
      <c r="AE130" t="s">
        <v>49</v>
      </c>
    </row>
    <row r="131" spans="1:31">
      <c r="A131" t="str">
        <f t="shared" ref="A131:A194" si="4">V131&amp;W131&amp;F131&amp;IF(MONTH(H131)&lt;10,"0"&amp;MONTH(H131),MONTH(H131))</f>
        <v>510599451112209</v>
      </c>
      <c r="B131" t="s">
        <v>32</v>
      </c>
      <c r="C131" t="s">
        <v>141</v>
      </c>
      <c r="D131" t="s">
        <v>262</v>
      </c>
      <c r="E131" t="s">
        <v>262</v>
      </c>
      <c r="F131" t="s">
        <v>55</v>
      </c>
      <c r="G131" t="s">
        <v>263</v>
      </c>
      <c r="H131" s="1">
        <v>43709</v>
      </c>
      <c r="I131" s="1">
        <v>43682</v>
      </c>
      <c r="J131" s="3">
        <v>85636</v>
      </c>
      <c r="K131" t="s">
        <v>31</v>
      </c>
      <c r="L131" t="s">
        <v>31</v>
      </c>
      <c r="M131">
        <v>0</v>
      </c>
      <c r="N131">
        <v>0</v>
      </c>
      <c r="O131">
        <v>0</v>
      </c>
      <c r="P131" t="s">
        <v>37</v>
      </c>
      <c r="Q131" t="s">
        <v>37</v>
      </c>
      <c r="R131" t="str">
        <f t="shared" ref="R131:R194" si="5">V131&amp;W131&amp;F131</f>
        <v>5105994511122</v>
      </c>
      <c r="S131" t="s">
        <v>38</v>
      </c>
      <c r="T131" t="s">
        <v>40</v>
      </c>
      <c r="U131" t="s">
        <v>145</v>
      </c>
      <c r="V131" t="s">
        <v>146</v>
      </c>
      <c r="W131" t="s">
        <v>42</v>
      </c>
      <c r="X131" t="s">
        <v>43</v>
      </c>
      <c r="Y131" t="s">
        <v>44</v>
      </c>
      <c r="Z131" t="s">
        <v>44</v>
      </c>
      <c r="AA131" t="s">
        <v>45</v>
      </c>
      <c r="AB131" t="s">
        <v>46</v>
      </c>
      <c r="AC131" t="s">
        <v>47</v>
      </c>
      <c r="AD131" t="s">
        <v>48</v>
      </c>
      <c r="AE131" t="s">
        <v>49</v>
      </c>
    </row>
    <row r="132" spans="1:31">
      <c r="A132" t="str">
        <f t="shared" si="4"/>
        <v>510599451112409</v>
      </c>
      <c r="B132" t="s">
        <v>32</v>
      </c>
      <c r="C132" t="s">
        <v>141</v>
      </c>
      <c r="D132" t="s">
        <v>262</v>
      </c>
      <c r="E132" t="s">
        <v>262</v>
      </c>
      <c r="F132" t="s">
        <v>52</v>
      </c>
      <c r="G132" t="s">
        <v>263</v>
      </c>
      <c r="H132" s="1">
        <v>43709</v>
      </c>
      <c r="I132" s="1">
        <v>43682</v>
      </c>
      <c r="J132" s="3">
        <v>716000</v>
      </c>
      <c r="K132" t="s">
        <v>31</v>
      </c>
      <c r="L132" t="s">
        <v>31</v>
      </c>
      <c r="M132">
        <v>0</v>
      </c>
      <c r="N132">
        <v>0</v>
      </c>
      <c r="O132">
        <v>0</v>
      </c>
      <c r="P132" t="s">
        <v>37</v>
      </c>
      <c r="Q132" t="s">
        <v>37</v>
      </c>
      <c r="R132" t="str">
        <f t="shared" si="5"/>
        <v>5105994511124</v>
      </c>
      <c r="S132" t="s">
        <v>38</v>
      </c>
      <c r="T132" t="s">
        <v>40</v>
      </c>
      <c r="U132" t="s">
        <v>145</v>
      </c>
      <c r="V132" t="s">
        <v>146</v>
      </c>
      <c r="W132" t="s">
        <v>42</v>
      </c>
      <c r="X132" t="s">
        <v>43</v>
      </c>
      <c r="Y132" t="s">
        <v>44</v>
      </c>
      <c r="Z132" t="s">
        <v>44</v>
      </c>
      <c r="AA132" t="s">
        <v>45</v>
      </c>
      <c r="AB132" t="s">
        <v>46</v>
      </c>
      <c r="AC132" t="s">
        <v>47</v>
      </c>
      <c r="AD132" t="s">
        <v>48</v>
      </c>
      <c r="AE132" t="s">
        <v>49</v>
      </c>
    </row>
    <row r="133" spans="1:31">
      <c r="A133" t="str">
        <f t="shared" si="4"/>
        <v>510599451112609</v>
      </c>
      <c r="B133" t="s">
        <v>32</v>
      </c>
      <c r="C133" t="s">
        <v>141</v>
      </c>
      <c r="D133" t="s">
        <v>262</v>
      </c>
      <c r="E133" t="s">
        <v>262</v>
      </c>
      <c r="F133" t="s">
        <v>57</v>
      </c>
      <c r="G133" t="s">
        <v>263</v>
      </c>
      <c r="H133" s="1">
        <v>43709</v>
      </c>
      <c r="I133" s="1">
        <v>43682</v>
      </c>
      <c r="J133" s="3">
        <v>289680</v>
      </c>
      <c r="K133" t="s">
        <v>31</v>
      </c>
      <c r="L133" t="s">
        <v>31</v>
      </c>
      <c r="M133">
        <v>0</v>
      </c>
      <c r="N133">
        <v>0</v>
      </c>
      <c r="O133">
        <v>0</v>
      </c>
      <c r="P133" t="s">
        <v>37</v>
      </c>
      <c r="Q133" t="s">
        <v>37</v>
      </c>
      <c r="R133" t="str">
        <f t="shared" si="5"/>
        <v>5105994511126</v>
      </c>
      <c r="S133" t="s">
        <v>38</v>
      </c>
      <c r="T133" t="s">
        <v>40</v>
      </c>
      <c r="U133" t="s">
        <v>145</v>
      </c>
      <c r="V133" t="s">
        <v>146</v>
      </c>
      <c r="W133" t="s">
        <v>42</v>
      </c>
      <c r="X133" t="s">
        <v>43</v>
      </c>
      <c r="Y133" t="s">
        <v>44</v>
      </c>
      <c r="Z133" t="s">
        <v>44</v>
      </c>
      <c r="AA133" t="s">
        <v>45</v>
      </c>
      <c r="AB133" t="s">
        <v>46</v>
      </c>
      <c r="AC133" t="s">
        <v>47</v>
      </c>
      <c r="AD133" t="s">
        <v>48</v>
      </c>
      <c r="AE133" t="s">
        <v>49</v>
      </c>
    </row>
    <row r="134" spans="1:31">
      <c r="A134" t="str">
        <f t="shared" si="4"/>
        <v>212904652311108</v>
      </c>
      <c r="B134" t="s">
        <v>32</v>
      </c>
      <c r="C134" t="s">
        <v>62</v>
      </c>
      <c r="D134" t="s">
        <v>264</v>
      </c>
      <c r="E134" t="s">
        <v>264</v>
      </c>
      <c r="F134" t="s">
        <v>265</v>
      </c>
      <c r="G134" t="s">
        <v>266</v>
      </c>
      <c r="H134" s="1">
        <v>43690</v>
      </c>
      <c r="I134" s="1">
        <v>43689</v>
      </c>
      <c r="J134" s="3">
        <v>23200000</v>
      </c>
      <c r="K134" t="s">
        <v>31</v>
      </c>
      <c r="L134" t="s">
        <v>31</v>
      </c>
      <c r="M134">
        <v>0</v>
      </c>
      <c r="N134">
        <v>0</v>
      </c>
      <c r="O134">
        <v>0</v>
      </c>
      <c r="P134" t="s">
        <v>37</v>
      </c>
      <c r="Q134" t="s">
        <v>37</v>
      </c>
      <c r="R134" t="str">
        <f t="shared" si="5"/>
        <v>2129046523111</v>
      </c>
      <c r="S134" t="s">
        <v>38</v>
      </c>
      <c r="T134" t="s">
        <v>66</v>
      </c>
      <c r="U134" t="s">
        <v>67</v>
      </c>
      <c r="V134" t="s">
        <v>81</v>
      </c>
      <c r="W134" t="s">
        <v>82</v>
      </c>
      <c r="X134" t="s">
        <v>43</v>
      </c>
      <c r="Y134" t="s">
        <v>44</v>
      </c>
      <c r="Z134" t="s">
        <v>44</v>
      </c>
      <c r="AA134" t="s">
        <v>45</v>
      </c>
      <c r="AB134" t="s">
        <v>46</v>
      </c>
      <c r="AC134" t="s">
        <v>47</v>
      </c>
      <c r="AD134" t="s">
        <v>48</v>
      </c>
      <c r="AE134" t="s">
        <v>49</v>
      </c>
    </row>
    <row r="135" spans="1:31">
      <c r="A135" t="str">
        <f t="shared" si="4"/>
        <v>210400852215111</v>
      </c>
      <c r="B135" t="s">
        <v>32</v>
      </c>
      <c r="C135" t="s">
        <v>33</v>
      </c>
      <c r="D135" t="s">
        <v>267</v>
      </c>
      <c r="E135" t="s">
        <v>267</v>
      </c>
      <c r="F135" t="s">
        <v>179</v>
      </c>
      <c r="G135" t="s">
        <v>268</v>
      </c>
      <c r="H135" s="1">
        <v>43788</v>
      </c>
      <c r="I135" s="1">
        <v>43784</v>
      </c>
      <c r="J135" s="3">
        <v>6400000</v>
      </c>
      <c r="K135" t="s">
        <v>31</v>
      </c>
      <c r="L135" t="s">
        <v>31</v>
      </c>
      <c r="M135">
        <v>0</v>
      </c>
      <c r="N135">
        <v>0</v>
      </c>
      <c r="O135">
        <v>0</v>
      </c>
      <c r="P135" t="s">
        <v>37</v>
      </c>
      <c r="Q135" t="s">
        <v>37</v>
      </c>
      <c r="R135" t="str">
        <f t="shared" si="5"/>
        <v>2104008522151</v>
      </c>
      <c r="S135" t="s">
        <v>38</v>
      </c>
      <c r="T135" t="s">
        <v>39</v>
      </c>
      <c r="U135" t="s">
        <v>40</v>
      </c>
      <c r="V135" t="s">
        <v>185</v>
      </c>
      <c r="W135" t="s">
        <v>269</v>
      </c>
      <c r="X135" t="s">
        <v>187</v>
      </c>
      <c r="Y135" t="s">
        <v>44</v>
      </c>
      <c r="Z135" t="s">
        <v>44</v>
      </c>
      <c r="AA135" t="s">
        <v>66</v>
      </c>
      <c r="AB135" t="s">
        <v>46</v>
      </c>
      <c r="AC135" t="s">
        <v>47</v>
      </c>
      <c r="AD135" t="s">
        <v>48</v>
      </c>
      <c r="AE135" t="s">
        <v>49</v>
      </c>
    </row>
    <row r="136" spans="1:31">
      <c r="A136" t="str">
        <f t="shared" si="4"/>
        <v>213399451115212</v>
      </c>
      <c r="B136" t="s">
        <v>32</v>
      </c>
      <c r="C136" t="s">
        <v>62</v>
      </c>
      <c r="D136" t="s">
        <v>270</v>
      </c>
      <c r="E136" t="s">
        <v>270</v>
      </c>
      <c r="F136" t="s">
        <v>84</v>
      </c>
      <c r="G136" t="s">
        <v>271</v>
      </c>
      <c r="H136" s="1">
        <v>43810</v>
      </c>
      <c r="I136" s="1">
        <v>43810</v>
      </c>
      <c r="J136" s="3">
        <v>86161900</v>
      </c>
      <c r="K136" t="s">
        <v>31</v>
      </c>
      <c r="L136" t="s">
        <v>31</v>
      </c>
      <c r="M136">
        <v>0</v>
      </c>
      <c r="N136">
        <v>0</v>
      </c>
      <c r="O136">
        <v>0</v>
      </c>
      <c r="P136" t="s">
        <v>37</v>
      </c>
      <c r="Q136" t="s">
        <v>37</v>
      </c>
      <c r="R136" t="str">
        <f t="shared" si="5"/>
        <v>2133994511152</v>
      </c>
      <c r="S136" t="s">
        <v>38</v>
      </c>
      <c r="T136" t="s">
        <v>66</v>
      </c>
      <c r="U136" t="s">
        <v>67</v>
      </c>
      <c r="V136" t="s">
        <v>86</v>
      </c>
      <c r="W136" t="s">
        <v>42</v>
      </c>
      <c r="X136" t="s">
        <v>43</v>
      </c>
      <c r="Y136" t="s">
        <v>44</v>
      </c>
      <c r="Z136" t="s">
        <v>44</v>
      </c>
      <c r="AA136" t="s">
        <v>45</v>
      </c>
      <c r="AB136" t="s">
        <v>46</v>
      </c>
      <c r="AC136" t="s">
        <v>47</v>
      </c>
      <c r="AD136" t="s">
        <v>48</v>
      </c>
      <c r="AE136" t="s">
        <v>49</v>
      </c>
    </row>
    <row r="137" spans="1:31">
      <c r="A137" t="str">
        <f t="shared" si="4"/>
        <v>510299451111111</v>
      </c>
      <c r="B137" t="s">
        <v>32</v>
      </c>
      <c r="C137" t="s">
        <v>174</v>
      </c>
      <c r="D137" t="s">
        <v>272</v>
      </c>
      <c r="E137" t="s">
        <v>272</v>
      </c>
      <c r="F137" t="s">
        <v>35</v>
      </c>
      <c r="G137" t="s">
        <v>273</v>
      </c>
      <c r="H137" s="1">
        <v>43770</v>
      </c>
      <c r="I137" s="1">
        <v>43740</v>
      </c>
      <c r="J137" s="3">
        <v>4024400</v>
      </c>
      <c r="K137" t="s">
        <v>31</v>
      </c>
      <c r="L137" t="s">
        <v>31</v>
      </c>
      <c r="M137">
        <v>0</v>
      </c>
      <c r="N137">
        <v>0</v>
      </c>
      <c r="O137">
        <v>0</v>
      </c>
      <c r="P137" t="s">
        <v>37</v>
      </c>
      <c r="Q137" t="s">
        <v>37</v>
      </c>
      <c r="R137" t="str">
        <f t="shared" si="5"/>
        <v>5102994511111</v>
      </c>
      <c r="S137" t="s">
        <v>38</v>
      </c>
      <c r="T137" t="s">
        <v>119</v>
      </c>
      <c r="U137" t="s">
        <v>176</v>
      </c>
      <c r="V137" t="s">
        <v>177</v>
      </c>
      <c r="W137" t="s">
        <v>42</v>
      </c>
      <c r="X137" t="s">
        <v>43</v>
      </c>
      <c r="Y137" t="s">
        <v>44</v>
      </c>
      <c r="Z137" t="s">
        <v>44</v>
      </c>
      <c r="AA137" t="s">
        <v>45</v>
      </c>
      <c r="AB137" t="s">
        <v>46</v>
      </c>
      <c r="AC137" t="s">
        <v>47</v>
      </c>
      <c r="AD137" t="s">
        <v>48</v>
      </c>
      <c r="AE137" t="s">
        <v>49</v>
      </c>
    </row>
    <row r="138" spans="1:31">
      <c r="A138" t="str">
        <f t="shared" si="4"/>
        <v>510299451111911</v>
      </c>
      <c r="B138" t="s">
        <v>32</v>
      </c>
      <c r="C138" t="s">
        <v>174</v>
      </c>
      <c r="D138" t="s">
        <v>272</v>
      </c>
      <c r="E138" t="s">
        <v>272</v>
      </c>
      <c r="F138" t="s">
        <v>50</v>
      </c>
      <c r="G138" t="s">
        <v>273</v>
      </c>
      <c r="H138" s="1">
        <v>43770</v>
      </c>
      <c r="I138" s="1">
        <v>43740</v>
      </c>
      <c r="J138" s="3">
        <v>85</v>
      </c>
      <c r="K138" t="s">
        <v>31</v>
      </c>
      <c r="L138" t="s">
        <v>31</v>
      </c>
      <c r="M138">
        <v>0</v>
      </c>
      <c r="N138">
        <v>0</v>
      </c>
      <c r="O138">
        <v>0</v>
      </c>
      <c r="P138" t="s">
        <v>37</v>
      </c>
      <c r="Q138" t="s">
        <v>37</v>
      </c>
      <c r="R138" t="str">
        <f t="shared" si="5"/>
        <v>5102994511119</v>
      </c>
      <c r="S138" t="s">
        <v>38</v>
      </c>
      <c r="T138" t="s">
        <v>119</v>
      </c>
      <c r="U138" t="s">
        <v>176</v>
      </c>
      <c r="V138" t="s">
        <v>177</v>
      </c>
      <c r="W138" t="s">
        <v>42</v>
      </c>
      <c r="X138" t="s">
        <v>43</v>
      </c>
      <c r="Y138" t="s">
        <v>44</v>
      </c>
      <c r="Z138" t="s">
        <v>44</v>
      </c>
      <c r="AA138" t="s">
        <v>45</v>
      </c>
      <c r="AB138" t="s">
        <v>46</v>
      </c>
      <c r="AC138" t="s">
        <v>47</v>
      </c>
      <c r="AD138" t="s">
        <v>48</v>
      </c>
      <c r="AE138" t="s">
        <v>49</v>
      </c>
    </row>
    <row r="139" spans="1:31">
      <c r="A139" t="str">
        <f t="shared" si="4"/>
        <v>510299451112111</v>
      </c>
      <c r="B139" t="s">
        <v>32</v>
      </c>
      <c r="C139" t="s">
        <v>174</v>
      </c>
      <c r="D139" t="s">
        <v>272</v>
      </c>
      <c r="E139" t="s">
        <v>272</v>
      </c>
      <c r="F139" t="s">
        <v>51</v>
      </c>
      <c r="G139" t="s">
        <v>273</v>
      </c>
      <c r="H139" s="1">
        <v>43770</v>
      </c>
      <c r="I139" s="1">
        <v>43740</v>
      </c>
      <c r="J139" s="3">
        <v>402440</v>
      </c>
      <c r="K139" t="s">
        <v>31</v>
      </c>
      <c r="L139" t="s">
        <v>31</v>
      </c>
      <c r="M139">
        <v>0</v>
      </c>
      <c r="N139">
        <v>0</v>
      </c>
      <c r="O139">
        <v>0</v>
      </c>
      <c r="P139" t="s">
        <v>37</v>
      </c>
      <c r="Q139" t="s">
        <v>37</v>
      </c>
      <c r="R139" t="str">
        <f t="shared" si="5"/>
        <v>5102994511121</v>
      </c>
      <c r="S139" t="s">
        <v>38</v>
      </c>
      <c r="T139" t="s">
        <v>119</v>
      </c>
      <c r="U139" t="s">
        <v>176</v>
      </c>
      <c r="V139" t="s">
        <v>177</v>
      </c>
      <c r="W139" t="s">
        <v>42</v>
      </c>
      <c r="X139" t="s">
        <v>43</v>
      </c>
      <c r="Y139" t="s">
        <v>44</v>
      </c>
      <c r="Z139" t="s">
        <v>44</v>
      </c>
      <c r="AA139" t="s">
        <v>45</v>
      </c>
      <c r="AB139" t="s">
        <v>46</v>
      </c>
      <c r="AC139" t="s">
        <v>47</v>
      </c>
      <c r="AD139" t="s">
        <v>48</v>
      </c>
      <c r="AE139" t="s">
        <v>49</v>
      </c>
    </row>
    <row r="140" spans="1:31">
      <c r="A140" t="str">
        <f t="shared" si="4"/>
        <v>510299451112211</v>
      </c>
      <c r="B140" t="s">
        <v>32</v>
      </c>
      <c r="C140" t="s">
        <v>174</v>
      </c>
      <c r="D140" t="s">
        <v>272</v>
      </c>
      <c r="E140" t="s">
        <v>272</v>
      </c>
      <c r="F140" t="s">
        <v>55</v>
      </c>
      <c r="G140" t="s">
        <v>273</v>
      </c>
      <c r="H140" s="1">
        <v>43770</v>
      </c>
      <c r="I140" s="1">
        <v>43740</v>
      </c>
      <c r="J140" s="3">
        <v>160976</v>
      </c>
      <c r="K140" t="s">
        <v>31</v>
      </c>
      <c r="L140" t="s">
        <v>31</v>
      </c>
      <c r="M140">
        <v>0</v>
      </c>
      <c r="N140">
        <v>0</v>
      </c>
      <c r="O140">
        <v>0</v>
      </c>
      <c r="P140" t="s">
        <v>37</v>
      </c>
      <c r="Q140" t="s">
        <v>37</v>
      </c>
      <c r="R140" t="str">
        <f t="shared" si="5"/>
        <v>5102994511122</v>
      </c>
      <c r="S140" t="s">
        <v>38</v>
      </c>
      <c r="T140" t="s">
        <v>119</v>
      </c>
      <c r="U140" t="s">
        <v>176</v>
      </c>
      <c r="V140" t="s">
        <v>177</v>
      </c>
      <c r="W140" t="s">
        <v>42</v>
      </c>
      <c r="X140" t="s">
        <v>43</v>
      </c>
      <c r="Y140" t="s">
        <v>44</v>
      </c>
      <c r="Z140" t="s">
        <v>44</v>
      </c>
      <c r="AA140" t="s">
        <v>45</v>
      </c>
      <c r="AB140" t="s">
        <v>46</v>
      </c>
      <c r="AC140" t="s">
        <v>47</v>
      </c>
      <c r="AD140" t="s">
        <v>48</v>
      </c>
      <c r="AE140" t="s">
        <v>49</v>
      </c>
    </row>
    <row r="141" spans="1:31">
      <c r="A141" t="str">
        <f t="shared" si="4"/>
        <v>510299451112411</v>
      </c>
      <c r="B141" t="s">
        <v>32</v>
      </c>
      <c r="C141" t="s">
        <v>174</v>
      </c>
      <c r="D141" t="s">
        <v>272</v>
      </c>
      <c r="E141" t="s">
        <v>272</v>
      </c>
      <c r="F141" t="s">
        <v>52</v>
      </c>
      <c r="G141" t="s">
        <v>273</v>
      </c>
      <c r="H141" s="1">
        <v>43770</v>
      </c>
      <c r="I141" s="1">
        <v>43740</v>
      </c>
      <c r="J141" s="3">
        <v>389000</v>
      </c>
      <c r="K141" t="s">
        <v>31</v>
      </c>
      <c r="L141" t="s">
        <v>31</v>
      </c>
      <c r="M141">
        <v>0</v>
      </c>
      <c r="N141">
        <v>0</v>
      </c>
      <c r="O141">
        <v>0</v>
      </c>
      <c r="P141" t="s">
        <v>37</v>
      </c>
      <c r="Q141" t="s">
        <v>37</v>
      </c>
      <c r="R141" t="str">
        <f t="shared" si="5"/>
        <v>5102994511124</v>
      </c>
      <c r="S141" t="s">
        <v>38</v>
      </c>
      <c r="T141" t="s">
        <v>119</v>
      </c>
      <c r="U141" t="s">
        <v>176</v>
      </c>
      <c r="V141" t="s">
        <v>177</v>
      </c>
      <c r="W141" t="s">
        <v>42</v>
      </c>
      <c r="X141" t="s">
        <v>43</v>
      </c>
      <c r="Y141" t="s">
        <v>44</v>
      </c>
      <c r="Z141" t="s">
        <v>44</v>
      </c>
      <c r="AA141" t="s">
        <v>45</v>
      </c>
      <c r="AB141" t="s">
        <v>46</v>
      </c>
      <c r="AC141" t="s">
        <v>47</v>
      </c>
      <c r="AD141" t="s">
        <v>48</v>
      </c>
      <c r="AE141" t="s">
        <v>49</v>
      </c>
    </row>
    <row r="142" spans="1:31">
      <c r="A142" t="str">
        <f t="shared" si="4"/>
        <v>510299451112611</v>
      </c>
      <c r="B142" t="s">
        <v>32</v>
      </c>
      <c r="C142" t="s">
        <v>174</v>
      </c>
      <c r="D142" t="s">
        <v>272</v>
      </c>
      <c r="E142" t="s">
        <v>272</v>
      </c>
      <c r="F142" t="s">
        <v>57</v>
      </c>
      <c r="G142" t="s">
        <v>273</v>
      </c>
      <c r="H142" s="1">
        <v>43770</v>
      </c>
      <c r="I142" s="1">
        <v>43740</v>
      </c>
      <c r="J142" s="3">
        <v>289680</v>
      </c>
      <c r="K142" t="s">
        <v>31</v>
      </c>
      <c r="L142" t="s">
        <v>31</v>
      </c>
      <c r="M142">
        <v>0</v>
      </c>
      <c r="N142">
        <v>0</v>
      </c>
      <c r="O142">
        <v>0</v>
      </c>
      <c r="P142" t="s">
        <v>37</v>
      </c>
      <c r="Q142" t="s">
        <v>37</v>
      </c>
      <c r="R142" t="str">
        <f t="shared" si="5"/>
        <v>5102994511126</v>
      </c>
      <c r="S142" t="s">
        <v>38</v>
      </c>
      <c r="T142" t="s">
        <v>119</v>
      </c>
      <c r="U142" t="s">
        <v>176</v>
      </c>
      <c r="V142" t="s">
        <v>177</v>
      </c>
      <c r="W142" t="s">
        <v>42</v>
      </c>
      <c r="X142" t="s">
        <v>43</v>
      </c>
      <c r="Y142" t="s">
        <v>44</v>
      </c>
      <c r="Z142" t="s">
        <v>44</v>
      </c>
      <c r="AA142" t="s">
        <v>45</v>
      </c>
      <c r="AB142" t="s">
        <v>46</v>
      </c>
      <c r="AC142" t="s">
        <v>47</v>
      </c>
      <c r="AD142" t="s">
        <v>48</v>
      </c>
      <c r="AE142" t="s">
        <v>49</v>
      </c>
    </row>
    <row r="143" spans="1:31">
      <c r="A143" t="str">
        <f t="shared" si="4"/>
        <v>212599452111112</v>
      </c>
      <c r="B143" t="s">
        <v>32</v>
      </c>
      <c r="C143" t="s">
        <v>33</v>
      </c>
      <c r="D143" t="s">
        <v>274</v>
      </c>
      <c r="E143" t="s">
        <v>274</v>
      </c>
      <c r="F143" t="s">
        <v>165</v>
      </c>
      <c r="G143" t="s">
        <v>275</v>
      </c>
      <c r="H143" s="1">
        <v>43803</v>
      </c>
      <c r="I143" s="1">
        <v>43801</v>
      </c>
      <c r="J143" s="3">
        <v>14098200</v>
      </c>
      <c r="K143" t="s">
        <v>31</v>
      </c>
      <c r="L143" t="s">
        <v>31</v>
      </c>
      <c r="M143">
        <v>0</v>
      </c>
      <c r="N143">
        <v>0</v>
      </c>
      <c r="O143">
        <v>0</v>
      </c>
      <c r="P143" t="s">
        <v>37</v>
      </c>
      <c r="Q143" t="s">
        <v>37</v>
      </c>
      <c r="R143" t="str">
        <f t="shared" si="5"/>
        <v>2125994521111</v>
      </c>
      <c r="S143" t="s">
        <v>38</v>
      </c>
      <c r="T143" t="s">
        <v>39</v>
      </c>
      <c r="U143" t="s">
        <v>40</v>
      </c>
      <c r="V143" t="s">
        <v>41</v>
      </c>
      <c r="W143" t="s">
        <v>42</v>
      </c>
      <c r="X143" t="s">
        <v>43</v>
      </c>
      <c r="Y143" t="s">
        <v>44</v>
      </c>
      <c r="Z143" t="s">
        <v>44</v>
      </c>
      <c r="AA143" t="s">
        <v>45</v>
      </c>
      <c r="AB143" t="s">
        <v>46</v>
      </c>
      <c r="AC143" t="s">
        <v>47</v>
      </c>
      <c r="AD143" t="s">
        <v>48</v>
      </c>
      <c r="AE143" t="s">
        <v>49</v>
      </c>
    </row>
    <row r="144" spans="1:31">
      <c r="A144" t="str">
        <f t="shared" si="4"/>
        <v>212599452211112</v>
      </c>
      <c r="B144" t="s">
        <v>32</v>
      </c>
      <c r="C144" t="s">
        <v>33</v>
      </c>
      <c r="D144" t="s">
        <v>274</v>
      </c>
      <c r="E144" t="s">
        <v>274</v>
      </c>
      <c r="F144" t="s">
        <v>79</v>
      </c>
      <c r="G144" t="s">
        <v>275</v>
      </c>
      <c r="H144" s="1">
        <v>43803</v>
      </c>
      <c r="I144" s="1">
        <v>43801</v>
      </c>
      <c r="J144" s="3">
        <v>381500</v>
      </c>
      <c r="K144" t="s">
        <v>31</v>
      </c>
      <c r="L144" t="s">
        <v>31</v>
      </c>
      <c r="M144">
        <v>0</v>
      </c>
      <c r="N144">
        <v>0</v>
      </c>
      <c r="O144">
        <v>0</v>
      </c>
      <c r="P144" t="s">
        <v>37</v>
      </c>
      <c r="Q144" t="s">
        <v>37</v>
      </c>
      <c r="R144" t="str">
        <f t="shared" si="5"/>
        <v>2125994522111</v>
      </c>
      <c r="S144" t="s">
        <v>38</v>
      </c>
      <c r="T144" t="s">
        <v>39</v>
      </c>
      <c r="U144" t="s">
        <v>40</v>
      </c>
      <c r="V144" t="s">
        <v>41</v>
      </c>
      <c r="W144" t="s">
        <v>42</v>
      </c>
      <c r="X144" t="s">
        <v>43</v>
      </c>
      <c r="Y144" t="s">
        <v>44</v>
      </c>
      <c r="Z144" t="s">
        <v>44</v>
      </c>
      <c r="AA144" t="s">
        <v>45</v>
      </c>
      <c r="AB144" t="s">
        <v>46</v>
      </c>
      <c r="AC144" t="s">
        <v>47</v>
      </c>
      <c r="AD144" t="s">
        <v>48</v>
      </c>
      <c r="AE144" t="s">
        <v>49</v>
      </c>
    </row>
    <row r="145" spans="1:31">
      <c r="A145" t="str">
        <f t="shared" si="4"/>
        <v>212599452311112</v>
      </c>
      <c r="B145" t="s">
        <v>32</v>
      </c>
      <c r="C145" t="s">
        <v>33</v>
      </c>
      <c r="D145" t="s">
        <v>274</v>
      </c>
      <c r="E145" t="s">
        <v>274</v>
      </c>
      <c r="F145" t="s">
        <v>265</v>
      </c>
      <c r="G145" t="s">
        <v>275</v>
      </c>
      <c r="H145" s="1">
        <v>43803</v>
      </c>
      <c r="I145" s="1">
        <v>43801</v>
      </c>
      <c r="J145" s="3">
        <v>5496000</v>
      </c>
      <c r="K145" t="s">
        <v>31</v>
      </c>
      <c r="L145" t="s">
        <v>31</v>
      </c>
      <c r="M145">
        <v>0</v>
      </c>
      <c r="N145">
        <v>0</v>
      </c>
      <c r="O145">
        <v>0</v>
      </c>
      <c r="P145" t="s">
        <v>37</v>
      </c>
      <c r="Q145" t="s">
        <v>37</v>
      </c>
      <c r="R145" t="str">
        <f t="shared" si="5"/>
        <v>2125994523111</v>
      </c>
      <c r="S145" t="s">
        <v>38</v>
      </c>
      <c r="T145" t="s">
        <v>39</v>
      </c>
      <c r="U145" t="s">
        <v>40</v>
      </c>
      <c r="V145" t="s">
        <v>41</v>
      </c>
      <c r="W145" t="s">
        <v>42</v>
      </c>
      <c r="X145" t="s">
        <v>43</v>
      </c>
      <c r="Y145" t="s">
        <v>44</v>
      </c>
      <c r="Z145" t="s">
        <v>44</v>
      </c>
      <c r="AA145" t="s">
        <v>45</v>
      </c>
      <c r="AB145" t="s">
        <v>46</v>
      </c>
      <c r="AC145" t="s">
        <v>47</v>
      </c>
      <c r="AD145" t="s">
        <v>48</v>
      </c>
      <c r="AE145" t="s">
        <v>49</v>
      </c>
    </row>
    <row r="146" spans="1:31">
      <c r="A146" t="str">
        <f t="shared" si="4"/>
        <v>212599452312112</v>
      </c>
      <c r="B146" t="s">
        <v>32</v>
      </c>
      <c r="C146" t="s">
        <v>33</v>
      </c>
      <c r="D146" t="s">
        <v>274</v>
      </c>
      <c r="E146" t="s">
        <v>274</v>
      </c>
      <c r="F146" t="s">
        <v>172</v>
      </c>
      <c r="G146" t="s">
        <v>275</v>
      </c>
      <c r="H146" s="1">
        <v>43803</v>
      </c>
      <c r="I146" s="1">
        <v>43801</v>
      </c>
      <c r="J146" s="3">
        <v>2578000</v>
      </c>
      <c r="K146" t="s">
        <v>31</v>
      </c>
      <c r="L146" t="s">
        <v>31</v>
      </c>
      <c r="M146">
        <v>0</v>
      </c>
      <c r="N146">
        <v>0</v>
      </c>
      <c r="O146">
        <v>0</v>
      </c>
      <c r="P146" t="s">
        <v>37</v>
      </c>
      <c r="Q146" t="s">
        <v>37</v>
      </c>
      <c r="R146" t="str">
        <f t="shared" si="5"/>
        <v>2125994523121</v>
      </c>
      <c r="S146" t="s">
        <v>38</v>
      </c>
      <c r="T146" t="s">
        <v>39</v>
      </c>
      <c r="U146" t="s">
        <v>40</v>
      </c>
      <c r="V146" t="s">
        <v>41</v>
      </c>
      <c r="W146" t="s">
        <v>42</v>
      </c>
      <c r="X146" t="s">
        <v>43</v>
      </c>
      <c r="Y146" t="s">
        <v>44</v>
      </c>
      <c r="Z146" t="s">
        <v>44</v>
      </c>
      <c r="AA146" t="s">
        <v>45</v>
      </c>
      <c r="AB146" t="s">
        <v>46</v>
      </c>
      <c r="AC146" t="s">
        <v>47</v>
      </c>
      <c r="AD146" t="s">
        <v>48</v>
      </c>
      <c r="AE146" t="s">
        <v>49</v>
      </c>
    </row>
    <row r="147" spans="1:31">
      <c r="A147" t="str">
        <f t="shared" si="4"/>
        <v>213300551152112</v>
      </c>
      <c r="B147" t="s">
        <v>32</v>
      </c>
      <c r="C147" t="s">
        <v>62</v>
      </c>
      <c r="D147" t="s">
        <v>276</v>
      </c>
      <c r="E147" t="s">
        <v>276</v>
      </c>
      <c r="F147" t="s">
        <v>88</v>
      </c>
      <c r="G147" t="s">
        <v>277</v>
      </c>
      <c r="H147" s="1">
        <v>43811</v>
      </c>
      <c r="I147" s="1">
        <v>43810</v>
      </c>
      <c r="J147" s="3">
        <v>549265800</v>
      </c>
      <c r="K147" t="s">
        <v>31</v>
      </c>
      <c r="L147" t="s">
        <v>31</v>
      </c>
      <c r="M147">
        <v>0</v>
      </c>
      <c r="N147">
        <v>0</v>
      </c>
      <c r="O147">
        <v>0</v>
      </c>
      <c r="P147" t="s">
        <v>37</v>
      </c>
      <c r="Q147" t="s">
        <v>37</v>
      </c>
      <c r="R147" t="str">
        <f t="shared" si="5"/>
        <v>2133005511521</v>
      </c>
      <c r="S147" t="s">
        <v>38</v>
      </c>
      <c r="T147" t="s">
        <v>66</v>
      </c>
      <c r="U147" t="s">
        <v>67</v>
      </c>
      <c r="V147" t="s">
        <v>86</v>
      </c>
      <c r="W147" t="s">
        <v>90</v>
      </c>
      <c r="X147" t="s">
        <v>43</v>
      </c>
      <c r="Y147" t="s">
        <v>44</v>
      </c>
      <c r="Z147" t="s">
        <v>44</v>
      </c>
      <c r="AA147" t="s">
        <v>45</v>
      </c>
      <c r="AB147" t="s">
        <v>46</v>
      </c>
      <c r="AC147" t="s">
        <v>47</v>
      </c>
      <c r="AD147" t="s">
        <v>48</v>
      </c>
      <c r="AE147" t="s">
        <v>49</v>
      </c>
    </row>
    <row r="148" spans="1:31">
      <c r="A148" t="str">
        <f t="shared" si="4"/>
        <v>213599451241107</v>
      </c>
      <c r="B148" t="s">
        <v>32</v>
      </c>
      <c r="C148" t="s">
        <v>62</v>
      </c>
      <c r="D148" t="s">
        <v>278</v>
      </c>
      <c r="E148" t="s">
        <v>278</v>
      </c>
      <c r="F148" t="s">
        <v>116</v>
      </c>
      <c r="G148" t="s">
        <v>279</v>
      </c>
      <c r="H148" s="1">
        <v>43670</v>
      </c>
      <c r="I148" s="1">
        <v>43668</v>
      </c>
      <c r="J148" s="3">
        <v>4986000</v>
      </c>
      <c r="K148" t="s">
        <v>31</v>
      </c>
      <c r="L148" t="s">
        <v>31</v>
      </c>
      <c r="M148">
        <v>0</v>
      </c>
      <c r="N148">
        <v>0</v>
      </c>
      <c r="O148">
        <v>0</v>
      </c>
      <c r="P148" t="s">
        <v>37</v>
      </c>
      <c r="Q148" t="s">
        <v>37</v>
      </c>
      <c r="R148" t="str">
        <f t="shared" si="5"/>
        <v>2135994512411</v>
      </c>
      <c r="S148" t="s">
        <v>38</v>
      </c>
      <c r="T148" t="s">
        <v>66</v>
      </c>
      <c r="U148" t="s">
        <v>67</v>
      </c>
      <c r="V148" t="s">
        <v>100</v>
      </c>
      <c r="W148" t="s">
        <v>42</v>
      </c>
      <c r="X148" t="s">
        <v>43</v>
      </c>
      <c r="Y148" t="s">
        <v>44</v>
      </c>
      <c r="Z148" t="s">
        <v>44</v>
      </c>
      <c r="AA148" t="s">
        <v>45</v>
      </c>
      <c r="AB148" t="s">
        <v>46</v>
      </c>
      <c r="AC148" t="s">
        <v>47</v>
      </c>
      <c r="AD148" t="s">
        <v>48</v>
      </c>
      <c r="AE148" t="s">
        <v>49</v>
      </c>
    </row>
    <row r="149" spans="1:31">
      <c r="A149" t="str">
        <f t="shared" si="4"/>
        <v>212904653611112</v>
      </c>
      <c r="B149" t="s">
        <v>32</v>
      </c>
      <c r="C149" t="s">
        <v>62</v>
      </c>
      <c r="D149" t="s">
        <v>280</v>
      </c>
      <c r="E149" t="s">
        <v>280</v>
      </c>
      <c r="F149" t="s">
        <v>281</v>
      </c>
      <c r="G149" t="s">
        <v>282</v>
      </c>
      <c r="H149" s="1">
        <v>43810</v>
      </c>
      <c r="I149" s="1">
        <v>43808</v>
      </c>
      <c r="J149" s="3">
        <v>2413000</v>
      </c>
      <c r="K149" t="s">
        <v>31</v>
      </c>
      <c r="L149" t="s">
        <v>31</v>
      </c>
      <c r="M149">
        <v>0</v>
      </c>
      <c r="N149">
        <v>0</v>
      </c>
      <c r="O149">
        <v>0</v>
      </c>
      <c r="P149" t="s">
        <v>37</v>
      </c>
      <c r="Q149" t="s">
        <v>37</v>
      </c>
      <c r="R149" t="str">
        <f t="shared" si="5"/>
        <v>2129046536111</v>
      </c>
      <c r="S149" t="s">
        <v>38</v>
      </c>
      <c r="T149" t="s">
        <v>66</v>
      </c>
      <c r="U149" t="s">
        <v>67</v>
      </c>
      <c r="V149" t="s">
        <v>81</v>
      </c>
      <c r="W149" t="s">
        <v>82</v>
      </c>
      <c r="X149" t="s">
        <v>43</v>
      </c>
      <c r="Y149" t="s">
        <v>44</v>
      </c>
      <c r="Z149" t="s">
        <v>44</v>
      </c>
      <c r="AA149" t="s">
        <v>45</v>
      </c>
      <c r="AB149" t="s">
        <v>46</v>
      </c>
      <c r="AC149" t="s">
        <v>47</v>
      </c>
      <c r="AD149" t="s">
        <v>48</v>
      </c>
      <c r="AE149" t="s">
        <v>49</v>
      </c>
    </row>
    <row r="150" spans="1:31">
      <c r="A150" t="str">
        <f t="shared" si="4"/>
        <v>213599452111108</v>
      </c>
      <c r="B150" t="s">
        <v>32</v>
      </c>
      <c r="C150" t="s">
        <v>62</v>
      </c>
      <c r="D150" t="s">
        <v>283</v>
      </c>
      <c r="E150" t="s">
        <v>283</v>
      </c>
      <c r="F150" t="s">
        <v>165</v>
      </c>
      <c r="G150" t="s">
        <v>284</v>
      </c>
      <c r="H150" s="1">
        <v>43678</v>
      </c>
      <c r="I150" s="1">
        <v>43670</v>
      </c>
      <c r="J150" s="3">
        <v>5950000</v>
      </c>
      <c r="K150" t="s">
        <v>31</v>
      </c>
      <c r="L150" t="s">
        <v>31</v>
      </c>
      <c r="M150">
        <v>0</v>
      </c>
      <c r="N150">
        <v>0</v>
      </c>
      <c r="O150">
        <v>0</v>
      </c>
      <c r="P150" t="s">
        <v>37</v>
      </c>
      <c r="Q150" t="s">
        <v>37</v>
      </c>
      <c r="R150" t="str">
        <f t="shared" si="5"/>
        <v>2135994521111</v>
      </c>
      <c r="S150" t="s">
        <v>38</v>
      </c>
      <c r="T150" t="s">
        <v>66</v>
      </c>
      <c r="U150" t="s">
        <v>67</v>
      </c>
      <c r="V150" t="s">
        <v>100</v>
      </c>
      <c r="W150" t="s">
        <v>42</v>
      </c>
      <c r="X150" t="s">
        <v>43</v>
      </c>
      <c r="Y150" t="s">
        <v>44</v>
      </c>
      <c r="Z150" t="s">
        <v>44</v>
      </c>
      <c r="AA150" t="s">
        <v>45</v>
      </c>
      <c r="AB150" t="s">
        <v>46</v>
      </c>
      <c r="AC150" t="s">
        <v>47</v>
      </c>
      <c r="AD150" t="s">
        <v>48</v>
      </c>
      <c r="AE150" t="s">
        <v>49</v>
      </c>
    </row>
    <row r="151" spans="1:31">
      <c r="A151" t="str">
        <f t="shared" si="4"/>
        <v>215099452111506</v>
      </c>
      <c r="B151" t="s">
        <v>32</v>
      </c>
      <c r="C151" t="s">
        <v>114</v>
      </c>
      <c r="D151" t="s">
        <v>285</v>
      </c>
      <c r="E151" t="s">
        <v>285</v>
      </c>
      <c r="F151" t="s">
        <v>286</v>
      </c>
      <c r="G151" t="s">
        <v>287</v>
      </c>
      <c r="H151" s="1">
        <v>43633</v>
      </c>
      <c r="I151" s="1">
        <v>43630</v>
      </c>
      <c r="J151" s="3">
        <v>1100000</v>
      </c>
      <c r="K151" t="s">
        <v>31</v>
      </c>
      <c r="L151" t="s">
        <v>31</v>
      </c>
      <c r="M151">
        <v>0</v>
      </c>
      <c r="N151">
        <v>0</v>
      </c>
      <c r="O151">
        <v>0</v>
      </c>
      <c r="P151" t="s">
        <v>37</v>
      </c>
      <c r="Q151" t="s">
        <v>37</v>
      </c>
      <c r="R151" t="str">
        <f t="shared" si="5"/>
        <v>2150994521115</v>
      </c>
      <c r="S151" t="s">
        <v>38</v>
      </c>
      <c r="T151" t="s">
        <v>118</v>
      </c>
      <c r="U151" t="s">
        <v>119</v>
      </c>
      <c r="V151" t="s">
        <v>120</v>
      </c>
      <c r="W151" t="s">
        <v>42</v>
      </c>
      <c r="X151" t="s">
        <v>43</v>
      </c>
      <c r="Y151" t="s">
        <v>44</v>
      </c>
      <c r="Z151" t="s">
        <v>44</v>
      </c>
      <c r="AA151" t="s">
        <v>45</v>
      </c>
      <c r="AB151" t="s">
        <v>46</v>
      </c>
      <c r="AC151" t="s">
        <v>47</v>
      </c>
      <c r="AD151" t="s">
        <v>48</v>
      </c>
      <c r="AE151" t="s">
        <v>49</v>
      </c>
    </row>
    <row r="152" spans="1:31">
      <c r="A152" t="str">
        <f t="shared" si="4"/>
        <v>213599452211908</v>
      </c>
      <c r="B152" t="s">
        <v>32</v>
      </c>
      <c r="C152" t="s">
        <v>62</v>
      </c>
      <c r="D152" t="s">
        <v>288</v>
      </c>
      <c r="E152" t="s">
        <v>288</v>
      </c>
      <c r="F152" t="s">
        <v>60</v>
      </c>
      <c r="G152" t="s">
        <v>289</v>
      </c>
      <c r="H152" s="1">
        <v>43686</v>
      </c>
      <c r="I152" s="1">
        <v>43686</v>
      </c>
      <c r="J152" s="3">
        <v>564000</v>
      </c>
      <c r="K152" t="s">
        <v>31</v>
      </c>
      <c r="L152" t="s">
        <v>31</v>
      </c>
      <c r="M152">
        <v>0</v>
      </c>
      <c r="N152">
        <v>0</v>
      </c>
      <c r="O152">
        <v>0</v>
      </c>
      <c r="P152" t="s">
        <v>37</v>
      </c>
      <c r="Q152" t="s">
        <v>37</v>
      </c>
      <c r="R152" t="str">
        <f t="shared" si="5"/>
        <v>2135994522119</v>
      </c>
      <c r="S152" t="s">
        <v>38</v>
      </c>
      <c r="T152" t="s">
        <v>66</v>
      </c>
      <c r="U152" t="s">
        <v>67</v>
      </c>
      <c r="V152" t="s">
        <v>100</v>
      </c>
      <c r="W152" t="s">
        <v>42</v>
      </c>
      <c r="X152" t="s">
        <v>43</v>
      </c>
      <c r="Y152" t="s">
        <v>44</v>
      </c>
      <c r="Z152" t="s">
        <v>44</v>
      </c>
      <c r="AA152" t="s">
        <v>45</v>
      </c>
      <c r="AB152" t="s">
        <v>46</v>
      </c>
      <c r="AC152" t="s">
        <v>47</v>
      </c>
      <c r="AD152" t="s">
        <v>48</v>
      </c>
      <c r="AE152" t="s">
        <v>49</v>
      </c>
    </row>
    <row r="153" spans="1:31">
      <c r="A153" t="str">
        <f t="shared" si="4"/>
        <v>212201152121111</v>
      </c>
      <c r="B153" t="s">
        <v>32</v>
      </c>
      <c r="C153" t="s">
        <v>33</v>
      </c>
      <c r="D153" t="s">
        <v>290</v>
      </c>
      <c r="E153" t="s">
        <v>290</v>
      </c>
      <c r="F153" t="s">
        <v>122</v>
      </c>
      <c r="G153" t="s">
        <v>291</v>
      </c>
      <c r="H153" s="1">
        <v>43794</v>
      </c>
      <c r="I153" s="1">
        <v>43794</v>
      </c>
      <c r="J153" s="3">
        <v>2200000</v>
      </c>
      <c r="K153" t="s">
        <v>31</v>
      </c>
      <c r="L153" t="s">
        <v>31</v>
      </c>
      <c r="M153">
        <v>0</v>
      </c>
      <c r="N153">
        <v>0</v>
      </c>
      <c r="O153">
        <v>0</v>
      </c>
      <c r="P153" t="s">
        <v>37</v>
      </c>
      <c r="Q153" t="s">
        <v>37</v>
      </c>
      <c r="R153" t="str">
        <f t="shared" si="5"/>
        <v>2122011521211</v>
      </c>
      <c r="S153" t="s">
        <v>38</v>
      </c>
      <c r="T153" t="s">
        <v>39</v>
      </c>
      <c r="U153" t="s">
        <v>40</v>
      </c>
      <c r="V153" t="s">
        <v>292</v>
      </c>
      <c r="W153" t="s">
        <v>293</v>
      </c>
      <c r="X153" t="s">
        <v>43</v>
      </c>
      <c r="Y153" t="s">
        <v>44</v>
      </c>
      <c r="Z153" t="s">
        <v>44</v>
      </c>
      <c r="AA153" t="s">
        <v>45</v>
      </c>
      <c r="AB153" t="s">
        <v>46</v>
      </c>
      <c r="AC153" t="s">
        <v>47</v>
      </c>
      <c r="AD153" t="s">
        <v>48</v>
      </c>
      <c r="AE153" t="s">
        <v>49</v>
      </c>
    </row>
    <row r="154" spans="1:31">
      <c r="A154" t="str">
        <f t="shared" si="4"/>
        <v>213599451111110</v>
      </c>
      <c r="B154" t="s">
        <v>32</v>
      </c>
      <c r="C154" t="s">
        <v>62</v>
      </c>
      <c r="D154" t="s">
        <v>294</v>
      </c>
      <c r="E154" t="s">
        <v>294</v>
      </c>
      <c r="F154" t="s">
        <v>35</v>
      </c>
      <c r="G154" t="s">
        <v>295</v>
      </c>
      <c r="H154" s="1">
        <v>43739</v>
      </c>
      <c r="I154" s="1">
        <v>43738</v>
      </c>
      <c r="J154" s="3">
        <v>4127040</v>
      </c>
      <c r="K154" t="s">
        <v>31</v>
      </c>
      <c r="L154" t="s">
        <v>31</v>
      </c>
      <c r="M154">
        <v>0</v>
      </c>
      <c r="N154">
        <v>0</v>
      </c>
      <c r="O154">
        <v>0</v>
      </c>
      <c r="P154" t="s">
        <v>37</v>
      </c>
      <c r="Q154" t="s">
        <v>37</v>
      </c>
      <c r="R154" t="str">
        <f t="shared" si="5"/>
        <v>2135994511111</v>
      </c>
      <c r="S154" t="s">
        <v>38</v>
      </c>
      <c r="T154" t="s">
        <v>66</v>
      </c>
      <c r="U154" t="s">
        <v>67</v>
      </c>
      <c r="V154" t="s">
        <v>100</v>
      </c>
      <c r="W154" t="s">
        <v>42</v>
      </c>
      <c r="X154" t="s">
        <v>43</v>
      </c>
      <c r="Y154" t="s">
        <v>44</v>
      </c>
      <c r="Z154" t="s">
        <v>44</v>
      </c>
      <c r="AA154" t="s">
        <v>45</v>
      </c>
      <c r="AB154" t="s">
        <v>46</v>
      </c>
      <c r="AC154" t="s">
        <v>47</v>
      </c>
      <c r="AD154" t="s">
        <v>48</v>
      </c>
      <c r="AE154" t="s">
        <v>49</v>
      </c>
    </row>
    <row r="155" spans="1:31">
      <c r="A155" t="str">
        <f t="shared" si="4"/>
        <v>213599451111910</v>
      </c>
      <c r="B155" t="s">
        <v>32</v>
      </c>
      <c r="C155" t="s">
        <v>62</v>
      </c>
      <c r="D155" t="s">
        <v>294</v>
      </c>
      <c r="E155" t="s">
        <v>294</v>
      </c>
      <c r="F155" t="s">
        <v>50</v>
      </c>
      <c r="G155" t="s">
        <v>295</v>
      </c>
      <c r="H155" s="1">
        <v>43739</v>
      </c>
      <c r="I155" s="1">
        <v>43738</v>
      </c>
      <c r="J155" s="3">
        <v>98</v>
      </c>
      <c r="K155" t="s">
        <v>31</v>
      </c>
      <c r="L155" t="s">
        <v>31</v>
      </c>
      <c r="M155">
        <v>0</v>
      </c>
      <c r="N155">
        <v>0</v>
      </c>
      <c r="O155">
        <v>0</v>
      </c>
      <c r="P155" t="s">
        <v>37</v>
      </c>
      <c r="Q155" t="s">
        <v>37</v>
      </c>
      <c r="R155" t="str">
        <f t="shared" si="5"/>
        <v>2135994511119</v>
      </c>
      <c r="S155" t="s">
        <v>38</v>
      </c>
      <c r="T155" t="s">
        <v>66</v>
      </c>
      <c r="U155" t="s">
        <v>67</v>
      </c>
      <c r="V155" t="s">
        <v>100</v>
      </c>
      <c r="W155" t="s">
        <v>42</v>
      </c>
      <c r="X155" t="s">
        <v>43</v>
      </c>
      <c r="Y155" t="s">
        <v>44</v>
      </c>
      <c r="Z155" t="s">
        <v>44</v>
      </c>
      <c r="AA155" t="s">
        <v>45</v>
      </c>
      <c r="AB155" t="s">
        <v>46</v>
      </c>
      <c r="AC155" t="s">
        <v>47</v>
      </c>
      <c r="AD155" t="s">
        <v>48</v>
      </c>
      <c r="AE155" t="s">
        <v>49</v>
      </c>
    </row>
    <row r="156" spans="1:31">
      <c r="A156" t="str">
        <f t="shared" si="4"/>
        <v>213599451112110</v>
      </c>
      <c r="B156" t="s">
        <v>32</v>
      </c>
      <c r="C156" t="s">
        <v>62</v>
      </c>
      <c r="D156" t="s">
        <v>294</v>
      </c>
      <c r="E156" t="s">
        <v>294</v>
      </c>
      <c r="F156" t="s">
        <v>51</v>
      </c>
      <c r="G156" t="s">
        <v>295</v>
      </c>
      <c r="H156" s="1">
        <v>43739</v>
      </c>
      <c r="I156" s="1">
        <v>43738</v>
      </c>
      <c r="J156" s="3">
        <v>412704</v>
      </c>
      <c r="K156" t="s">
        <v>31</v>
      </c>
      <c r="L156" t="s">
        <v>31</v>
      </c>
      <c r="M156">
        <v>0</v>
      </c>
      <c r="N156">
        <v>0</v>
      </c>
      <c r="O156">
        <v>0</v>
      </c>
      <c r="P156" t="s">
        <v>37</v>
      </c>
      <c r="Q156" t="s">
        <v>37</v>
      </c>
      <c r="R156" t="str">
        <f t="shared" si="5"/>
        <v>2135994511121</v>
      </c>
      <c r="S156" t="s">
        <v>38</v>
      </c>
      <c r="T156" t="s">
        <v>66</v>
      </c>
      <c r="U156" t="s">
        <v>67</v>
      </c>
      <c r="V156" t="s">
        <v>100</v>
      </c>
      <c r="W156" t="s">
        <v>42</v>
      </c>
      <c r="X156" t="s">
        <v>43</v>
      </c>
      <c r="Y156" t="s">
        <v>44</v>
      </c>
      <c r="Z156" t="s">
        <v>44</v>
      </c>
      <c r="AA156" t="s">
        <v>45</v>
      </c>
      <c r="AB156" t="s">
        <v>46</v>
      </c>
      <c r="AC156" t="s">
        <v>47</v>
      </c>
      <c r="AD156" t="s">
        <v>48</v>
      </c>
      <c r="AE156" t="s">
        <v>49</v>
      </c>
    </row>
    <row r="157" spans="1:31">
      <c r="A157" t="str">
        <f t="shared" si="4"/>
        <v>213599451112210</v>
      </c>
      <c r="B157" t="s">
        <v>32</v>
      </c>
      <c r="C157" t="s">
        <v>62</v>
      </c>
      <c r="D157" t="s">
        <v>294</v>
      </c>
      <c r="E157" t="s">
        <v>294</v>
      </c>
      <c r="F157" t="s">
        <v>55</v>
      </c>
      <c r="G157" t="s">
        <v>295</v>
      </c>
      <c r="H157" s="1">
        <v>43739</v>
      </c>
      <c r="I157" s="1">
        <v>43738</v>
      </c>
      <c r="J157" s="3">
        <v>165080</v>
      </c>
      <c r="K157" t="s">
        <v>31</v>
      </c>
      <c r="L157" t="s">
        <v>31</v>
      </c>
      <c r="M157">
        <v>0</v>
      </c>
      <c r="N157">
        <v>0</v>
      </c>
      <c r="O157">
        <v>0</v>
      </c>
      <c r="P157" t="s">
        <v>37</v>
      </c>
      <c r="Q157" t="s">
        <v>37</v>
      </c>
      <c r="R157" t="str">
        <f t="shared" si="5"/>
        <v>2135994511122</v>
      </c>
      <c r="S157" t="s">
        <v>38</v>
      </c>
      <c r="T157" t="s">
        <v>66</v>
      </c>
      <c r="U157" t="s">
        <v>67</v>
      </c>
      <c r="V157" t="s">
        <v>100</v>
      </c>
      <c r="W157" t="s">
        <v>42</v>
      </c>
      <c r="X157" t="s">
        <v>43</v>
      </c>
      <c r="Y157" t="s">
        <v>44</v>
      </c>
      <c r="Z157" t="s">
        <v>44</v>
      </c>
      <c r="AA157" t="s">
        <v>45</v>
      </c>
      <c r="AB157" t="s">
        <v>46</v>
      </c>
      <c r="AC157" t="s">
        <v>47</v>
      </c>
      <c r="AD157" t="s">
        <v>48</v>
      </c>
      <c r="AE157" t="s">
        <v>49</v>
      </c>
    </row>
    <row r="158" spans="1:31">
      <c r="A158" t="str">
        <f t="shared" si="4"/>
        <v>213599451112610</v>
      </c>
      <c r="B158" t="s">
        <v>32</v>
      </c>
      <c r="C158" t="s">
        <v>62</v>
      </c>
      <c r="D158" t="s">
        <v>294</v>
      </c>
      <c r="E158" t="s">
        <v>294</v>
      </c>
      <c r="F158" t="s">
        <v>57</v>
      </c>
      <c r="G158" t="s">
        <v>295</v>
      </c>
      <c r="H158" s="1">
        <v>43739</v>
      </c>
      <c r="I158" s="1">
        <v>43738</v>
      </c>
      <c r="J158" s="3">
        <v>579360</v>
      </c>
      <c r="K158" t="s">
        <v>31</v>
      </c>
      <c r="L158" t="s">
        <v>31</v>
      </c>
      <c r="M158">
        <v>0</v>
      </c>
      <c r="N158">
        <v>0</v>
      </c>
      <c r="O158">
        <v>0</v>
      </c>
      <c r="P158" t="s">
        <v>37</v>
      </c>
      <c r="Q158" t="s">
        <v>37</v>
      </c>
      <c r="R158" t="str">
        <f t="shared" si="5"/>
        <v>2135994511126</v>
      </c>
      <c r="S158" t="s">
        <v>38</v>
      </c>
      <c r="T158" t="s">
        <v>66</v>
      </c>
      <c r="U158" t="s">
        <v>67</v>
      </c>
      <c r="V158" t="s">
        <v>100</v>
      </c>
      <c r="W158" t="s">
        <v>42</v>
      </c>
      <c r="X158" t="s">
        <v>43</v>
      </c>
      <c r="Y158" t="s">
        <v>44</v>
      </c>
      <c r="Z158" t="s">
        <v>44</v>
      </c>
      <c r="AA158" t="s">
        <v>45</v>
      </c>
      <c r="AB158" t="s">
        <v>46</v>
      </c>
      <c r="AC158" t="s">
        <v>47</v>
      </c>
      <c r="AD158" t="s">
        <v>48</v>
      </c>
      <c r="AE158" t="s">
        <v>49</v>
      </c>
    </row>
    <row r="159" spans="1:31">
      <c r="A159" t="str">
        <f t="shared" si="4"/>
        <v>213599451115110</v>
      </c>
      <c r="B159" t="s">
        <v>32</v>
      </c>
      <c r="C159" t="s">
        <v>62</v>
      </c>
      <c r="D159" t="s">
        <v>294</v>
      </c>
      <c r="E159" t="s">
        <v>294</v>
      </c>
      <c r="F159" t="s">
        <v>58</v>
      </c>
      <c r="G159" t="s">
        <v>295</v>
      </c>
      <c r="H159" s="1">
        <v>43739</v>
      </c>
      <c r="I159" s="1">
        <v>43738</v>
      </c>
      <c r="J159" s="3">
        <v>370000</v>
      </c>
      <c r="K159" t="s">
        <v>31</v>
      </c>
      <c r="L159" t="s">
        <v>31</v>
      </c>
      <c r="M159">
        <v>0</v>
      </c>
      <c r="N159">
        <v>0</v>
      </c>
      <c r="O159">
        <v>0</v>
      </c>
      <c r="P159" t="s">
        <v>37</v>
      </c>
      <c r="Q159" t="s">
        <v>37</v>
      </c>
      <c r="R159" t="str">
        <f t="shared" si="5"/>
        <v>2135994511151</v>
      </c>
      <c r="S159" t="s">
        <v>38</v>
      </c>
      <c r="T159" t="s">
        <v>66</v>
      </c>
      <c r="U159" t="s">
        <v>67</v>
      </c>
      <c r="V159" t="s">
        <v>100</v>
      </c>
      <c r="W159" t="s">
        <v>42</v>
      </c>
      <c r="X159" t="s">
        <v>43</v>
      </c>
      <c r="Y159" t="s">
        <v>44</v>
      </c>
      <c r="Z159" t="s">
        <v>44</v>
      </c>
      <c r="AA159" t="s">
        <v>45</v>
      </c>
      <c r="AB159" t="s">
        <v>46</v>
      </c>
      <c r="AC159" t="s">
        <v>47</v>
      </c>
      <c r="AD159" t="s">
        <v>48</v>
      </c>
      <c r="AE159" t="s">
        <v>49</v>
      </c>
    </row>
    <row r="160" spans="1:31">
      <c r="A160" t="str">
        <f t="shared" si="4"/>
        <v>213599451111105</v>
      </c>
      <c r="B160" t="s">
        <v>32</v>
      </c>
      <c r="C160" t="s">
        <v>62</v>
      </c>
      <c r="D160" t="s">
        <v>296</v>
      </c>
      <c r="E160" t="s">
        <v>296</v>
      </c>
      <c r="F160" t="s">
        <v>35</v>
      </c>
      <c r="G160" t="s">
        <v>297</v>
      </c>
      <c r="H160" s="1">
        <v>43609</v>
      </c>
      <c r="I160" s="1">
        <v>43606</v>
      </c>
      <c r="J160" s="3">
        <v>4237500</v>
      </c>
      <c r="K160" t="s">
        <v>31</v>
      </c>
      <c r="L160" t="s">
        <v>31</v>
      </c>
      <c r="M160">
        <v>0</v>
      </c>
      <c r="N160">
        <v>0</v>
      </c>
      <c r="O160">
        <v>0</v>
      </c>
      <c r="P160" t="s">
        <v>37</v>
      </c>
      <c r="Q160" t="s">
        <v>37</v>
      </c>
      <c r="R160" t="str">
        <f t="shared" si="5"/>
        <v>2135994511111</v>
      </c>
      <c r="S160" t="s">
        <v>38</v>
      </c>
      <c r="T160" t="s">
        <v>66</v>
      </c>
      <c r="U160" t="s">
        <v>67</v>
      </c>
      <c r="V160" t="s">
        <v>100</v>
      </c>
      <c r="W160" t="s">
        <v>42</v>
      </c>
      <c r="X160" t="s">
        <v>43</v>
      </c>
      <c r="Y160" t="s">
        <v>44</v>
      </c>
      <c r="Z160" t="s">
        <v>44</v>
      </c>
      <c r="AA160" t="s">
        <v>45</v>
      </c>
      <c r="AB160" t="s">
        <v>46</v>
      </c>
      <c r="AC160" t="s">
        <v>47</v>
      </c>
      <c r="AD160" t="s">
        <v>48</v>
      </c>
      <c r="AE160" t="s">
        <v>49</v>
      </c>
    </row>
    <row r="161" spans="1:31">
      <c r="A161" t="str">
        <f t="shared" si="4"/>
        <v>213599451111905</v>
      </c>
      <c r="B161" t="s">
        <v>32</v>
      </c>
      <c r="C161" t="s">
        <v>62</v>
      </c>
      <c r="D161" t="s">
        <v>296</v>
      </c>
      <c r="E161" t="s">
        <v>296</v>
      </c>
      <c r="F161" t="s">
        <v>50</v>
      </c>
      <c r="G161" t="s">
        <v>297</v>
      </c>
      <c r="H161" s="1">
        <v>43609</v>
      </c>
      <c r="I161" s="1">
        <v>43606</v>
      </c>
      <c r="J161" s="3">
        <v>50</v>
      </c>
      <c r="K161" t="s">
        <v>31</v>
      </c>
      <c r="L161" t="s">
        <v>31</v>
      </c>
      <c r="M161">
        <v>0</v>
      </c>
      <c r="N161">
        <v>0</v>
      </c>
      <c r="O161">
        <v>0</v>
      </c>
      <c r="P161" t="s">
        <v>37</v>
      </c>
      <c r="Q161" t="s">
        <v>37</v>
      </c>
      <c r="R161" t="str">
        <f t="shared" si="5"/>
        <v>2135994511119</v>
      </c>
      <c r="S161" t="s">
        <v>38</v>
      </c>
      <c r="T161" t="s">
        <v>66</v>
      </c>
      <c r="U161" t="s">
        <v>67</v>
      </c>
      <c r="V161" t="s">
        <v>100</v>
      </c>
      <c r="W161" t="s">
        <v>42</v>
      </c>
      <c r="X161" t="s">
        <v>43</v>
      </c>
      <c r="Y161" t="s">
        <v>44</v>
      </c>
      <c r="Z161" t="s">
        <v>44</v>
      </c>
      <c r="AA161" t="s">
        <v>45</v>
      </c>
      <c r="AB161" t="s">
        <v>46</v>
      </c>
      <c r="AC161" t="s">
        <v>47</v>
      </c>
      <c r="AD161" t="s">
        <v>48</v>
      </c>
      <c r="AE161" t="s">
        <v>49</v>
      </c>
    </row>
    <row r="162" spans="1:31">
      <c r="A162" t="str">
        <f t="shared" si="4"/>
        <v>213599451112105</v>
      </c>
      <c r="B162" t="s">
        <v>32</v>
      </c>
      <c r="C162" t="s">
        <v>62</v>
      </c>
      <c r="D162" t="s">
        <v>296</v>
      </c>
      <c r="E162" t="s">
        <v>296</v>
      </c>
      <c r="F162" t="s">
        <v>51</v>
      </c>
      <c r="G162" t="s">
        <v>297</v>
      </c>
      <c r="H162" s="1">
        <v>43609</v>
      </c>
      <c r="I162" s="1">
        <v>43606</v>
      </c>
      <c r="J162" s="3">
        <v>423750</v>
      </c>
      <c r="K162" t="s">
        <v>31</v>
      </c>
      <c r="L162" t="s">
        <v>31</v>
      </c>
      <c r="M162">
        <v>0</v>
      </c>
      <c r="N162">
        <v>0</v>
      </c>
      <c r="O162">
        <v>0</v>
      </c>
      <c r="P162" t="s">
        <v>37</v>
      </c>
      <c r="Q162" t="s">
        <v>37</v>
      </c>
      <c r="R162" t="str">
        <f t="shared" si="5"/>
        <v>2135994511121</v>
      </c>
      <c r="S162" t="s">
        <v>38</v>
      </c>
      <c r="T162" t="s">
        <v>66</v>
      </c>
      <c r="U162" t="s">
        <v>67</v>
      </c>
      <c r="V162" t="s">
        <v>100</v>
      </c>
      <c r="W162" t="s">
        <v>42</v>
      </c>
      <c r="X162" t="s">
        <v>43</v>
      </c>
      <c r="Y162" t="s">
        <v>44</v>
      </c>
      <c r="Z162" t="s">
        <v>44</v>
      </c>
      <c r="AA162" t="s">
        <v>45</v>
      </c>
      <c r="AB162" t="s">
        <v>46</v>
      </c>
      <c r="AC162" t="s">
        <v>47</v>
      </c>
      <c r="AD162" t="s">
        <v>48</v>
      </c>
      <c r="AE162" t="s">
        <v>49</v>
      </c>
    </row>
    <row r="163" spans="1:31">
      <c r="A163" t="str">
        <f t="shared" si="4"/>
        <v>213599451112205</v>
      </c>
      <c r="B163" t="s">
        <v>32</v>
      </c>
      <c r="C163" t="s">
        <v>62</v>
      </c>
      <c r="D163" t="s">
        <v>296</v>
      </c>
      <c r="E163" t="s">
        <v>296</v>
      </c>
      <c r="F163" t="s">
        <v>55</v>
      </c>
      <c r="G163" t="s">
        <v>297</v>
      </c>
      <c r="H163" s="1">
        <v>43609</v>
      </c>
      <c r="I163" s="1">
        <v>43606</v>
      </c>
      <c r="J163" s="3">
        <v>169500</v>
      </c>
      <c r="K163" t="s">
        <v>31</v>
      </c>
      <c r="L163" t="s">
        <v>31</v>
      </c>
      <c r="M163">
        <v>0</v>
      </c>
      <c r="N163">
        <v>0</v>
      </c>
      <c r="O163">
        <v>0</v>
      </c>
      <c r="P163" t="s">
        <v>37</v>
      </c>
      <c r="Q163" t="s">
        <v>37</v>
      </c>
      <c r="R163" t="str">
        <f t="shared" si="5"/>
        <v>2135994511122</v>
      </c>
      <c r="S163" t="s">
        <v>38</v>
      </c>
      <c r="T163" t="s">
        <v>66</v>
      </c>
      <c r="U163" t="s">
        <v>67</v>
      </c>
      <c r="V163" t="s">
        <v>100</v>
      </c>
      <c r="W163" t="s">
        <v>42</v>
      </c>
      <c r="X163" t="s">
        <v>43</v>
      </c>
      <c r="Y163" t="s">
        <v>44</v>
      </c>
      <c r="Z163" t="s">
        <v>44</v>
      </c>
      <c r="AA163" t="s">
        <v>45</v>
      </c>
      <c r="AB163" t="s">
        <v>46</v>
      </c>
      <c r="AC163" t="s">
        <v>47</v>
      </c>
      <c r="AD163" t="s">
        <v>48</v>
      </c>
      <c r="AE163" t="s">
        <v>49</v>
      </c>
    </row>
    <row r="164" spans="1:31">
      <c r="A164" t="str">
        <f t="shared" si="4"/>
        <v>213599451115105</v>
      </c>
      <c r="B164" t="s">
        <v>32</v>
      </c>
      <c r="C164" t="s">
        <v>62</v>
      </c>
      <c r="D164" t="s">
        <v>296</v>
      </c>
      <c r="E164" t="s">
        <v>296</v>
      </c>
      <c r="F164" t="s">
        <v>58</v>
      </c>
      <c r="G164" t="s">
        <v>297</v>
      </c>
      <c r="H164" s="1">
        <v>43609</v>
      </c>
      <c r="I164" s="1">
        <v>43606</v>
      </c>
      <c r="J164" s="3">
        <v>185000</v>
      </c>
      <c r="K164" t="s">
        <v>31</v>
      </c>
      <c r="L164" t="s">
        <v>31</v>
      </c>
      <c r="M164">
        <v>0</v>
      </c>
      <c r="N164">
        <v>0</v>
      </c>
      <c r="O164">
        <v>0</v>
      </c>
      <c r="P164" t="s">
        <v>37</v>
      </c>
      <c r="Q164" t="s">
        <v>37</v>
      </c>
      <c r="R164" t="str">
        <f t="shared" si="5"/>
        <v>2135994511151</v>
      </c>
      <c r="S164" t="s">
        <v>38</v>
      </c>
      <c r="T164" t="s">
        <v>66</v>
      </c>
      <c r="U164" t="s">
        <v>67</v>
      </c>
      <c r="V164" t="s">
        <v>100</v>
      </c>
      <c r="W164" t="s">
        <v>42</v>
      </c>
      <c r="X164" t="s">
        <v>43</v>
      </c>
      <c r="Y164" t="s">
        <v>44</v>
      </c>
      <c r="Z164" t="s">
        <v>44</v>
      </c>
      <c r="AA164" t="s">
        <v>45</v>
      </c>
      <c r="AB164" t="s">
        <v>46</v>
      </c>
      <c r="AC164" t="s">
        <v>47</v>
      </c>
      <c r="AD164" t="s">
        <v>48</v>
      </c>
      <c r="AE164" t="s">
        <v>49</v>
      </c>
    </row>
    <row r="165" spans="1:31">
      <c r="A165" t="str">
        <f t="shared" si="4"/>
        <v>213595053211107</v>
      </c>
      <c r="B165" t="s">
        <v>32</v>
      </c>
      <c r="C165" t="s">
        <v>62</v>
      </c>
      <c r="D165" t="s">
        <v>298</v>
      </c>
      <c r="E165" t="s">
        <v>298</v>
      </c>
      <c r="F165" t="s">
        <v>299</v>
      </c>
      <c r="G165" t="s">
        <v>300</v>
      </c>
      <c r="H165" s="1">
        <v>43670</v>
      </c>
      <c r="I165" s="1">
        <v>43669</v>
      </c>
      <c r="J165" s="3">
        <v>4398500</v>
      </c>
      <c r="K165" t="s">
        <v>31</v>
      </c>
      <c r="L165" t="s">
        <v>31</v>
      </c>
      <c r="M165">
        <v>0</v>
      </c>
      <c r="N165">
        <v>0</v>
      </c>
      <c r="O165">
        <v>0</v>
      </c>
      <c r="P165" t="s">
        <v>37</v>
      </c>
      <c r="Q165" t="s">
        <v>37</v>
      </c>
      <c r="R165" t="str">
        <f t="shared" si="5"/>
        <v>2135950532111</v>
      </c>
      <c r="S165" t="s">
        <v>38</v>
      </c>
      <c r="T165" t="s">
        <v>66</v>
      </c>
      <c r="U165" t="s">
        <v>67</v>
      </c>
      <c r="V165" t="s">
        <v>100</v>
      </c>
      <c r="W165" t="s">
        <v>192</v>
      </c>
      <c r="X165" t="s">
        <v>43</v>
      </c>
      <c r="Y165" t="s">
        <v>44</v>
      </c>
      <c r="Z165" t="s">
        <v>44</v>
      </c>
      <c r="AA165" t="s">
        <v>45</v>
      </c>
      <c r="AB165" t="s">
        <v>46</v>
      </c>
      <c r="AC165" t="s">
        <v>47</v>
      </c>
      <c r="AD165" t="s">
        <v>48</v>
      </c>
      <c r="AE165" t="s">
        <v>49</v>
      </c>
    </row>
    <row r="166" spans="1:31">
      <c r="A166" t="str">
        <f t="shared" si="4"/>
        <v>213399451115210</v>
      </c>
      <c r="B166" t="s">
        <v>32</v>
      </c>
      <c r="C166" t="s">
        <v>62</v>
      </c>
      <c r="D166" t="s">
        <v>301</v>
      </c>
      <c r="E166" t="s">
        <v>301</v>
      </c>
      <c r="F166" t="s">
        <v>84</v>
      </c>
      <c r="G166" t="s">
        <v>302</v>
      </c>
      <c r="H166" s="1">
        <v>43760</v>
      </c>
      <c r="I166" s="1">
        <v>43759</v>
      </c>
      <c r="J166" s="3">
        <v>343995600</v>
      </c>
      <c r="K166" t="s">
        <v>31</v>
      </c>
      <c r="L166" t="s">
        <v>31</v>
      </c>
      <c r="M166">
        <v>0</v>
      </c>
      <c r="N166">
        <v>0</v>
      </c>
      <c r="O166">
        <v>0</v>
      </c>
      <c r="P166" t="s">
        <v>37</v>
      </c>
      <c r="Q166" t="s">
        <v>37</v>
      </c>
      <c r="R166" t="str">
        <f t="shared" si="5"/>
        <v>2133994511152</v>
      </c>
      <c r="S166" t="s">
        <v>38</v>
      </c>
      <c r="T166" t="s">
        <v>66</v>
      </c>
      <c r="U166" t="s">
        <v>67</v>
      </c>
      <c r="V166" t="s">
        <v>86</v>
      </c>
      <c r="W166" t="s">
        <v>42</v>
      </c>
      <c r="X166" t="s">
        <v>43</v>
      </c>
      <c r="Y166" t="s">
        <v>44</v>
      </c>
      <c r="Z166" t="s">
        <v>44</v>
      </c>
      <c r="AA166" t="s">
        <v>45</v>
      </c>
      <c r="AB166" t="s">
        <v>46</v>
      </c>
      <c r="AC166" t="s">
        <v>47</v>
      </c>
      <c r="AD166" t="s">
        <v>48</v>
      </c>
      <c r="AE166" t="s">
        <v>49</v>
      </c>
    </row>
    <row r="167" spans="1:31">
      <c r="A167" t="str">
        <f t="shared" si="4"/>
        <v>213599452111502</v>
      </c>
      <c r="B167" t="s">
        <v>32</v>
      </c>
      <c r="C167" t="s">
        <v>62</v>
      </c>
      <c r="D167" t="s">
        <v>303</v>
      </c>
      <c r="E167" t="s">
        <v>303</v>
      </c>
      <c r="F167" t="s">
        <v>286</v>
      </c>
      <c r="G167" t="s">
        <v>304</v>
      </c>
      <c r="H167" s="1">
        <v>43504</v>
      </c>
      <c r="I167" s="1">
        <v>43503</v>
      </c>
      <c r="J167" s="3">
        <v>7000000</v>
      </c>
      <c r="K167" t="s">
        <v>31</v>
      </c>
      <c r="L167" t="s">
        <v>31</v>
      </c>
      <c r="M167">
        <v>0</v>
      </c>
      <c r="N167">
        <v>0</v>
      </c>
      <c r="O167">
        <v>0</v>
      </c>
      <c r="P167" t="s">
        <v>37</v>
      </c>
      <c r="Q167" t="s">
        <v>37</v>
      </c>
      <c r="R167" t="str">
        <f t="shared" si="5"/>
        <v>2135994521115</v>
      </c>
      <c r="S167" t="s">
        <v>38</v>
      </c>
      <c r="T167" t="s">
        <v>66</v>
      </c>
      <c r="U167" t="s">
        <v>67</v>
      </c>
      <c r="V167" t="s">
        <v>100</v>
      </c>
      <c r="W167" t="s">
        <v>42</v>
      </c>
      <c r="X167" t="s">
        <v>43</v>
      </c>
      <c r="Y167" t="s">
        <v>44</v>
      </c>
      <c r="Z167" t="s">
        <v>44</v>
      </c>
      <c r="AA167" t="s">
        <v>45</v>
      </c>
      <c r="AB167" t="s">
        <v>46</v>
      </c>
      <c r="AC167" t="s">
        <v>47</v>
      </c>
      <c r="AD167" t="s">
        <v>48</v>
      </c>
      <c r="AE167" t="s">
        <v>49</v>
      </c>
    </row>
    <row r="168" spans="1:31">
      <c r="A168" t="str">
        <f t="shared" si="4"/>
        <v>212904652211210</v>
      </c>
      <c r="B168" t="s">
        <v>32</v>
      </c>
      <c r="C168" t="s">
        <v>62</v>
      </c>
      <c r="D168" t="s">
        <v>305</v>
      </c>
      <c r="E168" t="s">
        <v>305</v>
      </c>
      <c r="F168" t="s">
        <v>148</v>
      </c>
      <c r="G168" t="s">
        <v>306</v>
      </c>
      <c r="H168" s="1">
        <v>43752</v>
      </c>
      <c r="I168" s="1">
        <v>43752</v>
      </c>
      <c r="J168" s="3">
        <v>580500</v>
      </c>
      <c r="K168" t="s">
        <v>31</v>
      </c>
      <c r="L168" t="s">
        <v>31</v>
      </c>
      <c r="M168">
        <v>0</v>
      </c>
      <c r="N168">
        <v>0</v>
      </c>
      <c r="O168">
        <v>0</v>
      </c>
      <c r="P168" t="s">
        <v>37</v>
      </c>
      <c r="Q168" t="s">
        <v>37</v>
      </c>
      <c r="R168" t="str">
        <f t="shared" si="5"/>
        <v>2129046522112</v>
      </c>
      <c r="S168" t="s">
        <v>38</v>
      </c>
      <c r="T168" t="s">
        <v>66</v>
      </c>
      <c r="U168" t="s">
        <v>67</v>
      </c>
      <c r="V168" t="s">
        <v>81</v>
      </c>
      <c r="W168" t="s">
        <v>82</v>
      </c>
      <c r="X168" t="s">
        <v>43</v>
      </c>
      <c r="Y168" t="s">
        <v>44</v>
      </c>
      <c r="Z168" t="s">
        <v>44</v>
      </c>
      <c r="AA168" t="s">
        <v>45</v>
      </c>
      <c r="AB168" t="s">
        <v>46</v>
      </c>
      <c r="AC168" t="s">
        <v>47</v>
      </c>
      <c r="AD168" t="s">
        <v>48</v>
      </c>
      <c r="AE168" t="s">
        <v>49</v>
      </c>
    </row>
    <row r="169" spans="1:31">
      <c r="A169" t="str">
        <f t="shared" si="4"/>
        <v>212599452111110</v>
      </c>
      <c r="B169" t="s">
        <v>32</v>
      </c>
      <c r="C169" t="s">
        <v>33</v>
      </c>
      <c r="D169" t="s">
        <v>307</v>
      </c>
      <c r="E169" t="s">
        <v>307</v>
      </c>
      <c r="F169" t="s">
        <v>165</v>
      </c>
      <c r="G169" t="s">
        <v>308</v>
      </c>
      <c r="H169" s="1">
        <v>43755</v>
      </c>
      <c r="I169" s="1">
        <v>43753</v>
      </c>
      <c r="J169" s="3">
        <v>29900000</v>
      </c>
      <c r="K169" t="s">
        <v>31</v>
      </c>
      <c r="L169" t="s">
        <v>31</v>
      </c>
      <c r="M169">
        <v>0</v>
      </c>
      <c r="N169">
        <v>0</v>
      </c>
      <c r="O169">
        <v>0</v>
      </c>
      <c r="P169" t="s">
        <v>37</v>
      </c>
      <c r="Q169" t="s">
        <v>37</v>
      </c>
      <c r="R169" t="str">
        <f t="shared" si="5"/>
        <v>2125994521111</v>
      </c>
      <c r="S169" t="s">
        <v>38</v>
      </c>
      <c r="T169" t="s">
        <v>39</v>
      </c>
      <c r="U169" t="s">
        <v>40</v>
      </c>
      <c r="V169" t="s">
        <v>41</v>
      </c>
      <c r="W169" t="s">
        <v>42</v>
      </c>
      <c r="X169" t="s">
        <v>43</v>
      </c>
      <c r="Y169" t="s">
        <v>44</v>
      </c>
      <c r="Z169" t="s">
        <v>44</v>
      </c>
      <c r="AA169" t="s">
        <v>45</v>
      </c>
      <c r="AB169" t="s">
        <v>46</v>
      </c>
      <c r="AC169" t="s">
        <v>47</v>
      </c>
      <c r="AD169" t="s">
        <v>48</v>
      </c>
      <c r="AE169" t="s">
        <v>49</v>
      </c>
    </row>
    <row r="170" spans="1:31">
      <c r="A170" t="str">
        <f t="shared" si="4"/>
        <v>214700252121110</v>
      </c>
      <c r="B170" t="s">
        <v>32</v>
      </c>
      <c r="C170" t="s">
        <v>114</v>
      </c>
      <c r="D170" t="s">
        <v>309</v>
      </c>
      <c r="E170" t="s">
        <v>309</v>
      </c>
      <c r="F170" t="s">
        <v>122</v>
      </c>
      <c r="G170" t="s">
        <v>310</v>
      </c>
      <c r="H170" s="1">
        <v>43768</v>
      </c>
      <c r="I170" s="1">
        <v>43767</v>
      </c>
      <c r="J170" s="3">
        <v>300000</v>
      </c>
      <c r="K170" t="s">
        <v>31</v>
      </c>
      <c r="L170" t="s">
        <v>31</v>
      </c>
      <c r="M170">
        <v>0</v>
      </c>
      <c r="N170">
        <v>0</v>
      </c>
      <c r="O170">
        <v>0</v>
      </c>
      <c r="P170" t="s">
        <v>37</v>
      </c>
      <c r="Q170" t="s">
        <v>37</v>
      </c>
      <c r="R170" t="str">
        <f t="shared" si="5"/>
        <v>2147002521211</v>
      </c>
      <c r="S170" t="s">
        <v>38</v>
      </c>
      <c r="T170" t="s">
        <v>118</v>
      </c>
      <c r="U170" t="s">
        <v>119</v>
      </c>
      <c r="V170" t="s">
        <v>181</v>
      </c>
      <c r="W170" t="s">
        <v>209</v>
      </c>
      <c r="X170" t="s">
        <v>43</v>
      </c>
      <c r="Y170" t="s">
        <v>44</v>
      </c>
      <c r="Z170" t="s">
        <v>44</v>
      </c>
      <c r="AA170" t="s">
        <v>45</v>
      </c>
      <c r="AB170" t="s">
        <v>46</v>
      </c>
      <c r="AC170" t="s">
        <v>47</v>
      </c>
      <c r="AD170" t="s">
        <v>48</v>
      </c>
      <c r="AE170" t="s">
        <v>49</v>
      </c>
    </row>
    <row r="171" spans="1:31">
      <c r="A171" t="str">
        <f t="shared" si="4"/>
        <v>510599452111505</v>
      </c>
      <c r="B171" t="s">
        <v>32</v>
      </c>
      <c r="C171" t="s">
        <v>141</v>
      </c>
      <c r="D171" t="s">
        <v>311</v>
      </c>
      <c r="E171" t="s">
        <v>311</v>
      </c>
      <c r="F171" t="s">
        <v>286</v>
      </c>
      <c r="G171" t="s">
        <v>312</v>
      </c>
      <c r="H171" s="1">
        <v>43593</v>
      </c>
      <c r="I171" s="1">
        <v>43591</v>
      </c>
      <c r="J171" s="3">
        <v>950000</v>
      </c>
      <c r="K171" t="s">
        <v>31</v>
      </c>
      <c r="L171" t="s">
        <v>31</v>
      </c>
      <c r="M171">
        <v>0</v>
      </c>
      <c r="N171">
        <v>0</v>
      </c>
      <c r="O171">
        <v>0</v>
      </c>
      <c r="P171" t="s">
        <v>37</v>
      </c>
      <c r="Q171" t="s">
        <v>37</v>
      </c>
      <c r="R171" t="str">
        <f t="shared" si="5"/>
        <v>5105994521115</v>
      </c>
      <c r="S171" t="s">
        <v>38</v>
      </c>
      <c r="T171" t="s">
        <v>40</v>
      </c>
      <c r="U171" t="s">
        <v>145</v>
      </c>
      <c r="V171" t="s">
        <v>146</v>
      </c>
      <c r="W171" t="s">
        <v>42</v>
      </c>
      <c r="X171" t="s">
        <v>43</v>
      </c>
      <c r="Y171" t="s">
        <v>44</v>
      </c>
      <c r="Z171" t="s">
        <v>44</v>
      </c>
      <c r="AA171" t="s">
        <v>45</v>
      </c>
      <c r="AB171" t="s">
        <v>46</v>
      </c>
      <c r="AC171" t="s">
        <v>47</v>
      </c>
      <c r="AD171" t="s">
        <v>48</v>
      </c>
      <c r="AE171" t="s">
        <v>49</v>
      </c>
    </row>
    <row r="172" spans="1:31">
      <c r="A172" t="str">
        <f t="shared" si="4"/>
        <v>215099451111108</v>
      </c>
      <c r="B172" t="s">
        <v>32</v>
      </c>
      <c r="C172" t="s">
        <v>114</v>
      </c>
      <c r="D172" t="s">
        <v>313</v>
      </c>
      <c r="E172" t="s">
        <v>313</v>
      </c>
      <c r="F172" t="s">
        <v>35</v>
      </c>
      <c r="G172" t="s">
        <v>314</v>
      </c>
      <c r="H172" s="1">
        <v>43678</v>
      </c>
      <c r="I172" s="1">
        <v>43651</v>
      </c>
      <c r="J172" s="3">
        <v>19307700</v>
      </c>
      <c r="K172" t="s">
        <v>31</v>
      </c>
      <c r="L172" t="s">
        <v>31</v>
      </c>
      <c r="M172">
        <v>0</v>
      </c>
      <c r="N172">
        <v>0</v>
      </c>
      <c r="O172">
        <v>0</v>
      </c>
      <c r="P172" t="s">
        <v>37</v>
      </c>
      <c r="Q172" t="s">
        <v>37</v>
      </c>
      <c r="R172" t="str">
        <f t="shared" si="5"/>
        <v>2150994511111</v>
      </c>
      <c r="S172" t="s">
        <v>38</v>
      </c>
      <c r="T172" t="s">
        <v>118</v>
      </c>
      <c r="U172" t="s">
        <v>119</v>
      </c>
      <c r="V172" t="s">
        <v>120</v>
      </c>
      <c r="W172" t="s">
        <v>42</v>
      </c>
      <c r="X172" t="s">
        <v>43</v>
      </c>
      <c r="Y172" t="s">
        <v>44</v>
      </c>
      <c r="Z172" t="s">
        <v>44</v>
      </c>
      <c r="AA172" t="s">
        <v>45</v>
      </c>
      <c r="AB172" t="s">
        <v>46</v>
      </c>
      <c r="AC172" t="s">
        <v>47</v>
      </c>
      <c r="AD172" t="s">
        <v>48</v>
      </c>
      <c r="AE172" t="s">
        <v>49</v>
      </c>
    </row>
    <row r="173" spans="1:31">
      <c r="A173" t="str">
        <f t="shared" si="4"/>
        <v>215099451111908</v>
      </c>
      <c r="B173" t="s">
        <v>32</v>
      </c>
      <c r="C173" t="s">
        <v>114</v>
      </c>
      <c r="D173" t="s">
        <v>313</v>
      </c>
      <c r="E173" t="s">
        <v>313</v>
      </c>
      <c r="F173" t="s">
        <v>50</v>
      </c>
      <c r="G173" t="s">
        <v>314</v>
      </c>
      <c r="H173" s="1">
        <v>43678</v>
      </c>
      <c r="I173" s="1">
        <v>43651</v>
      </c>
      <c r="J173" s="3">
        <v>396</v>
      </c>
      <c r="K173" t="s">
        <v>31</v>
      </c>
      <c r="L173" t="s">
        <v>31</v>
      </c>
      <c r="M173">
        <v>0</v>
      </c>
      <c r="N173">
        <v>0</v>
      </c>
      <c r="O173">
        <v>0</v>
      </c>
      <c r="P173" t="s">
        <v>37</v>
      </c>
      <c r="Q173" t="s">
        <v>37</v>
      </c>
      <c r="R173" t="str">
        <f t="shared" si="5"/>
        <v>2150994511119</v>
      </c>
      <c r="S173" t="s">
        <v>38</v>
      </c>
      <c r="T173" t="s">
        <v>118</v>
      </c>
      <c r="U173" t="s">
        <v>119</v>
      </c>
      <c r="V173" t="s">
        <v>120</v>
      </c>
      <c r="W173" t="s">
        <v>42</v>
      </c>
      <c r="X173" t="s">
        <v>43</v>
      </c>
      <c r="Y173" t="s">
        <v>44</v>
      </c>
      <c r="Z173" t="s">
        <v>44</v>
      </c>
      <c r="AA173" t="s">
        <v>45</v>
      </c>
      <c r="AB173" t="s">
        <v>46</v>
      </c>
      <c r="AC173" t="s">
        <v>47</v>
      </c>
      <c r="AD173" t="s">
        <v>48</v>
      </c>
      <c r="AE173" t="s">
        <v>49</v>
      </c>
    </row>
    <row r="174" spans="1:31">
      <c r="A174" t="str">
        <f t="shared" si="4"/>
        <v>215099451112108</v>
      </c>
      <c r="B174" t="s">
        <v>32</v>
      </c>
      <c r="C174" t="s">
        <v>114</v>
      </c>
      <c r="D174" t="s">
        <v>313</v>
      </c>
      <c r="E174" t="s">
        <v>313</v>
      </c>
      <c r="F174" t="s">
        <v>51</v>
      </c>
      <c r="G174" t="s">
        <v>314</v>
      </c>
      <c r="H174" s="1">
        <v>43678</v>
      </c>
      <c r="I174" s="1">
        <v>43651</v>
      </c>
      <c r="J174" s="3">
        <v>1281900</v>
      </c>
      <c r="K174" t="s">
        <v>31</v>
      </c>
      <c r="L174" t="s">
        <v>31</v>
      </c>
      <c r="M174">
        <v>0</v>
      </c>
      <c r="N174">
        <v>0</v>
      </c>
      <c r="O174">
        <v>0</v>
      </c>
      <c r="P174" t="s">
        <v>37</v>
      </c>
      <c r="Q174" t="s">
        <v>37</v>
      </c>
      <c r="R174" t="str">
        <f t="shared" si="5"/>
        <v>2150994511121</v>
      </c>
      <c r="S174" t="s">
        <v>38</v>
      </c>
      <c r="T174" t="s">
        <v>118</v>
      </c>
      <c r="U174" t="s">
        <v>119</v>
      </c>
      <c r="V174" t="s">
        <v>120</v>
      </c>
      <c r="W174" t="s">
        <v>42</v>
      </c>
      <c r="X174" t="s">
        <v>43</v>
      </c>
      <c r="Y174" t="s">
        <v>44</v>
      </c>
      <c r="Z174" t="s">
        <v>44</v>
      </c>
      <c r="AA174" t="s">
        <v>45</v>
      </c>
      <c r="AB174" t="s">
        <v>46</v>
      </c>
      <c r="AC174" t="s">
        <v>47</v>
      </c>
      <c r="AD174" t="s">
        <v>48</v>
      </c>
      <c r="AE174" t="s">
        <v>49</v>
      </c>
    </row>
    <row r="175" spans="1:31">
      <c r="A175" t="str">
        <f t="shared" si="4"/>
        <v>215099451112208</v>
      </c>
      <c r="B175" t="s">
        <v>32</v>
      </c>
      <c r="C175" t="s">
        <v>114</v>
      </c>
      <c r="D175" t="s">
        <v>313</v>
      </c>
      <c r="E175" t="s">
        <v>313</v>
      </c>
      <c r="F175" t="s">
        <v>55</v>
      </c>
      <c r="G175" t="s">
        <v>314</v>
      </c>
      <c r="H175" s="1">
        <v>43678</v>
      </c>
      <c r="I175" s="1">
        <v>43651</v>
      </c>
      <c r="J175" s="3">
        <v>454358</v>
      </c>
      <c r="K175" t="s">
        <v>31</v>
      </c>
      <c r="L175" t="s">
        <v>31</v>
      </c>
      <c r="M175">
        <v>0</v>
      </c>
      <c r="N175">
        <v>0</v>
      </c>
      <c r="O175">
        <v>0</v>
      </c>
      <c r="P175" t="s">
        <v>37</v>
      </c>
      <c r="Q175" t="s">
        <v>37</v>
      </c>
      <c r="R175" t="str">
        <f t="shared" si="5"/>
        <v>2150994511122</v>
      </c>
      <c r="S175" t="s">
        <v>38</v>
      </c>
      <c r="T175" t="s">
        <v>118</v>
      </c>
      <c r="U175" t="s">
        <v>119</v>
      </c>
      <c r="V175" t="s">
        <v>120</v>
      </c>
      <c r="W175" t="s">
        <v>42</v>
      </c>
      <c r="X175" t="s">
        <v>43</v>
      </c>
      <c r="Y175" t="s">
        <v>44</v>
      </c>
      <c r="Z175" t="s">
        <v>44</v>
      </c>
      <c r="AA175" t="s">
        <v>45</v>
      </c>
      <c r="AB175" t="s">
        <v>46</v>
      </c>
      <c r="AC175" t="s">
        <v>47</v>
      </c>
      <c r="AD175" t="s">
        <v>48</v>
      </c>
      <c r="AE175" t="s">
        <v>49</v>
      </c>
    </row>
    <row r="176" spans="1:31">
      <c r="A176" t="str">
        <f t="shared" si="4"/>
        <v>215099451112308</v>
      </c>
      <c r="B176" t="s">
        <v>32</v>
      </c>
      <c r="C176" t="s">
        <v>114</v>
      </c>
      <c r="D176" t="s">
        <v>313</v>
      </c>
      <c r="E176" t="s">
        <v>313</v>
      </c>
      <c r="F176" t="s">
        <v>56</v>
      </c>
      <c r="G176" t="s">
        <v>314</v>
      </c>
      <c r="H176" s="1">
        <v>43678</v>
      </c>
      <c r="I176" s="1">
        <v>43651</v>
      </c>
      <c r="J176" s="3">
        <v>540000</v>
      </c>
      <c r="K176" t="s">
        <v>31</v>
      </c>
      <c r="L176" t="s">
        <v>31</v>
      </c>
      <c r="M176">
        <v>0</v>
      </c>
      <c r="N176">
        <v>0</v>
      </c>
      <c r="O176">
        <v>0</v>
      </c>
      <c r="P176" t="s">
        <v>37</v>
      </c>
      <c r="Q176" t="s">
        <v>37</v>
      </c>
      <c r="R176" t="str">
        <f t="shared" si="5"/>
        <v>2150994511123</v>
      </c>
      <c r="S176" t="s">
        <v>38</v>
      </c>
      <c r="T176" t="s">
        <v>118</v>
      </c>
      <c r="U176" t="s">
        <v>119</v>
      </c>
      <c r="V176" t="s">
        <v>120</v>
      </c>
      <c r="W176" t="s">
        <v>42</v>
      </c>
      <c r="X176" t="s">
        <v>43</v>
      </c>
      <c r="Y176" t="s">
        <v>44</v>
      </c>
      <c r="Z176" t="s">
        <v>44</v>
      </c>
      <c r="AA176" t="s">
        <v>45</v>
      </c>
      <c r="AB176" t="s">
        <v>46</v>
      </c>
      <c r="AC176" t="s">
        <v>47</v>
      </c>
      <c r="AD176" t="s">
        <v>48</v>
      </c>
      <c r="AE176" t="s">
        <v>49</v>
      </c>
    </row>
    <row r="177" spans="1:31">
      <c r="A177" t="str">
        <f t="shared" si="4"/>
        <v>215099451112608</v>
      </c>
      <c r="B177" t="s">
        <v>32</v>
      </c>
      <c r="C177" t="s">
        <v>114</v>
      </c>
      <c r="D177" t="s">
        <v>313</v>
      </c>
      <c r="E177" t="s">
        <v>313</v>
      </c>
      <c r="F177" t="s">
        <v>57</v>
      </c>
      <c r="G177" t="s">
        <v>314</v>
      </c>
      <c r="H177" s="1">
        <v>43678</v>
      </c>
      <c r="I177" s="1">
        <v>43651</v>
      </c>
      <c r="J177" s="3">
        <v>1231140</v>
      </c>
      <c r="K177" t="s">
        <v>31</v>
      </c>
      <c r="L177" t="s">
        <v>31</v>
      </c>
      <c r="M177">
        <v>0</v>
      </c>
      <c r="N177">
        <v>0</v>
      </c>
      <c r="O177">
        <v>0</v>
      </c>
      <c r="P177" t="s">
        <v>37</v>
      </c>
      <c r="Q177" t="s">
        <v>37</v>
      </c>
      <c r="R177" t="str">
        <f t="shared" si="5"/>
        <v>2150994511126</v>
      </c>
      <c r="S177" t="s">
        <v>38</v>
      </c>
      <c r="T177" t="s">
        <v>118</v>
      </c>
      <c r="U177" t="s">
        <v>119</v>
      </c>
      <c r="V177" t="s">
        <v>120</v>
      </c>
      <c r="W177" t="s">
        <v>42</v>
      </c>
      <c r="X177" t="s">
        <v>43</v>
      </c>
      <c r="Y177" t="s">
        <v>44</v>
      </c>
      <c r="Z177" t="s">
        <v>44</v>
      </c>
      <c r="AA177" t="s">
        <v>45</v>
      </c>
      <c r="AB177" t="s">
        <v>46</v>
      </c>
      <c r="AC177" t="s">
        <v>47</v>
      </c>
      <c r="AD177" t="s">
        <v>48</v>
      </c>
      <c r="AE177" t="s">
        <v>49</v>
      </c>
    </row>
    <row r="178" spans="1:31">
      <c r="A178" t="str">
        <f t="shared" si="4"/>
        <v>215099451115108</v>
      </c>
      <c r="B178" t="s">
        <v>32</v>
      </c>
      <c r="C178" t="s">
        <v>114</v>
      </c>
      <c r="D178" t="s">
        <v>313</v>
      </c>
      <c r="E178" t="s">
        <v>313</v>
      </c>
      <c r="F178" t="s">
        <v>58</v>
      </c>
      <c r="G178" t="s">
        <v>314</v>
      </c>
      <c r="H178" s="1">
        <v>43678</v>
      </c>
      <c r="I178" s="1">
        <v>43651</v>
      </c>
      <c r="J178" s="3">
        <v>920000</v>
      </c>
      <c r="K178" t="s">
        <v>31</v>
      </c>
      <c r="L178" t="s">
        <v>31</v>
      </c>
      <c r="M178">
        <v>0</v>
      </c>
      <c r="N178">
        <v>0</v>
      </c>
      <c r="O178">
        <v>0</v>
      </c>
      <c r="P178" t="s">
        <v>37</v>
      </c>
      <c r="Q178" t="s">
        <v>37</v>
      </c>
      <c r="R178" t="str">
        <f t="shared" si="5"/>
        <v>2150994511151</v>
      </c>
      <c r="S178" t="s">
        <v>38</v>
      </c>
      <c r="T178" t="s">
        <v>118</v>
      </c>
      <c r="U178" t="s">
        <v>119</v>
      </c>
      <c r="V178" t="s">
        <v>120</v>
      </c>
      <c r="W178" t="s">
        <v>42</v>
      </c>
      <c r="X178" t="s">
        <v>43</v>
      </c>
      <c r="Y178" t="s">
        <v>44</v>
      </c>
      <c r="Z178" t="s">
        <v>44</v>
      </c>
      <c r="AA178" t="s">
        <v>45</v>
      </c>
      <c r="AB178" t="s">
        <v>46</v>
      </c>
      <c r="AC178" t="s">
        <v>47</v>
      </c>
      <c r="AD178" t="s">
        <v>48</v>
      </c>
      <c r="AE178" t="s">
        <v>49</v>
      </c>
    </row>
    <row r="179" spans="1:31">
      <c r="A179" t="str">
        <f t="shared" si="4"/>
        <v>213599452211901</v>
      </c>
      <c r="B179" t="s">
        <v>32</v>
      </c>
      <c r="C179" t="s">
        <v>62</v>
      </c>
      <c r="D179" t="s">
        <v>315</v>
      </c>
      <c r="E179" t="s">
        <v>315</v>
      </c>
      <c r="F179" t="s">
        <v>60</v>
      </c>
      <c r="G179" t="s">
        <v>316</v>
      </c>
      <c r="H179" s="1">
        <v>43487</v>
      </c>
      <c r="I179" s="1">
        <v>43486</v>
      </c>
      <c r="J179" s="3">
        <v>369298</v>
      </c>
      <c r="K179" t="s">
        <v>31</v>
      </c>
      <c r="L179" t="s">
        <v>31</v>
      </c>
      <c r="M179">
        <v>0</v>
      </c>
      <c r="N179">
        <v>0</v>
      </c>
      <c r="O179">
        <v>0</v>
      </c>
      <c r="P179" t="s">
        <v>37</v>
      </c>
      <c r="Q179" t="s">
        <v>37</v>
      </c>
      <c r="R179" t="str">
        <f t="shared" si="5"/>
        <v>2135994522119</v>
      </c>
      <c r="S179" t="s">
        <v>38</v>
      </c>
      <c r="T179" t="s">
        <v>66</v>
      </c>
      <c r="U179" t="s">
        <v>67</v>
      </c>
      <c r="V179" t="s">
        <v>100</v>
      </c>
      <c r="W179" t="s">
        <v>42</v>
      </c>
      <c r="X179" t="s">
        <v>43</v>
      </c>
      <c r="Y179" t="s">
        <v>44</v>
      </c>
      <c r="Z179" t="s">
        <v>44</v>
      </c>
      <c r="AA179" t="s">
        <v>45</v>
      </c>
      <c r="AB179" t="s">
        <v>46</v>
      </c>
      <c r="AC179" t="s">
        <v>47</v>
      </c>
      <c r="AD179" t="s">
        <v>48</v>
      </c>
      <c r="AE179" t="s">
        <v>49</v>
      </c>
    </row>
    <row r="180" spans="1:31">
      <c r="A180" t="str">
        <f t="shared" si="4"/>
        <v>212904652211105</v>
      </c>
      <c r="B180" t="s">
        <v>32</v>
      </c>
      <c r="C180" t="s">
        <v>62</v>
      </c>
      <c r="D180" t="s">
        <v>317</v>
      </c>
      <c r="E180" t="s">
        <v>317</v>
      </c>
      <c r="F180" t="s">
        <v>79</v>
      </c>
      <c r="G180" t="s">
        <v>318</v>
      </c>
      <c r="H180" s="1">
        <v>43594</v>
      </c>
      <c r="I180" s="1">
        <v>43592</v>
      </c>
      <c r="J180" s="3">
        <v>576000</v>
      </c>
      <c r="K180" t="s">
        <v>31</v>
      </c>
      <c r="L180" t="s">
        <v>31</v>
      </c>
      <c r="M180">
        <v>0</v>
      </c>
      <c r="N180">
        <v>0</v>
      </c>
      <c r="O180">
        <v>0</v>
      </c>
      <c r="P180" t="s">
        <v>37</v>
      </c>
      <c r="Q180" t="s">
        <v>37</v>
      </c>
      <c r="R180" t="str">
        <f t="shared" si="5"/>
        <v>2129046522111</v>
      </c>
      <c r="S180" t="s">
        <v>38</v>
      </c>
      <c r="T180" t="s">
        <v>66</v>
      </c>
      <c r="U180" t="s">
        <v>67</v>
      </c>
      <c r="V180" t="s">
        <v>81</v>
      </c>
      <c r="W180" t="s">
        <v>82</v>
      </c>
      <c r="X180" t="s">
        <v>43</v>
      </c>
      <c r="Y180" t="s">
        <v>44</v>
      </c>
      <c r="Z180" t="s">
        <v>44</v>
      </c>
      <c r="AA180" t="s">
        <v>45</v>
      </c>
      <c r="AB180" t="s">
        <v>46</v>
      </c>
      <c r="AC180" t="s">
        <v>47</v>
      </c>
      <c r="AD180" t="s">
        <v>48</v>
      </c>
      <c r="AE180" t="s">
        <v>49</v>
      </c>
    </row>
    <row r="181" spans="1:31">
      <c r="A181" t="str">
        <f t="shared" si="4"/>
        <v>214895152121111</v>
      </c>
      <c r="B181" t="s">
        <v>32</v>
      </c>
      <c r="C181" t="s">
        <v>114</v>
      </c>
      <c r="D181" t="s">
        <v>319</v>
      </c>
      <c r="E181" t="s">
        <v>319</v>
      </c>
      <c r="F181" t="s">
        <v>122</v>
      </c>
      <c r="G181" t="s">
        <v>320</v>
      </c>
      <c r="H181" s="1">
        <v>43795</v>
      </c>
      <c r="I181" s="1">
        <v>43794</v>
      </c>
      <c r="J181" s="3">
        <v>3150000</v>
      </c>
      <c r="K181" t="s">
        <v>31</v>
      </c>
      <c r="L181" t="s">
        <v>31</v>
      </c>
      <c r="M181">
        <v>0</v>
      </c>
      <c r="N181">
        <v>0</v>
      </c>
      <c r="O181">
        <v>0</v>
      </c>
      <c r="P181" t="s">
        <v>37</v>
      </c>
      <c r="Q181" t="s">
        <v>37</v>
      </c>
      <c r="R181" t="str">
        <f t="shared" si="5"/>
        <v>2148951521211</v>
      </c>
      <c r="S181" t="s">
        <v>38</v>
      </c>
      <c r="T181" t="s">
        <v>118</v>
      </c>
      <c r="U181" t="s">
        <v>119</v>
      </c>
      <c r="V181" t="s">
        <v>208</v>
      </c>
      <c r="W181" t="s">
        <v>321</v>
      </c>
      <c r="X181" t="s">
        <v>43</v>
      </c>
      <c r="Y181" t="s">
        <v>44</v>
      </c>
      <c r="Z181" t="s">
        <v>44</v>
      </c>
      <c r="AA181" t="s">
        <v>45</v>
      </c>
      <c r="AB181" t="s">
        <v>46</v>
      </c>
      <c r="AC181" t="s">
        <v>47</v>
      </c>
      <c r="AD181" t="s">
        <v>48</v>
      </c>
      <c r="AE181" t="s">
        <v>49</v>
      </c>
    </row>
    <row r="182" spans="1:31">
      <c r="A182" t="str">
        <f t="shared" si="4"/>
        <v>213300551152107</v>
      </c>
      <c r="B182" t="s">
        <v>32</v>
      </c>
      <c r="C182" t="s">
        <v>62</v>
      </c>
      <c r="D182" t="s">
        <v>322</v>
      </c>
      <c r="E182" t="s">
        <v>322</v>
      </c>
      <c r="F182" t="s">
        <v>88</v>
      </c>
      <c r="G182" t="s">
        <v>323</v>
      </c>
      <c r="H182" s="1">
        <v>43662</v>
      </c>
      <c r="I182" s="1">
        <v>43661</v>
      </c>
      <c r="J182" s="3">
        <v>792841400</v>
      </c>
      <c r="K182" t="s">
        <v>31</v>
      </c>
      <c r="L182" t="s">
        <v>31</v>
      </c>
      <c r="M182">
        <v>0</v>
      </c>
      <c r="N182">
        <v>0</v>
      </c>
      <c r="O182">
        <v>0</v>
      </c>
      <c r="P182" t="s">
        <v>37</v>
      </c>
      <c r="Q182" t="s">
        <v>37</v>
      </c>
      <c r="R182" t="str">
        <f t="shared" si="5"/>
        <v>2133005511521</v>
      </c>
      <c r="S182" t="s">
        <v>38</v>
      </c>
      <c r="T182" t="s">
        <v>66</v>
      </c>
      <c r="U182" t="s">
        <v>67</v>
      </c>
      <c r="V182" t="s">
        <v>86</v>
      </c>
      <c r="W182" t="s">
        <v>90</v>
      </c>
      <c r="X182" t="s">
        <v>43</v>
      </c>
      <c r="Y182" t="s">
        <v>44</v>
      </c>
      <c r="Z182" t="s">
        <v>44</v>
      </c>
      <c r="AA182" t="s">
        <v>45</v>
      </c>
      <c r="AB182" t="s">
        <v>46</v>
      </c>
      <c r="AC182" t="s">
        <v>47</v>
      </c>
      <c r="AD182" t="s">
        <v>48</v>
      </c>
      <c r="AE182" t="s">
        <v>49</v>
      </c>
    </row>
    <row r="183" spans="1:31">
      <c r="A183" t="str">
        <f t="shared" si="4"/>
        <v>510599451111107</v>
      </c>
      <c r="B183" t="s">
        <v>32</v>
      </c>
      <c r="C183" t="s">
        <v>141</v>
      </c>
      <c r="D183" t="s">
        <v>324</v>
      </c>
      <c r="E183" t="s">
        <v>324</v>
      </c>
      <c r="F183" t="s">
        <v>35</v>
      </c>
      <c r="G183" t="s">
        <v>325</v>
      </c>
      <c r="H183" s="1">
        <v>43647</v>
      </c>
      <c r="I183" s="1">
        <v>43626</v>
      </c>
      <c r="J183" s="3">
        <v>7986100</v>
      </c>
      <c r="K183" t="s">
        <v>31</v>
      </c>
      <c r="L183" t="s">
        <v>31</v>
      </c>
      <c r="M183">
        <v>0</v>
      </c>
      <c r="N183">
        <v>0</v>
      </c>
      <c r="O183">
        <v>0</v>
      </c>
      <c r="P183" t="s">
        <v>37</v>
      </c>
      <c r="Q183" t="s">
        <v>37</v>
      </c>
      <c r="R183" t="str">
        <f t="shared" si="5"/>
        <v>5105994511111</v>
      </c>
      <c r="S183" t="s">
        <v>38</v>
      </c>
      <c r="T183" t="s">
        <v>40</v>
      </c>
      <c r="U183" t="s">
        <v>145</v>
      </c>
      <c r="V183" t="s">
        <v>146</v>
      </c>
      <c r="W183" t="s">
        <v>42</v>
      </c>
      <c r="X183" t="s">
        <v>43</v>
      </c>
      <c r="Y183" t="s">
        <v>44</v>
      </c>
      <c r="Z183" t="s">
        <v>44</v>
      </c>
      <c r="AA183" t="s">
        <v>45</v>
      </c>
      <c r="AB183" t="s">
        <v>46</v>
      </c>
      <c r="AC183" t="s">
        <v>47</v>
      </c>
      <c r="AD183" t="s">
        <v>48</v>
      </c>
      <c r="AE183" t="s">
        <v>49</v>
      </c>
    </row>
    <row r="184" spans="1:31">
      <c r="A184" t="str">
        <f t="shared" si="4"/>
        <v>510599451111907</v>
      </c>
      <c r="B184" t="s">
        <v>32</v>
      </c>
      <c r="C184" t="s">
        <v>141</v>
      </c>
      <c r="D184" t="s">
        <v>324</v>
      </c>
      <c r="E184" t="s">
        <v>324</v>
      </c>
      <c r="F184" t="s">
        <v>50</v>
      </c>
      <c r="G184" t="s">
        <v>325</v>
      </c>
      <c r="H184" s="1">
        <v>43647</v>
      </c>
      <c r="I184" s="1">
        <v>43626</v>
      </c>
      <c r="J184" s="3">
        <v>95</v>
      </c>
      <c r="K184" t="s">
        <v>31</v>
      </c>
      <c r="L184" t="s">
        <v>31</v>
      </c>
      <c r="M184">
        <v>0</v>
      </c>
      <c r="N184">
        <v>0</v>
      </c>
      <c r="O184">
        <v>0</v>
      </c>
      <c r="P184" t="s">
        <v>37</v>
      </c>
      <c r="Q184" t="s">
        <v>37</v>
      </c>
      <c r="R184" t="str">
        <f t="shared" si="5"/>
        <v>5105994511119</v>
      </c>
      <c r="S184" t="s">
        <v>38</v>
      </c>
      <c r="T184" t="s">
        <v>40</v>
      </c>
      <c r="U184" t="s">
        <v>145</v>
      </c>
      <c r="V184" t="s">
        <v>146</v>
      </c>
      <c r="W184" t="s">
        <v>42</v>
      </c>
      <c r="X184" t="s">
        <v>43</v>
      </c>
      <c r="Y184" t="s">
        <v>44</v>
      </c>
      <c r="Z184" t="s">
        <v>44</v>
      </c>
      <c r="AA184" t="s">
        <v>45</v>
      </c>
      <c r="AB184" t="s">
        <v>46</v>
      </c>
      <c r="AC184" t="s">
        <v>47</v>
      </c>
      <c r="AD184" t="s">
        <v>48</v>
      </c>
      <c r="AE184" t="s">
        <v>49</v>
      </c>
    </row>
    <row r="185" spans="1:31">
      <c r="A185" t="str">
        <f t="shared" si="4"/>
        <v>510599451112107</v>
      </c>
      <c r="B185" t="s">
        <v>32</v>
      </c>
      <c r="C185" t="s">
        <v>141</v>
      </c>
      <c r="D185" t="s">
        <v>324</v>
      </c>
      <c r="E185" t="s">
        <v>324</v>
      </c>
      <c r="F185" t="s">
        <v>51</v>
      </c>
      <c r="G185" t="s">
        <v>325</v>
      </c>
      <c r="H185" s="1">
        <v>43647</v>
      </c>
      <c r="I185" s="1">
        <v>43626</v>
      </c>
      <c r="J185" s="3">
        <v>428180</v>
      </c>
      <c r="K185" t="s">
        <v>31</v>
      </c>
      <c r="L185" t="s">
        <v>31</v>
      </c>
      <c r="M185">
        <v>0</v>
      </c>
      <c r="N185">
        <v>0</v>
      </c>
      <c r="O185">
        <v>0</v>
      </c>
      <c r="P185" t="s">
        <v>37</v>
      </c>
      <c r="Q185" t="s">
        <v>37</v>
      </c>
      <c r="R185" t="str">
        <f t="shared" si="5"/>
        <v>5105994511121</v>
      </c>
      <c r="S185" t="s">
        <v>38</v>
      </c>
      <c r="T185" t="s">
        <v>40</v>
      </c>
      <c r="U185" t="s">
        <v>145</v>
      </c>
      <c r="V185" t="s">
        <v>146</v>
      </c>
      <c r="W185" t="s">
        <v>42</v>
      </c>
      <c r="X185" t="s">
        <v>43</v>
      </c>
      <c r="Y185" t="s">
        <v>44</v>
      </c>
      <c r="Z185" t="s">
        <v>44</v>
      </c>
      <c r="AA185" t="s">
        <v>45</v>
      </c>
      <c r="AB185" t="s">
        <v>46</v>
      </c>
      <c r="AC185" t="s">
        <v>47</v>
      </c>
      <c r="AD185" t="s">
        <v>48</v>
      </c>
      <c r="AE185" t="s">
        <v>49</v>
      </c>
    </row>
    <row r="186" spans="1:31">
      <c r="A186" t="str">
        <f t="shared" si="4"/>
        <v>510599451112207</v>
      </c>
      <c r="B186" t="s">
        <v>32</v>
      </c>
      <c r="C186" t="s">
        <v>141</v>
      </c>
      <c r="D186" t="s">
        <v>324</v>
      </c>
      <c r="E186" t="s">
        <v>324</v>
      </c>
      <c r="F186" t="s">
        <v>55</v>
      </c>
      <c r="G186" t="s">
        <v>325</v>
      </c>
      <c r="H186" s="1">
        <v>43647</v>
      </c>
      <c r="I186" s="1">
        <v>43626</v>
      </c>
      <c r="J186" s="3">
        <v>85636</v>
      </c>
      <c r="K186" t="s">
        <v>31</v>
      </c>
      <c r="L186" t="s">
        <v>31</v>
      </c>
      <c r="M186">
        <v>0</v>
      </c>
      <c r="N186">
        <v>0</v>
      </c>
      <c r="O186">
        <v>0</v>
      </c>
      <c r="P186" t="s">
        <v>37</v>
      </c>
      <c r="Q186" t="s">
        <v>37</v>
      </c>
      <c r="R186" t="str">
        <f t="shared" si="5"/>
        <v>5105994511122</v>
      </c>
      <c r="S186" t="s">
        <v>38</v>
      </c>
      <c r="T186" t="s">
        <v>40</v>
      </c>
      <c r="U186" t="s">
        <v>145</v>
      </c>
      <c r="V186" t="s">
        <v>146</v>
      </c>
      <c r="W186" t="s">
        <v>42</v>
      </c>
      <c r="X186" t="s">
        <v>43</v>
      </c>
      <c r="Y186" t="s">
        <v>44</v>
      </c>
      <c r="Z186" t="s">
        <v>44</v>
      </c>
      <c r="AA186" t="s">
        <v>45</v>
      </c>
      <c r="AB186" t="s">
        <v>46</v>
      </c>
      <c r="AC186" t="s">
        <v>47</v>
      </c>
      <c r="AD186" t="s">
        <v>48</v>
      </c>
      <c r="AE186" t="s">
        <v>49</v>
      </c>
    </row>
    <row r="187" spans="1:31">
      <c r="A187" t="str">
        <f t="shared" si="4"/>
        <v>510599451112407</v>
      </c>
      <c r="B187" t="s">
        <v>32</v>
      </c>
      <c r="C187" t="s">
        <v>141</v>
      </c>
      <c r="D187" t="s">
        <v>324</v>
      </c>
      <c r="E187" t="s">
        <v>324</v>
      </c>
      <c r="F187" t="s">
        <v>52</v>
      </c>
      <c r="G187" t="s">
        <v>325</v>
      </c>
      <c r="H187" s="1">
        <v>43647</v>
      </c>
      <c r="I187" s="1">
        <v>43626</v>
      </c>
      <c r="J187" s="3">
        <v>716000</v>
      </c>
      <c r="K187" t="s">
        <v>31</v>
      </c>
      <c r="L187" t="s">
        <v>31</v>
      </c>
      <c r="M187">
        <v>0</v>
      </c>
      <c r="N187">
        <v>0</v>
      </c>
      <c r="O187">
        <v>0</v>
      </c>
      <c r="P187" t="s">
        <v>37</v>
      </c>
      <c r="Q187" t="s">
        <v>37</v>
      </c>
      <c r="R187" t="str">
        <f t="shared" si="5"/>
        <v>5105994511124</v>
      </c>
      <c r="S187" t="s">
        <v>38</v>
      </c>
      <c r="T187" t="s">
        <v>40</v>
      </c>
      <c r="U187" t="s">
        <v>145</v>
      </c>
      <c r="V187" t="s">
        <v>146</v>
      </c>
      <c r="W187" t="s">
        <v>42</v>
      </c>
      <c r="X187" t="s">
        <v>43</v>
      </c>
      <c r="Y187" t="s">
        <v>44</v>
      </c>
      <c r="Z187" t="s">
        <v>44</v>
      </c>
      <c r="AA187" t="s">
        <v>45</v>
      </c>
      <c r="AB187" t="s">
        <v>46</v>
      </c>
      <c r="AC187" t="s">
        <v>47</v>
      </c>
      <c r="AD187" t="s">
        <v>48</v>
      </c>
      <c r="AE187" t="s">
        <v>49</v>
      </c>
    </row>
    <row r="188" spans="1:31">
      <c r="A188" t="str">
        <f t="shared" si="4"/>
        <v>510599451112607</v>
      </c>
      <c r="B188" t="s">
        <v>32</v>
      </c>
      <c r="C188" t="s">
        <v>141</v>
      </c>
      <c r="D188" t="s">
        <v>324</v>
      </c>
      <c r="E188" t="s">
        <v>324</v>
      </c>
      <c r="F188" t="s">
        <v>57</v>
      </c>
      <c r="G188" t="s">
        <v>325</v>
      </c>
      <c r="H188" s="1">
        <v>43647</v>
      </c>
      <c r="I188" s="1">
        <v>43626</v>
      </c>
      <c r="J188" s="3">
        <v>289680</v>
      </c>
      <c r="K188" t="s">
        <v>31</v>
      </c>
      <c r="L188" t="s">
        <v>31</v>
      </c>
      <c r="M188">
        <v>0</v>
      </c>
      <c r="N188">
        <v>0</v>
      </c>
      <c r="O188">
        <v>0</v>
      </c>
      <c r="P188" t="s">
        <v>37</v>
      </c>
      <c r="Q188" t="s">
        <v>37</v>
      </c>
      <c r="R188" t="str">
        <f t="shared" si="5"/>
        <v>5105994511126</v>
      </c>
      <c r="S188" t="s">
        <v>38</v>
      </c>
      <c r="T188" t="s">
        <v>40</v>
      </c>
      <c r="U188" t="s">
        <v>145</v>
      </c>
      <c r="V188" t="s">
        <v>146</v>
      </c>
      <c r="W188" t="s">
        <v>42</v>
      </c>
      <c r="X188" t="s">
        <v>43</v>
      </c>
      <c r="Y188" t="s">
        <v>44</v>
      </c>
      <c r="Z188" t="s">
        <v>44</v>
      </c>
      <c r="AA188" t="s">
        <v>45</v>
      </c>
      <c r="AB188" t="s">
        <v>46</v>
      </c>
      <c r="AC188" t="s">
        <v>47</v>
      </c>
      <c r="AD188" t="s">
        <v>48</v>
      </c>
      <c r="AE188" t="s">
        <v>49</v>
      </c>
    </row>
    <row r="189" spans="1:31">
      <c r="A189" t="str">
        <f t="shared" si="4"/>
        <v>213599452211108</v>
      </c>
      <c r="B189" t="s">
        <v>32</v>
      </c>
      <c r="C189" t="s">
        <v>62</v>
      </c>
      <c r="D189" t="s">
        <v>326</v>
      </c>
      <c r="E189" t="s">
        <v>326</v>
      </c>
      <c r="F189" t="s">
        <v>79</v>
      </c>
      <c r="G189" t="s">
        <v>327</v>
      </c>
      <c r="H189" s="1">
        <v>43692</v>
      </c>
      <c r="I189" s="1">
        <v>43692</v>
      </c>
      <c r="J189" s="3">
        <v>116280</v>
      </c>
      <c r="K189" t="s">
        <v>31</v>
      </c>
      <c r="L189" t="s">
        <v>31</v>
      </c>
      <c r="M189">
        <v>0</v>
      </c>
      <c r="N189">
        <v>0</v>
      </c>
      <c r="O189">
        <v>0</v>
      </c>
      <c r="P189" t="s">
        <v>37</v>
      </c>
      <c r="Q189" t="s">
        <v>37</v>
      </c>
      <c r="R189" t="str">
        <f t="shared" si="5"/>
        <v>2135994522111</v>
      </c>
      <c r="S189" t="s">
        <v>38</v>
      </c>
      <c r="T189" t="s">
        <v>66</v>
      </c>
      <c r="U189" t="s">
        <v>67</v>
      </c>
      <c r="V189" t="s">
        <v>100</v>
      </c>
      <c r="W189" t="s">
        <v>42</v>
      </c>
      <c r="X189" t="s">
        <v>43</v>
      </c>
      <c r="Y189" t="s">
        <v>44</v>
      </c>
      <c r="Z189" t="s">
        <v>44</v>
      </c>
      <c r="AA189" t="s">
        <v>45</v>
      </c>
      <c r="AB189" t="s">
        <v>46</v>
      </c>
      <c r="AC189" t="s">
        <v>47</v>
      </c>
      <c r="AD189" t="s">
        <v>48</v>
      </c>
      <c r="AE189" t="s">
        <v>49</v>
      </c>
    </row>
    <row r="190" spans="1:31">
      <c r="A190" t="str">
        <f t="shared" si="4"/>
        <v>213599451111111</v>
      </c>
      <c r="B190" t="s">
        <v>32</v>
      </c>
      <c r="C190" t="s">
        <v>62</v>
      </c>
      <c r="D190" t="s">
        <v>328</v>
      </c>
      <c r="E190" t="s">
        <v>328</v>
      </c>
      <c r="F190" t="s">
        <v>35</v>
      </c>
      <c r="G190" t="s">
        <v>329</v>
      </c>
      <c r="H190" s="1">
        <v>43770</v>
      </c>
      <c r="I190" s="1">
        <v>43749</v>
      </c>
      <c r="J190" s="3">
        <v>61719600</v>
      </c>
      <c r="K190" t="s">
        <v>31</v>
      </c>
      <c r="L190" t="s">
        <v>31</v>
      </c>
      <c r="M190">
        <v>0</v>
      </c>
      <c r="N190">
        <v>0</v>
      </c>
      <c r="O190">
        <v>0</v>
      </c>
      <c r="P190" t="s">
        <v>37</v>
      </c>
      <c r="Q190" t="s">
        <v>37</v>
      </c>
      <c r="R190" t="str">
        <f t="shared" si="5"/>
        <v>2135994511111</v>
      </c>
      <c r="S190" t="s">
        <v>38</v>
      </c>
      <c r="T190" t="s">
        <v>66</v>
      </c>
      <c r="U190" t="s">
        <v>67</v>
      </c>
      <c r="V190" t="s">
        <v>100</v>
      </c>
      <c r="W190" t="s">
        <v>42</v>
      </c>
      <c r="X190" t="s">
        <v>43</v>
      </c>
      <c r="Y190" t="s">
        <v>44</v>
      </c>
      <c r="Z190" t="s">
        <v>44</v>
      </c>
      <c r="AA190" t="s">
        <v>45</v>
      </c>
      <c r="AB190" t="s">
        <v>46</v>
      </c>
      <c r="AC190" t="s">
        <v>47</v>
      </c>
      <c r="AD190" t="s">
        <v>48</v>
      </c>
      <c r="AE190" t="s">
        <v>49</v>
      </c>
    </row>
    <row r="191" spans="1:31">
      <c r="A191" t="str">
        <f t="shared" si="4"/>
        <v>213599451111911</v>
      </c>
      <c r="B191" t="s">
        <v>32</v>
      </c>
      <c r="C191" t="s">
        <v>62</v>
      </c>
      <c r="D191" t="s">
        <v>328</v>
      </c>
      <c r="E191" t="s">
        <v>328</v>
      </c>
      <c r="F191" t="s">
        <v>50</v>
      </c>
      <c r="G191" t="s">
        <v>329</v>
      </c>
      <c r="H191" s="1">
        <v>43770</v>
      </c>
      <c r="I191" s="1">
        <v>43749</v>
      </c>
      <c r="J191" s="3">
        <v>837</v>
      </c>
      <c r="K191" t="s">
        <v>31</v>
      </c>
      <c r="L191" t="s">
        <v>31</v>
      </c>
      <c r="M191">
        <v>0</v>
      </c>
      <c r="N191">
        <v>0</v>
      </c>
      <c r="O191">
        <v>0</v>
      </c>
      <c r="P191" t="s">
        <v>37</v>
      </c>
      <c r="Q191" t="s">
        <v>37</v>
      </c>
      <c r="R191" t="str">
        <f t="shared" si="5"/>
        <v>2135994511119</v>
      </c>
      <c r="S191" t="s">
        <v>38</v>
      </c>
      <c r="T191" t="s">
        <v>66</v>
      </c>
      <c r="U191" t="s">
        <v>67</v>
      </c>
      <c r="V191" t="s">
        <v>100</v>
      </c>
      <c r="W191" t="s">
        <v>42</v>
      </c>
      <c r="X191" t="s">
        <v>43</v>
      </c>
      <c r="Y191" t="s">
        <v>44</v>
      </c>
      <c r="Z191" t="s">
        <v>44</v>
      </c>
      <c r="AA191" t="s">
        <v>45</v>
      </c>
      <c r="AB191" t="s">
        <v>46</v>
      </c>
      <c r="AC191" t="s">
        <v>47</v>
      </c>
      <c r="AD191" t="s">
        <v>48</v>
      </c>
      <c r="AE191" t="s">
        <v>49</v>
      </c>
    </row>
    <row r="192" spans="1:31">
      <c r="A192" t="str">
        <f t="shared" si="4"/>
        <v>213599451112111</v>
      </c>
      <c r="B192" t="s">
        <v>32</v>
      </c>
      <c r="C192" t="s">
        <v>62</v>
      </c>
      <c r="D192" t="s">
        <v>328</v>
      </c>
      <c r="E192" t="s">
        <v>328</v>
      </c>
      <c r="F192" t="s">
        <v>51</v>
      </c>
      <c r="G192" t="s">
        <v>329</v>
      </c>
      <c r="H192" s="1">
        <v>43770</v>
      </c>
      <c r="I192" s="1">
        <v>43749</v>
      </c>
      <c r="J192" s="3">
        <v>4439170</v>
      </c>
      <c r="K192" t="s">
        <v>31</v>
      </c>
      <c r="L192" t="s">
        <v>31</v>
      </c>
      <c r="M192">
        <v>0</v>
      </c>
      <c r="N192">
        <v>0</v>
      </c>
      <c r="O192">
        <v>0</v>
      </c>
      <c r="P192" t="s">
        <v>37</v>
      </c>
      <c r="Q192" t="s">
        <v>37</v>
      </c>
      <c r="R192" t="str">
        <f t="shared" si="5"/>
        <v>2135994511121</v>
      </c>
      <c r="S192" t="s">
        <v>38</v>
      </c>
      <c r="T192" t="s">
        <v>66</v>
      </c>
      <c r="U192" t="s">
        <v>67</v>
      </c>
      <c r="V192" t="s">
        <v>100</v>
      </c>
      <c r="W192" t="s">
        <v>42</v>
      </c>
      <c r="X192" t="s">
        <v>43</v>
      </c>
      <c r="Y192" t="s">
        <v>44</v>
      </c>
      <c r="Z192" t="s">
        <v>44</v>
      </c>
      <c r="AA192" t="s">
        <v>45</v>
      </c>
      <c r="AB192" t="s">
        <v>46</v>
      </c>
      <c r="AC192" t="s">
        <v>47</v>
      </c>
      <c r="AD192" t="s">
        <v>48</v>
      </c>
      <c r="AE192" t="s">
        <v>49</v>
      </c>
    </row>
    <row r="193" spans="1:31">
      <c r="A193" t="str">
        <f t="shared" si="4"/>
        <v>213599451112211</v>
      </c>
      <c r="B193" t="s">
        <v>32</v>
      </c>
      <c r="C193" t="s">
        <v>62</v>
      </c>
      <c r="D193" t="s">
        <v>328</v>
      </c>
      <c r="E193" t="s">
        <v>328</v>
      </c>
      <c r="F193" t="s">
        <v>55</v>
      </c>
      <c r="G193" t="s">
        <v>329</v>
      </c>
      <c r="H193" s="1">
        <v>43770</v>
      </c>
      <c r="I193" s="1">
        <v>43749</v>
      </c>
      <c r="J193" s="3">
        <v>1481116</v>
      </c>
      <c r="K193" t="s">
        <v>31</v>
      </c>
      <c r="L193" t="s">
        <v>31</v>
      </c>
      <c r="M193">
        <v>0</v>
      </c>
      <c r="N193">
        <v>0</v>
      </c>
      <c r="O193">
        <v>0</v>
      </c>
      <c r="P193" t="s">
        <v>37</v>
      </c>
      <c r="Q193" t="s">
        <v>37</v>
      </c>
      <c r="R193" t="str">
        <f t="shared" si="5"/>
        <v>2135994511122</v>
      </c>
      <c r="S193" t="s">
        <v>38</v>
      </c>
      <c r="T193" t="s">
        <v>66</v>
      </c>
      <c r="U193" t="s">
        <v>67</v>
      </c>
      <c r="V193" t="s">
        <v>100</v>
      </c>
      <c r="W193" t="s">
        <v>42</v>
      </c>
      <c r="X193" t="s">
        <v>43</v>
      </c>
      <c r="Y193" t="s">
        <v>44</v>
      </c>
      <c r="Z193" t="s">
        <v>44</v>
      </c>
      <c r="AA193" t="s">
        <v>45</v>
      </c>
      <c r="AB193" t="s">
        <v>46</v>
      </c>
      <c r="AC193" t="s">
        <v>47</v>
      </c>
      <c r="AD193" t="s">
        <v>48</v>
      </c>
      <c r="AE193" t="s">
        <v>49</v>
      </c>
    </row>
    <row r="194" spans="1:31">
      <c r="A194" t="str">
        <f t="shared" si="4"/>
        <v>213599451112411</v>
      </c>
      <c r="B194" t="s">
        <v>32</v>
      </c>
      <c r="C194" t="s">
        <v>62</v>
      </c>
      <c r="D194" t="s">
        <v>328</v>
      </c>
      <c r="E194" t="s">
        <v>328</v>
      </c>
      <c r="F194" t="s">
        <v>52</v>
      </c>
      <c r="G194" t="s">
        <v>329</v>
      </c>
      <c r="H194" s="1">
        <v>43770</v>
      </c>
      <c r="I194" s="1">
        <v>43749</v>
      </c>
      <c r="J194" s="3">
        <v>5402000</v>
      </c>
      <c r="K194" t="s">
        <v>31</v>
      </c>
      <c r="L194" t="s">
        <v>31</v>
      </c>
      <c r="M194">
        <v>0</v>
      </c>
      <c r="N194">
        <v>0</v>
      </c>
      <c r="O194">
        <v>0</v>
      </c>
      <c r="P194" t="s">
        <v>37</v>
      </c>
      <c r="Q194" t="s">
        <v>37</v>
      </c>
      <c r="R194" t="str">
        <f t="shared" si="5"/>
        <v>2135994511124</v>
      </c>
      <c r="S194" t="s">
        <v>38</v>
      </c>
      <c r="T194" t="s">
        <v>66</v>
      </c>
      <c r="U194" t="s">
        <v>67</v>
      </c>
      <c r="V194" t="s">
        <v>100</v>
      </c>
      <c r="W194" t="s">
        <v>42</v>
      </c>
      <c r="X194" t="s">
        <v>43</v>
      </c>
      <c r="Y194" t="s">
        <v>44</v>
      </c>
      <c r="Z194" t="s">
        <v>44</v>
      </c>
      <c r="AA194" t="s">
        <v>45</v>
      </c>
      <c r="AB194" t="s">
        <v>46</v>
      </c>
      <c r="AC194" t="s">
        <v>47</v>
      </c>
      <c r="AD194" t="s">
        <v>48</v>
      </c>
      <c r="AE194" t="s">
        <v>49</v>
      </c>
    </row>
    <row r="195" spans="1:31">
      <c r="A195" t="str">
        <f t="shared" ref="A195:A258" si="6">V195&amp;W195&amp;F195&amp;IF(MONTH(H195)&lt;10,"0"&amp;MONTH(H195),MONTH(H195))</f>
        <v>213599451112511</v>
      </c>
      <c r="B195" t="s">
        <v>32</v>
      </c>
      <c r="C195" t="s">
        <v>62</v>
      </c>
      <c r="D195" t="s">
        <v>328</v>
      </c>
      <c r="E195" t="s">
        <v>328</v>
      </c>
      <c r="F195" t="s">
        <v>132</v>
      </c>
      <c r="G195" t="s">
        <v>329</v>
      </c>
      <c r="H195" s="1">
        <v>43770</v>
      </c>
      <c r="I195" s="1">
        <v>43749</v>
      </c>
      <c r="J195" s="3">
        <v>14262</v>
      </c>
      <c r="K195" t="s">
        <v>31</v>
      </c>
      <c r="L195" t="s">
        <v>31</v>
      </c>
      <c r="M195">
        <v>0</v>
      </c>
      <c r="N195">
        <v>0</v>
      </c>
      <c r="O195">
        <v>0</v>
      </c>
      <c r="P195" t="s">
        <v>37</v>
      </c>
      <c r="Q195" t="s">
        <v>37</v>
      </c>
      <c r="R195" t="str">
        <f t="shared" ref="R195:R258" si="7">V195&amp;W195&amp;F195</f>
        <v>2135994511125</v>
      </c>
      <c r="S195" t="s">
        <v>38</v>
      </c>
      <c r="T195" t="s">
        <v>66</v>
      </c>
      <c r="U195" t="s">
        <v>67</v>
      </c>
      <c r="V195" t="s">
        <v>100</v>
      </c>
      <c r="W195" t="s">
        <v>42</v>
      </c>
      <c r="X195" t="s">
        <v>43</v>
      </c>
      <c r="Y195" t="s">
        <v>44</v>
      </c>
      <c r="Z195" t="s">
        <v>44</v>
      </c>
      <c r="AA195" t="s">
        <v>45</v>
      </c>
      <c r="AB195" t="s">
        <v>46</v>
      </c>
      <c r="AC195" t="s">
        <v>47</v>
      </c>
      <c r="AD195" t="s">
        <v>48</v>
      </c>
      <c r="AE195" t="s">
        <v>49</v>
      </c>
    </row>
    <row r="196" spans="1:31">
      <c r="A196" t="str">
        <f t="shared" si="6"/>
        <v>213599451112611</v>
      </c>
      <c r="B196" t="s">
        <v>32</v>
      </c>
      <c r="C196" t="s">
        <v>62</v>
      </c>
      <c r="D196" t="s">
        <v>328</v>
      </c>
      <c r="E196" t="s">
        <v>328</v>
      </c>
      <c r="F196" t="s">
        <v>57</v>
      </c>
      <c r="G196" t="s">
        <v>329</v>
      </c>
      <c r="H196" s="1">
        <v>43770</v>
      </c>
      <c r="I196" s="1">
        <v>43749</v>
      </c>
      <c r="J196" s="3">
        <v>3838260</v>
      </c>
      <c r="K196" t="s">
        <v>31</v>
      </c>
      <c r="L196" t="s">
        <v>31</v>
      </c>
      <c r="M196">
        <v>0</v>
      </c>
      <c r="N196">
        <v>0</v>
      </c>
      <c r="O196">
        <v>0</v>
      </c>
      <c r="P196" t="s">
        <v>37</v>
      </c>
      <c r="Q196" t="s">
        <v>37</v>
      </c>
      <c r="R196" t="str">
        <f t="shared" si="7"/>
        <v>2135994511126</v>
      </c>
      <c r="S196" t="s">
        <v>38</v>
      </c>
      <c r="T196" t="s">
        <v>66</v>
      </c>
      <c r="U196" t="s">
        <v>67</v>
      </c>
      <c r="V196" t="s">
        <v>100</v>
      </c>
      <c r="W196" t="s">
        <v>42</v>
      </c>
      <c r="X196" t="s">
        <v>43</v>
      </c>
      <c r="Y196" t="s">
        <v>44</v>
      </c>
      <c r="Z196" t="s">
        <v>44</v>
      </c>
      <c r="AA196" t="s">
        <v>45</v>
      </c>
      <c r="AB196" t="s">
        <v>46</v>
      </c>
      <c r="AC196" t="s">
        <v>47</v>
      </c>
      <c r="AD196" t="s">
        <v>48</v>
      </c>
      <c r="AE196" t="s">
        <v>49</v>
      </c>
    </row>
    <row r="197" spans="1:31">
      <c r="A197" t="str">
        <f t="shared" si="6"/>
        <v>213599451115111</v>
      </c>
      <c r="B197" t="s">
        <v>32</v>
      </c>
      <c r="C197" t="s">
        <v>62</v>
      </c>
      <c r="D197" t="s">
        <v>328</v>
      </c>
      <c r="E197" t="s">
        <v>328</v>
      </c>
      <c r="F197" t="s">
        <v>58</v>
      </c>
      <c r="G197" t="s">
        <v>329</v>
      </c>
      <c r="H197" s="1">
        <v>43770</v>
      </c>
      <c r="I197" s="1">
        <v>43749</v>
      </c>
      <c r="J197" s="3">
        <v>360000</v>
      </c>
      <c r="K197" t="s">
        <v>31</v>
      </c>
      <c r="L197" t="s">
        <v>31</v>
      </c>
      <c r="M197">
        <v>0</v>
      </c>
      <c r="N197">
        <v>0</v>
      </c>
      <c r="O197">
        <v>0</v>
      </c>
      <c r="P197" t="s">
        <v>37</v>
      </c>
      <c r="Q197" t="s">
        <v>37</v>
      </c>
      <c r="R197" t="str">
        <f t="shared" si="7"/>
        <v>2135994511151</v>
      </c>
      <c r="S197" t="s">
        <v>38</v>
      </c>
      <c r="T197" t="s">
        <v>66</v>
      </c>
      <c r="U197" t="s">
        <v>67</v>
      </c>
      <c r="V197" t="s">
        <v>100</v>
      </c>
      <c r="W197" t="s">
        <v>42</v>
      </c>
      <c r="X197" t="s">
        <v>43</v>
      </c>
      <c r="Y197" t="s">
        <v>44</v>
      </c>
      <c r="Z197" t="s">
        <v>44</v>
      </c>
      <c r="AA197" t="s">
        <v>45</v>
      </c>
      <c r="AB197" t="s">
        <v>46</v>
      </c>
      <c r="AC197" t="s">
        <v>47</v>
      </c>
      <c r="AD197" t="s">
        <v>48</v>
      </c>
      <c r="AE197" t="s">
        <v>49</v>
      </c>
    </row>
    <row r="198" spans="1:31">
      <c r="A198" t="str">
        <f t="shared" si="6"/>
        <v>212599452111106</v>
      </c>
      <c r="B198" t="s">
        <v>32</v>
      </c>
      <c r="C198" t="s">
        <v>33</v>
      </c>
      <c r="D198" t="s">
        <v>330</v>
      </c>
      <c r="E198" t="s">
        <v>330</v>
      </c>
      <c r="F198" t="s">
        <v>165</v>
      </c>
      <c r="G198" t="s">
        <v>331</v>
      </c>
      <c r="H198" s="1">
        <v>43636</v>
      </c>
      <c r="I198" s="1">
        <v>43635</v>
      </c>
      <c r="J198" s="3">
        <v>32500000</v>
      </c>
      <c r="K198" t="s">
        <v>31</v>
      </c>
      <c r="L198" t="s">
        <v>31</v>
      </c>
      <c r="M198">
        <v>0</v>
      </c>
      <c r="N198">
        <v>0</v>
      </c>
      <c r="O198">
        <v>0</v>
      </c>
      <c r="P198" t="s">
        <v>37</v>
      </c>
      <c r="Q198" t="s">
        <v>37</v>
      </c>
      <c r="R198" t="str">
        <f t="shared" si="7"/>
        <v>2125994521111</v>
      </c>
      <c r="S198" t="s">
        <v>38</v>
      </c>
      <c r="T198" t="s">
        <v>39</v>
      </c>
      <c r="U198" t="s">
        <v>40</v>
      </c>
      <c r="V198" t="s">
        <v>41</v>
      </c>
      <c r="W198" t="s">
        <v>42</v>
      </c>
      <c r="X198" t="s">
        <v>43</v>
      </c>
      <c r="Y198" t="s">
        <v>44</v>
      </c>
      <c r="Z198" t="s">
        <v>44</v>
      </c>
      <c r="AA198" t="s">
        <v>45</v>
      </c>
      <c r="AB198" t="s">
        <v>46</v>
      </c>
      <c r="AC198" t="s">
        <v>47</v>
      </c>
      <c r="AD198" t="s">
        <v>48</v>
      </c>
      <c r="AE198" t="s">
        <v>49</v>
      </c>
    </row>
    <row r="199" spans="1:31">
      <c r="A199" t="str">
        <f t="shared" si="6"/>
        <v>213599451111108</v>
      </c>
      <c r="B199" t="s">
        <v>32</v>
      </c>
      <c r="C199" t="s">
        <v>62</v>
      </c>
      <c r="D199" t="s">
        <v>332</v>
      </c>
      <c r="E199" t="s">
        <v>332</v>
      </c>
      <c r="F199" t="s">
        <v>35</v>
      </c>
      <c r="G199" t="s">
        <v>333</v>
      </c>
      <c r="H199" s="1">
        <v>43678</v>
      </c>
      <c r="I199" s="1">
        <v>43656</v>
      </c>
      <c r="J199" s="3">
        <v>61719600</v>
      </c>
      <c r="K199" t="s">
        <v>31</v>
      </c>
      <c r="L199" t="s">
        <v>31</v>
      </c>
      <c r="M199">
        <v>0</v>
      </c>
      <c r="N199">
        <v>0</v>
      </c>
      <c r="O199">
        <v>0</v>
      </c>
      <c r="P199" t="s">
        <v>37</v>
      </c>
      <c r="Q199" t="s">
        <v>37</v>
      </c>
      <c r="R199" t="str">
        <f t="shared" si="7"/>
        <v>2135994511111</v>
      </c>
      <c r="S199" t="s">
        <v>38</v>
      </c>
      <c r="T199" t="s">
        <v>66</v>
      </c>
      <c r="U199" t="s">
        <v>67</v>
      </c>
      <c r="V199" t="s">
        <v>100</v>
      </c>
      <c r="W199" t="s">
        <v>42</v>
      </c>
      <c r="X199" t="s">
        <v>43</v>
      </c>
      <c r="Y199" t="s">
        <v>44</v>
      </c>
      <c r="Z199" t="s">
        <v>44</v>
      </c>
      <c r="AA199" t="s">
        <v>45</v>
      </c>
      <c r="AB199" t="s">
        <v>46</v>
      </c>
      <c r="AC199" t="s">
        <v>47</v>
      </c>
      <c r="AD199" t="s">
        <v>48</v>
      </c>
      <c r="AE199" t="s">
        <v>49</v>
      </c>
    </row>
    <row r="200" spans="1:31">
      <c r="A200" t="str">
        <f t="shared" si="6"/>
        <v>213599451111908</v>
      </c>
      <c r="B200" t="s">
        <v>32</v>
      </c>
      <c r="C200" t="s">
        <v>62</v>
      </c>
      <c r="D200" t="s">
        <v>332</v>
      </c>
      <c r="E200" t="s">
        <v>332</v>
      </c>
      <c r="F200" t="s">
        <v>50</v>
      </c>
      <c r="G200" t="s">
        <v>333</v>
      </c>
      <c r="H200" s="1">
        <v>43678</v>
      </c>
      <c r="I200" s="1">
        <v>43656</v>
      </c>
      <c r="J200" s="3">
        <v>837</v>
      </c>
      <c r="K200" t="s">
        <v>31</v>
      </c>
      <c r="L200" t="s">
        <v>31</v>
      </c>
      <c r="M200">
        <v>0</v>
      </c>
      <c r="N200">
        <v>0</v>
      </c>
      <c r="O200">
        <v>0</v>
      </c>
      <c r="P200" t="s">
        <v>37</v>
      </c>
      <c r="Q200" t="s">
        <v>37</v>
      </c>
      <c r="R200" t="str">
        <f t="shared" si="7"/>
        <v>2135994511119</v>
      </c>
      <c r="S200" t="s">
        <v>38</v>
      </c>
      <c r="T200" t="s">
        <v>66</v>
      </c>
      <c r="U200" t="s">
        <v>67</v>
      </c>
      <c r="V200" t="s">
        <v>100</v>
      </c>
      <c r="W200" t="s">
        <v>42</v>
      </c>
      <c r="X200" t="s">
        <v>43</v>
      </c>
      <c r="Y200" t="s">
        <v>44</v>
      </c>
      <c r="Z200" t="s">
        <v>44</v>
      </c>
      <c r="AA200" t="s">
        <v>45</v>
      </c>
      <c r="AB200" t="s">
        <v>46</v>
      </c>
      <c r="AC200" t="s">
        <v>47</v>
      </c>
      <c r="AD200" t="s">
        <v>48</v>
      </c>
      <c r="AE200" t="s">
        <v>49</v>
      </c>
    </row>
    <row r="201" spans="1:31">
      <c r="A201" t="str">
        <f t="shared" si="6"/>
        <v>213599451112108</v>
      </c>
      <c r="B201" t="s">
        <v>32</v>
      </c>
      <c r="C201" t="s">
        <v>62</v>
      </c>
      <c r="D201" t="s">
        <v>332</v>
      </c>
      <c r="E201" t="s">
        <v>332</v>
      </c>
      <c r="F201" t="s">
        <v>51</v>
      </c>
      <c r="G201" t="s">
        <v>333</v>
      </c>
      <c r="H201" s="1">
        <v>43678</v>
      </c>
      <c r="I201" s="1">
        <v>43656</v>
      </c>
      <c r="J201" s="3">
        <v>4439170</v>
      </c>
      <c r="K201" t="s">
        <v>31</v>
      </c>
      <c r="L201" t="s">
        <v>31</v>
      </c>
      <c r="M201">
        <v>0</v>
      </c>
      <c r="N201">
        <v>0</v>
      </c>
      <c r="O201">
        <v>0</v>
      </c>
      <c r="P201" t="s">
        <v>37</v>
      </c>
      <c r="Q201" t="s">
        <v>37</v>
      </c>
      <c r="R201" t="str">
        <f t="shared" si="7"/>
        <v>2135994511121</v>
      </c>
      <c r="S201" t="s">
        <v>38</v>
      </c>
      <c r="T201" t="s">
        <v>66</v>
      </c>
      <c r="U201" t="s">
        <v>67</v>
      </c>
      <c r="V201" t="s">
        <v>100</v>
      </c>
      <c r="W201" t="s">
        <v>42</v>
      </c>
      <c r="X201" t="s">
        <v>43</v>
      </c>
      <c r="Y201" t="s">
        <v>44</v>
      </c>
      <c r="Z201" t="s">
        <v>44</v>
      </c>
      <c r="AA201" t="s">
        <v>45</v>
      </c>
      <c r="AB201" t="s">
        <v>46</v>
      </c>
      <c r="AC201" t="s">
        <v>47</v>
      </c>
      <c r="AD201" t="s">
        <v>48</v>
      </c>
      <c r="AE201" t="s">
        <v>49</v>
      </c>
    </row>
    <row r="202" spans="1:31">
      <c r="A202" t="str">
        <f t="shared" si="6"/>
        <v>213599451112208</v>
      </c>
      <c r="B202" t="s">
        <v>32</v>
      </c>
      <c r="C202" t="s">
        <v>62</v>
      </c>
      <c r="D202" t="s">
        <v>332</v>
      </c>
      <c r="E202" t="s">
        <v>332</v>
      </c>
      <c r="F202" t="s">
        <v>55</v>
      </c>
      <c r="G202" t="s">
        <v>333</v>
      </c>
      <c r="H202" s="1">
        <v>43678</v>
      </c>
      <c r="I202" s="1">
        <v>43656</v>
      </c>
      <c r="J202" s="3">
        <v>1481116</v>
      </c>
      <c r="K202" t="s">
        <v>31</v>
      </c>
      <c r="L202" t="s">
        <v>31</v>
      </c>
      <c r="M202">
        <v>0</v>
      </c>
      <c r="N202">
        <v>0</v>
      </c>
      <c r="O202">
        <v>0</v>
      </c>
      <c r="P202" t="s">
        <v>37</v>
      </c>
      <c r="Q202" t="s">
        <v>37</v>
      </c>
      <c r="R202" t="str">
        <f t="shared" si="7"/>
        <v>2135994511122</v>
      </c>
      <c r="S202" t="s">
        <v>38</v>
      </c>
      <c r="T202" t="s">
        <v>66</v>
      </c>
      <c r="U202" t="s">
        <v>67</v>
      </c>
      <c r="V202" t="s">
        <v>100</v>
      </c>
      <c r="W202" t="s">
        <v>42</v>
      </c>
      <c r="X202" t="s">
        <v>43</v>
      </c>
      <c r="Y202" t="s">
        <v>44</v>
      </c>
      <c r="Z202" t="s">
        <v>44</v>
      </c>
      <c r="AA202" t="s">
        <v>45</v>
      </c>
      <c r="AB202" t="s">
        <v>46</v>
      </c>
      <c r="AC202" t="s">
        <v>47</v>
      </c>
      <c r="AD202" t="s">
        <v>48</v>
      </c>
      <c r="AE202" t="s">
        <v>49</v>
      </c>
    </row>
    <row r="203" spans="1:31">
      <c r="A203" t="str">
        <f t="shared" si="6"/>
        <v>213599451112408</v>
      </c>
      <c r="B203" t="s">
        <v>32</v>
      </c>
      <c r="C203" t="s">
        <v>62</v>
      </c>
      <c r="D203" t="s">
        <v>332</v>
      </c>
      <c r="E203" t="s">
        <v>332</v>
      </c>
      <c r="F203" t="s">
        <v>52</v>
      </c>
      <c r="G203" t="s">
        <v>333</v>
      </c>
      <c r="H203" s="1">
        <v>43678</v>
      </c>
      <c r="I203" s="1">
        <v>43656</v>
      </c>
      <c r="J203" s="3">
        <v>5340000</v>
      </c>
      <c r="K203" t="s">
        <v>31</v>
      </c>
      <c r="L203" t="s">
        <v>31</v>
      </c>
      <c r="M203">
        <v>0</v>
      </c>
      <c r="N203">
        <v>0</v>
      </c>
      <c r="O203">
        <v>0</v>
      </c>
      <c r="P203" t="s">
        <v>37</v>
      </c>
      <c r="Q203" t="s">
        <v>37</v>
      </c>
      <c r="R203" t="str">
        <f t="shared" si="7"/>
        <v>2135994511124</v>
      </c>
      <c r="S203" t="s">
        <v>38</v>
      </c>
      <c r="T203" t="s">
        <v>66</v>
      </c>
      <c r="U203" t="s">
        <v>67</v>
      </c>
      <c r="V203" t="s">
        <v>100</v>
      </c>
      <c r="W203" t="s">
        <v>42</v>
      </c>
      <c r="X203" t="s">
        <v>43</v>
      </c>
      <c r="Y203" t="s">
        <v>44</v>
      </c>
      <c r="Z203" t="s">
        <v>44</v>
      </c>
      <c r="AA203" t="s">
        <v>45</v>
      </c>
      <c r="AB203" t="s">
        <v>46</v>
      </c>
      <c r="AC203" t="s">
        <v>47</v>
      </c>
      <c r="AD203" t="s">
        <v>48</v>
      </c>
      <c r="AE203" t="s">
        <v>49</v>
      </c>
    </row>
    <row r="204" spans="1:31">
      <c r="A204" t="str">
        <f t="shared" si="6"/>
        <v>213599451112508</v>
      </c>
      <c r="B204" t="s">
        <v>32</v>
      </c>
      <c r="C204" t="s">
        <v>62</v>
      </c>
      <c r="D204" t="s">
        <v>332</v>
      </c>
      <c r="E204" t="s">
        <v>332</v>
      </c>
      <c r="F204" t="s">
        <v>132</v>
      </c>
      <c r="G204" t="s">
        <v>333</v>
      </c>
      <c r="H204" s="1">
        <v>43678</v>
      </c>
      <c r="I204" s="1">
        <v>43656</v>
      </c>
      <c r="J204" s="3">
        <v>11320</v>
      </c>
      <c r="K204" t="s">
        <v>31</v>
      </c>
      <c r="L204" t="s">
        <v>31</v>
      </c>
      <c r="M204">
        <v>0</v>
      </c>
      <c r="N204">
        <v>0</v>
      </c>
      <c r="O204">
        <v>0</v>
      </c>
      <c r="P204" t="s">
        <v>37</v>
      </c>
      <c r="Q204" t="s">
        <v>37</v>
      </c>
      <c r="R204" t="str">
        <f t="shared" si="7"/>
        <v>2135994511125</v>
      </c>
      <c r="S204" t="s">
        <v>38</v>
      </c>
      <c r="T204" t="s">
        <v>66</v>
      </c>
      <c r="U204" t="s">
        <v>67</v>
      </c>
      <c r="V204" t="s">
        <v>100</v>
      </c>
      <c r="W204" t="s">
        <v>42</v>
      </c>
      <c r="X204" t="s">
        <v>43</v>
      </c>
      <c r="Y204" t="s">
        <v>44</v>
      </c>
      <c r="Z204" t="s">
        <v>44</v>
      </c>
      <c r="AA204" t="s">
        <v>45</v>
      </c>
      <c r="AB204" t="s">
        <v>46</v>
      </c>
      <c r="AC204" t="s">
        <v>47</v>
      </c>
      <c r="AD204" t="s">
        <v>48</v>
      </c>
      <c r="AE204" t="s">
        <v>49</v>
      </c>
    </row>
    <row r="205" spans="1:31">
      <c r="A205" t="str">
        <f t="shared" si="6"/>
        <v>213599451112608</v>
      </c>
      <c r="B205" t="s">
        <v>32</v>
      </c>
      <c r="C205" t="s">
        <v>62</v>
      </c>
      <c r="D205" t="s">
        <v>332</v>
      </c>
      <c r="E205" t="s">
        <v>332</v>
      </c>
      <c r="F205" t="s">
        <v>57</v>
      </c>
      <c r="G205" t="s">
        <v>333</v>
      </c>
      <c r="H205" s="1">
        <v>43678</v>
      </c>
      <c r="I205" s="1">
        <v>43656</v>
      </c>
      <c r="J205" s="3">
        <v>3838260</v>
      </c>
      <c r="K205" t="s">
        <v>31</v>
      </c>
      <c r="L205" t="s">
        <v>31</v>
      </c>
      <c r="M205">
        <v>0</v>
      </c>
      <c r="N205">
        <v>0</v>
      </c>
      <c r="O205">
        <v>0</v>
      </c>
      <c r="P205" t="s">
        <v>37</v>
      </c>
      <c r="Q205" t="s">
        <v>37</v>
      </c>
      <c r="R205" t="str">
        <f t="shared" si="7"/>
        <v>2135994511126</v>
      </c>
      <c r="S205" t="s">
        <v>38</v>
      </c>
      <c r="T205" t="s">
        <v>66</v>
      </c>
      <c r="U205" t="s">
        <v>67</v>
      </c>
      <c r="V205" t="s">
        <v>100</v>
      </c>
      <c r="W205" t="s">
        <v>42</v>
      </c>
      <c r="X205" t="s">
        <v>43</v>
      </c>
      <c r="Y205" t="s">
        <v>44</v>
      </c>
      <c r="Z205" t="s">
        <v>44</v>
      </c>
      <c r="AA205" t="s">
        <v>45</v>
      </c>
      <c r="AB205" t="s">
        <v>46</v>
      </c>
      <c r="AC205" t="s">
        <v>47</v>
      </c>
      <c r="AD205" t="s">
        <v>48</v>
      </c>
      <c r="AE205" t="s">
        <v>49</v>
      </c>
    </row>
    <row r="206" spans="1:31">
      <c r="A206" t="str">
        <f t="shared" si="6"/>
        <v>213599451115108</v>
      </c>
      <c r="B206" t="s">
        <v>32</v>
      </c>
      <c r="C206" t="s">
        <v>62</v>
      </c>
      <c r="D206" t="s">
        <v>332</v>
      </c>
      <c r="E206" t="s">
        <v>332</v>
      </c>
      <c r="F206" t="s">
        <v>58</v>
      </c>
      <c r="G206" t="s">
        <v>333</v>
      </c>
      <c r="H206" s="1">
        <v>43678</v>
      </c>
      <c r="I206" s="1">
        <v>43656</v>
      </c>
      <c r="J206" s="3">
        <v>360000</v>
      </c>
      <c r="K206" t="s">
        <v>31</v>
      </c>
      <c r="L206" t="s">
        <v>31</v>
      </c>
      <c r="M206">
        <v>0</v>
      </c>
      <c r="N206">
        <v>0</v>
      </c>
      <c r="O206">
        <v>0</v>
      </c>
      <c r="P206" t="s">
        <v>37</v>
      </c>
      <c r="Q206" t="s">
        <v>37</v>
      </c>
      <c r="R206" t="str">
        <f t="shared" si="7"/>
        <v>2135994511151</v>
      </c>
      <c r="S206" t="s">
        <v>38</v>
      </c>
      <c r="T206" t="s">
        <v>66</v>
      </c>
      <c r="U206" t="s">
        <v>67</v>
      </c>
      <c r="V206" t="s">
        <v>100</v>
      </c>
      <c r="W206" t="s">
        <v>42</v>
      </c>
      <c r="X206" t="s">
        <v>43</v>
      </c>
      <c r="Y206" t="s">
        <v>44</v>
      </c>
      <c r="Z206" t="s">
        <v>44</v>
      </c>
      <c r="AA206" t="s">
        <v>45</v>
      </c>
      <c r="AB206" t="s">
        <v>46</v>
      </c>
      <c r="AC206" t="s">
        <v>47</v>
      </c>
      <c r="AD206" t="s">
        <v>48</v>
      </c>
      <c r="AE206" t="s">
        <v>49</v>
      </c>
    </row>
    <row r="207" spans="1:31">
      <c r="A207" t="str">
        <f t="shared" si="6"/>
        <v>215099451111106</v>
      </c>
      <c r="B207" t="s">
        <v>32</v>
      </c>
      <c r="C207" t="s">
        <v>114</v>
      </c>
      <c r="D207" t="s">
        <v>334</v>
      </c>
      <c r="E207" t="s">
        <v>334</v>
      </c>
      <c r="F207" t="s">
        <v>35</v>
      </c>
      <c r="G207" t="s">
        <v>335</v>
      </c>
      <c r="H207" s="1">
        <v>43617</v>
      </c>
      <c r="I207" s="1">
        <v>43591</v>
      </c>
      <c r="J207" s="3">
        <v>19307700</v>
      </c>
      <c r="K207" t="s">
        <v>31</v>
      </c>
      <c r="L207" t="s">
        <v>31</v>
      </c>
      <c r="M207">
        <v>0</v>
      </c>
      <c r="N207">
        <v>0</v>
      </c>
      <c r="O207">
        <v>0</v>
      </c>
      <c r="P207" t="s">
        <v>37</v>
      </c>
      <c r="Q207" t="s">
        <v>37</v>
      </c>
      <c r="R207" t="str">
        <f t="shared" si="7"/>
        <v>2150994511111</v>
      </c>
      <c r="S207" t="s">
        <v>38</v>
      </c>
      <c r="T207" t="s">
        <v>118</v>
      </c>
      <c r="U207" t="s">
        <v>119</v>
      </c>
      <c r="V207" t="s">
        <v>120</v>
      </c>
      <c r="W207" t="s">
        <v>42</v>
      </c>
      <c r="X207" t="s">
        <v>43</v>
      </c>
      <c r="Y207" t="s">
        <v>44</v>
      </c>
      <c r="Z207" t="s">
        <v>44</v>
      </c>
      <c r="AA207" t="s">
        <v>45</v>
      </c>
      <c r="AB207" t="s">
        <v>46</v>
      </c>
      <c r="AC207" t="s">
        <v>47</v>
      </c>
      <c r="AD207" t="s">
        <v>48</v>
      </c>
      <c r="AE207" t="s">
        <v>49</v>
      </c>
    </row>
    <row r="208" spans="1:31">
      <c r="A208" t="str">
        <f t="shared" si="6"/>
        <v>215099451111906</v>
      </c>
      <c r="B208" t="s">
        <v>32</v>
      </c>
      <c r="C208" t="s">
        <v>114</v>
      </c>
      <c r="D208" t="s">
        <v>334</v>
      </c>
      <c r="E208" t="s">
        <v>334</v>
      </c>
      <c r="F208" t="s">
        <v>50</v>
      </c>
      <c r="G208" t="s">
        <v>335</v>
      </c>
      <c r="H208" s="1">
        <v>43617</v>
      </c>
      <c r="I208" s="1">
        <v>43591</v>
      </c>
      <c r="J208" s="3">
        <v>396</v>
      </c>
      <c r="K208" t="s">
        <v>31</v>
      </c>
      <c r="L208" t="s">
        <v>31</v>
      </c>
      <c r="M208">
        <v>0</v>
      </c>
      <c r="N208">
        <v>0</v>
      </c>
      <c r="O208">
        <v>0</v>
      </c>
      <c r="P208" t="s">
        <v>37</v>
      </c>
      <c r="Q208" t="s">
        <v>37</v>
      </c>
      <c r="R208" t="str">
        <f t="shared" si="7"/>
        <v>2150994511119</v>
      </c>
      <c r="S208" t="s">
        <v>38</v>
      </c>
      <c r="T208" t="s">
        <v>118</v>
      </c>
      <c r="U208" t="s">
        <v>119</v>
      </c>
      <c r="V208" t="s">
        <v>120</v>
      </c>
      <c r="W208" t="s">
        <v>42</v>
      </c>
      <c r="X208" t="s">
        <v>43</v>
      </c>
      <c r="Y208" t="s">
        <v>44</v>
      </c>
      <c r="Z208" t="s">
        <v>44</v>
      </c>
      <c r="AA208" t="s">
        <v>45</v>
      </c>
      <c r="AB208" t="s">
        <v>46</v>
      </c>
      <c r="AC208" t="s">
        <v>47</v>
      </c>
      <c r="AD208" t="s">
        <v>48</v>
      </c>
      <c r="AE208" t="s">
        <v>49</v>
      </c>
    </row>
    <row r="209" spans="1:31">
      <c r="A209" t="str">
        <f t="shared" si="6"/>
        <v>215099451112106</v>
      </c>
      <c r="B209" t="s">
        <v>32</v>
      </c>
      <c r="C209" t="s">
        <v>114</v>
      </c>
      <c r="D209" t="s">
        <v>334</v>
      </c>
      <c r="E209" t="s">
        <v>334</v>
      </c>
      <c r="F209" t="s">
        <v>51</v>
      </c>
      <c r="G209" t="s">
        <v>335</v>
      </c>
      <c r="H209" s="1">
        <v>43617</v>
      </c>
      <c r="I209" s="1">
        <v>43591</v>
      </c>
      <c r="J209" s="3">
        <v>1281900</v>
      </c>
      <c r="K209" t="s">
        <v>31</v>
      </c>
      <c r="L209" t="s">
        <v>31</v>
      </c>
      <c r="M209">
        <v>0</v>
      </c>
      <c r="N209">
        <v>0</v>
      </c>
      <c r="O209">
        <v>0</v>
      </c>
      <c r="P209" t="s">
        <v>37</v>
      </c>
      <c r="Q209" t="s">
        <v>37</v>
      </c>
      <c r="R209" t="str">
        <f t="shared" si="7"/>
        <v>2150994511121</v>
      </c>
      <c r="S209" t="s">
        <v>38</v>
      </c>
      <c r="T209" t="s">
        <v>118</v>
      </c>
      <c r="U209" t="s">
        <v>119</v>
      </c>
      <c r="V209" t="s">
        <v>120</v>
      </c>
      <c r="W209" t="s">
        <v>42</v>
      </c>
      <c r="X209" t="s">
        <v>43</v>
      </c>
      <c r="Y209" t="s">
        <v>44</v>
      </c>
      <c r="Z209" t="s">
        <v>44</v>
      </c>
      <c r="AA209" t="s">
        <v>45</v>
      </c>
      <c r="AB209" t="s">
        <v>46</v>
      </c>
      <c r="AC209" t="s">
        <v>47</v>
      </c>
      <c r="AD209" t="s">
        <v>48</v>
      </c>
      <c r="AE209" t="s">
        <v>49</v>
      </c>
    </row>
    <row r="210" spans="1:31">
      <c r="A210" t="str">
        <f t="shared" si="6"/>
        <v>215099451112206</v>
      </c>
      <c r="B210" t="s">
        <v>32</v>
      </c>
      <c r="C210" t="s">
        <v>114</v>
      </c>
      <c r="D210" t="s">
        <v>334</v>
      </c>
      <c r="E210" t="s">
        <v>334</v>
      </c>
      <c r="F210" t="s">
        <v>55</v>
      </c>
      <c r="G210" t="s">
        <v>335</v>
      </c>
      <c r="H210" s="1">
        <v>43617</v>
      </c>
      <c r="I210" s="1">
        <v>43591</v>
      </c>
      <c r="J210" s="3">
        <v>454358</v>
      </c>
      <c r="K210" t="s">
        <v>31</v>
      </c>
      <c r="L210" t="s">
        <v>31</v>
      </c>
      <c r="M210">
        <v>0</v>
      </c>
      <c r="N210">
        <v>0</v>
      </c>
      <c r="O210">
        <v>0</v>
      </c>
      <c r="P210" t="s">
        <v>37</v>
      </c>
      <c r="Q210" t="s">
        <v>37</v>
      </c>
      <c r="R210" t="str">
        <f t="shared" si="7"/>
        <v>2150994511122</v>
      </c>
      <c r="S210" t="s">
        <v>38</v>
      </c>
      <c r="T210" t="s">
        <v>118</v>
      </c>
      <c r="U210" t="s">
        <v>119</v>
      </c>
      <c r="V210" t="s">
        <v>120</v>
      </c>
      <c r="W210" t="s">
        <v>42</v>
      </c>
      <c r="X210" t="s">
        <v>43</v>
      </c>
      <c r="Y210" t="s">
        <v>44</v>
      </c>
      <c r="Z210" t="s">
        <v>44</v>
      </c>
      <c r="AA210" t="s">
        <v>45</v>
      </c>
      <c r="AB210" t="s">
        <v>46</v>
      </c>
      <c r="AC210" t="s">
        <v>47</v>
      </c>
      <c r="AD210" t="s">
        <v>48</v>
      </c>
      <c r="AE210" t="s">
        <v>49</v>
      </c>
    </row>
    <row r="211" spans="1:31">
      <c r="A211" t="str">
        <f t="shared" si="6"/>
        <v>215099451112306</v>
      </c>
      <c r="B211" t="s">
        <v>32</v>
      </c>
      <c r="C211" t="s">
        <v>114</v>
      </c>
      <c r="D211" t="s">
        <v>334</v>
      </c>
      <c r="E211" t="s">
        <v>334</v>
      </c>
      <c r="F211" t="s">
        <v>56</v>
      </c>
      <c r="G211" t="s">
        <v>335</v>
      </c>
      <c r="H211" s="1">
        <v>43617</v>
      </c>
      <c r="I211" s="1">
        <v>43591</v>
      </c>
      <c r="J211" s="3">
        <v>540000</v>
      </c>
      <c r="K211" t="s">
        <v>31</v>
      </c>
      <c r="L211" t="s">
        <v>31</v>
      </c>
      <c r="M211">
        <v>0</v>
      </c>
      <c r="N211">
        <v>0</v>
      </c>
      <c r="O211">
        <v>0</v>
      </c>
      <c r="P211" t="s">
        <v>37</v>
      </c>
      <c r="Q211" t="s">
        <v>37</v>
      </c>
      <c r="R211" t="str">
        <f t="shared" si="7"/>
        <v>2150994511123</v>
      </c>
      <c r="S211" t="s">
        <v>38</v>
      </c>
      <c r="T211" t="s">
        <v>118</v>
      </c>
      <c r="U211" t="s">
        <v>119</v>
      </c>
      <c r="V211" t="s">
        <v>120</v>
      </c>
      <c r="W211" t="s">
        <v>42</v>
      </c>
      <c r="X211" t="s">
        <v>43</v>
      </c>
      <c r="Y211" t="s">
        <v>44</v>
      </c>
      <c r="Z211" t="s">
        <v>44</v>
      </c>
      <c r="AA211" t="s">
        <v>45</v>
      </c>
      <c r="AB211" t="s">
        <v>46</v>
      </c>
      <c r="AC211" t="s">
        <v>47</v>
      </c>
      <c r="AD211" t="s">
        <v>48</v>
      </c>
      <c r="AE211" t="s">
        <v>49</v>
      </c>
    </row>
    <row r="212" spans="1:31">
      <c r="A212" t="str">
        <f t="shared" si="6"/>
        <v>215099451112606</v>
      </c>
      <c r="B212" t="s">
        <v>32</v>
      </c>
      <c r="C212" t="s">
        <v>114</v>
      </c>
      <c r="D212" t="s">
        <v>334</v>
      </c>
      <c r="E212" t="s">
        <v>334</v>
      </c>
      <c r="F212" t="s">
        <v>57</v>
      </c>
      <c r="G212" t="s">
        <v>335</v>
      </c>
      <c r="H212" s="1">
        <v>43617</v>
      </c>
      <c r="I212" s="1">
        <v>43591</v>
      </c>
      <c r="J212" s="3">
        <v>1231140</v>
      </c>
      <c r="K212" t="s">
        <v>31</v>
      </c>
      <c r="L212" t="s">
        <v>31</v>
      </c>
      <c r="M212">
        <v>0</v>
      </c>
      <c r="N212">
        <v>0</v>
      </c>
      <c r="O212">
        <v>0</v>
      </c>
      <c r="P212" t="s">
        <v>37</v>
      </c>
      <c r="Q212" t="s">
        <v>37</v>
      </c>
      <c r="R212" t="str">
        <f t="shared" si="7"/>
        <v>2150994511126</v>
      </c>
      <c r="S212" t="s">
        <v>38</v>
      </c>
      <c r="T212" t="s">
        <v>118</v>
      </c>
      <c r="U212" t="s">
        <v>119</v>
      </c>
      <c r="V212" t="s">
        <v>120</v>
      </c>
      <c r="W212" t="s">
        <v>42</v>
      </c>
      <c r="X212" t="s">
        <v>43</v>
      </c>
      <c r="Y212" t="s">
        <v>44</v>
      </c>
      <c r="Z212" t="s">
        <v>44</v>
      </c>
      <c r="AA212" t="s">
        <v>45</v>
      </c>
      <c r="AB212" t="s">
        <v>46</v>
      </c>
      <c r="AC212" t="s">
        <v>47</v>
      </c>
      <c r="AD212" t="s">
        <v>48</v>
      </c>
      <c r="AE212" t="s">
        <v>49</v>
      </c>
    </row>
    <row r="213" spans="1:31">
      <c r="A213" t="str">
        <f t="shared" si="6"/>
        <v>215099451115106</v>
      </c>
      <c r="B213" t="s">
        <v>32</v>
      </c>
      <c r="C213" t="s">
        <v>114</v>
      </c>
      <c r="D213" t="s">
        <v>334</v>
      </c>
      <c r="E213" t="s">
        <v>334</v>
      </c>
      <c r="F213" t="s">
        <v>58</v>
      </c>
      <c r="G213" t="s">
        <v>335</v>
      </c>
      <c r="H213" s="1">
        <v>43617</v>
      </c>
      <c r="I213" s="1">
        <v>43591</v>
      </c>
      <c r="J213" s="3">
        <v>920000</v>
      </c>
      <c r="K213" t="s">
        <v>31</v>
      </c>
      <c r="L213" t="s">
        <v>31</v>
      </c>
      <c r="M213">
        <v>0</v>
      </c>
      <c r="N213">
        <v>0</v>
      </c>
      <c r="O213">
        <v>0</v>
      </c>
      <c r="P213" t="s">
        <v>37</v>
      </c>
      <c r="Q213" t="s">
        <v>37</v>
      </c>
      <c r="R213" t="str">
        <f t="shared" si="7"/>
        <v>2150994511151</v>
      </c>
      <c r="S213" t="s">
        <v>38</v>
      </c>
      <c r="T213" t="s">
        <v>118</v>
      </c>
      <c r="U213" t="s">
        <v>119</v>
      </c>
      <c r="V213" t="s">
        <v>120</v>
      </c>
      <c r="W213" t="s">
        <v>42</v>
      </c>
      <c r="X213" t="s">
        <v>43</v>
      </c>
      <c r="Y213" t="s">
        <v>44</v>
      </c>
      <c r="Z213" t="s">
        <v>44</v>
      </c>
      <c r="AA213" t="s">
        <v>45</v>
      </c>
      <c r="AB213" t="s">
        <v>46</v>
      </c>
      <c r="AC213" t="s">
        <v>47</v>
      </c>
      <c r="AD213" t="s">
        <v>48</v>
      </c>
      <c r="AE213" t="s">
        <v>49</v>
      </c>
    </row>
    <row r="214" spans="1:31">
      <c r="A214" t="str">
        <f t="shared" si="6"/>
        <v>212599452411106</v>
      </c>
      <c r="B214" t="s">
        <v>32</v>
      </c>
      <c r="C214" t="s">
        <v>33</v>
      </c>
      <c r="D214" t="s">
        <v>336</v>
      </c>
      <c r="E214" t="s">
        <v>336</v>
      </c>
      <c r="F214" t="s">
        <v>71</v>
      </c>
      <c r="G214" t="s">
        <v>337</v>
      </c>
      <c r="H214" s="1">
        <v>43641</v>
      </c>
      <c r="I214" s="1">
        <v>43640</v>
      </c>
      <c r="J214" s="3">
        <v>1230000</v>
      </c>
      <c r="K214" t="s">
        <v>31</v>
      </c>
      <c r="L214" t="s">
        <v>31</v>
      </c>
      <c r="M214">
        <v>0</v>
      </c>
      <c r="N214">
        <v>0</v>
      </c>
      <c r="O214">
        <v>0</v>
      </c>
      <c r="P214" t="s">
        <v>37</v>
      </c>
      <c r="Q214" t="s">
        <v>37</v>
      </c>
      <c r="R214" t="str">
        <f t="shared" si="7"/>
        <v>2125994524111</v>
      </c>
      <c r="S214" t="s">
        <v>38</v>
      </c>
      <c r="T214" t="s">
        <v>39</v>
      </c>
      <c r="U214" t="s">
        <v>40</v>
      </c>
      <c r="V214" t="s">
        <v>41</v>
      </c>
      <c r="W214" t="s">
        <v>42</v>
      </c>
      <c r="X214" t="s">
        <v>43</v>
      </c>
      <c r="Y214" t="s">
        <v>44</v>
      </c>
      <c r="Z214" t="s">
        <v>44</v>
      </c>
      <c r="AA214" t="s">
        <v>45</v>
      </c>
      <c r="AB214" t="s">
        <v>46</v>
      </c>
      <c r="AC214" t="s">
        <v>47</v>
      </c>
      <c r="AD214" t="s">
        <v>48</v>
      </c>
      <c r="AE214" t="s">
        <v>49</v>
      </c>
    </row>
    <row r="215" spans="1:31">
      <c r="A215" t="str">
        <f t="shared" si="6"/>
        <v>510599452111511</v>
      </c>
      <c r="B215" t="s">
        <v>32</v>
      </c>
      <c r="C215" t="s">
        <v>141</v>
      </c>
      <c r="D215" t="s">
        <v>338</v>
      </c>
      <c r="E215" t="s">
        <v>338</v>
      </c>
      <c r="F215" t="s">
        <v>286</v>
      </c>
      <c r="G215" t="s">
        <v>339</v>
      </c>
      <c r="H215" s="1">
        <v>43782</v>
      </c>
      <c r="I215" s="1">
        <v>43782</v>
      </c>
      <c r="J215" s="3">
        <v>750000</v>
      </c>
      <c r="K215" t="s">
        <v>31</v>
      </c>
      <c r="L215" t="s">
        <v>31</v>
      </c>
      <c r="M215">
        <v>0</v>
      </c>
      <c r="N215">
        <v>0</v>
      </c>
      <c r="O215">
        <v>0</v>
      </c>
      <c r="P215" t="s">
        <v>37</v>
      </c>
      <c r="Q215" t="s">
        <v>37</v>
      </c>
      <c r="R215" t="str">
        <f t="shared" si="7"/>
        <v>5105994521115</v>
      </c>
      <c r="S215" t="s">
        <v>38</v>
      </c>
      <c r="T215" t="s">
        <v>40</v>
      </c>
      <c r="U215" t="s">
        <v>145</v>
      </c>
      <c r="V215" t="s">
        <v>146</v>
      </c>
      <c r="W215" t="s">
        <v>42</v>
      </c>
      <c r="X215" t="s">
        <v>43</v>
      </c>
      <c r="Y215" t="s">
        <v>44</v>
      </c>
      <c r="Z215" t="s">
        <v>44</v>
      </c>
      <c r="AA215" t="s">
        <v>45</v>
      </c>
      <c r="AB215" t="s">
        <v>46</v>
      </c>
      <c r="AC215" t="s">
        <v>47</v>
      </c>
      <c r="AD215" t="s">
        <v>48</v>
      </c>
      <c r="AE215" t="s">
        <v>49</v>
      </c>
    </row>
    <row r="216" spans="1:31">
      <c r="A216" t="str">
        <f t="shared" si="6"/>
        <v>212599452111104</v>
      </c>
      <c r="B216" t="s">
        <v>32</v>
      </c>
      <c r="C216" t="s">
        <v>33</v>
      </c>
      <c r="D216" t="s">
        <v>340</v>
      </c>
      <c r="E216" t="s">
        <v>340</v>
      </c>
      <c r="F216" t="s">
        <v>165</v>
      </c>
      <c r="G216" t="s">
        <v>341</v>
      </c>
      <c r="H216" s="1">
        <v>43567</v>
      </c>
      <c r="I216" s="1">
        <v>43565</v>
      </c>
      <c r="J216" s="3">
        <v>32500000</v>
      </c>
      <c r="K216" t="s">
        <v>31</v>
      </c>
      <c r="L216" t="s">
        <v>31</v>
      </c>
      <c r="M216">
        <v>0</v>
      </c>
      <c r="N216">
        <v>0</v>
      </c>
      <c r="O216">
        <v>0</v>
      </c>
      <c r="P216" t="s">
        <v>37</v>
      </c>
      <c r="Q216" t="s">
        <v>37</v>
      </c>
      <c r="R216" t="str">
        <f t="shared" si="7"/>
        <v>2125994521111</v>
      </c>
      <c r="S216" t="s">
        <v>38</v>
      </c>
      <c r="T216" t="s">
        <v>39</v>
      </c>
      <c r="U216" t="s">
        <v>40</v>
      </c>
      <c r="V216" t="s">
        <v>41</v>
      </c>
      <c r="W216" t="s">
        <v>42</v>
      </c>
      <c r="X216" t="s">
        <v>43</v>
      </c>
      <c r="Y216" t="s">
        <v>44</v>
      </c>
      <c r="Z216" t="s">
        <v>44</v>
      </c>
      <c r="AA216" t="s">
        <v>45</v>
      </c>
      <c r="AB216" t="s">
        <v>46</v>
      </c>
      <c r="AC216" t="s">
        <v>47</v>
      </c>
      <c r="AD216" t="s">
        <v>48</v>
      </c>
      <c r="AE216" t="s">
        <v>49</v>
      </c>
    </row>
    <row r="217" spans="1:31">
      <c r="A217" t="str">
        <f t="shared" si="6"/>
        <v>210400152121110</v>
      </c>
      <c r="B217" t="s">
        <v>32</v>
      </c>
      <c r="C217" t="s">
        <v>33</v>
      </c>
      <c r="D217" t="s">
        <v>342</v>
      </c>
      <c r="E217" t="s">
        <v>342</v>
      </c>
      <c r="F217" t="s">
        <v>122</v>
      </c>
      <c r="G217" t="s">
        <v>343</v>
      </c>
      <c r="H217" s="1">
        <v>43741</v>
      </c>
      <c r="I217" s="1">
        <v>43740</v>
      </c>
      <c r="J217" s="3">
        <v>640000</v>
      </c>
      <c r="K217" t="s">
        <v>31</v>
      </c>
      <c r="L217" t="s">
        <v>31</v>
      </c>
      <c r="M217">
        <v>0</v>
      </c>
      <c r="N217">
        <v>0</v>
      </c>
      <c r="O217">
        <v>0</v>
      </c>
      <c r="P217" t="s">
        <v>37</v>
      </c>
      <c r="Q217" t="s">
        <v>37</v>
      </c>
      <c r="R217" t="str">
        <f t="shared" si="7"/>
        <v>2104001521211</v>
      </c>
      <c r="S217" t="s">
        <v>38</v>
      </c>
      <c r="T217" t="s">
        <v>39</v>
      </c>
      <c r="U217" t="s">
        <v>40</v>
      </c>
      <c r="V217" t="s">
        <v>185</v>
      </c>
      <c r="W217" t="s">
        <v>186</v>
      </c>
      <c r="X217" t="s">
        <v>187</v>
      </c>
      <c r="Y217" t="s">
        <v>44</v>
      </c>
      <c r="Z217" t="s">
        <v>44</v>
      </c>
      <c r="AA217" t="s">
        <v>66</v>
      </c>
      <c r="AB217" t="s">
        <v>46</v>
      </c>
      <c r="AC217" t="s">
        <v>47</v>
      </c>
      <c r="AD217" t="s">
        <v>48</v>
      </c>
      <c r="AE217" t="s">
        <v>49</v>
      </c>
    </row>
    <row r="218" spans="1:31">
      <c r="A218" t="str">
        <f t="shared" si="6"/>
        <v>510299451111101</v>
      </c>
      <c r="B218" t="s">
        <v>32</v>
      </c>
      <c r="C218" t="s">
        <v>174</v>
      </c>
      <c r="D218" t="s">
        <v>344</v>
      </c>
      <c r="E218" t="s">
        <v>344</v>
      </c>
      <c r="F218" t="s">
        <v>35</v>
      </c>
      <c r="G218" t="s">
        <v>345</v>
      </c>
      <c r="H218" s="1">
        <v>43467</v>
      </c>
      <c r="I218" s="1">
        <v>43467</v>
      </c>
      <c r="J218" s="3">
        <v>3832800</v>
      </c>
      <c r="K218" t="s">
        <v>31</v>
      </c>
      <c r="L218" t="s">
        <v>31</v>
      </c>
      <c r="M218">
        <v>0</v>
      </c>
      <c r="N218">
        <v>0</v>
      </c>
      <c r="O218">
        <v>0</v>
      </c>
      <c r="P218" t="s">
        <v>37</v>
      </c>
      <c r="Q218" t="s">
        <v>37</v>
      </c>
      <c r="R218" t="str">
        <f t="shared" si="7"/>
        <v>5102994511111</v>
      </c>
      <c r="S218" t="s">
        <v>38</v>
      </c>
      <c r="T218" t="s">
        <v>119</v>
      </c>
      <c r="U218" t="s">
        <v>176</v>
      </c>
      <c r="V218" t="s">
        <v>177</v>
      </c>
      <c r="W218" t="s">
        <v>42</v>
      </c>
      <c r="X218" t="s">
        <v>43</v>
      </c>
      <c r="Y218" t="s">
        <v>44</v>
      </c>
      <c r="Z218" t="s">
        <v>44</v>
      </c>
      <c r="AA218" t="s">
        <v>45</v>
      </c>
      <c r="AB218" t="s">
        <v>46</v>
      </c>
      <c r="AC218" t="s">
        <v>47</v>
      </c>
      <c r="AD218" t="s">
        <v>48</v>
      </c>
      <c r="AE218" t="s">
        <v>49</v>
      </c>
    </row>
    <row r="219" spans="1:31">
      <c r="A219" t="str">
        <f t="shared" si="6"/>
        <v>510299451111901</v>
      </c>
      <c r="B219" t="s">
        <v>32</v>
      </c>
      <c r="C219" t="s">
        <v>174</v>
      </c>
      <c r="D219" t="s">
        <v>344</v>
      </c>
      <c r="E219" t="s">
        <v>344</v>
      </c>
      <c r="F219" t="s">
        <v>50</v>
      </c>
      <c r="G219" t="s">
        <v>345</v>
      </c>
      <c r="H219" s="1">
        <v>43467</v>
      </c>
      <c r="I219" s="1">
        <v>43467</v>
      </c>
      <c r="J219" s="3">
        <v>67</v>
      </c>
      <c r="K219" t="s">
        <v>31</v>
      </c>
      <c r="L219" t="s">
        <v>31</v>
      </c>
      <c r="M219">
        <v>0</v>
      </c>
      <c r="N219">
        <v>0</v>
      </c>
      <c r="O219">
        <v>0</v>
      </c>
      <c r="P219" t="s">
        <v>37</v>
      </c>
      <c r="Q219" t="s">
        <v>37</v>
      </c>
      <c r="R219" t="str">
        <f t="shared" si="7"/>
        <v>5102994511119</v>
      </c>
      <c r="S219" t="s">
        <v>38</v>
      </c>
      <c r="T219" t="s">
        <v>119</v>
      </c>
      <c r="U219" t="s">
        <v>176</v>
      </c>
      <c r="V219" t="s">
        <v>177</v>
      </c>
      <c r="W219" t="s">
        <v>42</v>
      </c>
      <c r="X219" t="s">
        <v>43</v>
      </c>
      <c r="Y219" t="s">
        <v>44</v>
      </c>
      <c r="Z219" t="s">
        <v>44</v>
      </c>
      <c r="AA219" t="s">
        <v>45</v>
      </c>
      <c r="AB219" t="s">
        <v>46</v>
      </c>
      <c r="AC219" t="s">
        <v>47</v>
      </c>
      <c r="AD219" t="s">
        <v>48</v>
      </c>
      <c r="AE219" t="s">
        <v>49</v>
      </c>
    </row>
    <row r="220" spans="1:31">
      <c r="A220" t="str">
        <f t="shared" si="6"/>
        <v>510299451112101</v>
      </c>
      <c r="B220" t="s">
        <v>32</v>
      </c>
      <c r="C220" t="s">
        <v>174</v>
      </c>
      <c r="D220" t="s">
        <v>344</v>
      </c>
      <c r="E220" t="s">
        <v>344</v>
      </c>
      <c r="F220" t="s">
        <v>51</v>
      </c>
      <c r="G220" t="s">
        <v>345</v>
      </c>
      <c r="H220" s="1">
        <v>43467</v>
      </c>
      <c r="I220" s="1">
        <v>43467</v>
      </c>
      <c r="J220" s="3">
        <v>383280</v>
      </c>
      <c r="K220" t="s">
        <v>31</v>
      </c>
      <c r="L220" t="s">
        <v>31</v>
      </c>
      <c r="M220">
        <v>0</v>
      </c>
      <c r="N220">
        <v>0</v>
      </c>
      <c r="O220">
        <v>0</v>
      </c>
      <c r="P220" t="s">
        <v>37</v>
      </c>
      <c r="Q220" t="s">
        <v>37</v>
      </c>
      <c r="R220" t="str">
        <f t="shared" si="7"/>
        <v>5102994511121</v>
      </c>
      <c r="S220" t="s">
        <v>38</v>
      </c>
      <c r="T220" t="s">
        <v>119</v>
      </c>
      <c r="U220" t="s">
        <v>176</v>
      </c>
      <c r="V220" t="s">
        <v>177</v>
      </c>
      <c r="W220" t="s">
        <v>42</v>
      </c>
      <c r="X220" t="s">
        <v>43</v>
      </c>
      <c r="Y220" t="s">
        <v>44</v>
      </c>
      <c r="Z220" t="s">
        <v>44</v>
      </c>
      <c r="AA220" t="s">
        <v>45</v>
      </c>
      <c r="AB220" t="s">
        <v>46</v>
      </c>
      <c r="AC220" t="s">
        <v>47</v>
      </c>
      <c r="AD220" t="s">
        <v>48</v>
      </c>
      <c r="AE220" t="s">
        <v>49</v>
      </c>
    </row>
    <row r="221" spans="1:31">
      <c r="A221" t="str">
        <f t="shared" si="6"/>
        <v>510299451112201</v>
      </c>
      <c r="B221" t="s">
        <v>32</v>
      </c>
      <c r="C221" t="s">
        <v>174</v>
      </c>
      <c r="D221" t="s">
        <v>344</v>
      </c>
      <c r="E221" t="s">
        <v>344</v>
      </c>
      <c r="F221" t="s">
        <v>55</v>
      </c>
      <c r="G221" t="s">
        <v>345</v>
      </c>
      <c r="H221" s="1">
        <v>43467</v>
      </c>
      <c r="I221" s="1">
        <v>43467</v>
      </c>
      <c r="J221" s="3">
        <v>153312</v>
      </c>
      <c r="K221" t="s">
        <v>31</v>
      </c>
      <c r="L221" t="s">
        <v>31</v>
      </c>
      <c r="M221">
        <v>0</v>
      </c>
      <c r="N221">
        <v>0</v>
      </c>
      <c r="O221">
        <v>0</v>
      </c>
      <c r="P221" t="s">
        <v>37</v>
      </c>
      <c r="Q221" t="s">
        <v>37</v>
      </c>
      <c r="R221" t="str">
        <f t="shared" si="7"/>
        <v>5102994511122</v>
      </c>
      <c r="S221" t="s">
        <v>38</v>
      </c>
      <c r="T221" t="s">
        <v>119</v>
      </c>
      <c r="U221" t="s">
        <v>176</v>
      </c>
      <c r="V221" t="s">
        <v>177</v>
      </c>
      <c r="W221" t="s">
        <v>42</v>
      </c>
      <c r="X221" t="s">
        <v>43</v>
      </c>
      <c r="Y221" t="s">
        <v>44</v>
      </c>
      <c r="Z221" t="s">
        <v>44</v>
      </c>
      <c r="AA221" t="s">
        <v>45</v>
      </c>
      <c r="AB221" t="s">
        <v>46</v>
      </c>
      <c r="AC221" t="s">
        <v>47</v>
      </c>
      <c r="AD221" t="s">
        <v>48</v>
      </c>
      <c r="AE221" t="s">
        <v>49</v>
      </c>
    </row>
    <row r="222" spans="1:31">
      <c r="A222" t="str">
        <f t="shared" si="6"/>
        <v>510299451112401</v>
      </c>
      <c r="B222" t="s">
        <v>32</v>
      </c>
      <c r="C222" t="s">
        <v>174</v>
      </c>
      <c r="D222" t="s">
        <v>344</v>
      </c>
      <c r="E222" t="s">
        <v>344</v>
      </c>
      <c r="F222" t="s">
        <v>52</v>
      </c>
      <c r="G222" t="s">
        <v>345</v>
      </c>
      <c r="H222" s="1">
        <v>43467</v>
      </c>
      <c r="I222" s="1">
        <v>43467</v>
      </c>
      <c r="J222" s="3">
        <v>389000</v>
      </c>
      <c r="K222" t="s">
        <v>31</v>
      </c>
      <c r="L222" t="s">
        <v>31</v>
      </c>
      <c r="M222">
        <v>0</v>
      </c>
      <c r="N222">
        <v>0</v>
      </c>
      <c r="O222">
        <v>0</v>
      </c>
      <c r="P222" t="s">
        <v>37</v>
      </c>
      <c r="Q222" t="s">
        <v>37</v>
      </c>
      <c r="R222" t="str">
        <f t="shared" si="7"/>
        <v>5102994511124</v>
      </c>
      <c r="S222" t="s">
        <v>38</v>
      </c>
      <c r="T222" t="s">
        <v>119</v>
      </c>
      <c r="U222" t="s">
        <v>176</v>
      </c>
      <c r="V222" t="s">
        <v>177</v>
      </c>
      <c r="W222" t="s">
        <v>42</v>
      </c>
      <c r="X222" t="s">
        <v>43</v>
      </c>
      <c r="Y222" t="s">
        <v>44</v>
      </c>
      <c r="Z222" t="s">
        <v>44</v>
      </c>
      <c r="AA222" t="s">
        <v>45</v>
      </c>
      <c r="AB222" t="s">
        <v>46</v>
      </c>
      <c r="AC222" t="s">
        <v>47</v>
      </c>
      <c r="AD222" t="s">
        <v>48</v>
      </c>
      <c r="AE222" t="s">
        <v>49</v>
      </c>
    </row>
    <row r="223" spans="1:31">
      <c r="A223" t="str">
        <f t="shared" si="6"/>
        <v>510299451112601</v>
      </c>
      <c r="B223" t="s">
        <v>32</v>
      </c>
      <c r="C223" t="s">
        <v>174</v>
      </c>
      <c r="D223" t="s">
        <v>344</v>
      </c>
      <c r="E223" t="s">
        <v>344</v>
      </c>
      <c r="F223" t="s">
        <v>57</v>
      </c>
      <c r="G223" t="s">
        <v>345</v>
      </c>
      <c r="H223" s="1">
        <v>43467</v>
      </c>
      <c r="I223" s="1">
        <v>43467</v>
      </c>
      <c r="J223" s="3">
        <v>289680</v>
      </c>
      <c r="K223" t="s">
        <v>31</v>
      </c>
      <c r="L223" t="s">
        <v>31</v>
      </c>
      <c r="M223">
        <v>0</v>
      </c>
      <c r="N223">
        <v>0</v>
      </c>
      <c r="O223">
        <v>0</v>
      </c>
      <c r="P223" t="s">
        <v>37</v>
      </c>
      <c r="Q223" t="s">
        <v>37</v>
      </c>
      <c r="R223" t="str">
        <f t="shared" si="7"/>
        <v>5102994511126</v>
      </c>
      <c r="S223" t="s">
        <v>38</v>
      </c>
      <c r="T223" t="s">
        <v>119</v>
      </c>
      <c r="U223" t="s">
        <v>176</v>
      </c>
      <c r="V223" t="s">
        <v>177</v>
      </c>
      <c r="W223" t="s">
        <v>42</v>
      </c>
      <c r="X223" t="s">
        <v>43</v>
      </c>
      <c r="Y223" t="s">
        <v>44</v>
      </c>
      <c r="Z223" t="s">
        <v>44</v>
      </c>
      <c r="AA223" t="s">
        <v>45</v>
      </c>
      <c r="AB223" t="s">
        <v>46</v>
      </c>
      <c r="AC223" t="s">
        <v>47</v>
      </c>
      <c r="AD223" t="s">
        <v>48</v>
      </c>
      <c r="AE223" t="s">
        <v>49</v>
      </c>
    </row>
    <row r="224" spans="1:31">
      <c r="A224" t="str">
        <f t="shared" si="6"/>
        <v>213599451111110</v>
      </c>
      <c r="B224" t="s">
        <v>32</v>
      </c>
      <c r="C224" t="s">
        <v>62</v>
      </c>
      <c r="D224" t="s">
        <v>346</v>
      </c>
      <c r="E224" t="s">
        <v>346</v>
      </c>
      <c r="F224" t="s">
        <v>35</v>
      </c>
      <c r="G224" t="s">
        <v>347</v>
      </c>
      <c r="H224" s="1">
        <v>43754</v>
      </c>
      <c r="I224" s="1">
        <v>43753</v>
      </c>
      <c r="J224" s="3">
        <v>6264200</v>
      </c>
      <c r="K224" t="s">
        <v>31</v>
      </c>
      <c r="L224" t="s">
        <v>31</v>
      </c>
      <c r="M224">
        <v>0</v>
      </c>
      <c r="N224">
        <v>0</v>
      </c>
      <c r="O224">
        <v>0</v>
      </c>
      <c r="P224" t="s">
        <v>37</v>
      </c>
      <c r="Q224" t="s">
        <v>37</v>
      </c>
      <c r="R224" t="str">
        <f t="shared" si="7"/>
        <v>2135994511111</v>
      </c>
      <c r="S224" t="s">
        <v>38</v>
      </c>
      <c r="T224" t="s">
        <v>66</v>
      </c>
      <c r="U224" t="s">
        <v>67</v>
      </c>
      <c r="V224" t="s">
        <v>100</v>
      </c>
      <c r="W224" t="s">
        <v>42</v>
      </c>
      <c r="X224" t="s">
        <v>43</v>
      </c>
      <c r="Y224" t="s">
        <v>44</v>
      </c>
      <c r="Z224" t="s">
        <v>44</v>
      </c>
      <c r="AA224" t="s">
        <v>45</v>
      </c>
      <c r="AB224" t="s">
        <v>46</v>
      </c>
      <c r="AC224" t="s">
        <v>47</v>
      </c>
      <c r="AD224" t="s">
        <v>48</v>
      </c>
      <c r="AE224" t="s">
        <v>49</v>
      </c>
    </row>
    <row r="225" spans="1:31">
      <c r="A225" t="str">
        <f t="shared" si="6"/>
        <v>213599451111910</v>
      </c>
      <c r="B225" t="s">
        <v>32</v>
      </c>
      <c r="C225" t="s">
        <v>62</v>
      </c>
      <c r="D225" t="s">
        <v>346</v>
      </c>
      <c r="E225" t="s">
        <v>346</v>
      </c>
      <c r="F225" t="s">
        <v>50</v>
      </c>
      <c r="G225" t="s">
        <v>347</v>
      </c>
      <c r="H225" s="1">
        <v>43754</v>
      </c>
      <c r="I225" s="1">
        <v>43753</v>
      </c>
      <c r="J225" s="3">
        <v>1192</v>
      </c>
      <c r="K225" t="s">
        <v>31</v>
      </c>
      <c r="L225" t="s">
        <v>31</v>
      </c>
      <c r="M225">
        <v>0</v>
      </c>
      <c r="N225">
        <v>0</v>
      </c>
      <c r="O225">
        <v>0</v>
      </c>
      <c r="P225" t="s">
        <v>37</v>
      </c>
      <c r="Q225" t="s">
        <v>37</v>
      </c>
      <c r="R225" t="str">
        <f t="shared" si="7"/>
        <v>2135994511119</v>
      </c>
      <c r="S225" t="s">
        <v>38</v>
      </c>
      <c r="T225" t="s">
        <v>66</v>
      </c>
      <c r="U225" t="s">
        <v>67</v>
      </c>
      <c r="V225" t="s">
        <v>100</v>
      </c>
      <c r="W225" t="s">
        <v>42</v>
      </c>
      <c r="X225" t="s">
        <v>43</v>
      </c>
      <c r="Y225" t="s">
        <v>44</v>
      </c>
      <c r="Z225" t="s">
        <v>44</v>
      </c>
      <c r="AA225" t="s">
        <v>45</v>
      </c>
      <c r="AB225" t="s">
        <v>46</v>
      </c>
      <c r="AC225" t="s">
        <v>47</v>
      </c>
      <c r="AD225" t="s">
        <v>48</v>
      </c>
      <c r="AE225" t="s">
        <v>49</v>
      </c>
    </row>
    <row r="226" spans="1:31">
      <c r="A226" t="str">
        <f t="shared" si="6"/>
        <v>213599451112110</v>
      </c>
      <c r="B226" t="s">
        <v>32</v>
      </c>
      <c r="C226" t="s">
        <v>62</v>
      </c>
      <c r="D226" t="s">
        <v>346</v>
      </c>
      <c r="E226" t="s">
        <v>346</v>
      </c>
      <c r="F226" t="s">
        <v>51</v>
      </c>
      <c r="G226" t="s">
        <v>347</v>
      </c>
      <c r="H226" s="1">
        <v>43754</v>
      </c>
      <c r="I226" s="1">
        <v>43753</v>
      </c>
      <c r="J226" s="3">
        <v>531380</v>
      </c>
      <c r="K226" t="s">
        <v>31</v>
      </c>
      <c r="L226" t="s">
        <v>31</v>
      </c>
      <c r="M226">
        <v>0</v>
      </c>
      <c r="N226">
        <v>0</v>
      </c>
      <c r="O226">
        <v>0</v>
      </c>
      <c r="P226" t="s">
        <v>37</v>
      </c>
      <c r="Q226" t="s">
        <v>37</v>
      </c>
      <c r="R226" t="str">
        <f t="shared" si="7"/>
        <v>2135994511121</v>
      </c>
      <c r="S226" t="s">
        <v>38</v>
      </c>
      <c r="T226" t="s">
        <v>66</v>
      </c>
      <c r="U226" t="s">
        <v>67</v>
      </c>
      <c r="V226" t="s">
        <v>100</v>
      </c>
      <c r="W226" t="s">
        <v>42</v>
      </c>
      <c r="X226" t="s">
        <v>43</v>
      </c>
      <c r="Y226" t="s">
        <v>44</v>
      </c>
      <c r="Z226" t="s">
        <v>44</v>
      </c>
      <c r="AA226" t="s">
        <v>45</v>
      </c>
      <c r="AB226" t="s">
        <v>46</v>
      </c>
      <c r="AC226" t="s">
        <v>47</v>
      </c>
      <c r="AD226" t="s">
        <v>48</v>
      </c>
      <c r="AE226" t="s">
        <v>49</v>
      </c>
    </row>
    <row r="227" spans="1:31">
      <c r="A227" t="str">
        <f t="shared" si="6"/>
        <v>213599451112210</v>
      </c>
      <c r="B227" t="s">
        <v>32</v>
      </c>
      <c r="C227" t="s">
        <v>62</v>
      </c>
      <c r="D227" t="s">
        <v>346</v>
      </c>
      <c r="E227" t="s">
        <v>346</v>
      </c>
      <c r="F227" t="s">
        <v>55</v>
      </c>
      <c r="G227" t="s">
        <v>347</v>
      </c>
      <c r="H227" s="1">
        <v>43754</v>
      </c>
      <c r="I227" s="1">
        <v>43753</v>
      </c>
      <c r="J227" s="3">
        <v>176430</v>
      </c>
      <c r="K227" t="s">
        <v>31</v>
      </c>
      <c r="L227" t="s">
        <v>31</v>
      </c>
      <c r="M227">
        <v>0</v>
      </c>
      <c r="N227">
        <v>0</v>
      </c>
      <c r="O227">
        <v>0</v>
      </c>
      <c r="P227" t="s">
        <v>37</v>
      </c>
      <c r="Q227" t="s">
        <v>37</v>
      </c>
      <c r="R227" t="str">
        <f t="shared" si="7"/>
        <v>2135994511122</v>
      </c>
      <c r="S227" t="s">
        <v>38</v>
      </c>
      <c r="T227" t="s">
        <v>66</v>
      </c>
      <c r="U227" t="s">
        <v>67</v>
      </c>
      <c r="V227" t="s">
        <v>100</v>
      </c>
      <c r="W227" t="s">
        <v>42</v>
      </c>
      <c r="X227" t="s">
        <v>43</v>
      </c>
      <c r="Y227" t="s">
        <v>44</v>
      </c>
      <c r="Z227" t="s">
        <v>44</v>
      </c>
      <c r="AA227" t="s">
        <v>45</v>
      </c>
      <c r="AB227" t="s">
        <v>46</v>
      </c>
      <c r="AC227" t="s">
        <v>47</v>
      </c>
      <c r="AD227" t="s">
        <v>48</v>
      </c>
      <c r="AE227" t="s">
        <v>49</v>
      </c>
    </row>
    <row r="228" spans="1:31">
      <c r="A228" t="str">
        <f t="shared" si="6"/>
        <v>213599451112410</v>
      </c>
      <c r="B228" t="s">
        <v>32</v>
      </c>
      <c r="C228" t="s">
        <v>62</v>
      </c>
      <c r="D228" t="s">
        <v>346</v>
      </c>
      <c r="E228" t="s">
        <v>346</v>
      </c>
      <c r="F228" t="s">
        <v>52</v>
      </c>
      <c r="G228" t="s">
        <v>347</v>
      </c>
      <c r="H228" s="1">
        <v>43754</v>
      </c>
      <c r="I228" s="1">
        <v>43753</v>
      </c>
      <c r="J228" s="3">
        <v>1798000</v>
      </c>
      <c r="K228" t="s">
        <v>31</v>
      </c>
      <c r="L228" t="s">
        <v>31</v>
      </c>
      <c r="M228">
        <v>0</v>
      </c>
      <c r="N228">
        <v>0</v>
      </c>
      <c r="O228">
        <v>0</v>
      </c>
      <c r="P228" t="s">
        <v>37</v>
      </c>
      <c r="Q228" t="s">
        <v>37</v>
      </c>
      <c r="R228" t="str">
        <f t="shared" si="7"/>
        <v>2135994511124</v>
      </c>
      <c r="S228" t="s">
        <v>38</v>
      </c>
      <c r="T228" t="s">
        <v>66</v>
      </c>
      <c r="U228" t="s">
        <v>67</v>
      </c>
      <c r="V228" t="s">
        <v>100</v>
      </c>
      <c r="W228" t="s">
        <v>42</v>
      </c>
      <c r="X228" t="s">
        <v>43</v>
      </c>
      <c r="Y228" t="s">
        <v>44</v>
      </c>
      <c r="Z228" t="s">
        <v>44</v>
      </c>
      <c r="AA228" t="s">
        <v>45</v>
      </c>
      <c r="AB228" t="s">
        <v>46</v>
      </c>
      <c r="AC228" t="s">
        <v>47</v>
      </c>
      <c r="AD228" t="s">
        <v>48</v>
      </c>
      <c r="AE228" t="s">
        <v>49</v>
      </c>
    </row>
    <row r="229" spans="1:31">
      <c r="A229" t="str">
        <f t="shared" si="6"/>
        <v>213599451112908</v>
      </c>
      <c r="B229" t="s">
        <v>32</v>
      </c>
      <c r="C229" t="s">
        <v>62</v>
      </c>
      <c r="D229" t="s">
        <v>348</v>
      </c>
      <c r="E229" t="s">
        <v>348</v>
      </c>
      <c r="F229" t="s">
        <v>112</v>
      </c>
      <c r="G229" t="s">
        <v>349</v>
      </c>
      <c r="H229" s="1">
        <v>43691</v>
      </c>
      <c r="I229" s="1">
        <v>43690</v>
      </c>
      <c r="J229" s="3">
        <v>13893000</v>
      </c>
      <c r="K229" t="s">
        <v>31</v>
      </c>
      <c r="L229" t="s">
        <v>31</v>
      </c>
      <c r="M229">
        <v>0</v>
      </c>
      <c r="N229">
        <v>0</v>
      </c>
      <c r="O229">
        <v>0</v>
      </c>
      <c r="P229" t="s">
        <v>37</v>
      </c>
      <c r="Q229" t="s">
        <v>37</v>
      </c>
      <c r="R229" t="str">
        <f t="shared" si="7"/>
        <v>2135994511129</v>
      </c>
      <c r="S229" t="s">
        <v>38</v>
      </c>
      <c r="T229" t="s">
        <v>66</v>
      </c>
      <c r="U229" t="s">
        <v>67</v>
      </c>
      <c r="V229" t="s">
        <v>100</v>
      </c>
      <c r="W229" t="s">
        <v>42</v>
      </c>
      <c r="X229" t="s">
        <v>43</v>
      </c>
      <c r="Y229" t="s">
        <v>44</v>
      </c>
      <c r="Z229" t="s">
        <v>44</v>
      </c>
      <c r="AA229" t="s">
        <v>45</v>
      </c>
      <c r="AB229" t="s">
        <v>46</v>
      </c>
      <c r="AC229" t="s">
        <v>47</v>
      </c>
      <c r="AD229" t="s">
        <v>48</v>
      </c>
      <c r="AE229" t="s">
        <v>49</v>
      </c>
    </row>
    <row r="230" spans="1:31">
      <c r="A230" t="str">
        <f t="shared" si="6"/>
        <v>210400852121110</v>
      </c>
      <c r="B230" t="s">
        <v>32</v>
      </c>
      <c r="C230" t="s">
        <v>33</v>
      </c>
      <c r="D230" t="s">
        <v>350</v>
      </c>
      <c r="E230" t="s">
        <v>350</v>
      </c>
      <c r="F230" t="s">
        <v>122</v>
      </c>
      <c r="G230" t="s">
        <v>351</v>
      </c>
      <c r="H230" s="1">
        <v>43741</v>
      </c>
      <c r="I230" s="1">
        <v>43740</v>
      </c>
      <c r="J230" s="3">
        <v>6875000</v>
      </c>
      <c r="K230" t="s">
        <v>31</v>
      </c>
      <c r="L230" t="s">
        <v>31</v>
      </c>
      <c r="M230">
        <v>0</v>
      </c>
      <c r="N230">
        <v>0</v>
      </c>
      <c r="O230">
        <v>0</v>
      </c>
      <c r="P230" t="s">
        <v>37</v>
      </c>
      <c r="Q230" t="s">
        <v>37</v>
      </c>
      <c r="R230" t="str">
        <f t="shared" si="7"/>
        <v>2104008521211</v>
      </c>
      <c r="S230" t="s">
        <v>38</v>
      </c>
      <c r="T230" t="s">
        <v>39</v>
      </c>
      <c r="U230" t="s">
        <v>40</v>
      </c>
      <c r="V230" t="s">
        <v>185</v>
      </c>
      <c r="W230" t="s">
        <v>269</v>
      </c>
      <c r="X230" t="s">
        <v>187</v>
      </c>
      <c r="Y230" t="s">
        <v>44</v>
      </c>
      <c r="Z230" t="s">
        <v>44</v>
      </c>
      <c r="AA230" t="s">
        <v>66</v>
      </c>
      <c r="AB230" t="s">
        <v>46</v>
      </c>
      <c r="AC230" t="s">
        <v>47</v>
      </c>
      <c r="AD230" t="s">
        <v>48</v>
      </c>
      <c r="AE230" t="s">
        <v>49</v>
      </c>
    </row>
    <row r="231" spans="1:31">
      <c r="A231" t="str">
        <f t="shared" si="6"/>
        <v>213599452111110</v>
      </c>
      <c r="B231" t="s">
        <v>32</v>
      </c>
      <c r="C231" t="s">
        <v>62</v>
      </c>
      <c r="D231" t="s">
        <v>352</v>
      </c>
      <c r="E231" t="s">
        <v>352</v>
      </c>
      <c r="F231" t="s">
        <v>165</v>
      </c>
      <c r="G231" t="s">
        <v>353</v>
      </c>
      <c r="H231" s="1">
        <v>43739</v>
      </c>
      <c r="I231" s="1">
        <v>43733</v>
      </c>
      <c r="J231" s="3">
        <v>3600000</v>
      </c>
      <c r="K231" t="s">
        <v>31</v>
      </c>
      <c r="L231" t="s">
        <v>31</v>
      </c>
      <c r="M231">
        <v>0</v>
      </c>
      <c r="N231">
        <v>0</v>
      </c>
      <c r="O231">
        <v>0</v>
      </c>
      <c r="P231" t="s">
        <v>37</v>
      </c>
      <c r="Q231" t="s">
        <v>37</v>
      </c>
      <c r="R231" t="str">
        <f t="shared" si="7"/>
        <v>2135994521111</v>
      </c>
      <c r="S231" t="s">
        <v>38</v>
      </c>
      <c r="T231" t="s">
        <v>66</v>
      </c>
      <c r="U231" t="s">
        <v>67</v>
      </c>
      <c r="V231" t="s">
        <v>100</v>
      </c>
      <c r="W231" t="s">
        <v>42</v>
      </c>
      <c r="X231" t="s">
        <v>43</v>
      </c>
      <c r="Y231" t="s">
        <v>44</v>
      </c>
      <c r="Z231" t="s">
        <v>44</v>
      </c>
      <c r="AA231" t="s">
        <v>45</v>
      </c>
      <c r="AB231" t="s">
        <v>46</v>
      </c>
      <c r="AC231" t="s">
        <v>47</v>
      </c>
      <c r="AD231" t="s">
        <v>48</v>
      </c>
      <c r="AE231" t="s">
        <v>49</v>
      </c>
    </row>
    <row r="232" spans="1:31">
      <c r="A232" t="str">
        <f t="shared" si="6"/>
        <v>212599452211207</v>
      </c>
      <c r="B232" t="s">
        <v>32</v>
      </c>
      <c r="C232" t="s">
        <v>33</v>
      </c>
      <c r="D232" t="s">
        <v>354</v>
      </c>
      <c r="E232" t="s">
        <v>354</v>
      </c>
      <c r="F232" t="s">
        <v>148</v>
      </c>
      <c r="G232" t="s">
        <v>355</v>
      </c>
      <c r="H232" s="1">
        <v>43662</v>
      </c>
      <c r="I232" s="1">
        <v>43661</v>
      </c>
      <c r="J232" s="3">
        <v>692120</v>
      </c>
      <c r="K232" t="s">
        <v>31</v>
      </c>
      <c r="L232" t="s">
        <v>31</v>
      </c>
      <c r="M232">
        <v>0</v>
      </c>
      <c r="N232">
        <v>0</v>
      </c>
      <c r="O232">
        <v>0</v>
      </c>
      <c r="P232" t="s">
        <v>37</v>
      </c>
      <c r="Q232" t="s">
        <v>37</v>
      </c>
      <c r="R232" t="str">
        <f t="shared" si="7"/>
        <v>2125994522112</v>
      </c>
      <c r="S232" t="s">
        <v>38</v>
      </c>
      <c r="T232" t="s">
        <v>39</v>
      </c>
      <c r="U232" t="s">
        <v>40</v>
      </c>
      <c r="V232" t="s">
        <v>41</v>
      </c>
      <c r="W232" t="s">
        <v>42</v>
      </c>
      <c r="X232" t="s">
        <v>43</v>
      </c>
      <c r="Y232" t="s">
        <v>44</v>
      </c>
      <c r="Z232" t="s">
        <v>44</v>
      </c>
      <c r="AA232" t="s">
        <v>45</v>
      </c>
      <c r="AB232" t="s">
        <v>46</v>
      </c>
      <c r="AC232" t="s">
        <v>47</v>
      </c>
      <c r="AD232" t="s">
        <v>48</v>
      </c>
      <c r="AE232" t="s">
        <v>49</v>
      </c>
    </row>
    <row r="233" spans="1:31">
      <c r="A233" t="str">
        <f t="shared" si="6"/>
        <v>212599452211907</v>
      </c>
      <c r="B233" t="s">
        <v>32</v>
      </c>
      <c r="C233" t="s">
        <v>33</v>
      </c>
      <c r="D233" t="s">
        <v>354</v>
      </c>
      <c r="E233" t="s">
        <v>354</v>
      </c>
      <c r="F233" t="s">
        <v>60</v>
      </c>
      <c r="G233" t="s">
        <v>355</v>
      </c>
      <c r="H233" s="1">
        <v>43662</v>
      </c>
      <c r="I233" s="1">
        <v>43661</v>
      </c>
      <c r="J233" s="3">
        <v>4676625</v>
      </c>
      <c r="K233" t="s">
        <v>31</v>
      </c>
      <c r="L233" t="s">
        <v>31</v>
      </c>
      <c r="M233">
        <v>0</v>
      </c>
      <c r="N233">
        <v>0</v>
      </c>
      <c r="O233">
        <v>0</v>
      </c>
      <c r="P233" t="s">
        <v>37</v>
      </c>
      <c r="Q233" t="s">
        <v>37</v>
      </c>
      <c r="R233" t="str">
        <f t="shared" si="7"/>
        <v>2125994522119</v>
      </c>
      <c r="S233" t="s">
        <v>38</v>
      </c>
      <c r="T233" t="s">
        <v>39</v>
      </c>
      <c r="U233" t="s">
        <v>40</v>
      </c>
      <c r="V233" t="s">
        <v>41</v>
      </c>
      <c r="W233" t="s">
        <v>42</v>
      </c>
      <c r="X233" t="s">
        <v>43</v>
      </c>
      <c r="Y233" t="s">
        <v>44</v>
      </c>
      <c r="Z233" t="s">
        <v>44</v>
      </c>
      <c r="AA233" t="s">
        <v>45</v>
      </c>
      <c r="AB233" t="s">
        <v>46</v>
      </c>
      <c r="AC233" t="s">
        <v>47</v>
      </c>
      <c r="AD233" t="s">
        <v>48</v>
      </c>
      <c r="AE233" t="s">
        <v>49</v>
      </c>
    </row>
    <row r="234" spans="1:31">
      <c r="A234" t="str">
        <f t="shared" si="6"/>
        <v>210400352411407</v>
      </c>
      <c r="B234" t="s">
        <v>32</v>
      </c>
      <c r="C234" t="s">
        <v>33</v>
      </c>
      <c r="D234" t="s">
        <v>356</v>
      </c>
      <c r="E234" t="s">
        <v>356</v>
      </c>
      <c r="F234" t="s">
        <v>182</v>
      </c>
      <c r="G234" t="s">
        <v>357</v>
      </c>
      <c r="H234" s="1">
        <v>43662</v>
      </c>
      <c r="I234" s="1">
        <v>43661</v>
      </c>
      <c r="J234" s="3">
        <v>880000</v>
      </c>
      <c r="K234" t="s">
        <v>31</v>
      </c>
      <c r="L234" t="s">
        <v>31</v>
      </c>
      <c r="M234">
        <v>0</v>
      </c>
      <c r="N234">
        <v>0</v>
      </c>
      <c r="O234">
        <v>0</v>
      </c>
      <c r="P234" t="s">
        <v>37</v>
      </c>
      <c r="Q234" t="s">
        <v>37</v>
      </c>
      <c r="R234" t="str">
        <f t="shared" si="7"/>
        <v>2104003524114</v>
      </c>
      <c r="S234" t="s">
        <v>38</v>
      </c>
      <c r="T234" t="s">
        <v>39</v>
      </c>
      <c r="U234" t="s">
        <v>40</v>
      </c>
      <c r="V234" t="s">
        <v>185</v>
      </c>
      <c r="W234" t="s">
        <v>77</v>
      </c>
      <c r="X234" t="s">
        <v>187</v>
      </c>
      <c r="Y234" t="s">
        <v>44</v>
      </c>
      <c r="Z234" t="s">
        <v>44</v>
      </c>
      <c r="AA234" t="s">
        <v>66</v>
      </c>
      <c r="AB234" t="s">
        <v>46</v>
      </c>
      <c r="AC234" t="s">
        <v>47</v>
      </c>
      <c r="AD234" t="s">
        <v>48</v>
      </c>
      <c r="AE234" t="s">
        <v>49</v>
      </c>
    </row>
    <row r="235" spans="1:31">
      <c r="A235" t="str">
        <f t="shared" si="6"/>
        <v>214800252121107</v>
      </c>
      <c r="B235" t="s">
        <v>32</v>
      </c>
      <c r="C235" t="s">
        <v>114</v>
      </c>
      <c r="D235" t="s">
        <v>358</v>
      </c>
      <c r="E235" t="s">
        <v>358</v>
      </c>
      <c r="F235" t="s">
        <v>122</v>
      </c>
      <c r="G235" t="s">
        <v>359</v>
      </c>
      <c r="H235" s="1">
        <v>43656</v>
      </c>
      <c r="I235" s="1">
        <v>43655</v>
      </c>
      <c r="J235" s="3">
        <v>18000000</v>
      </c>
      <c r="K235" t="s">
        <v>31</v>
      </c>
      <c r="L235" t="s">
        <v>31</v>
      </c>
      <c r="M235">
        <v>0</v>
      </c>
      <c r="N235">
        <v>0</v>
      </c>
      <c r="O235">
        <v>0</v>
      </c>
      <c r="P235" t="s">
        <v>37</v>
      </c>
      <c r="Q235" t="s">
        <v>37</v>
      </c>
      <c r="R235" t="str">
        <f t="shared" si="7"/>
        <v>2148002521211</v>
      </c>
      <c r="S235" t="s">
        <v>38</v>
      </c>
      <c r="T235" t="s">
        <v>118</v>
      </c>
      <c r="U235" t="s">
        <v>119</v>
      </c>
      <c r="V235" t="s">
        <v>208</v>
      </c>
      <c r="W235" t="s">
        <v>209</v>
      </c>
      <c r="X235" t="s">
        <v>43</v>
      </c>
      <c r="Y235" t="s">
        <v>44</v>
      </c>
      <c r="Z235" t="s">
        <v>44</v>
      </c>
      <c r="AA235" t="s">
        <v>45</v>
      </c>
      <c r="AB235" t="s">
        <v>46</v>
      </c>
      <c r="AC235" t="s">
        <v>47</v>
      </c>
      <c r="AD235" t="s">
        <v>48</v>
      </c>
      <c r="AE235" t="s">
        <v>49</v>
      </c>
    </row>
    <row r="236" spans="1:31">
      <c r="A236" t="str">
        <f t="shared" si="6"/>
        <v>212904653611110</v>
      </c>
      <c r="B236" t="s">
        <v>32</v>
      </c>
      <c r="C236" t="s">
        <v>62</v>
      </c>
      <c r="D236" t="s">
        <v>360</v>
      </c>
      <c r="E236" t="s">
        <v>360</v>
      </c>
      <c r="F236" t="s">
        <v>281</v>
      </c>
      <c r="G236" t="s">
        <v>361</v>
      </c>
      <c r="H236" s="1">
        <v>43762</v>
      </c>
      <c r="I236" s="1">
        <v>43762</v>
      </c>
      <c r="J236" s="3">
        <v>8094000</v>
      </c>
      <c r="K236" t="s">
        <v>31</v>
      </c>
      <c r="L236" t="s">
        <v>31</v>
      </c>
      <c r="M236">
        <v>0</v>
      </c>
      <c r="N236">
        <v>0</v>
      </c>
      <c r="O236">
        <v>0</v>
      </c>
      <c r="P236" t="s">
        <v>37</v>
      </c>
      <c r="Q236" t="s">
        <v>37</v>
      </c>
      <c r="R236" t="str">
        <f t="shared" si="7"/>
        <v>2129046536111</v>
      </c>
      <c r="S236" t="s">
        <v>38</v>
      </c>
      <c r="T236" t="s">
        <v>66</v>
      </c>
      <c r="U236" t="s">
        <v>67</v>
      </c>
      <c r="V236" t="s">
        <v>81</v>
      </c>
      <c r="W236" t="s">
        <v>82</v>
      </c>
      <c r="X236" t="s">
        <v>43</v>
      </c>
      <c r="Y236" t="s">
        <v>44</v>
      </c>
      <c r="Z236" t="s">
        <v>44</v>
      </c>
      <c r="AA236" t="s">
        <v>45</v>
      </c>
      <c r="AB236" t="s">
        <v>46</v>
      </c>
      <c r="AC236" t="s">
        <v>47</v>
      </c>
      <c r="AD236" t="s">
        <v>48</v>
      </c>
      <c r="AE236" t="s">
        <v>49</v>
      </c>
    </row>
    <row r="237" spans="1:31">
      <c r="A237" t="str">
        <f t="shared" si="6"/>
        <v>212904752123312</v>
      </c>
      <c r="B237" t="s">
        <v>32</v>
      </c>
      <c r="C237" t="s">
        <v>62</v>
      </c>
      <c r="D237" t="s">
        <v>362</v>
      </c>
      <c r="E237" t="s">
        <v>362</v>
      </c>
      <c r="F237" t="s">
        <v>363</v>
      </c>
      <c r="G237" t="s">
        <v>364</v>
      </c>
      <c r="H237" s="1">
        <v>43805</v>
      </c>
      <c r="I237" s="1">
        <v>43805</v>
      </c>
      <c r="J237" s="3">
        <v>17500000</v>
      </c>
      <c r="K237" t="s">
        <v>31</v>
      </c>
      <c r="L237" t="s">
        <v>31</v>
      </c>
      <c r="M237">
        <v>0</v>
      </c>
      <c r="N237">
        <v>0</v>
      </c>
      <c r="O237">
        <v>0</v>
      </c>
      <c r="P237" t="s">
        <v>37</v>
      </c>
      <c r="Q237" t="s">
        <v>37</v>
      </c>
      <c r="R237" t="str">
        <f t="shared" si="7"/>
        <v>2129047521233</v>
      </c>
      <c r="S237" t="s">
        <v>38</v>
      </c>
      <c r="T237" t="s">
        <v>66</v>
      </c>
      <c r="U237" t="s">
        <v>67</v>
      </c>
      <c r="V237" t="s">
        <v>81</v>
      </c>
      <c r="W237" t="s">
        <v>365</v>
      </c>
      <c r="X237" t="s">
        <v>43</v>
      </c>
      <c r="Y237" t="s">
        <v>44</v>
      </c>
      <c r="Z237" t="s">
        <v>44</v>
      </c>
      <c r="AA237" t="s">
        <v>45</v>
      </c>
      <c r="AB237" t="s">
        <v>46</v>
      </c>
      <c r="AC237" t="s">
        <v>47</v>
      </c>
      <c r="AD237" t="s">
        <v>48</v>
      </c>
      <c r="AE237" t="s">
        <v>49</v>
      </c>
    </row>
    <row r="238" spans="1:31">
      <c r="A238" t="str">
        <f t="shared" si="6"/>
        <v>212904652121107</v>
      </c>
      <c r="B238" t="s">
        <v>32</v>
      </c>
      <c r="C238" t="s">
        <v>62</v>
      </c>
      <c r="D238" t="s">
        <v>366</v>
      </c>
      <c r="E238" t="s">
        <v>366</v>
      </c>
      <c r="F238" t="s">
        <v>122</v>
      </c>
      <c r="G238" t="s">
        <v>367</v>
      </c>
      <c r="H238" s="1">
        <v>43664</v>
      </c>
      <c r="I238" s="1">
        <v>43663</v>
      </c>
      <c r="J238" s="3">
        <v>4219500</v>
      </c>
      <c r="K238" t="s">
        <v>31</v>
      </c>
      <c r="L238" t="s">
        <v>31</v>
      </c>
      <c r="M238">
        <v>0</v>
      </c>
      <c r="N238">
        <v>0</v>
      </c>
      <c r="O238">
        <v>0</v>
      </c>
      <c r="P238" t="s">
        <v>37</v>
      </c>
      <c r="Q238" t="s">
        <v>37</v>
      </c>
      <c r="R238" t="str">
        <f t="shared" si="7"/>
        <v>2129046521211</v>
      </c>
      <c r="S238" t="s">
        <v>38</v>
      </c>
      <c r="T238" t="s">
        <v>66</v>
      </c>
      <c r="U238" t="s">
        <v>67</v>
      </c>
      <c r="V238" t="s">
        <v>81</v>
      </c>
      <c r="W238" t="s">
        <v>82</v>
      </c>
      <c r="X238" t="s">
        <v>43</v>
      </c>
      <c r="Y238" t="s">
        <v>44</v>
      </c>
      <c r="Z238" t="s">
        <v>44</v>
      </c>
      <c r="AA238" t="s">
        <v>45</v>
      </c>
      <c r="AB238" t="s">
        <v>46</v>
      </c>
      <c r="AC238" t="s">
        <v>47</v>
      </c>
      <c r="AD238" t="s">
        <v>48</v>
      </c>
      <c r="AE238" t="s">
        <v>49</v>
      </c>
    </row>
    <row r="239" spans="1:31">
      <c r="A239" t="str">
        <f t="shared" si="6"/>
        <v>213599451241107</v>
      </c>
      <c r="B239" t="s">
        <v>32</v>
      </c>
      <c r="C239" t="s">
        <v>62</v>
      </c>
      <c r="D239" t="s">
        <v>368</v>
      </c>
      <c r="E239" t="s">
        <v>368</v>
      </c>
      <c r="F239" t="s">
        <v>116</v>
      </c>
      <c r="G239" t="s">
        <v>369</v>
      </c>
      <c r="H239" s="1">
        <v>43648</v>
      </c>
      <c r="I239" s="1">
        <v>43643</v>
      </c>
      <c r="J239" s="3">
        <v>7897000</v>
      </c>
      <c r="K239" t="s">
        <v>31</v>
      </c>
      <c r="L239" t="s">
        <v>31</v>
      </c>
      <c r="M239">
        <v>0</v>
      </c>
      <c r="N239">
        <v>0</v>
      </c>
      <c r="O239">
        <v>0</v>
      </c>
      <c r="P239" t="s">
        <v>37</v>
      </c>
      <c r="Q239" t="s">
        <v>37</v>
      </c>
      <c r="R239" t="str">
        <f t="shared" si="7"/>
        <v>2135994512411</v>
      </c>
      <c r="S239" t="s">
        <v>38</v>
      </c>
      <c r="T239" t="s">
        <v>66</v>
      </c>
      <c r="U239" t="s">
        <v>67</v>
      </c>
      <c r="V239" t="s">
        <v>100</v>
      </c>
      <c r="W239" t="s">
        <v>42</v>
      </c>
      <c r="X239" t="s">
        <v>43</v>
      </c>
      <c r="Y239" t="s">
        <v>44</v>
      </c>
      <c r="Z239" t="s">
        <v>44</v>
      </c>
      <c r="AA239" t="s">
        <v>45</v>
      </c>
      <c r="AB239" t="s">
        <v>46</v>
      </c>
      <c r="AC239" t="s">
        <v>47</v>
      </c>
      <c r="AD239" t="s">
        <v>48</v>
      </c>
      <c r="AE239" t="s">
        <v>49</v>
      </c>
    </row>
    <row r="240" spans="1:31">
      <c r="A240" t="str">
        <f t="shared" si="6"/>
        <v>212800752411307</v>
      </c>
      <c r="B240" t="s">
        <v>32</v>
      </c>
      <c r="C240" t="s">
        <v>62</v>
      </c>
      <c r="D240" t="s">
        <v>171</v>
      </c>
      <c r="E240" t="s">
        <v>171</v>
      </c>
      <c r="F240" t="s">
        <v>64</v>
      </c>
      <c r="G240" t="s">
        <v>370</v>
      </c>
      <c r="H240" s="1">
        <v>43649</v>
      </c>
      <c r="I240" s="1">
        <v>43647</v>
      </c>
      <c r="J240" s="3">
        <v>8000000</v>
      </c>
      <c r="K240" t="s">
        <v>31</v>
      </c>
      <c r="L240" t="s">
        <v>31</v>
      </c>
      <c r="M240">
        <v>0</v>
      </c>
      <c r="N240">
        <v>0</v>
      </c>
      <c r="O240">
        <v>0</v>
      </c>
      <c r="P240" t="s">
        <v>37</v>
      </c>
      <c r="Q240" t="s">
        <v>37</v>
      </c>
      <c r="R240" t="str">
        <f t="shared" si="7"/>
        <v>2128007524113</v>
      </c>
      <c r="S240" t="s">
        <v>38</v>
      </c>
      <c r="T240" t="s">
        <v>66</v>
      </c>
      <c r="U240" t="s">
        <v>67</v>
      </c>
      <c r="V240" t="s">
        <v>68</v>
      </c>
      <c r="W240" t="s">
        <v>69</v>
      </c>
      <c r="X240" t="s">
        <v>43</v>
      </c>
      <c r="Y240" t="s">
        <v>44</v>
      </c>
      <c r="Z240" t="s">
        <v>44</v>
      </c>
      <c r="AA240" t="s">
        <v>45</v>
      </c>
      <c r="AB240" t="s">
        <v>46</v>
      </c>
      <c r="AC240" t="s">
        <v>47</v>
      </c>
      <c r="AD240" t="s">
        <v>48</v>
      </c>
      <c r="AE240" t="s">
        <v>49</v>
      </c>
    </row>
    <row r="241" spans="1:31">
      <c r="A241" t="str">
        <f t="shared" si="6"/>
        <v>215099452111508</v>
      </c>
      <c r="B241" t="s">
        <v>32</v>
      </c>
      <c r="C241" t="s">
        <v>114</v>
      </c>
      <c r="D241" t="s">
        <v>371</v>
      </c>
      <c r="E241" t="s">
        <v>371</v>
      </c>
      <c r="F241" t="s">
        <v>286</v>
      </c>
      <c r="G241" t="s">
        <v>372</v>
      </c>
      <c r="H241" s="1">
        <v>43685</v>
      </c>
      <c r="I241" s="1">
        <v>43685</v>
      </c>
      <c r="J241" s="3">
        <v>1100000</v>
      </c>
      <c r="K241" t="s">
        <v>31</v>
      </c>
      <c r="L241" t="s">
        <v>31</v>
      </c>
      <c r="M241">
        <v>0</v>
      </c>
      <c r="N241">
        <v>0</v>
      </c>
      <c r="O241">
        <v>0</v>
      </c>
      <c r="P241" t="s">
        <v>37</v>
      </c>
      <c r="Q241" t="s">
        <v>37</v>
      </c>
      <c r="R241" t="str">
        <f t="shared" si="7"/>
        <v>2150994521115</v>
      </c>
      <c r="S241" t="s">
        <v>38</v>
      </c>
      <c r="T241" t="s">
        <v>118</v>
      </c>
      <c r="U241" t="s">
        <v>119</v>
      </c>
      <c r="V241" t="s">
        <v>120</v>
      </c>
      <c r="W241" t="s">
        <v>42</v>
      </c>
      <c r="X241" t="s">
        <v>43</v>
      </c>
      <c r="Y241" t="s">
        <v>44</v>
      </c>
      <c r="Z241" t="s">
        <v>44</v>
      </c>
      <c r="AA241" t="s">
        <v>45</v>
      </c>
      <c r="AB241" t="s">
        <v>46</v>
      </c>
      <c r="AC241" t="s">
        <v>47</v>
      </c>
      <c r="AD241" t="s">
        <v>48</v>
      </c>
      <c r="AE241" t="s">
        <v>49</v>
      </c>
    </row>
    <row r="242" spans="1:31">
      <c r="A242" t="str">
        <f t="shared" si="6"/>
        <v>212599452211202</v>
      </c>
      <c r="B242" t="s">
        <v>32</v>
      </c>
      <c r="C242" t="s">
        <v>33</v>
      </c>
      <c r="D242" t="s">
        <v>373</v>
      </c>
      <c r="E242" t="s">
        <v>373</v>
      </c>
      <c r="F242" t="s">
        <v>148</v>
      </c>
      <c r="G242" t="s">
        <v>374</v>
      </c>
      <c r="H242" s="1">
        <v>43517</v>
      </c>
      <c r="I242" s="1">
        <v>43516</v>
      </c>
      <c r="J242" s="3">
        <v>752666</v>
      </c>
      <c r="K242" t="s">
        <v>31</v>
      </c>
      <c r="L242" t="s">
        <v>31</v>
      </c>
      <c r="M242">
        <v>0</v>
      </c>
      <c r="N242">
        <v>0</v>
      </c>
      <c r="O242">
        <v>0</v>
      </c>
      <c r="P242" t="s">
        <v>37</v>
      </c>
      <c r="Q242" t="s">
        <v>37</v>
      </c>
      <c r="R242" t="str">
        <f t="shared" si="7"/>
        <v>2125994522112</v>
      </c>
      <c r="S242" t="s">
        <v>38</v>
      </c>
      <c r="T242" t="s">
        <v>39</v>
      </c>
      <c r="U242" t="s">
        <v>40</v>
      </c>
      <c r="V242" t="s">
        <v>41</v>
      </c>
      <c r="W242" t="s">
        <v>42</v>
      </c>
      <c r="X242" t="s">
        <v>43</v>
      </c>
      <c r="Y242" t="s">
        <v>44</v>
      </c>
      <c r="Z242" t="s">
        <v>44</v>
      </c>
      <c r="AA242" t="s">
        <v>45</v>
      </c>
      <c r="AB242" t="s">
        <v>46</v>
      </c>
      <c r="AC242" t="s">
        <v>47</v>
      </c>
      <c r="AD242" t="s">
        <v>48</v>
      </c>
      <c r="AE242" t="s">
        <v>49</v>
      </c>
    </row>
    <row r="243" spans="1:31">
      <c r="A243" t="str">
        <f t="shared" si="6"/>
        <v>212599452211902</v>
      </c>
      <c r="B243" t="s">
        <v>32</v>
      </c>
      <c r="C243" t="s">
        <v>33</v>
      </c>
      <c r="D243" t="s">
        <v>373</v>
      </c>
      <c r="E243" t="s">
        <v>373</v>
      </c>
      <c r="F243" t="s">
        <v>60</v>
      </c>
      <c r="G243" t="s">
        <v>374</v>
      </c>
      <c r="H243" s="1">
        <v>43517</v>
      </c>
      <c r="I243" s="1">
        <v>43516</v>
      </c>
      <c r="J243" s="3">
        <v>4743070</v>
      </c>
      <c r="K243" t="s">
        <v>31</v>
      </c>
      <c r="L243" t="s">
        <v>31</v>
      </c>
      <c r="M243">
        <v>0</v>
      </c>
      <c r="N243">
        <v>0</v>
      </c>
      <c r="O243">
        <v>0</v>
      </c>
      <c r="P243" t="s">
        <v>37</v>
      </c>
      <c r="Q243" t="s">
        <v>37</v>
      </c>
      <c r="R243" t="str">
        <f t="shared" si="7"/>
        <v>2125994522119</v>
      </c>
      <c r="S243" t="s">
        <v>38</v>
      </c>
      <c r="T243" t="s">
        <v>39</v>
      </c>
      <c r="U243" t="s">
        <v>40</v>
      </c>
      <c r="V243" t="s">
        <v>41</v>
      </c>
      <c r="W243" t="s">
        <v>42</v>
      </c>
      <c r="X243" t="s">
        <v>43</v>
      </c>
      <c r="Y243" t="s">
        <v>44</v>
      </c>
      <c r="Z243" t="s">
        <v>44</v>
      </c>
      <c r="AA243" t="s">
        <v>45</v>
      </c>
      <c r="AB243" t="s">
        <v>46</v>
      </c>
      <c r="AC243" t="s">
        <v>47</v>
      </c>
      <c r="AD243" t="s">
        <v>48</v>
      </c>
      <c r="AE243" t="s">
        <v>49</v>
      </c>
    </row>
    <row r="244" spans="1:31">
      <c r="A244" t="str">
        <f t="shared" si="6"/>
        <v>213300551152112</v>
      </c>
      <c r="B244" t="s">
        <v>32</v>
      </c>
      <c r="C244" t="s">
        <v>62</v>
      </c>
      <c r="D244" t="s">
        <v>375</v>
      </c>
      <c r="E244" t="s">
        <v>375</v>
      </c>
      <c r="F244" t="s">
        <v>88</v>
      </c>
      <c r="G244" t="s">
        <v>376</v>
      </c>
      <c r="H244" s="1">
        <v>43812</v>
      </c>
      <c r="I244" s="1">
        <v>43811</v>
      </c>
      <c r="J244" s="3">
        <v>523500000</v>
      </c>
      <c r="K244" t="s">
        <v>31</v>
      </c>
      <c r="L244" t="s">
        <v>31</v>
      </c>
      <c r="M244">
        <v>0</v>
      </c>
      <c r="N244">
        <v>0</v>
      </c>
      <c r="O244">
        <v>0</v>
      </c>
      <c r="P244" t="s">
        <v>37</v>
      </c>
      <c r="Q244" t="s">
        <v>37</v>
      </c>
      <c r="R244" t="str">
        <f t="shared" si="7"/>
        <v>2133005511521</v>
      </c>
      <c r="S244" t="s">
        <v>38</v>
      </c>
      <c r="T244" t="s">
        <v>66</v>
      </c>
      <c r="U244" t="s">
        <v>67</v>
      </c>
      <c r="V244" t="s">
        <v>86</v>
      </c>
      <c r="W244" t="s">
        <v>90</v>
      </c>
      <c r="X244" t="s">
        <v>43</v>
      </c>
      <c r="Y244" t="s">
        <v>44</v>
      </c>
      <c r="Z244" t="s">
        <v>44</v>
      </c>
      <c r="AA244" t="s">
        <v>45</v>
      </c>
      <c r="AB244" t="s">
        <v>46</v>
      </c>
      <c r="AC244" t="s">
        <v>47</v>
      </c>
      <c r="AD244" t="s">
        <v>48</v>
      </c>
      <c r="AE244" t="s">
        <v>49</v>
      </c>
    </row>
    <row r="245" spans="1:31">
      <c r="A245" t="str">
        <f t="shared" si="6"/>
        <v>213599451112912</v>
      </c>
      <c r="B245" t="s">
        <v>32</v>
      </c>
      <c r="C245" t="s">
        <v>62</v>
      </c>
      <c r="D245" t="s">
        <v>377</v>
      </c>
      <c r="E245" t="s">
        <v>377</v>
      </c>
      <c r="F245" t="s">
        <v>112</v>
      </c>
      <c r="G245" t="s">
        <v>378</v>
      </c>
      <c r="H245" s="1">
        <v>43826</v>
      </c>
      <c r="I245" s="1">
        <v>43826</v>
      </c>
      <c r="J245" s="3">
        <v>14671000</v>
      </c>
      <c r="K245" t="s">
        <v>31</v>
      </c>
      <c r="L245" t="s">
        <v>31</v>
      </c>
      <c r="M245">
        <v>0</v>
      </c>
      <c r="N245">
        <v>0</v>
      </c>
      <c r="O245">
        <v>0</v>
      </c>
      <c r="P245" t="s">
        <v>37</v>
      </c>
      <c r="Q245" t="s">
        <v>37</v>
      </c>
      <c r="R245" t="str">
        <f t="shared" si="7"/>
        <v>2135994511129</v>
      </c>
      <c r="S245" t="s">
        <v>38</v>
      </c>
      <c r="T245" t="s">
        <v>66</v>
      </c>
      <c r="U245" t="s">
        <v>67</v>
      </c>
      <c r="V245" t="s">
        <v>100</v>
      </c>
      <c r="W245" t="s">
        <v>42</v>
      </c>
      <c r="X245" t="s">
        <v>43</v>
      </c>
      <c r="Y245" t="s">
        <v>44</v>
      </c>
      <c r="Z245" t="s">
        <v>44</v>
      </c>
      <c r="AA245" t="s">
        <v>45</v>
      </c>
      <c r="AB245" t="s">
        <v>46</v>
      </c>
      <c r="AC245" t="s">
        <v>47</v>
      </c>
      <c r="AD245" t="s">
        <v>48</v>
      </c>
      <c r="AE245" t="s">
        <v>49</v>
      </c>
    </row>
    <row r="246" spans="1:31">
      <c r="A246" t="str">
        <f t="shared" si="6"/>
        <v>212599451112911</v>
      </c>
      <c r="B246" t="s">
        <v>32</v>
      </c>
      <c r="C246" t="s">
        <v>33</v>
      </c>
      <c r="D246" t="s">
        <v>379</v>
      </c>
      <c r="E246" t="s">
        <v>379</v>
      </c>
      <c r="F246" t="s">
        <v>112</v>
      </c>
      <c r="G246" t="s">
        <v>380</v>
      </c>
      <c r="H246" s="1">
        <v>43790</v>
      </c>
      <c r="I246" s="1">
        <v>43789</v>
      </c>
      <c r="J246" s="3">
        <v>60022000</v>
      </c>
      <c r="K246" t="s">
        <v>31</v>
      </c>
      <c r="L246" t="s">
        <v>31</v>
      </c>
      <c r="M246">
        <v>0</v>
      </c>
      <c r="N246">
        <v>0</v>
      </c>
      <c r="O246">
        <v>0</v>
      </c>
      <c r="P246" t="s">
        <v>37</v>
      </c>
      <c r="Q246" t="s">
        <v>37</v>
      </c>
      <c r="R246" t="str">
        <f t="shared" si="7"/>
        <v>2125994511129</v>
      </c>
      <c r="S246" t="s">
        <v>38</v>
      </c>
      <c r="T246" t="s">
        <v>39</v>
      </c>
      <c r="U246" t="s">
        <v>40</v>
      </c>
      <c r="V246" t="s">
        <v>41</v>
      </c>
      <c r="W246" t="s">
        <v>42</v>
      </c>
      <c r="X246" t="s">
        <v>43</v>
      </c>
      <c r="Y246" t="s">
        <v>44</v>
      </c>
      <c r="Z246" t="s">
        <v>44</v>
      </c>
      <c r="AA246" t="s">
        <v>45</v>
      </c>
      <c r="AB246" t="s">
        <v>46</v>
      </c>
      <c r="AC246" t="s">
        <v>47</v>
      </c>
      <c r="AD246" t="s">
        <v>48</v>
      </c>
      <c r="AE246" t="s">
        <v>49</v>
      </c>
    </row>
    <row r="247" spans="1:31">
      <c r="A247" t="str">
        <f t="shared" si="6"/>
        <v>213599451111112</v>
      </c>
      <c r="B247" t="s">
        <v>32</v>
      </c>
      <c r="C247" t="s">
        <v>62</v>
      </c>
      <c r="D247" t="s">
        <v>381</v>
      </c>
      <c r="E247" t="s">
        <v>381</v>
      </c>
      <c r="F247" t="s">
        <v>35</v>
      </c>
      <c r="G247" t="s">
        <v>382</v>
      </c>
      <c r="H247" s="1">
        <v>43800</v>
      </c>
      <c r="I247" s="1">
        <v>43787</v>
      </c>
      <c r="J247" s="3">
        <v>575304500</v>
      </c>
      <c r="K247" t="s">
        <v>31</v>
      </c>
      <c r="L247" t="s">
        <v>31</v>
      </c>
      <c r="M247">
        <v>0</v>
      </c>
      <c r="N247">
        <v>0</v>
      </c>
      <c r="O247">
        <v>0</v>
      </c>
      <c r="P247" t="s">
        <v>37</v>
      </c>
      <c r="Q247" t="s">
        <v>37</v>
      </c>
      <c r="R247" t="str">
        <f t="shared" si="7"/>
        <v>2135994511111</v>
      </c>
      <c r="S247" t="s">
        <v>38</v>
      </c>
      <c r="T247" t="s">
        <v>66</v>
      </c>
      <c r="U247" t="s">
        <v>67</v>
      </c>
      <c r="V247" t="s">
        <v>100</v>
      </c>
      <c r="W247" t="s">
        <v>42</v>
      </c>
      <c r="X247" t="s">
        <v>43</v>
      </c>
      <c r="Y247" t="s">
        <v>44</v>
      </c>
      <c r="Z247" t="s">
        <v>44</v>
      </c>
      <c r="AA247" t="s">
        <v>45</v>
      </c>
      <c r="AB247" t="s">
        <v>46</v>
      </c>
      <c r="AC247" t="s">
        <v>47</v>
      </c>
      <c r="AD247" t="s">
        <v>48</v>
      </c>
      <c r="AE247" t="s">
        <v>49</v>
      </c>
    </row>
    <row r="248" spans="1:31">
      <c r="A248" t="str">
        <f t="shared" si="6"/>
        <v>213599451111912</v>
      </c>
      <c r="B248" t="s">
        <v>32</v>
      </c>
      <c r="C248" t="s">
        <v>62</v>
      </c>
      <c r="D248" t="s">
        <v>381</v>
      </c>
      <c r="E248" t="s">
        <v>381</v>
      </c>
      <c r="F248" t="s">
        <v>50</v>
      </c>
      <c r="G248" t="s">
        <v>382</v>
      </c>
      <c r="H248" s="1">
        <v>43800</v>
      </c>
      <c r="I248" s="1">
        <v>43787</v>
      </c>
      <c r="J248" s="3">
        <v>8111</v>
      </c>
      <c r="K248" t="s">
        <v>31</v>
      </c>
      <c r="L248" t="s">
        <v>31</v>
      </c>
      <c r="M248">
        <v>0</v>
      </c>
      <c r="N248">
        <v>0</v>
      </c>
      <c r="O248">
        <v>0</v>
      </c>
      <c r="P248" t="s">
        <v>37</v>
      </c>
      <c r="Q248" t="s">
        <v>37</v>
      </c>
      <c r="R248" t="str">
        <f t="shared" si="7"/>
        <v>2135994511119</v>
      </c>
      <c r="S248" t="s">
        <v>38</v>
      </c>
      <c r="T248" t="s">
        <v>66</v>
      </c>
      <c r="U248" t="s">
        <v>67</v>
      </c>
      <c r="V248" t="s">
        <v>100</v>
      </c>
      <c r="W248" t="s">
        <v>42</v>
      </c>
      <c r="X248" t="s">
        <v>43</v>
      </c>
      <c r="Y248" t="s">
        <v>44</v>
      </c>
      <c r="Z248" t="s">
        <v>44</v>
      </c>
      <c r="AA248" t="s">
        <v>45</v>
      </c>
      <c r="AB248" t="s">
        <v>46</v>
      </c>
      <c r="AC248" t="s">
        <v>47</v>
      </c>
      <c r="AD248" t="s">
        <v>48</v>
      </c>
      <c r="AE248" t="s">
        <v>49</v>
      </c>
    </row>
    <row r="249" spans="1:31">
      <c r="A249" t="str">
        <f t="shared" si="6"/>
        <v>213599451112112</v>
      </c>
      <c r="B249" t="s">
        <v>32</v>
      </c>
      <c r="C249" t="s">
        <v>62</v>
      </c>
      <c r="D249" t="s">
        <v>381</v>
      </c>
      <c r="E249" t="s">
        <v>381</v>
      </c>
      <c r="F249" t="s">
        <v>51</v>
      </c>
      <c r="G249" t="s">
        <v>382</v>
      </c>
      <c r="H249" s="1">
        <v>43800</v>
      </c>
      <c r="I249" s="1">
        <v>43787</v>
      </c>
      <c r="J249" s="3">
        <v>46156140</v>
      </c>
      <c r="K249" t="s">
        <v>31</v>
      </c>
      <c r="L249" t="s">
        <v>31</v>
      </c>
      <c r="M249">
        <v>0</v>
      </c>
      <c r="N249">
        <v>0</v>
      </c>
      <c r="O249">
        <v>0</v>
      </c>
      <c r="P249" t="s">
        <v>37</v>
      </c>
      <c r="Q249" t="s">
        <v>37</v>
      </c>
      <c r="R249" t="str">
        <f t="shared" si="7"/>
        <v>2135994511121</v>
      </c>
      <c r="S249" t="s">
        <v>38</v>
      </c>
      <c r="T249" t="s">
        <v>66</v>
      </c>
      <c r="U249" t="s">
        <v>67</v>
      </c>
      <c r="V249" t="s">
        <v>100</v>
      </c>
      <c r="W249" t="s">
        <v>42</v>
      </c>
      <c r="X249" t="s">
        <v>43</v>
      </c>
      <c r="Y249" t="s">
        <v>44</v>
      </c>
      <c r="Z249" t="s">
        <v>44</v>
      </c>
      <c r="AA249" t="s">
        <v>45</v>
      </c>
      <c r="AB249" t="s">
        <v>46</v>
      </c>
      <c r="AC249" t="s">
        <v>47</v>
      </c>
      <c r="AD249" t="s">
        <v>48</v>
      </c>
      <c r="AE249" t="s">
        <v>49</v>
      </c>
    </row>
    <row r="250" spans="1:31">
      <c r="A250" t="str">
        <f t="shared" si="6"/>
        <v>213599451112212</v>
      </c>
      <c r="B250" t="s">
        <v>32</v>
      </c>
      <c r="C250" t="s">
        <v>62</v>
      </c>
      <c r="D250" t="s">
        <v>381</v>
      </c>
      <c r="E250" t="s">
        <v>381</v>
      </c>
      <c r="F250" t="s">
        <v>55</v>
      </c>
      <c r="G250" t="s">
        <v>382</v>
      </c>
      <c r="H250" s="1">
        <v>43800</v>
      </c>
      <c r="I250" s="1">
        <v>43787</v>
      </c>
      <c r="J250" s="3">
        <v>13904644</v>
      </c>
      <c r="K250" t="s">
        <v>31</v>
      </c>
      <c r="L250" t="s">
        <v>31</v>
      </c>
      <c r="M250">
        <v>0</v>
      </c>
      <c r="N250">
        <v>0</v>
      </c>
      <c r="O250">
        <v>0</v>
      </c>
      <c r="P250" t="s">
        <v>37</v>
      </c>
      <c r="Q250" t="s">
        <v>37</v>
      </c>
      <c r="R250" t="str">
        <f t="shared" si="7"/>
        <v>2135994511122</v>
      </c>
      <c r="S250" t="s">
        <v>38</v>
      </c>
      <c r="T250" t="s">
        <v>66</v>
      </c>
      <c r="U250" t="s">
        <v>67</v>
      </c>
      <c r="V250" t="s">
        <v>100</v>
      </c>
      <c r="W250" t="s">
        <v>42</v>
      </c>
      <c r="X250" t="s">
        <v>43</v>
      </c>
      <c r="Y250" t="s">
        <v>44</v>
      </c>
      <c r="Z250" t="s">
        <v>44</v>
      </c>
      <c r="AA250" t="s">
        <v>45</v>
      </c>
      <c r="AB250" t="s">
        <v>46</v>
      </c>
      <c r="AC250" t="s">
        <v>47</v>
      </c>
      <c r="AD250" t="s">
        <v>48</v>
      </c>
      <c r="AE250" t="s">
        <v>49</v>
      </c>
    </row>
    <row r="251" spans="1:31">
      <c r="A251" t="str">
        <f t="shared" si="6"/>
        <v>213599451112312</v>
      </c>
      <c r="B251" t="s">
        <v>32</v>
      </c>
      <c r="C251" t="s">
        <v>62</v>
      </c>
      <c r="D251" t="s">
        <v>381</v>
      </c>
      <c r="E251" t="s">
        <v>381</v>
      </c>
      <c r="F251" t="s">
        <v>56</v>
      </c>
      <c r="G251" t="s">
        <v>382</v>
      </c>
      <c r="H251" s="1">
        <v>43800</v>
      </c>
      <c r="I251" s="1">
        <v>43787</v>
      </c>
      <c r="J251" s="3">
        <v>1620000</v>
      </c>
      <c r="K251" t="s">
        <v>31</v>
      </c>
      <c r="L251" t="s">
        <v>31</v>
      </c>
      <c r="M251">
        <v>0</v>
      </c>
      <c r="N251">
        <v>0</v>
      </c>
      <c r="O251">
        <v>0</v>
      </c>
      <c r="P251" t="s">
        <v>37</v>
      </c>
      <c r="Q251" t="s">
        <v>37</v>
      </c>
      <c r="R251" t="str">
        <f t="shared" si="7"/>
        <v>2135994511123</v>
      </c>
      <c r="S251" t="s">
        <v>38</v>
      </c>
      <c r="T251" t="s">
        <v>66</v>
      </c>
      <c r="U251" t="s">
        <v>67</v>
      </c>
      <c r="V251" t="s">
        <v>100</v>
      </c>
      <c r="W251" t="s">
        <v>42</v>
      </c>
      <c r="X251" t="s">
        <v>43</v>
      </c>
      <c r="Y251" t="s">
        <v>44</v>
      </c>
      <c r="Z251" t="s">
        <v>44</v>
      </c>
      <c r="AA251" t="s">
        <v>45</v>
      </c>
      <c r="AB251" t="s">
        <v>46</v>
      </c>
      <c r="AC251" t="s">
        <v>47</v>
      </c>
      <c r="AD251" t="s">
        <v>48</v>
      </c>
      <c r="AE251" t="s">
        <v>49</v>
      </c>
    </row>
    <row r="252" spans="1:31">
      <c r="A252" t="str">
        <f t="shared" si="6"/>
        <v>213599451112412</v>
      </c>
      <c r="B252" t="s">
        <v>32</v>
      </c>
      <c r="C252" t="s">
        <v>62</v>
      </c>
      <c r="D252" t="s">
        <v>381</v>
      </c>
      <c r="E252" t="s">
        <v>381</v>
      </c>
      <c r="F252" t="s">
        <v>52</v>
      </c>
      <c r="G252" t="s">
        <v>382</v>
      </c>
      <c r="H252" s="1">
        <v>43800</v>
      </c>
      <c r="I252" s="1">
        <v>43787</v>
      </c>
      <c r="J252" s="3">
        <v>55748000</v>
      </c>
      <c r="K252" t="s">
        <v>31</v>
      </c>
      <c r="L252" t="s">
        <v>31</v>
      </c>
      <c r="M252">
        <v>0</v>
      </c>
      <c r="N252">
        <v>0</v>
      </c>
      <c r="O252">
        <v>0</v>
      </c>
      <c r="P252" t="s">
        <v>37</v>
      </c>
      <c r="Q252" t="s">
        <v>37</v>
      </c>
      <c r="R252" t="str">
        <f t="shared" si="7"/>
        <v>2135994511124</v>
      </c>
      <c r="S252" t="s">
        <v>38</v>
      </c>
      <c r="T252" t="s">
        <v>66</v>
      </c>
      <c r="U252" t="s">
        <v>67</v>
      </c>
      <c r="V252" t="s">
        <v>100</v>
      </c>
      <c r="W252" t="s">
        <v>42</v>
      </c>
      <c r="X252" t="s">
        <v>43</v>
      </c>
      <c r="Y252" t="s">
        <v>44</v>
      </c>
      <c r="Z252" t="s">
        <v>44</v>
      </c>
      <c r="AA252" t="s">
        <v>45</v>
      </c>
      <c r="AB252" t="s">
        <v>46</v>
      </c>
      <c r="AC252" t="s">
        <v>47</v>
      </c>
      <c r="AD252" t="s">
        <v>48</v>
      </c>
      <c r="AE252" t="s">
        <v>49</v>
      </c>
    </row>
    <row r="253" spans="1:31">
      <c r="A253" t="str">
        <f t="shared" si="6"/>
        <v>213599451112512</v>
      </c>
      <c r="B253" t="s">
        <v>32</v>
      </c>
      <c r="C253" t="s">
        <v>62</v>
      </c>
      <c r="D253" t="s">
        <v>381</v>
      </c>
      <c r="E253" t="s">
        <v>381</v>
      </c>
      <c r="F253" t="s">
        <v>132</v>
      </c>
      <c r="G253" t="s">
        <v>382</v>
      </c>
      <c r="H253" s="1">
        <v>43800</v>
      </c>
      <c r="I253" s="1">
        <v>43787</v>
      </c>
      <c r="J253" s="3">
        <v>3381712</v>
      </c>
      <c r="K253" t="s">
        <v>31</v>
      </c>
      <c r="L253" t="s">
        <v>31</v>
      </c>
      <c r="M253">
        <v>0</v>
      </c>
      <c r="N253">
        <v>0</v>
      </c>
      <c r="O253">
        <v>0</v>
      </c>
      <c r="P253" t="s">
        <v>37</v>
      </c>
      <c r="Q253" t="s">
        <v>37</v>
      </c>
      <c r="R253" t="str">
        <f t="shared" si="7"/>
        <v>2135994511125</v>
      </c>
      <c r="S253" t="s">
        <v>38</v>
      </c>
      <c r="T253" t="s">
        <v>66</v>
      </c>
      <c r="U253" t="s">
        <v>67</v>
      </c>
      <c r="V253" t="s">
        <v>100</v>
      </c>
      <c r="W253" t="s">
        <v>42</v>
      </c>
      <c r="X253" t="s">
        <v>43</v>
      </c>
      <c r="Y253" t="s">
        <v>44</v>
      </c>
      <c r="Z253" t="s">
        <v>44</v>
      </c>
      <c r="AA253" t="s">
        <v>45</v>
      </c>
      <c r="AB253" t="s">
        <v>46</v>
      </c>
      <c r="AC253" t="s">
        <v>47</v>
      </c>
      <c r="AD253" t="s">
        <v>48</v>
      </c>
      <c r="AE253" t="s">
        <v>49</v>
      </c>
    </row>
    <row r="254" spans="1:31">
      <c r="A254" t="str">
        <f t="shared" si="6"/>
        <v>213599451112612</v>
      </c>
      <c r="B254" t="s">
        <v>32</v>
      </c>
      <c r="C254" t="s">
        <v>62</v>
      </c>
      <c r="D254" t="s">
        <v>381</v>
      </c>
      <c r="E254" t="s">
        <v>381</v>
      </c>
      <c r="F254" t="s">
        <v>57</v>
      </c>
      <c r="G254" t="s">
        <v>382</v>
      </c>
      <c r="H254" s="1">
        <v>43800</v>
      </c>
      <c r="I254" s="1">
        <v>43787</v>
      </c>
      <c r="J254" s="3">
        <v>33820140</v>
      </c>
      <c r="K254" t="s">
        <v>31</v>
      </c>
      <c r="L254" t="s">
        <v>31</v>
      </c>
      <c r="M254">
        <v>0</v>
      </c>
      <c r="N254">
        <v>0</v>
      </c>
      <c r="O254">
        <v>0</v>
      </c>
      <c r="P254" t="s">
        <v>37</v>
      </c>
      <c r="Q254" t="s">
        <v>37</v>
      </c>
      <c r="R254" t="str">
        <f t="shared" si="7"/>
        <v>2135994511126</v>
      </c>
      <c r="S254" t="s">
        <v>38</v>
      </c>
      <c r="T254" t="s">
        <v>66</v>
      </c>
      <c r="U254" t="s">
        <v>67</v>
      </c>
      <c r="V254" t="s">
        <v>100</v>
      </c>
      <c r="W254" t="s">
        <v>42</v>
      </c>
      <c r="X254" t="s">
        <v>43</v>
      </c>
      <c r="Y254" t="s">
        <v>44</v>
      </c>
      <c r="Z254" t="s">
        <v>44</v>
      </c>
      <c r="AA254" t="s">
        <v>45</v>
      </c>
      <c r="AB254" t="s">
        <v>46</v>
      </c>
      <c r="AC254" t="s">
        <v>47</v>
      </c>
      <c r="AD254" t="s">
        <v>48</v>
      </c>
      <c r="AE254" t="s">
        <v>49</v>
      </c>
    </row>
    <row r="255" spans="1:31">
      <c r="A255" t="str">
        <f t="shared" si="6"/>
        <v>213599451115112</v>
      </c>
      <c r="B255" t="s">
        <v>32</v>
      </c>
      <c r="C255" t="s">
        <v>62</v>
      </c>
      <c r="D255" t="s">
        <v>381</v>
      </c>
      <c r="E255" t="s">
        <v>381</v>
      </c>
      <c r="F255" t="s">
        <v>58</v>
      </c>
      <c r="G255" t="s">
        <v>382</v>
      </c>
      <c r="H255" s="1">
        <v>43800</v>
      </c>
      <c r="I255" s="1">
        <v>43787</v>
      </c>
      <c r="J255" s="3">
        <v>2400000</v>
      </c>
      <c r="K255" t="s">
        <v>31</v>
      </c>
      <c r="L255" t="s">
        <v>31</v>
      </c>
      <c r="M255">
        <v>0</v>
      </c>
      <c r="N255">
        <v>0</v>
      </c>
      <c r="O255">
        <v>0</v>
      </c>
      <c r="P255" t="s">
        <v>37</v>
      </c>
      <c r="Q255" t="s">
        <v>37</v>
      </c>
      <c r="R255" t="str">
        <f t="shared" si="7"/>
        <v>2135994511151</v>
      </c>
      <c r="S255" t="s">
        <v>38</v>
      </c>
      <c r="T255" t="s">
        <v>66</v>
      </c>
      <c r="U255" t="s">
        <v>67</v>
      </c>
      <c r="V255" t="s">
        <v>100</v>
      </c>
      <c r="W255" t="s">
        <v>42</v>
      </c>
      <c r="X255" t="s">
        <v>43</v>
      </c>
      <c r="Y255" t="s">
        <v>44</v>
      </c>
      <c r="Z255" t="s">
        <v>44</v>
      </c>
      <c r="AA255" t="s">
        <v>45</v>
      </c>
      <c r="AB255" t="s">
        <v>46</v>
      </c>
      <c r="AC255" t="s">
        <v>47</v>
      </c>
      <c r="AD255" t="s">
        <v>48</v>
      </c>
      <c r="AE255" t="s">
        <v>49</v>
      </c>
    </row>
    <row r="256" spans="1:31">
      <c r="A256" t="str">
        <f t="shared" si="6"/>
        <v>212599451112902</v>
      </c>
      <c r="B256" t="s">
        <v>32</v>
      </c>
      <c r="C256" t="s">
        <v>33</v>
      </c>
      <c r="D256" t="s">
        <v>324</v>
      </c>
      <c r="E256" t="s">
        <v>324</v>
      </c>
      <c r="F256" t="s">
        <v>112</v>
      </c>
      <c r="G256" t="s">
        <v>383</v>
      </c>
      <c r="H256" s="1">
        <v>43516</v>
      </c>
      <c r="I256" s="1">
        <v>43516</v>
      </c>
      <c r="J256" s="3">
        <v>68314000</v>
      </c>
      <c r="K256" t="s">
        <v>31</v>
      </c>
      <c r="L256" t="s">
        <v>31</v>
      </c>
      <c r="M256">
        <v>0</v>
      </c>
      <c r="N256">
        <v>0</v>
      </c>
      <c r="O256">
        <v>0</v>
      </c>
      <c r="P256" t="s">
        <v>37</v>
      </c>
      <c r="Q256" t="s">
        <v>37</v>
      </c>
      <c r="R256" t="str">
        <f t="shared" si="7"/>
        <v>2125994511129</v>
      </c>
      <c r="S256" t="s">
        <v>38</v>
      </c>
      <c r="T256" t="s">
        <v>39</v>
      </c>
      <c r="U256" t="s">
        <v>40</v>
      </c>
      <c r="V256" t="s">
        <v>41</v>
      </c>
      <c r="W256" t="s">
        <v>42</v>
      </c>
      <c r="X256" t="s">
        <v>43</v>
      </c>
      <c r="Y256" t="s">
        <v>44</v>
      </c>
      <c r="Z256" t="s">
        <v>44</v>
      </c>
      <c r="AA256" t="s">
        <v>45</v>
      </c>
      <c r="AB256" t="s">
        <v>46</v>
      </c>
      <c r="AC256" t="s">
        <v>47</v>
      </c>
      <c r="AD256" t="s">
        <v>48</v>
      </c>
      <c r="AE256" t="s">
        <v>49</v>
      </c>
    </row>
    <row r="257" spans="1:31">
      <c r="A257" t="str">
        <f t="shared" si="6"/>
        <v>213599451241103</v>
      </c>
      <c r="B257" t="s">
        <v>32</v>
      </c>
      <c r="C257" t="s">
        <v>62</v>
      </c>
      <c r="D257" t="s">
        <v>223</v>
      </c>
      <c r="E257" t="s">
        <v>223</v>
      </c>
      <c r="F257" t="s">
        <v>116</v>
      </c>
      <c r="G257" t="s">
        <v>384</v>
      </c>
      <c r="H257" s="1">
        <v>43539</v>
      </c>
      <c r="I257" s="1">
        <v>43538</v>
      </c>
      <c r="J257" s="3">
        <v>7572760</v>
      </c>
      <c r="K257" t="s">
        <v>31</v>
      </c>
      <c r="L257" t="s">
        <v>31</v>
      </c>
      <c r="M257">
        <v>0</v>
      </c>
      <c r="N257">
        <v>0</v>
      </c>
      <c r="O257">
        <v>0</v>
      </c>
      <c r="P257" t="s">
        <v>37</v>
      </c>
      <c r="Q257" t="s">
        <v>37</v>
      </c>
      <c r="R257" t="str">
        <f t="shared" si="7"/>
        <v>2135994512411</v>
      </c>
      <c r="S257" t="s">
        <v>38</v>
      </c>
      <c r="T257" t="s">
        <v>66</v>
      </c>
      <c r="U257" t="s">
        <v>67</v>
      </c>
      <c r="V257" t="s">
        <v>100</v>
      </c>
      <c r="W257" t="s">
        <v>42</v>
      </c>
      <c r="X257" t="s">
        <v>43</v>
      </c>
      <c r="Y257" t="s">
        <v>44</v>
      </c>
      <c r="Z257" t="s">
        <v>44</v>
      </c>
      <c r="AA257" t="s">
        <v>45</v>
      </c>
      <c r="AB257" t="s">
        <v>46</v>
      </c>
      <c r="AC257" t="s">
        <v>47</v>
      </c>
      <c r="AD257" t="s">
        <v>48</v>
      </c>
      <c r="AE257" t="s">
        <v>49</v>
      </c>
    </row>
    <row r="258" spans="1:31">
      <c r="A258" t="str">
        <f t="shared" si="6"/>
        <v>213599452111107</v>
      </c>
      <c r="B258" t="s">
        <v>32</v>
      </c>
      <c r="C258" t="s">
        <v>62</v>
      </c>
      <c r="D258" t="s">
        <v>385</v>
      </c>
      <c r="E258" t="s">
        <v>385</v>
      </c>
      <c r="F258" t="s">
        <v>165</v>
      </c>
      <c r="G258" t="s">
        <v>386</v>
      </c>
      <c r="H258" s="1">
        <v>43654</v>
      </c>
      <c r="I258" s="1">
        <v>43650</v>
      </c>
      <c r="J258" s="3">
        <v>5950000</v>
      </c>
      <c r="K258" t="s">
        <v>31</v>
      </c>
      <c r="L258" t="s">
        <v>31</v>
      </c>
      <c r="M258">
        <v>0</v>
      </c>
      <c r="N258">
        <v>0</v>
      </c>
      <c r="O258">
        <v>0</v>
      </c>
      <c r="P258" t="s">
        <v>37</v>
      </c>
      <c r="Q258" t="s">
        <v>37</v>
      </c>
      <c r="R258" t="str">
        <f t="shared" si="7"/>
        <v>2135994521111</v>
      </c>
      <c r="S258" t="s">
        <v>38</v>
      </c>
      <c r="T258" t="s">
        <v>66</v>
      </c>
      <c r="U258" t="s">
        <v>67</v>
      </c>
      <c r="V258" t="s">
        <v>100</v>
      </c>
      <c r="W258" t="s">
        <v>42</v>
      </c>
      <c r="X258" t="s">
        <v>43</v>
      </c>
      <c r="Y258" t="s">
        <v>44</v>
      </c>
      <c r="Z258" t="s">
        <v>44</v>
      </c>
      <c r="AA258" t="s">
        <v>45</v>
      </c>
      <c r="AB258" t="s">
        <v>46</v>
      </c>
      <c r="AC258" t="s">
        <v>47</v>
      </c>
      <c r="AD258" t="s">
        <v>48</v>
      </c>
      <c r="AE258" t="s">
        <v>49</v>
      </c>
    </row>
    <row r="259" spans="1:31">
      <c r="A259" t="str">
        <f t="shared" ref="A259:A322" si="8">V259&amp;W259&amp;F259&amp;IF(MONTH(H259)&lt;10,"0"&amp;MONTH(H259),MONTH(H259))</f>
        <v>210400252411312</v>
      </c>
      <c r="B259" t="s">
        <v>32</v>
      </c>
      <c r="C259" t="s">
        <v>33</v>
      </c>
      <c r="D259" t="s">
        <v>387</v>
      </c>
      <c r="E259" t="s">
        <v>387</v>
      </c>
      <c r="F259" t="s">
        <v>64</v>
      </c>
      <c r="G259" t="s">
        <v>388</v>
      </c>
      <c r="H259" s="1">
        <v>43812</v>
      </c>
      <c r="I259" s="1">
        <v>43811</v>
      </c>
      <c r="J259" s="3">
        <v>40000000</v>
      </c>
      <c r="K259" t="s">
        <v>31</v>
      </c>
      <c r="L259" t="s">
        <v>31</v>
      </c>
      <c r="M259">
        <v>0</v>
      </c>
      <c r="N259">
        <v>0</v>
      </c>
      <c r="O259">
        <v>0</v>
      </c>
      <c r="P259" t="s">
        <v>37</v>
      </c>
      <c r="Q259" t="s">
        <v>37</v>
      </c>
      <c r="R259" t="str">
        <f t="shared" ref="R259:R322" si="9">V259&amp;W259&amp;F259</f>
        <v>2104002524113</v>
      </c>
      <c r="S259" t="s">
        <v>38</v>
      </c>
      <c r="T259" t="s">
        <v>39</v>
      </c>
      <c r="U259" t="s">
        <v>40</v>
      </c>
      <c r="V259" t="s">
        <v>185</v>
      </c>
      <c r="W259" t="s">
        <v>209</v>
      </c>
      <c r="X259" t="s">
        <v>187</v>
      </c>
      <c r="Y259" t="s">
        <v>44</v>
      </c>
      <c r="Z259" t="s">
        <v>44</v>
      </c>
      <c r="AA259" t="s">
        <v>66</v>
      </c>
      <c r="AB259" t="s">
        <v>46</v>
      </c>
      <c r="AC259" t="s">
        <v>47</v>
      </c>
      <c r="AD259" t="s">
        <v>48</v>
      </c>
      <c r="AE259" t="s">
        <v>49</v>
      </c>
    </row>
    <row r="260" spans="1:31">
      <c r="A260" t="str">
        <f t="shared" si="8"/>
        <v>210400852121111</v>
      </c>
      <c r="B260" t="s">
        <v>32</v>
      </c>
      <c r="C260" t="s">
        <v>33</v>
      </c>
      <c r="D260" t="s">
        <v>63</v>
      </c>
      <c r="E260" t="s">
        <v>63</v>
      </c>
      <c r="F260" t="s">
        <v>122</v>
      </c>
      <c r="G260" t="s">
        <v>389</v>
      </c>
      <c r="H260" s="1">
        <v>43794</v>
      </c>
      <c r="I260" s="1">
        <v>43794</v>
      </c>
      <c r="J260" s="3">
        <v>6960000</v>
      </c>
      <c r="K260" t="s">
        <v>31</v>
      </c>
      <c r="L260" t="s">
        <v>31</v>
      </c>
      <c r="M260">
        <v>0</v>
      </c>
      <c r="N260">
        <v>0</v>
      </c>
      <c r="O260">
        <v>0</v>
      </c>
      <c r="P260" t="s">
        <v>37</v>
      </c>
      <c r="Q260" t="s">
        <v>37</v>
      </c>
      <c r="R260" t="str">
        <f t="shared" si="9"/>
        <v>2104008521211</v>
      </c>
      <c r="S260" t="s">
        <v>38</v>
      </c>
      <c r="T260" t="s">
        <v>39</v>
      </c>
      <c r="U260" t="s">
        <v>40</v>
      </c>
      <c r="V260" t="s">
        <v>185</v>
      </c>
      <c r="W260" t="s">
        <v>269</v>
      </c>
      <c r="X260" t="s">
        <v>187</v>
      </c>
      <c r="Y260" t="s">
        <v>44</v>
      </c>
      <c r="Z260" t="s">
        <v>44</v>
      </c>
      <c r="AA260" t="s">
        <v>66</v>
      </c>
      <c r="AB260" t="s">
        <v>46</v>
      </c>
      <c r="AC260" t="s">
        <v>47</v>
      </c>
      <c r="AD260" t="s">
        <v>48</v>
      </c>
      <c r="AE260" t="s">
        <v>49</v>
      </c>
    </row>
    <row r="261" spans="1:31">
      <c r="A261" t="str">
        <f t="shared" si="8"/>
        <v>210400852121111</v>
      </c>
      <c r="B261" t="s">
        <v>32</v>
      </c>
      <c r="C261" t="s">
        <v>33</v>
      </c>
      <c r="D261" t="s">
        <v>390</v>
      </c>
      <c r="E261" t="s">
        <v>390</v>
      </c>
      <c r="F261" t="s">
        <v>122</v>
      </c>
      <c r="G261" t="s">
        <v>391</v>
      </c>
      <c r="H261" s="1">
        <v>43774</v>
      </c>
      <c r="I261" s="1">
        <v>43773</v>
      </c>
      <c r="J261" s="3">
        <v>13920000</v>
      </c>
      <c r="K261" t="s">
        <v>31</v>
      </c>
      <c r="L261" t="s">
        <v>31</v>
      </c>
      <c r="M261">
        <v>0</v>
      </c>
      <c r="N261">
        <v>0</v>
      </c>
      <c r="O261">
        <v>0</v>
      </c>
      <c r="P261" t="s">
        <v>37</v>
      </c>
      <c r="Q261" t="s">
        <v>37</v>
      </c>
      <c r="R261" t="str">
        <f t="shared" si="9"/>
        <v>2104008521211</v>
      </c>
      <c r="S261" t="s">
        <v>38</v>
      </c>
      <c r="T261" t="s">
        <v>39</v>
      </c>
      <c r="U261" t="s">
        <v>40</v>
      </c>
      <c r="V261" t="s">
        <v>185</v>
      </c>
      <c r="W261" t="s">
        <v>269</v>
      </c>
      <c r="X261" t="s">
        <v>187</v>
      </c>
      <c r="Y261" t="s">
        <v>44</v>
      </c>
      <c r="Z261" t="s">
        <v>44</v>
      </c>
      <c r="AA261" t="s">
        <v>66</v>
      </c>
      <c r="AB261" t="s">
        <v>46</v>
      </c>
      <c r="AC261" t="s">
        <v>47</v>
      </c>
      <c r="AD261" t="s">
        <v>48</v>
      </c>
      <c r="AE261" t="s">
        <v>49</v>
      </c>
    </row>
    <row r="262" spans="1:31">
      <c r="A262" t="str">
        <f t="shared" si="8"/>
        <v>213399451115207</v>
      </c>
      <c r="B262" t="s">
        <v>32</v>
      </c>
      <c r="C262" t="s">
        <v>62</v>
      </c>
      <c r="D262" t="s">
        <v>392</v>
      </c>
      <c r="E262" t="s">
        <v>392</v>
      </c>
      <c r="F262" t="s">
        <v>84</v>
      </c>
      <c r="G262" t="s">
        <v>393</v>
      </c>
      <c r="H262" s="1">
        <v>43662</v>
      </c>
      <c r="I262" s="1">
        <v>43661</v>
      </c>
      <c r="J262" s="3">
        <v>56044600</v>
      </c>
      <c r="K262" t="s">
        <v>31</v>
      </c>
      <c r="L262" t="s">
        <v>31</v>
      </c>
      <c r="M262">
        <v>0</v>
      </c>
      <c r="N262">
        <v>0</v>
      </c>
      <c r="O262">
        <v>0</v>
      </c>
      <c r="P262" t="s">
        <v>37</v>
      </c>
      <c r="Q262" t="s">
        <v>37</v>
      </c>
      <c r="R262" t="str">
        <f t="shared" si="9"/>
        <v>2133994511152</v>
      </c>
      <c r="S262" t="s">
        <v>38</v>
      </c>
      <c r="T262" t="s">
        <v>66</v>
      </c>
      <c r="U262" t="s">
        <v>67</v>
      </c>
      <c r="V262" t="s">
        <v>86</v>
      </c>
      <c r="W262" t="s">
        <v>42</v>
      </c>
      <c r="X262" t="s">
        <v>43</v>
      </c>
      <c r="Y262" t="s">
        <v>44</v>
      </c>
      <c r="Z262" t="s">
        <v>44</v>
      </c>
      <c r="AA262" t="s">
        <v>45</v>
      </c>
      <c r="AB262" t="s">
        <v>46</v>
      </c>
      <c r="AC262" t="s">
        <v>47</v>
      </c>
      <c r="AD262" t="s">
        <v>48</v>
      </c>
      <c r="AE262" t="s">
        <v>49</v>
      </c>
    </row>
    <row r="263" spans="1:31">
      <c r="A263" t="str">
        <f t="shared" si="8"/>
        <v>212901452121108</v>
      </c>
      <c r="B263" t="s">
        <v>32</v>
      </c>
      <c r="C263" t="s">
        <v>62</v>
      </c>
      <c r="D263" t="s">
        <v>394</v>
      </c>
      <c r="E263" t="s">
        <v>394</v>
      </c>
      <c r="F263" t="s">
        <v>122</v>
      </c>
      <c r="G263" t="s">
        <v>395</v>
      </c>
      <c r="H263" s="1">
        <v>43690</v>
      </c>
      <c r="I263" s="1">
        <v>43689</v>
      </c>
      <c r="J263" s="3">
        <v>8130000</v>
      </c>
      <c r="K263" t="s">
        <v>31</v>
      </c>
      <c r="L263" t="s">
        <v>31</v>
      </c>
      <c r="M263">
        <v>0</v>
      </c>
      <c r="N263">
        <v>0</v>
      </c>
      <c r="O263">
        <v>0</v>
      </c>
      <c r="P263" t="s">
        <v>37</v>
      </c>
      <c r="Q263" t="s">
        <v>37</v>
      </c>
      <c r="R263" t="str">
        <f t="shared" si="9"/>
        <v>2129014521211</v>
      </c>
      <c r="S263" t="s">
        <v>38</v>
      </c>
      <c r="T263" t="s">
        <v>66</v>
      </c>
      <c r="U263" t="s">
        <v>67</v>
      </c>
      <c r="V263" t="s">
        <v>81</v>
      </c>
      <c r="W263" t="s">
        <v>396</v>
      </c>
      <c r="X263" t="s">
        <v>43</v>
      </c>
      <c r="Y263" t="s">
        <v>44</v>
      </c>
      <c r="Z263" t="s">
        <v>44</v>
      </c>
      <c r="AA263" t="s">
        <v>45</v>
      </c>
      <c r="AB263" t="s">
        <v>46</v>
      </c>
      <c r="AC263" t="s">
        <v>47</v>
      </c>
      <c r="AD263" t="s">
        <v>48</v>
      </c>
      <c r="AE263" t="s">
        <v>49</v>
      </c>
    </row>
    <row r="264" spans="1:31">
      <c r="A264" t="str">
        <f t="shared" si="8"/>
        <v>214800252121111</v>
      </c>
      <c r="B264" t="s">
        <v>32</v>
      </c>
      <c r="C264" t="s">
        <v>114</v>
      </c>
      <c r="D264" t="s">
        <v>397</v>
      </c>
      <c r="E264" t="s">
        <v>397</v>
      </c>
      <c r="F264" t="s">
        <v>122</v>
      </c>
      <c r="G264" t="s">
        <v>398</v>
      </c>
      <c r="H264" s="1">
        <v>43776</v>
      </c>
      <c r="I264" s="1">
        <v>43776</v>
      </c>
      <c r="J264" s="3">
        <v>2030000</v>
      </c>
      <c r="K264" t="s">
        <v>31</v>
      </c>
      <c r="L264" t="s">
        <v>31</v>
      </c>
      <c r="M264">
        <v>0</v>
      </c>
      <c r="N264">
        <v>0</v>
      </c>
      <c r="O264">
        <v>0</v>
      </c>
      <c r="P264" t="s">
        <v>37</v>
      </c>
      <c r="Q264" t="s">
        <v>37</v>
      </c>
      <c r="R264" t="str">
        <f t="shared" si="9"/>
        <v>2148002521211</v>
      </c>
      <c r="S264" t="s">
        <v>38</v>
      </c>
      <c r="T264" t="s">
        <v>118</v>
      </c>
      <c r="U264" t="s">
        <v>119</v>
      </c>
      <c r="V264" t="s">
        <v>208</v>
      </c>
      <c r="W264" t="s">
        <v>209</v>
      </c>
      <c r="X264" t="s">
        <v>43</v>
      </c>
      <c r="Y264" t="s">
        <v>44</v>
      </c>
      <c r="Z264" t="s">
        <v>44</v>
      </c>
      <c r="AA264" t="s">
        <v>45</v>
      </c>
      <c r="AB264" t="s">
        <v>46</v>
      </c>
      <c r="AC264" t="s">
        <v>47</v>
      </c>
      <c r="AD264" t="s">
        <v>48</v>
      </c>
      <c r="AE264" t="s">
        <v>49</v>
      </c>
    </row>
    <row r="265" spans="1:31">
      <c r="A265" t="str">
        <f t="shared" si="8"/>
        <v>212805057411111</v>
      </c>
      <c r="B265" t="s">
        <v>32</v>
      </c>
      <c r="C265" t="s">
        <v>62</v>
      </c>
      <c r="D265" t="s">
        <v>399</v>
      </c>
      <c r="E265" t="s">
        <v>399</v>
      </c>
      <c r="F265" t="s">
        <v>400</v>
      </c>
      <c r="G265" t="s">
        <v>401</v>
      </c>
      <c r="H265" s="1">
        <v>43773</v>
      </c>
      <c r="I265" s="1">
        <v>43773</v>
      </c>
      <c r="J265" s="3">
        <v>48000000</v>
      </c>
      <c r="K265" t="s">
        <v>31</v>
      </c>
      <c r="L265" t="s">
        <v>31</v>
      </c>
      <c r="M265">
        <v>0</v>
      </c>
      <c r="N265">
        <v>0</v>
      </c>
      <c r="O265">
        <v>0</v>
      </c>
      <c r="P265" t="s">
        <v>37</v>
      </c>
      <c r="Q265" t="s">
        <v>37</v>
      </c>
      <c r="R265" t="str">
        <f t="shared" si="9"/>
        <v>2128050574111</v>
      </c>
      <c r="S265" t="s">
        <v>38</v>
      </c>
      <c r="T265" t="s">
        <v>66</v>
      </c>
      <c r="U265" t="s">
        <v>67</v>
      </c>
      <c r="V265" t="s">
        <v>68</v>
      </c>
      <c r="W265" t="s">
        <v>402</v>
      </c>
      <c r="X265" t="s">
        <v>43</v>
      </c>
      <c r="Y265" t="s">
        <v>44</v>
      </c>
      <c r="Z265" t="s">
        <v>44</v>
      </c>
      <c r="AA265" t="s">
        <v>45</v>
      </c>
      <c r="AB265" t="s">
        <v>46</v>
      </c>
      <c r="AC265" t="s">
        <v>47</v>
      </c>
      <c r="AD265" t="s">
        <v>48</v>
      </c>
      <c r="AE265" t="s">
        <v>49</v>
      </c>
    </row>
    <row r="266" spans="1:31">
      <c r="A266" t="str">
        <f t="shared" si="8"/>
        <v>212599452211212</v>
      </c>
      <c r="B266" t="s">
        <v>32</v>
      </c>
      <c r="C266" t="s">
        <v>33</v>
      </c>
      <c r="D266" t="s">
        <v>403</v>
      </c>
      <c r="E266" t="s">
        <v>403</v>
      </c>
      <c r="F266" t="s">
        <v>148</v>
      </c>
      <c r="G266" t="s">
        <v>404</v>
      </c>
      <c r="H266" s="1">
        <v>43810</v>
      </c>
      <c r="I266" s="1">
        <v>43810</v>
      </c>
      <c r="J266" s="3">
        <v>22000</v>
      </c>
      <c r="K266" t="s">
        <v>31</v>
      </c>
      <c r="L266" t="s">
        <v>31</v>
      </c>
      <c r="M266">
        <v>0</v>
      </c>
      <c r="N266">
        <v>0</v>
      </c>
      <c r="O266">
        <v>0</v>
      </c>
      <c r="P266" t="s">
        <v>37</v>
      </c>
      <c r="Q266" t="s">
        <v>37</v>
      </c>
      <c r="R266" t="str">
        <f t="shared" si="9"/>
        <v>2125994522112</v>
      </c>
      <c r="S266" t="s">
        <v>38</v>
      </c>
      <c r="T266" t="s">
        <v>39</v>
      </c>
      <c r="U266" t="s">
        <v>40</v>
      </c>
      <c r="V266" t="s">
        <v>41</v>
      </c>
      <c r="W266" t="s">
        <v>42</v>
      </c>
      <c r="X266" t="s">
        <v>43</v>
      </c>
      <c r="Y266" t="s">
        <v>44</v>
      </c>
      <c r="Z266" t="s">
        <v>44</v>
      </c>
      <c r="AA266" t="s">
        <v>45</v>
      </c>
      <c r="AB266" t="s">
        <v>46</v>
      </c>
      <c r="AC266" t="s">
        <v>47</v>
      </c>
      <c r="AD266" t="s">
        <v>48</v>
      </c>
      <c r="AE266" t="s">
        <v>49</v>
      </c>
    </row>
    <row r="267" spans="1:31">
      <c r="A267" t="str">
        <f t="shared" si="8"/>
        <v>212599452211912</v>
      </c>
      <c r="B267" t="s">
        <v>32</v>
      </c>
      <c r="C267" t="s">
        <v>33</v>
      </c>
      <c r="D267" t="s">
        <v>403</v>
      </c>
      <c r="E267" t="s">
        <v>403</v>
      </c>
      <c r="F267" t="s">
        <v>60</v>
      </c>
      <c r="G267" t="s">
        <v>404</v>
      </c>
      <c r="H267" s="1">
        <v>43810</v>
      </c>
      <c r="I267" s="1">
        <v>43810</v>
      </c>
      <c r="J267" s="3">
        <v>454000</v>
      </c>
      <c r="K267" t="s">
        <v>31</v>
      </c>
      <c r="L267" t="s">
        <v>31</v>
      </c>
      <c r="M267">
        <v>0</v>
      </c>
      <c r="N267">
        <v>0</v>
      </c>
      <c r="O267">
        <v>0</v>
      </c>
      <c r="P267" t="s">
        <v>37</v>
      </c>
      <c r="Q267" t="s">
        <v>37</v>
      </c>
      <c r="R267" t="str">
        <f t="shared" si="9"/>
        <v>2125994522119</v>
      </c>
      <c r="S267" t="s">
        <v>38</v>
      </c>
      <c r="T267" t="s">
        <v>39</v>
      </c>
      <c r="U267" t="s">
        <v>40</v>
      </c>
      <c r="V267" t="s">
        <v>41</v>
      </c>
      <c r="W267" t="s">
        <v>42</v>
      </c>
      <c r="X267" t="s">
        <v>43</v>
      </c>
      <c r="Y267" t="s">
        <v>44</v>
      </c>
      <c r="Z267" t="s">
        <v>44</v>
      </c>
      <c r="AA267" t="s">
        <v>45</v>
      </c>
      <c r="AB267" t="s">
        <v>46</v>
      </c>
      <c r="AC267" t="s">
        <v>47</v>
      </c>
      <c r="AD267" t="s">
        <v>48</v>
      </c>
      <c r="AE267" t="s">
        <v>49</v>
      </c>
    </row>
    <row r="268" spans="1:31">
      <c r="A268" t="str">
        <f t="shared" si="8"/>
        <v>212599452411112</v>
      </c>
      <c r="B268" t="s">
        <v>32</v>
      </c>
      <c r="C268" t="s">
        <v>33</v>
      </c>
      <c r="D268" t="s">
        <v>405</v>
      </c>
      <c r="E268" t="s">
        <v>405</v>
      </c>
      <c r="F268" t="s">
        <v>71</v>
      </c>
      <c r="G268" t="s">
        <v>406</v>
      </c>
      <c r="H268" s="1">
        <v>43816</v>
      </c>
      <c r="I268" s="1">
        <v>43815</v>
      </c>
      <c r="J268" s="3">
        <v>400000</v>
      </c>
      <c r="K268" t="s">
        <v>31</v>
      </c>
      <c r="L268" t="s">
        <v>31</v>
      </c>
      <c r="M268">
        <v>0</v>
      </c>
      <c r="N268">
        <v>0</v>
      </c>
      <c r="O268">
        <v>0</v>
      </c>
      <c r="P268" t="s">
        <v>37</v>
      </c>
      <c r="Q268" t="s">
        <v>37</v>
      </c>
      <c r="R268" t="str">
        <f t="shared" si="9"/>
        <v>2125994524111</v>
      </c>
      <c r="S268" t="s">
        <v>38</v>
      </c>
      <c r="T268" t="s">
        <v>39</v>
      </c>
      <c r="U268" t="s">
        <v>40</v>
      </c>
      <c r="V268" t="s">
        <v>41</v>
      </c>
      <c r="W268" t="s">
        <v>42</v>
      </c>
      <c r="X268" t="s">
        <v>43</v>
      </c>
      <c r="Y268" t="s">
        <v>44</v>
      </c>
      <c r="Z268" t="s">
        <v>44</v>
      </c>
      <c r="AA268" t="s">
        <v>45</v>
      </c>
      <c r="AB268" t="s">
        <v>46</v>
      </c>
      <c r="AC268" t="s">
        <v>47</v>
      </c>
      <c r="AD268" t="s">
        <v>48</v>
      </c>
      <c r="AE268" t="s">
        <v>49</v>
      </c>
    </row>
    <row r="269" spans="1:31">
      <c r="A269" t="str">
        <f t="shared" si="8"/>
        <v>215099452411104</v>
      </c>
      <c r="B269" t="s">
        <v>32</v>
      </c>
      <c r="C269" t="s">
        <v>114</v>
      </c>
      <c r="D269" t="s">
        <v>407</v>
      </c>
      <c r="E269" t="s">
        <v>407</v>
      </c>
      <c r="F269" t="s">
        <v>71</v>
      </c>
      <c r="G269" t="s">
        <v>408</v>
      </c>
      <c r="H269" s="1">
        <v>43581</v>
      </c>
      <c r="I269" s="1">
        <v>43581</v>
      </c>
      <c r="J269" s="3">
        <v>750000</v>
      </c>
      <c r="K269" t="s">
        <v>31</v>
      </c>
      <c r="L269" t="s">
        <v>31</v>
      </c>
      <c r="M269">
        <v>0</v>
      </c>
      <c r="N269">
        <v>0</v>
      </c>
      <c r="O269">
        <v>0</v>
      </c>
      <c r="P269" t="s">
        <v>37</v>
      </c>
      <c r="Q269" t="s">
        <v>37</v>
      </c>
      <c r="R269" t="str">
        <f t="shared" si="9"/>
        <v>2150994524111</v>
      </c>
      <c r="S269" t="s">
        <v>38</v>
      </c>
      <c r="T269" t="s">
        <v>118</v>
      </c>
      <c r="U269" t="s">
        <v>119</v>
      </c>
      <c r="V269" t="s">
        <v>120</v>
      </c>
      <c r="W269" t="s">
        <v>42</v>
      </c>
      <c r="X269" t="s">
        <v>43</v>
      </c>
      <c r="Y269" t="s">
        <v>44</v>
      </c>
      <c r="Z269" t="s">
        <v>44</v>
      </c>
      <c r="AA269" t="s">
        <v>45</v>
      </c>
      <c r="AB269" t="s">
        <v>46</v>
      </c>
      <c r="AC269" t="s">
        <v>47</v>
      </c>
      <c r="AD269" t="s">
        <v>48</v>
      </c>
      <c r="AE269" t="s">
        <v>49</v>
      </c>
    </row>
    <row r="270" spans="1:31">
      <c r="A270" t="str">
        <f t="shared" si="8"/>
        <v>212599452111102</v>
      </c>
      <c r="B270" t="s">
        <v>32</v>
      </c>
      <c r="C270" t="s">
        <v>33</v>
      </c>
      <c r="D270" t="s">
        <v>409</v>
      </c>
      <c r="E270" t="s">
        <v>409</v>
      </c>
      <c r="F270" t="s">
        <v>165</v>
      </c>
      <c r="G270" t="s">
        <v>410</v>
      </c>
      <c r="H270" s="1">
        <v>43508</v>
      </c>
      <c r="I270" s="1">
        <v>43504</v>
      </c>
      <c r="J270" s="3">
        <v>33800000</v>
      </c>
      <c r="K270" t="s">
        <v>31</v>
      </c>
      <c r="L270" t="s">
        <v>31</v>
      </c>
      <c r="M270">
        <v>0</v>
      </c>
      <c r="N270">
        <v>0</v>
      </c>
      <c r="O270">
        <v>0</v>
      </c>
      <c r="P270" t="s">
        <v>37</v>
      </c>
      <c r="Q270" t="s">
        <v>37</v>
      </c>
      <c r="R270" t="str">
        <f t="shared" si="9"/>
        <v>2125994521111</v>
      </c>
      <c r="S270" t="s">
        <v>38</v>
      </c>
      <c r="T270" t="s">
        <v>39</v>
      </c>
      <c r="U270" t="s">
        <v>40</v>
      </c>
      <c r="V270" t="s">
        <v>41</v>
      </c>
      <c r="W270" t="s">
        <v>42</v>
      </c>
      <c r="X270" t="s">
        <v>43</v>
      </c>
      <c r="Y270" t="s">
        <v>44</v>
      </c>
      <c r="Z270" t="s">
        <v>44</v>
      </c>
      <c r="AA270" t="s">
        <v>45</v>
      </c>
      <c r="AB270" t="s">
        <v>46</v>
      </c>
      <c r="AC270" t="s">
        <v>47</v>
      </c>
      <c r="AD270" t="s">
        <v>48</v>
      </c>
      <c r="AE270" t="s">
        <v>49</v>
      </c>
    </row>
    <row r="271" spans="1:31">
      <c r="A271" t="str">
        <f t="shared" si="8"/>
        <v>213599451112905</v>
      </c>
      <c r="B271" t="s">
        <v>32</v>
      </c>
      <c r="C271" t="s">
        <v>62</v>
      </c>
      <c r="D271" t="s">
        <v>411</v>
      </c>
      <c r="E271" t="s">
        <v>411</v>
      </c>
      <c r="F271" t="s">
        <v>112</v>
      </c>
      <c r="G271" t="s">
        <v>412</v>
      </c>
      <c r="H271" s="1">
        <v>43600</v>
      </c>
      <c r="I271" s="1">
        <v>43598</v>
      </c>
      <c r="J271" s="3">
        <v>138555000</v>
      </c>
      <c r="K271" t="s">
        <v>31</v>
      </c>
      <c r="L271" t="s">
        <v>31</v>
      </c>
      <c r="M271">
        <v>0</v>
      </c>
      <c r="N271">
        <v>0</v>
      </c>
      <c r="O271">
        <v>0</v>
      </c>
      <c r="P271" t="s">
        <v>37</v>
      </c>
      <c r="Q271" t="s">
        <v>37</v>
      </c>
      <c r="R271" t="str">
        <f t="shared" si="9"/>
        <v>2135994511129</v>
      </c>
      <c r="S271" t="s">
        <v>38</v>
      </c>
      <c r="T271" t="s">
        <v>66</v>
      </c>
      <c r="U271" t="s">
        <v>67</v>
      </c>
      <c r="V271" t="s">
        <v>100</v>
      </c>
      <c r="W271" t="s">
        <v>42</v>
      </c>
      <c r="X271" t="s">
        <v>43</v>
      </c>
      <c r="Y271" t="s">
        <v>44</v>
      </c>
      <c r="Z271" t="s">
        <v>44</v>
      </c>
      <c r="AA271" t="s">
        <v>45</v>
      </c>
      <c r="AB271" t="s">
        <v>46</v>
      </c>
      <c r="AC271" t="s">
        <v>47</v>
      </c>
      <c r="AD271" t="s">
        <v>48</v>
      </c>
      <c r="AE271" t="s">
        <v>49</v>
      </c>
    </row>
    <row r="272" spans="1:31">
      <c r="A272" t="str">
        <f t="shared" si="8"/>
        <v>213599451241105</v>
      </c>
      <c r="B272" t="s">
        <v>32</v>
      </c>
      <c r="C272" t="s">
        <v>62</v>
      </c>
      <c r="D272" t="s">
        <v>413</v>
      </c>
      <c r="E272" t="s">
        <v>413</v>
      </c>
      <c r="F272" t="s">
        <v>116</v>
      </c>
      <c r="G272" t="s">
        <v>414</v>
      </c>
      <c r="H272" s="1">
        <v>43609</v>
      </c>
      <c r="I272" s="1">
        <v>43602</v>
      </c>
      <c r="J272" s="3">
        <v>54177350</v>
      </c>
      <c r="K272" t="s">
        <v>31</v>
      </c>
      <c r="L272" t="s">
        <v>31</v>
      </c>
      <c r="M272">
        <v>0</v>
      </c>
      <c r="N272">
        <v>0</v>
      </c>
      <c r="O272">
        <v>0</v>
      </c>
      <c r="P272" t="s">
        <v>37</v>
      </c>
      <c r="Q272" t="s">
        <v>37</v>
      </c>
      <c r="R272" t="str">
        <f t="shared" si="9"/>
        <v>2135994512411</v>
      </c>
      <c r="S272" t="s">
        <v>38</v>
      </c>
      <c r="T272" t="s">
        <v>66</v>
      </c>
      <c r="U272" t="s">
        <v>67</v>
      </c>
      <c r="V272" t="s">
        <v>100</v>
      </c>
      <c r="W272" t="s">
        <v>42</v>
      </c>
      <c r="X272" t="s">
        <v>43</v>
      </c>
      <c r="Y272" t="s">
        <v>44</v>
      </c>
      <c r="Z272" t="s">
        <v>44</v>
      </c>
      <c r="AA272" t="s">
        <v>45</v>
      </c>
      <c r="AB272" t="s">
        <v>46</v>
      </c>
      <c r="AC272" t="s">
        <v>47</v>
      </c>
      <c r="AD272" t="s">
        <v>48</v>
      </c>
      <c r="AE272" t="s">
        <v>49</v>
      </c>
    </row>
    <row r="273" spans="1:31">
      <c r="A273" t="str">
        <f t="shared" si="8"/>
        <v>213599451111108</v>
      </c>
      <c r="B273" t="s">
        <v>32</v>
      </c>
      <c r="C273" t="s">
        <v>62</v>
      </c>
      <c r="D273" t="s">
        <v>415</v>
      </c>
      <c r="E273" t="s">
        <v>415</v>
      </c>
      <c r="F273" t="s">
        <v>35</v>
      </c>
      <c r="G273" t="s">
        <v>416</v>
      </c>
      <c r="H273" s="1">
        <v>43684</v>
      </c>
      <c r="I273" s="1">
        <v>43683</v>
      </c>
      <c r="J273" s="3">
        <v>1113600</v>
      </c>
      <c r="K273" t="s">
        <v>31</v>
      </c>
      <c r="L273" t="s">
        <v>31</v>
      </c>
      <c r="M273">
        <v>0</v>
      </c>
      <c r="N273">
        <v>0</v>
      </c>
      <c r="O273">
        <v>0</v>
      </c>
      <c r="P273" t="s">
        <v>37</v>
      </c>
      <c r="Q273" t="s">
        <v>37</v>
      </c>
      <c r="R273" t="str">
        <f t="shared" si="9"/>
        <v>2135994511111</v>
      </c>
      <c r="S273" t="s">
        <v>38</v>
      </c>
      <c r="T273" t="s">
        <v>66</v>
      </c>
      <c r="U273" t="s">
        <v>67</v>
      </c>
      <c r="V273" t="s">
        <v>100</v>
      </c>
      <c r="W273" t="s">
        <v>42</v>
      </c>
      <c r="X273" t="s">
        <v>43</v>
      </c>
      <c r="Y273" t="s">
        <v>44</v>
      </c>
      <c r="Z273" t="s">
        <v>44</v>
      </c>
      <c r="AA273" t="s">
        <v>45</v>
      </c>
      <c r="AB273" t="s">
        <v>46</v>
      </c>
      <c r="AC273" t="s">
        <v>47</v>
      </c>
      <c r="AD273" t="s">
        <v>48</v>
      </c>
      <c r="AE273" t="s">
        <v>49</v>
      </c>
    </row>
    <row r="274" spans="1:31">
      <c r="A274" t="str">
        <f t="shared" si="8"/>
        <v>213599451111908</v>
      </c>
      <c r="B274" t="s">
        <v>32</v>
      </c>
      <c r="C274" t="s">
        <v>62</v>
      </c>
      <c r="D274" t="s">
        <v>415</v>
      </c>
      <c r="E274" t="s">
        <v>415</v>
      </c>
      <c r="F274" t="s">
        <v>50</v>
      </c>
      <c r="G274" t="s">
        <v>416</v>
      </c>
      <c r="H274" s="1">
        <v>43684</v>
      </c>
      <c r="I274" s="1">
        <v>43683</v>
      </c>
      <c r="J274" s="3">
        <v>24</v>
      </c>
      <c r="K274" t="s">
        <v>31</v>
      </c>
      <c r="L274" t="s">
        <v>31</v>
      </c>
      <c r="M274">
        <v>0</v>
      </c>
      <c r="N274">
        <v>0</v>
      </c>
      <c r="O274">
        <v>0</v>
      </c>
      <c r="P274" t="s">
        <v>37</v>
      </c>
      <c r="Q274" t="s">
        <v>37</v>
      </c>
      <c r="R274" t="str">
        <f t="shared" si="9"/>
        <v>2135994511119</v>
      </c>
      <c r="S274" t="s">
        <v>38</v>
      </c>
      <c r="T274" t="s">
        <v>66</v>
      </c>
      <c r="U274" t="s">
        <v>67</v>
      </c>
      <c r="V274" t="s">
        <v>100</v>
      </c>
      <c r="W274" t="s">
        <v>42</v>
      </c>
      <c r="X274" t="s">
        <v>43</v>
      </c>
      <c r="Y274" t="s">
        <v>44</v>
      </c>
      <c r="Z274" t="s">
        <v>44</v>
      </c>
      <c r="AA274" t="s">
        <v>45</v>
      </c>
      <c r="AB274" t="s">
        <v>46</v>
      </c>
      <c r="AC274" t="s">
        <v>47</v>
      </c>
      <c r="AD274" t="s">
        <v>48</v>
      </c>
      <c r="AE274" t="s">
        <v>49</v>
      </c>
    </row>
    <row r="275" spans="1:31">
      <c r="A275" t="str">
        <f t="shared" si="8"/>
        <v>213599451112108</v>
      </c>
      <c r="B275" t="s">
        <v>32</v>
      </c>
      <c r="C275" t="s">
        <v>62</v>
      </c>
      <c r="D275" t="s">
        <v>415</v>
      </c>
      <c r="E275" t="s">
        <v>415</v>
      </c>
      <c r="F275" t="s">
        <v>51</v>
      </c>
      <c r="G275" t="s">
        <v>416</v>
      </c>
      <c r="H275" s="1">
        <v>43684</v>
      </c>
      <c r="I275" s="1">
        <v>43683</v>
      </c>
      <c r="J275" s="3">
        <v>97080</v>
      </c>
      <c r="K275" t="s">
        <v>31</v>
      </c>
      <c r="L275" t="s">
        <v>31</v>
      </c>
      <c r="M275">
        <v>0</v>
      </c>
      <c r="N275">
        <v>0</v>
      </c>
      <c r="O275">
        <v>0</v>
      </c>
      <c r="P275" t="s">
        <v>37</v>
      </c>
      <c r="Q275" t="s">
        <v>37</v>
      </c>
      <c r="R275" t="str">
        <f t="shared" si="9"/>
        <v>2135994511121</v>
      </c>
      <c r="S275" t="s">
        <v>38</v>
      </c>
      <c r="T275" t="s">
        <v>66</v>
      </c>
      <c r="U275" t="s">
        <v>67</v>
      </c>
      <c r="V275" t="s">
        <v>100</v>
      </c>
      <c r="W275" t="s">
        <v>42</v>
      </c>
      <c r="X275" t="s">
        <v>43</v>
      </c>
      <c r="Y275" t="s">
        <v>44</v>
      </c>
      <c r="Z275" t="s">
        <v>44</v>
      </c>
      <c r="AA275" t="s">
        <v>45</v>
      </c>
      <c r="AB275" t="s">
        <v>46</v>
      </c>
      <c r="AC275" t="s">
        <v>47</v>
      </c>
      <c r="AD275" t="s">
        <v>48</v>
      </c>
      <c r="AE275" t="s">
        <v>49</v>
      </c>
    </row>
    <row r="276" spans="1:31">
      <c r="A276" t="str">
        <f t="shared" si="8"/>
        <v>213599451112208</v>
      </c>
      <c r="B276" t="s">
        <v>32</v>
      </c>
      <c r="C276" t="s">
        <v>62</v>
      </c>
      <c r="D276" t="s">
        <v>415</v>
      </c>
      <c r="E276" t="s">
        <v>415</v>
      </c>
      <c r="F276" t="s">
        <v>55</v>
      </c>
      <c r="G276" t="s">
        <v>416</v>
      </c>
      <c r="H276" s="1">
        <v>43684</v>
      </c>
      <c r="I276" s="1">
        <v>43683</v>
      </c>
      <c r="J276" s="3">
        <v>38652</v>
      </c>
      <c r="K276" t="s">
        <v>31</v>
      </c>
      <c r="L276" t="s">
        <v>31</v>
      </c>
      <c r="M276">
        <v>0</v>
      </c>
      <c r="N276">
        <v>0</v>
      </c>
      <c r="O276">
        <v>0</v>
      </c>
      <c r="P276" t="s">
        <v>37</v>
      </c>
      <c r="Q276" t="s">
        <v>37</v>
      </c>
      <c r="R276" t="str">
        <f t="shared" si="9"/>
        <v>2135994511122</v>
      </c>
      <c r="S276" t="s">
        <v>38</v>
      </c>
      <c r="T276" t="s">
        <v>66</v>
      </c>
      <c r="U276" t="s">
        <v>67</v>
      </c>
      <c r="V276" t="s">
        <v>100</v>
      </c>
      <c r="W276" t="s">
        <v>42</v>
      </c>
      <c r="X276" t="s">
        <v>43</v>
      </c>
      <c r="Y276" t="s">
        <v>44</v>
      </c>
      <c r="Z276" t="s">
        <v>44</v>
      </c>
      <c r="AA276" t="s">
        <v>45</v>
      </c>
      <c r="AB276" t="s">
        <v>46</v>
      </c>
      <c r="AC276" t="s">
        <v>47</v>
      </c>
      <c r="AD276" t="s">
        <v>48</v>
      </c>
      <c r="AE276" t="s">
        <v>49</v>
      </c>
    </row>
    <row r="277" spans="1:31">
      <c r="A277" t="str">
        <f t="shared" si="8"/>
        <v>213599451112408</v>
      </c>
      <c r="B277" t="s">
        <v>32</v>
      </c>
      <c r="C277" t="s">
        <v>62</v>
      </c>
      <c r="D277" t="s">
        <v>415</v>
      </c>
      <c r="E277" t="s">
        <v>415</v>
      </c>
      <c r="F277" t="s">
        <v>52</v>
      </c>
      <c r="G277" t="s">
        <v>416</v>
      </c>
      <c r="H277" s="1">
        <v>43684</v>
      </c>
      <c r="I277" s="1">
        <v>43683</v>
      </c>
      <c r="J277" s="3">
        <v>336000</v>
      </c>
      <c r="K277" t="s">
        <v>31</v>
      </c>
      <c r="L277" t="s">
        <v>31</v>
      </c>
      <c r="M277">
        <v>0</v>
      </c>
      <c r="N277">
        <v>0</v>
      </c>
      <c r="O277">
        <v>0</v>
      </c>
      <c r="P277" t="s">
        <v>37</v>
      </c>
      <c r="Q277" t="s">
        <v>37</v>
      </c>
      <c r="R277" t="str">
        <f t="shared" si="9"/>
        <v>2135994511124</v>
      </c>
      <c r="S277" t="s">
        <v>38</v>
      </c>
      <c r="T277" t="s">
        <v>66</v>
      </c>
      <c r="U277" t="s">
        <v>67</v>
      </c>
      <c r="V277" t="s">
        <v>100</v>
      </c>
      <c r="W277" t="s">
        <v>42</v>
      </c>
      <c r="X277" t="s">
        <v>43</v>
      </c>
      <c r="Y277" t="s">
        <v>44</v>
      </c>
      <c r="Z277" t="s">
        <v>44</v>
      </c>
      <c r="AA277" t="s">
        <v>45</v>
      </c>
      <c r="AB277" t="s">
        <v>46</v>
      </c>
      <c r="AC277" t="s">
        <v>47</v>
      </c>
      <c r="AD277" t="s">
        <v>48</v>
      </c>
      <c r="AE277" t="s">
        <v>49</v>
      </c>
    </row>
    <row r="278" spans="1:31">
      <c r="A278" t="str">
        <f t="shared" si="8"/>
        <v>212599452211208</v>
      </c>
      <c r="B278" t="s">
        <v>32</v>
      </c>
      <c r="C278" t="s">
        <v>33</v>
      </c>
      <c r="D278" t="s">
        <v>417</v>
      </c>
      <c r="E278" t="s">
        <v>417</v>
      </c>
      <c r="F278" t="s">
        <v>148</v>
      </c>
      <c r="G278" t="s">
        <v>418</v>
      </c>
      <c r="H278" s="1">
        <v>43692</v>
      </c>
      <c r="I278" s="1">
        <v>43692</v>
      </c>
      <c r="J278" s="3">
        <v>665566</v>
      </c>
      <c r="K278" t="s">
        <v>31</v>
      </c>
      <c r="L278" t="s">
        <v>31</v>
      </c>
      <c r="M278">
        <v>0</v>
      </c>
      <c r="N278">
        <v>0</v>
      </c>
      <c r="O278">
        <v>0</v>
      </c>
      <c r="P278" t="s">
        <v>37</v>
      </c>
      <c r="Q278" t="s">
        <v>37</v>
      </c>
      <c r="R278" t="str">
        <f t="shared" si="9"/>
        <v>2125994522112</v>
      </c>
      <c r="S278" t="s">
        <v>38</v>
      </c>
      <c r="T278" t="s">
        <v>39</v>
      </c>
      <c r="U278" t="s">
        <v>40</v>
      </c>
      <c r="V278" t="s">
        <v>41</v>
      </c>
      <c r="W278" t="s">
        <v>42</v>
      </c>
      <c r="X278" t="s">
        <v>43</v>
      </c>
      <c r="Y278" t="s">
        <v>44</v>
      </c>
      <c r="Z278" t="s">
        <v>44</v>
      </c>
      <c r="AA278" t="s">
        <v>45</v>
      </c>
      <c r="AB278" t="s">
        <v>46</v>
      </c>
      <c r="AC278" t="s">
        <v>47</v>
      </c>
      <c r="AD278" t="s">
        <v>48</v>
      </c>
      <c r="AE278" t="s">
        <v>49</v>
      </c>
    </row>
    <row r="279" spans="1:31">
      <c r="A279" t="str">
        <f t="shared" si="8"/>
        <v>212599452211908</v>
      </c>
      <c r="B279" t="s">
        <v>32</v>
      </c>
      <c r="C279" t="s">
        <v>33</v>
      </c>
      <c r="D279" t="s">
        <v>417</v>
      </c>
      <c r="E279" t="s">
        <v>417</v>
      </c>
      <c r="F279" t="s">
        <v>60</v>
      </c>
      <c r="G279" t="s">
        <v>418</v>
      </c>
      <c r="H279" s="1">
        <v>43692</v>
      </c>
      <c r="I279" s="1">
        <v>43692</v>
      </c>
      <c r="J279" s="3">
        <v>4737351</v>
      </c>
      <c r="K279" t="s">
        <v>31</v>
      </c>
      <c r="L279" t="s">
        <v>31</v>
      </c>
      <c r="M279">
        <v>0</v>
      </c>
      <c r="N279">
        <v>0</v>
      </c>
      <c r="O279">
        <v>0</v>
      </c>
      <c r="P279" t="s">
        <v>37</v>
      </c>
      <c r="Q279" t="s">
        <v>37</v>
      </c>
      <c r="R279" t="str">
        <f t="shared" si="9"/>
        <v>2125994522119</v>
      </c>
      <c r="S279" t="s">
        <v>38</v>
      </c>
      <c r="T279" t="s">
        <v>39</v>
      </c>
      <c r="U279" t="s">
        <v>40</v>
      </c>
      <c r="V279" t="s">
        <v>41</v>
      </c>
      <c r="W279" t="s">
        <v>42</v>
      </c>
      <c r="X279" t="s">
        <v>43</v>
      </c>
      <c r="Y279" t="s">
        <v>44</v>
      </c>
      <c r="Z279" t="s">
        <v>44</v>
      </c>
      <c r="AA279" t="s">
        <v>45</v>
      </c>
      <c r="AB279" t="s">
        <v>46</v>
      </c>
      <c r="AC279" t="s">
        <v>47</v>
      </c>
      <c r="AD279" t="s">
        <v>48</v>
      </c>
      <c r="AE279" t="s">
        <v>49</v>
      </c>
    </row>
    <row r="280" spans="1:31">
      <c r="A280" t="str">
        <f t="shared" si="8"/>
        <v>210400252215112</v>
      </c>
      <c r="B280" t="s">
        <v>32</v>
      </c>
      <c r="C280" t="s">
        <v>33</v>
      </c>
      <c r="D280" t="s">
        <v>419</v>
      </c>
      <c r="E280" t="s">
        <v>419</v>
      </c>
      <c r="F280" t="s">
        <v>179</v>
      </c>
      <c r="G280" t="s">
        <v>420</v>
      </c>
      <c r="H280" s="1">
        <v>43819</v>
      </c>
      <c r="I280" s="1">
        <v>43819</v>
      </c>
      <c r="J280" s="3">
        <v>90075000</v>
      </c>
      <c r="K280" t="s">
        <v>31</v>
      </c>
      <c r="L280" t="s">
        <v>31</v>
      </c>
      <c r="M280">
        <v>0</v>
      </c>
      <c r="N280">
        <v>0</v>
      </c>
      <c r="O280">
        <v>0</v>
      </c>
      <c r="P280" t="s">
        <v>37</v>
      </c>
      <c r="Q280" t="s">
        <v>37</v>
      </c>
      <c r="R280" t="str">
        <f t="shared" si="9"/>
        <v>2104002522151</v>
      </c>
      <c r="S280" t="s">
        <v>38</v>
      </c>
      <c r="T280" t="s">
        <v>39</v>
      </c>
      <c r="U280" t="s">
        <v>40</v>
      </c>
      <c r="V280" t="s">
        <v>185</v>
      </c>
      <c r="W280" t="s">
        <v>209</v>
      </c>
      <c r="X280" t="s">
        <v>187</v>
      </c>
      <c r="Y280" t="s">
        <v>44</v>
      </c>
      <c r="Z280" t="s">
        <v>44</v>
      </c>
      <c r="AA280" t="s">
        <v>66</v>
      </c>
      <c r="AB280" t="s">
        <v>46</v>
      </c>
      <c r="AC280" t="s">
        <v>47</v>
      </c>
      <c r="AD280" t="s">
        <v>48</v>
      </c>
      <c r="AE280" t="s">
        <v>49</v>
      </c>
    </row>
    <row r="281" spans="1:31">
      <c r="A281" t="str">
        <f t="shared" si="8"/>
        <v>210400252411312</v>
      </c>
      <c r="B281" t="s">
        <v>32</v>
      </c>
      <c r="C281" t="s">
        <v>33</v>
      </c>
      <c r="D281" t="s">
        <v>419</v>
      </c>
      <c r="E281" t="s">
        <v>419</v>
      </c>
      <c r="F281" t="s">
        <v>64</v>
      </c>
      <c r="G281" t="s">
        <v>420</v>
      </c>
      <c r="H281" s="1">
        <v>43819</v>
      </c>
      <c r="I281" s="1">
        <v>43819</v>
      </c>
      <c r="J281" s="3">
        <v>15600000</v>
      </c>
      <c r="K281" t="s">
        <v>31</v>
      </c>
      <c r="L281" t="s">
        <v>31</v>
      </c>
      <c r="M281">
        <v>0</v>
      </c>
      <c r="N281">
        <v>0</v>
      </c>
      <c r="O281">
        <v>0</v>
      </c>
      <c r="P281" t="s">
        <v>37</v>
      </c>
      <c r="Q281" t="s">
        <v>37</v>
      </c>
      <c r="R281" t="str">
        <f t="shared" si="9"/>
        <v>2104002524113</v>
      </c>
      <c r="S281" t="s">
        <v>38</v>
      </c>
      <c r="T281" t="s">
        <v>39</v>
      </c>
      <c r="U281" t="s">
        <v>40</v>
      </c>
      <c r="V281" t="s">
        <v>185</v>
      </c>
      <c r="W281" t="s">
        <v>209</v>
      </c>
      <c r="X281" t="s">
        <v>187</v>
      </c>
      <c r="Y281" t="s">
        <v>44</v>
      </c>
      <c r="Z281" t="s">
        <v>44</v>
      </c>
      <c r="AA281" t="s">
        <v>66</v>
      </c>
      <c r="AB281" t="s">
        <v>46</v>
      </c>
      <c r="AC281" t="s">
        <v>47</v>
      </c>
      <c r="AD281" t="s">
        <v>48</v>
      </c>
      <c r="AE281" t="s">
        <v>49</v>
      </c>
    </row>
    <row r="282" spans="1:31">
      <c r="A282" t="str">
        <f t="shared" si="8"/>
        <v>215099452411108</v>
      </c>
      <c r="B282" t="s">
        <v>32</v>
      </c>
      <c r="C282" t="s">
        <v>114</v>
      </c>
      <c r="D282" t="s">
        <v>421</v>
      </c>
      <c r="E282" t="s">
        <v>421</v>
      </c>
      <c r="F282" t="s">
        <v>71</v>
      </c>
      <c r="G282" t="s">
        <v>422</v>
      </c>
      <c r="H282" s="1">
        <v>43685</v>
      </c>
      <c r="I282" s="1">
        <v>43684</v>
      </c>
      <c r="J282" s="3">
        <v>250000</v>
      </c>
      <c r="K282" t="s">
        <v>31</v>
      </c>
      <c r="L282" t="s">
        <v>31</v>
      </c>
      <c r="M282">
        <v>0</v>
      </c>
      <c r="N282">
        <v>0</v>
      </c>
      <c r="O282">
        <v>0</v>
      </c>
      <c r="P282" t="s">
        <v>37</v>
      </c>
      <c r="Q282" t="s">
        <v>37</v>
      </c>
      <c r="R282" t="str">
        <f t="shared" si="9"/>
        <v>2150994524111</v>
      </c>
      <c r="S282" t="s">
        <v>38</v>
      </c>
      <c r="T282" t="s">
        <v>118</v>
      </c>
      <c r="U282" t="s">
        <v>119</v>
      </c>
      <c r="V282" t="s">
        <v>120</v>
      </c>
      <c r="W282" t="s">
        <v>42</v>
      </c>
      <c r="X282" t="s">
        <v>43</v>
      </c>
      <c r="Y282" t="s">
        <v>44</v>
      </c>
      <c r="Z282" t="s">
        <v>44</v>
      </c>
      <c r="AA282" t="s">
        <v>45</v>
      </c>
      <c r="AB282" t="s">
        <v>46</v>
      </c>
      <c r="AC282" t="s">
        <v>47</v>
      </c>
      <c r="AD282" t="s">
        <v>48</v>
      </c>
      <c r="AE282" t="s">
        <v>49</v>
      </c>
    </row>
    <row r="283" spans="1:31">
      <c r="A283" t="str">
        <f t="shared" si="8"/>
        <v>212701552121111</v>
      </c>
      <c r="B283" t="s">
        <v>32</v>
      </c>
      <c r="C283" t="s">
        <v>62</v>
      </c>
      <c r="D283" t="s">
        <v>423</v>
      </c>
      <c r="E283" t="s">
        <v>423</v>
      </c>
      <c r="F283" t="s">
        <v>122</v>
      </c>
      <c r="G283" t="s">
        <v>424</v>
      </c>
      <c r="H283" s="1">
        <v>43773</v>
      </c>
      <c r="I283" s="1">
        <v>43770</v>
      </c>
      <c r="J283" s="3">
        <v>280000</v>
      </c>
      <c r="K283" t="s">
        <v>31</v>
      </c>
      <c r="L283" t="s">
        <v>31</v>
      </c>
      <c r="M283">
        <v>0</v>
      </c>
      <c r="N283">
        <v>0</v>
      </c>
      <c r="O283">
        <v>0</v>
      </c>
      <c r="P283" t="s">
        <v>37</v>
      </c>
      <c r="Q283" t="s">
        <v>37</v>
      </c>
      <c r="R283" t="str">
        <f t="shared" si="9"/>
        <v>2127015521211</v>
      </c>
      <c r="S283" t="s">
        <v>38</v>
      </c>
      <c r="T283" t="s">
        <v>66</v>
      </c>
      <c r="U283" t="s">
        <v>67</v>
      </c>
      <c r="V283" t="s">
        <v>195</v>
      </c>
      <c r="W283" t="s">
        <v>425</v>
      </c>
      <c r="X283" t="s">
        <v>43</v>
      </c>
      <c r="Y283" t="s">
        <v>44</v>
      </c>
      <c r="Z283" t="s">
        <v>44</v>
      </c>
      <c r="AA283" t="s">
        <v>45</v>
      </c>
      <c r="AB283" t="s">
        <v>46</v>
      </c>
      <c r="AC283" t="s">
        <v>47</v>
      </c>
      <c r="AD283" t="s">
        <v>48</v>
      </c>
      <c r="AE283" t="s">
        <v>49</v>
      </c>
    </row>
    <row r="284" spans="1:31">
      <c r="A284" t="str">
        <f t="shared" si="8"/>
        <v>212599452211211</v>
      </c>
      <c r="B284" t="s">
        <v>32</v>
      </c>
      <c r="C284" t="s">
        <v>33</v>
      </c>
      <c r="D284" t="s">
        <v>130</v>
      </c>
      <c r="E284" t="s">
        <v>130</v>
      </c>
      <c r="F284" t="s">
        <v>148</v>
      </c>
      <c r="G284" t="s">
        <v>426</v>
      </c>
      <c r="H284" s="1">
        <v>43790</v>
      </c>
      <c r="I284" s="1">
        <v>43789</v>
      </c>
      <c r="J284" s="3">
        <v>49500</v>
      </c>
      <c r="K284" t="s">
        <v>31</v>
      </c>
      <c r="L284" t="s">
        <v>31</v>
      </c>
      <c r="M284">
        <v>0</v>
      </c>
      <c r="N284">
        <v>0</v>
      </c>
      <c r="O284">
        <v>0</v>
      </c>
      <c r="P284" t="s">
        <v>37</v>
      </c>
      <c r="Q284" t="s">
        <v>37</v>
      </c>
      <c r="R284" t="str">
        <f t="shared" si="9"/>
        <v>2125994522112</v>
      </c>
      <c r="S284" t="s">
        <v>38</v>
      </c>
      <c r="T284" t="s">
        <v>39</v>
      </c>
      <c r="U284" t="s">
        <v>40</v>
      </c>
      <c r="V284" t="s">
        <v>41</v>
      </c>
      <c r="W284" t="s">
        <v>42</v>
      </c>
      <c r="X284" t="s">
        <v>43</v>
      </c>
      <c r="Y284" t="s">
        <v>44</v>
      </c>
      <c r="Z284" t="s">
        <v>44</v>
      </c>
      <c r="AA284" t="s">
        <v>45</v>
      </c>
      <c r="AB284" t="s">
        <v>46</v>
      </c>
      <c r="AC284" t="s">
        <v>47</v>
      </c>
      <c r="AD284" t="s">
        <v>48</v>
      </c>
      <c r="AE284" t="s">
        <v>49</v>
      </c>
    </row>
    <row r="285" spans="1:31">
      <c r="A285" t="str">
        <f t="shared" si="8"/>
        <v>212599452211911</v>
      </c>
      <c r="B285" t="s">
        <v>32</v>
      </c>
      <c r="C285" t="s">
        <v>33</v>
      </c>
      <c r="D285" t="s">
        <v>130</v>
      </c>
      <c r="E285" t="s">
        <v>130</v>
      </c>
      <c r="F285" t="s">
        <v>60</v>
      </c>
      <c r="G285" t="s">
        <v>426</v>
      </c>
      <c r="H285" s="1">
        <v>43790</v>
      </c>
      <c r="I285" s="1">
        <v>43789</v>
      </c>
      <c r="J285" s="3">
        <v>1552000</v>
      </c>
      <c r="K285" t="s">
        <v>31</v>
      </c>
      <c r="L285" t="s">
        <v>31</v>
      </c>
      <c r="M285">
        <v>0</v>
      </c>
      <c r="N285">
        <v>0</v>
      </c>
      <c r="O285">
        <v>0</v>
      </c>
      <c r="P285" t="s">
        <v>37</v>
      </c>
      <c r="Q285" t="s">
        <v>37</v>
      </c>
      <c r="R285" t="str">
        <f t="shared" si="9"/>
        <v>2125994522119</v>
      </c>
      <c r="S285" t="s">
        <v>38</v>
      </c>
      <c r="T285" t="s">
        <v>39</v>
      </c>
      <c r="U285" t="s">
        <v>40</v>
      </c>
      <c r="V285" t="s">
        <v>41</v>
      </c>
      <c r="W285" t="s">
        <v>42</v>
      </c>
      <c r="X285" t="s">
        <v>43</v>
      </c>
      <c r="Y285" t="s">
        <v>44</v>
      </c>
      <c r="Z285" t="s">
        <v>44</v>
      </c>
      <c r="AA285" t="s">
        <v>45</v>
      </c>
      <c r="AB285" t="s">
        <v>46</v>
      </c>
      <c r="AC285" t="s">
        <v>47</v>
      </c>
      <c r="AD285" t="s">
        <v>48</v>
      </c>
      <c r="AE285" t="s">
        <v>49</v>
      </c>
    </row>
    <row r="286" spans="1:31">
      <c r="A286" t="str">
        <f t="shared" si="8"/>
        <v>213599452211108</v>
      </c>
      <c r="B286" t="s">
        <v>32</v>
      </c>
      <c r="C286" t="s">
        <v>62</v>
      </c>
      <c r="D286" t="s">
        <v>427</v>
      </c>
      <c r="E286" t="s">
        <v>427</v>
      </c>
      <c r="F286" t="s">
        <v>79</v>
      </c>
      <c r="G286" t="s">
        <v>428</v>
      </c>
      <c r="H286" s="1">
        <v>43690</v>
      </c>
      <c r="I286" s="1">
        <v>43689</v>
      </c>
      <c r="J286" s="3">
        <v>5707500</v>
      </c>
      <c r="K286" t="s">
        <v>31</v>
      </c>
      <c r="L286" t="s">
        <v>31</v>
      </c>
      <c r="M286">
        <v>0</v>
      </c>
      <c r="N286">
        <v>0</v>
      </c>
      <c r="O286">
        <v>0</v>
      </c>
      <c r="P286" t="s">
        <v>37</v>
      </c>
      <c r="Q286" t="s">
        <v>37</v>
      </c>
      <c r="R286" t="str">
        <f t="shared" si="9"/>
        <v>2135994522111</v>
      </c>
      <c r="S286" t="s">
        <v>38</v>
      </c>
      <c r="T286" t="s">
        <v>66</v>
      </c>
      <c r="U286" t="s">
        <v>67</v>
      </c>
      <c r="V286" t="s">
        <v>100</v>
      </c>
      <c r="W286" t="s">
        <v>42</v>
      </c>
      <c r="X286" t="s">
        <v>43</v>
      </c>
      <c r="Y286" t="s">
        <v>44</v>
      </c>
      <c r="Z286" t="s">
        <v>44</v>
      </c>
      <c r="AA286" t="s">
        <v>45</v>
      </c>
      <c r="AB286" t="s">
        <v>46</v>
      </c>
      <c r="AC286" t="s">
        <v>47</v>
      </c>
      <c r="AD286" t="s">
        <v>48</v>
      </c>
      <c r="AE286" t="s">
        <v>49</v>
      </c>
    </row>
    <row r="287" spans="1:31">
      <c r="A287" t="str">
        <f t="shared" si="8"/>
        <v>212800752411305</v>
      </c>
      <c r="B287" t="s">
        <v>32</v>
      </c>
      <c r="C287" t="s">
        <v>62</v>
      </c>
      <c r="D287" t="s">
        <v>429</v>
      </c>
      <c r="E287" t="s">
        <v>429</v>
      </c>
      <c r="F287" t="s">
        <v>64</v>
      </c>
      <c r="G287" t="s">
        <v>430</v>
      </c>
      <c r="H287" s="1">
        <v>43616</v>
      </c>
      <c r="I287" s="1">
        <v>43614</v>
      </c>
      <c r="J287" s="3">
        <v>2100000</v>
      </c>
      <c r="K287" t="s">
        <v>31</v>
      </c>
      <c r="L287" t="s">
        <v>31</v>
      </c>
      <c r="M287">
        <v>0</v>
      </c>
      <c r="N287">
        <v>0</v>
      </c>
      <c r="O287">
        <v>0</v>
      </c>
      <c r="P287" t="s">
        <v>37</v>
      </c>
      <c r="Q287" t="s">
        <v>37</v>
      </c>
      <c r="R287" t="str">
        <f t="shared" si="9"/>
        <v>2128007524113</v>
      </c>
      <c r="S287" t="s">
        <v>38</v>
      </c>
      <c r="T287" t="s">
        <v>66</v>
      </c>
      <c r="U287" t="s">
        <v>67</v>
      </c>
      <c r="V287" t="s">
        <v>68</v>
      </c>
      <c r="W287" t="s">
        <v>69</v>
      </c>
      <c r="X287" t="s">
        <v>43</v>
      </c>
      <c r="Y287" t="s">
        <v>44</v>
      </c>
      <c r="Z287" t="s">
        <v>44</v>
      </c>
      <c r="AA287" t="s">
        <v>45</v>
      </c>
      <c r="AB287" t="s">
        <v>46</v>
      </c>
      <c r="AC287" t="s">
        <v>47</v>
      </c>
      <c r="AD287" t="s">
        <v>48</v>
      </c>
      <c r="AE287" t="s">
        <v>49</v>
      </c>
    </row>
    <row r="288" spans="1:31">
      <c r="A288" t="str">
        <f t="shared" si="8"/>
        <v>212702152411408</v>
      </c>
      <c r="B288" t="s">
        <v>32</v>
      </c>
      <c r="C288" t="s">
        <v>62</v>
      </c>
      <c r="D288" t="s">
        <v>431</v>
      </c>
      <c r="E288" t="s">
        <v>431</v>
      </c>
      <c r="F288" t="s">
        <v>182</v>
      </c>
      <c r="G288" t="s">
        <v>432</v>
      </c>
      <c r="H288" s="1">
        <v>43682</v>
      </c>
      <c r="I288" s="1">
        <v>43679</v>
      </c>
      <c r="J288" s="3">
        <v>4300000</v>
      </c>
      <c r="K288" t="s">
        <v>31</v>
      </c>
      <c r="L288" t="s">
        <v>31</v>
      </c>
      <c r="M288">
        <v>0</v>
      </c>
      <c r="N288">
        <v>0</v>
      </c>
      <c r="O288">
        <v>0</v>
      </c>
      <c r="P288" t="s">
        <v>37</v>
      </c>
      <c r="Q288" t="s">
        <v>37</v>
      </c>
      <c r="R288" t="str">
        <f t="shared" si="9"/>
        <v>2127021524114</v>
      </c>
      <c r="S288" t="s">
        <v>38</v>
      </c>
      <c r="T288" t="s">
        <v>66</v>
      </c>
      <c r="U288" t="s">
        <v>67</v>
      </c>
      <c r="V288" t="s">
        <v>195</v>
      </c>
      <c r="W288" t="s">
        <v>433</v>
      </c>
      <c r="X288" t="s">
        <v>43</v>
      </c>
      <c r="Y288" t="s">
        <v>44</v>
      </c>
      <c r="Z288" t="s">
        <v>44</v>
      </c>
      <c r="AA288" t="s">
        <v>45</v>
      </c>
      <c r="AB288" t="s">
        <v>46</v>
      </c>
      <c r="AC288" t="s">
        <v>47</v>
      </c>
      <c r="AD288" t="s">
        <v>48</v>
      </c>
      <c r="AE288" t="s">
        <v>49</v>
      </c>
    </row>
    <row r="289" spans="1:31">
      <c r="A289" t="str">
        <f t="shared" si="8"/>
        <v>210400852121111</v>
      </c>
      <c r="B289" t="s">
        <v>32</v>
      </c>
      <c r="C289" t="s">
        <v>33</v>
      </c>
      <c r="D289" t="s">
        <v>434</v>
      </c>
      <c r="E289" t="s">
        <v>434</v>
      </c>
      <c r="F289" t="s">
        <v>122</v>
      </c>
      <c r="G289" t="s">
        <v>435</v>
      </c>
      <c r="H289" s="1">
        <v>43794</v>
      </c>
      <c r="I289" s="1">
        <v>43794</v>
      </c>
      <c r="J289" s="3">
        <v>6960000</v>
      </c>
      <c r="K289" t="s">
        <v>31</v>
      </c>
      <c r="L289" t="s">
        <v>31</v>
      </c>
      <c r="M289">
        <v>0</v>
      </c>
      <c r="N289">
        <v>0</v>
      </c>
      <c r="O289">
        <v>0</v>
      </c>
      <c r="P289" t="s">
        <v>37</v>
      </c>
      <c r="Q289" t="s">
        <v>37</v>
      </c>
      <c r="R289" t="str">
        <f t="shared" si="9"/>
        <v>2104008521211</v>
      </c>
      <c r="S289" t="s">
        <v>38</v>
      </c>
      <c r="T289" t="s">
        <v>39</v>
      </c>
      <c r="U289" t="s">
        <v>40</v>
      </c>
      <c r="V289" t="s">
        <v>185</v>
      </c>
      <c r="W289" t="s">
        <v>269</v>
      </c>
      <c r="X289" t="s">
        <v>187</v>
      </c>
      <c r="Y289" t="s">
        <v>44</v>
      </c>
      <c r="Z289" t="s">
        <v>44</v>
      </c>
      <c r="AA289" t="s">
        <v>66</v>
      </c>
      <c r="AB289" t="s">
        <v>46</v>
      </c>
      <c r="AC289" t="s">
        <v>47</v>
      </c>
      <c r="AD289" t="s">
        <v>48</v>
      </c>
      <c r="AE289" t="s">
        <v>49</v>
      </c>
    </row>
    <row r="290" spans="1:31">
      <c r="A290" t="str">
        <f t="shared" si="8"/>
        <v>213599451241103</v>
      </c>
      <c r="B290" t="s">
        <v>32</v>
      </c>
      <c r="C290" t="s">
        <v>62</v>
      </c>
      <c r="D290" t="s">
        <v>436</v>
      </c>
      <c r="E290" t="s">
        <v>436</v>
      </c>
      <c r="F290" t="s">
        <v>116</v>
      </c>
      <c r="G290" t="s">
        <v>437</v>
      </c>
      <c r="H290" s="1">
        <v>43545</v>
      </c>
      <c r="I290" s="1">
        <v>43545</v>
      </c>
      <c r="J290" s="3">
        <v>52419900</v>
      </c>
      <c r="K290" t="s">
        <v>31</v>
      </c>
      <c r="L290" t="s">
        <v>31</v>
      </c>
      <c r="M290">
        <v>0</v>
      </c>
      <c r="N290">
        <v>0</v>
      </c>
      <c r="O290">
        <v>0</v>
      </c>
      <c r="P290" t="s">
        <v>37</v>
      </c>
      <c r="Q290" t="s">
        <v>37</v>
      </c>
      <c r="R290" t="str">
        <f t="shared" si="9"/>
        <v>2135994512411</v>
      </c>
      <c r="S290" t="s">
        <v>38</v>
      </c>
      <c r="T290" t="s">
        <v>66</v>
      </c>
      <c r="U290" t="s">
        <v>67</v>
      </c>
      <c r="V290" t="s">
        <v>100</v>
      </c>
      <c r="W290" t="s">
        <v>42</v>
      </c>
      <c r="X290" t="s">
        <v>43</v>
      </c>
      <c r="Y290" t="s">
        <v>44</v>
      </c>
      <c r="Z290" t="s">
        <v>44</v>
      </c>
      <c r="AA290" t="s">
        <v>45</v>
      </c>
      <c r="AB290" t="s">
        <v>46</v>
      </c>
      <c r="AC290" t="s">
        <v>47</v>
      </c>
      <c r="AD290" t="s">
        <v>48</v>
      </c>
      <c r="AE290" t="s">
        <v>49</v>
      </c>
    </row>
    <row r="291" spans="1:31">
      <c r="A291" t="str">
        <f t="shared" si="8"/>
        <v>215099451111112</v>
      </c>
      <c r="B291" t="s">
        <v>32</v>
      </c>
      <c r="C291" t="s">
        <v>114</v>
      </c>
      <c r="D291" t="s">
        <v>438</v>
      </c>
      <c r="E291" t="s">
        <v>438</v>
      </c>
      <c r="F291" t="s">
        <v>35</v>
      </c>
      <c r="G291" t="s">
        <v>439</v>
      </c>
      <c r="H291" s="1">
        <v>43800</v>
      </c>
      <c r="I291" s="1">
        <v>43784</v>
      </c>
      <c r="J291" s="3">
        <v>19307700</v>
      </c>
      <c r="K291" t="s">
        <v>31</v>
      </c>
      <c r="L291" t="s">
        <v>31</v>
      </c>
      <c r="M291">
        <v>0</v>
      </c>
      <c r="N291">
        <v>0</v>
      </c>
      <c r="O291">
        <v>0</v>
      </c>
      <c r="P291" t="s">
        <v>37</v>
      </c>
      <c r="Q291" t="s">
        <v>37</v>
      </c>
      <c r="R291" t="str">
        <f t="shared" si="9"/>
        <v>2150994511111</v>
      </c>
      <c r="S291" t="s">
        <v>38</v>
      </c>
      <c r="T291" t="s">
        <v>118</v>
      </c>
      <c r="U291" t="s">
        <v>119</v>
      </c>
      <c r="V291" t="s">
        <v>120</v>
      </c>
      <c r="W291" t="s">
        <v>42</v>
      </c>
      <c r="X291" t="s">
        <v>43</v>
      </c>
      <c r="Y291" t="s">
        <v>44</v>
      </c>
      <c r="Z291" t="s">
        <v>44</v>
      </c>
      <c r="AA291" t="s">
        <v>45</v>
      </c>
      <c r="AB291" t="s">
        <v>46</v>
      </c>
      <c r="AC291" t="s">
        <v>47</v>
      </c>
      <c r="AD291" t="s">
        <v>48</v>
      </c>
      <c r="AE291" t="s">
        <v>49</v>
      </c>
    </row>
    <row r="292" spans="1:31">
      <c r="A292" t="str">
        <f t="shared" si="8"/>
        <v>215099451111912</v>
      </c>
      <c r="B292" t="s">
        <v>32</v>
      </c>
      <c r="C292" t="s">
        <v>114</v>
      </c>
      <c r="D292" t="s">
        <v>438</v>
      </c>
      <c r="E292" t="s">
        <v>438</v>
      </c>
      <c r="F292" t="s">
        <v>50</v>
      </c>
      <c r="G292" t="s">
        <v>439</v>
      </c>
      <c r="H292" s="1">
        <v>43800</v>
      </c>
      <c r="I292" s="1">
        <v>43784</v>
      </c>
      <c r="J292" s="3">
        <v>256</v>
      </c>
      <c r="K292" t="s">
        <v>31</v>
      </c>
      <c r="L292" t="s">
        <v>31</v>
      </c>
      <c r="M292">
        <v>0</v>
      </c>
      <c r="N292">
        <v>0</v>
      </c>
      <c r="O292">
        <v>0</v>
      </c>
      <c r="P292" t="s">
        <v>37</v>
      </c>
      <c r="Q292" t="s">
        <v>37</v>
      </c>
      <c r="R292" t="str">
        <f t="shared" si="9"/>
        <v>2150994511119</v>
      </c>
      <c r="S292" t="s">
        <v>38</v>
      </c>
      <c r="T292" t="s">
        <v>118</v>
      </c>
      <c r="U292" t="s">
        <v>119</v>
      </c>
      <c r="V292" t="s">
        <v>120</v>
      </c>
      <c r="W292" t="s">
        <v>42</v>
      </c>
      <c r="X292" t="s">
        <v>43</v>
      </c>
      <c r="Y292" t="s">
        <v>44</v>
      </c>
      <c r="Z292" t="s">
        <v>44</v>
      </c>
      <c r="AA292" t="s">
        <v>45</v>
      </c>
      <c r="AB292" t="s">
        <v>46</v>
      </c>
      <c r="AC292" t="s">
        <v>47</v>
      </c>
      <c r="AD292" t="s">
        <v>48</v>
      </c>
      <c r="AE292" t="s">
        <v>49</v>
      </c>
    </row>
    <row r="293" spans="1:31">
      <c r="A293" t="str">
        <f t="shared" si="8"/>
        <v>215099451112112</v>
      </c>
      <c r="B293" t="s">
        <v>32</v>
      </c>
      <c r="C293" t="s">
        <v>114</v>
      </c>
      <c r="D293" t="s">
        <v>438</v>
      </c>
      <c r="E293" t="s">
        <v>438</v>
      </c>
      <c r="F293" t="s">
        <v>51</v>
      </c>
      <c r="G293" t="s">
        <v>439</v>
      </c>
      <c r="H293" s="1">
        <v>43800</v>
      </c>
      <c r="I293" s="1">
        <v>43784</v>
      </c>
      <c r="J293" s="3">
        <v>1281900</v>
      </c>
      <c r="K293" t="s">
        <v>31</v>
      </c>
      <c r="L293" t="s">
        <v>31</v>
      </c>
      <c r="M293">
        <v>0</v>
      </c>
      <c r="N293">
        <v>0</v>
      </c>
      <c r="O293">
        <v>0</v>
      </c>
      <c r="P293" t="s">
        <v>37</v>
      </c>
      <c r="Q293" t="s">
        <v>37</v>
      </c>
      <c r="R293" t="str">
        <f t="shared" si="9"/>
        <v>2150994511121</v>
      </c>
      <c r="S293" t="s">
        <v>38</v>
      </c>
      <c r="T293" t="s">
        <v>118</v>
      </c>
      <c r="U293" t="s">
        <v>119</v>
      </c>
      <c r="V293" t="s">
        <v>120</v>
      </c>
      <c r="W293" t="s">
        <v>42</v>
      </c>
      <c r="X293" t="s">
        <v>43</v>
      </c>
      <c r="Y293" t="s">
        <v>44</v>
      </c>
      <c r="Z293" t="s">
        <v>44</v>
      </c>
      <c r="AA293" t="s">
        <v>45</v>
      </c>
      <c r="AB293" t="s">
        <v>46</v>
      </c>
      <c r="AC293" t="s">
        <v>47</v>
      </c>
      <c r="AD293" t="s">
        <v>48</v>
      </c>
      <c r="AE293" t="s">
        <v>49</v>
      </c>
    </row>
    <row r="294" spans="1:31">
      <c r="A294" t="str">
        <f t="shared" si="8"/>
        <v>215099451112212</v>
      </c>
      <c r="B294" t="s">
        <v>32</v>
      </c>
      <c r="C294" t="s">
        <v>114</v>
      </c>
      <c r="D294" t="s">
        <v>438</v>
      </c>
      <c r="E294" t="s">
        <v>438</v>
      </c>
      <c r="F294" t="s">
        <v>55</v>
      </c>
      <c r="G294" t="s">
        <v>439</v>
      </c>
      <c r="H294" s="1">
        <v>43800</v>
      </c>
      <c r="I294" s="1">
        <v>43784</v>
      </c>
      <c r="J294" s="3">
        <v>454358</v>
      </c>
      <c r="K294" t="s">
        <v>31</v>
      </c>
      <c r="L294" t="s">
        <v>31</v>
      </c>
      <c r="M294">
        <v>0</v>
      </c>
      <c r="N294">
        <v>0</v>
      </c>
      <c r="O294">
        <v>0</v>
      </c>
      <c r="P294" t="s">
        <v>37</v>
      </c>
      <c r="Q294" t="s">
        <v>37</v>
      </c>
      <c r="R294" t="str">
        <f t="shared" si="9"/>
        <v>2150994511122</v>
      </c>
      <c r="S294" t="s">
        <v>38</v>
      </c>
      <c r="T294" t="s">
        <v>118</v>
      </c>
      <c r="U294" t="s">
        <v>119</v>
      </c>
      <c r="V294" t="s">
        <v>120</v>
      </c>
      <c r="W294" t="s">
        <v>42</v>
      </c>
      <c r="X294" t="s">
        <v>43</v>
      </c>
      <c r="Y294" t="s">
        <v>44</v>
      </c>
      <c r="Z294" t="s">
        <v>44</v>
      </c>
      <c r="AA294" t="s">
        <v>45</v>
      </c>
      <c r="AB294" t="s">
        <v>46</v>
      </c>
      <c r="AC294" t="s">
        <v>47</v>
      </c>
      <c r="AD294" t="s">
        <v>48</v>
      </c>
      <c r="AE294" t="s">
        <v>49</v>
      </c>
    </row>
    <row r="295" spans="1:31">
      <c r="A295" t="str">
        <f t="shared" si="8"/>
        <v>215099451112312</v>
      </c>
      <c r="B295" t="s">
        <v>32</v>
      </c>
      <c r="C295" t="s">
        <v>114</v>
      </c>
      <c r="D295" t="s">
        <v>438</v>
      </c>
      <c r="E295" t="s">
        <v>438</v>
      </c>
      <c r="F295" t="s">
        <v>56</v>
      </c>
      <c r="G295" t="s">
        <v>439</v>
      </c>
      <c r="H295" s="1">
        <v>43800</v>
      </c>
      <c r="I295" s="1">
        <v>43784</v>
      </c>
      <c r="J295" s="3">
        <v>540000</v>
      </c>
      <c r="K295" t="s">
        <v>31</v>
      </c>
      <c r="L295" t="s">
        <v>31</v>
      </c>
      <c r="M295">
        <v>0</v>
      </c>
      <c r="N295">
        <v>0</v>
      </c>
      <c r="O295">
        <v>0</v>
      </c>
      <c r="P295" t="s">
        <v>37</v>
      </c>
      <c r="Q295" t="s">
        <v>37</v>
      </c>
      <c r="R295" t="str">
        <f t="shared" si="9"/>
        <v>2150994511123</v>
      </c>
      <c r="S295" t="s">
        <v>38</v>
      </c>
      <c r="T295" t="s">
        <v>118</v>
      </c>
      <c r="U295" t="s">
        <v>119</v>
      </c>
      <c r="V295" t="s">
        <v>120</v>
      </c>
      <c r="W295" t="s">
        <v>42</v>
      </c>
      <c r="X295" t="s">
        <v>43</v>
      </c>
      <c r="Y295" t="s">
        <v>44</v>
      </c>
      <c r="Z295" t="s">
        <v>44</v>
      </c>
      <c r="AA295" t="s">
        <v>45</v>
      </c>
      <c r="AB295" t="s">
        <v>46</v>
      </c>
      <c r="AC295" t="s">
        <v>47</v>
      </c>
      <c r="AD295" t="s">
        <v>48</v>
      </c>
      <c r="AE295" t="s">
        <v>49</v>
      </c>
    </row>
    <row r="296" spans="1:31">
      <c r="A296" t="str">
        <f t="shared" si="8"/>
        <v>215099451112512</v>
      </c>
      <c r="B296" t="s">
        <v>32</v>
      </c>
      <c r="C296" t="s">
        <v>114</v>
      </c>
      <c r="D296" t="s">
        <v>438</v>
      </c>
      <c r="E296" t="s">
        <v>438</v>
      </c>
      <c r="F296" t="s">
        <v>132</v>
      </c>
      <c r="G296" t="s">
        <v>439</v>
      </c>
      <c r="H296" s="1">
        <v>43800</v>
      </c>
      <c r="I296" s="1">
        <v>43784</v>
      </c>
      <c r="J296" s="3">
        <v>47600</v>
      </c>
      <c r="K296" t="s">
        <v>31</v>
      </c>
      <c r="L296" t="s">
        <v>31</v>
      </c>
      <c r="M296">
        <v>0</v>
      </c>
      <c r="N296">
        <v>0</v>
      </c>
      <c r="O296">
        <v>0</v>
      </c>
      <c r="P296" t="s">
        <v>37</v>
      </c>
      <c r="Q296" t="s">
        <v>37</v>
      </c>
      <c r="R296" t="str">
        <f t="shared" si="9"/>
        <v>2150994511125</v>
      </c>
      <c r="S296" t="s">
        <v>38</v>
      </c>
      <c r="T296" t="s">
        <v>118</v>
      </c>
      <c r="U296" t="s">
        <v>119</v>
      </c>
      <c r="V296" t="s">
        <v>120</v>
      </c>
      <c r="W296" t="s">
        <v>42</v>
      </c>
      <c r="X296" t="s">
        <v>43</v>
      </c>
      <c r="Y296" t="s">
        <v>44</v>
      </c>
      <c r="Z296" t="s">
        <v>44</v>
      </c>
      <c r="AA296" t="s">
        <v>45</v>
      </c>
      <c r="AB296" t="s">
        <v>46</v>
      </c>
      <c r="AC296" t="s">
        <v>47</v>
      </c>
      <c r="AD296" t="s">
        <v>48</v>
      </c>
      <c r="AE296" t="s">
        <v>49</v>
      </c>
    </row>
    <row r="297" spans="1:31">
      <c r="A297" t="str">
        <f t="shared" si="8"/>
        <v>215099451112612</v>
      </c>
      <c r="B297" t="s">
        <v>32</v>
      </c>
      <c r="C297" t="s">
        <v>114</v>
      </c>
      <c r="D297" t="s">
        <v>438</v>
      </c>
      <c r="E297" t="s">
        <v>438</v>
      </c>
      <c r="F297" t="s">
        <v>57</v>
      </c>
      <c r="G297" t="s">
        <v>439</v>
      </c>
      <c r="H297" s="1">
        <v>43800</v>
      </c>
      <c r="I297" s="1">
        <v>43784</v>
      </c>
      <c r="J297" s="3">
        <v>1231140</v>
      </c>
      <c r="K297" t="s">
        <v>31</v>
      </c>
      <c r="L297" t="s">
        <v>31</v>
      </c>
      <c r="M297">
        <v>0</v>
      </c>
      <c r="N297">
        <v>0</v>
      </c>
      <c r="O297">
        <v>0</v>
      </c>
      <c r="P297" t="s">
        <v>37</v>
      </c>
      <c r="Q297" t="s">
        <v>37</v>
      </c>
      <c r="R297" t="str">
        <f t="shared" si="9"/>
        <v>2150994511126</v>
      </c>
      <c r="S297" t="s">
        <v>38</v>
      </c>
      <c r="T297" t="s">
        <v>118</v>
      </c>
      <c r="U297" t="s">
        <v>119</v>
      </c>
      <c r="V297" t="s">
        <v>120</v>
      </c>
      <c r="W297" t="s">
        <v>42</v>
      </c>
      <c r="X297" t="s">
        <v>43</v>
      </c>
      <c r="Y297" t="s">
        <v>44</v>
      </c>
      <c r="Z297" t="s">
        <v>44</v>
      </c>
      <c r="AA297" t="s">
        <v>45</v>
      </c>
      <c r="AB297" t="s">
        <v>46</v>
      </c>
      <c r="AC297" t="s">
        <v>47</v>
      </c>
      <c r="AD297" t="s">
        <v>48</v>
      </c>
      <c r="AE297" t="s">
        <v>49</v>
      </c>
    </row>
    <row r="298" spans="1:31">
      <c r="A298" t="str">
        <f t="shared" si="8"/>
        <v>215099451115112</v>
      </c>
      <c r="B298" t="s">
        <v>32</v>
      </c>
      <c r="C298" t="s">
        <v>114</v>
      </c>
      <c r="D298" t="s">
        <v>438</v>
      </c>
      <c r="E298" t="s">
        <v>438</v>
      </c>
      <c r="F298" t="s">
        <v>58</v>
      </c>
      <c r="G298" t="s">
        <v>439</v>
      </c>
      <c r="H298" s="1">
        <v>43800</v>
      </c>
      <c r="I298" s="1">
        <v>43784</v>
      </c>
      <c r="J298" s="3">
        <v>920000</v>
      </c>
      <c r="K298" t="s">
        <v>31</v>
      </c>
      <c r="L298" t="s">
        <v>31</v>
      </c>
      <c r="M298">
        <v>0</v>
      </c>
      <c r="N298">
        <v>0</v>
      </c>
      <c r="O298">
        <v>0</v>
      </c>
      <c r="P298" t="s">
        <v>37</v>
      </c>
      <c r="Q298" t="s">
        <v>37</v>
      </c>
      <c r="R298" t="str">
        <f t="shared" si="9"/>
        <v>2150994511151</v>
      </c>
      <c r="S298" t="s">
        <v>38</v>
      </c>
      <c r="T298" t="s">
        <v>118</v>
      </c>
      <c r="U298" t="s">
        <v>119</v>
      </c>
      <c r="V298" t="s">
        <v>120</v>
      </c>
      <c r="W298" t="s">
        <v>42</v>
      </c>
      <c r="X298" t="s">
        <v>43</v>
      </c>
      <c r="Y298" t="s">
        <v>44</v>
      </c>
      <c r="Z298" t="s">
        <v>44</v>
      </c>
      <c r="AA298" t="s">
        <v>45</v>
      </c>
      <c r="AB298" t="s">
        <v>46</v>
      </c>
      <c r="AC298" t="s">
        <v>47</v>
      </c>
      <c r="AD298" t="s">
        <v>48</v>
      </c>
      <c r="AE298" t="s">
        <v>49</v>
      </c>
    </row>
    <row r="299" spans="1:31">
      <c r="A299" t="str">
        <f t="shared" si="8"/>
        <v>214700552121103</v>
      </c>
      <c r="B299" t="s">
        <v>32</v>
      </c>
      <c r="C299" t="s">
        <v>114</v>
      </c>
      <c r="D299" t="s">
        <v>440</v>
      </c>
      <c r="E299" t="s">
        <v>440</v>
      </c>
      <c r="F299" t="s">
        <v>122</v>
      </c>
      <c r="G299" t="s">
        <v>441</v>
      </c>
      <c r="H299" s="1">
        <v>43549</v>
      </c>
      <c r="I299" s="1">
        <v>43546</v>
      </c>
      <c r="J299" s="3">
        <v>1000000</v>
      </c>
      <c r="K299" t="s">
        <v>31</v>
      </c>
      <c r="L299" t="s">
        <v>31</v>
      </c>
      <c r="M299">
        <v>0</v>
      </c>
      <c r="N299">
        <v>0</v>
      </c>
      <c r="O299">
        <v>0</v>
      </c>
      <c r="P299" t="s">
        <v>37</v>
      </c>
      <c r="Q299" t="s">
        <v>37</v>
      </c>
      <c r="R299" t="str">
        <f t="shared" si="9"/>
        <v>2147005521211</v>
      </c>
      <c r="S299" t="s">
        <v>38</v>
      </c>
      <c r="T299" t="s">
        <v>118</v>
      </c>
      <c r="U299" t="s">
        <v>119</v>
      </c>
      <c r="V299" t="s">
        <v>181</v>
      </c>
      <c r="W299" t="s">
        <v>90</v>
      </c>
      <c r="X299" t="s">
        <v>43</v>
      </c>
      <c r="Y299" t="s">
        <v>44</v>
      </c>
      <c r="Z299" t="s">
        <v>44</v>
      </c>
      <c r="AA299" t="s">
        <v>45</v>
      </c>
      <c r="AB299" t="s">
        <v>46</v>
      </c>
      <c r="AC299" t="s">
        <v>47</v>
      </c>
      <c r="AD299" t="s">
        <v>48</v>
      </c>
      <c r="AE299" t="s">
        <v>49</v>
      </c>
    </row>
    <row r="300" spans="1:31">
      <c r="A300" t="str">
        <f t="shared" si="8"/>
        <v>210400152121112</v>
      </c>
      <c r="B300" t="s">
        <v>32</v>
      </c>
      <c r="C300" t="s">
        <v>33</v>
      </c>
      <c r="D300" t="s">
        <v>442</v>
      </c>
      <c r="E300" t="s">
        <v>442</v>
      </c>
      <c r="F300" t="s">
        <v>122</v>
      </c>
      <c r="G300" t="s">
        <v>443</v>
      </c>
      <c r="H300" s="1">
        <v>43812</v>
      </c>
      <c r="I300" s="1">
        <v>43811</v>
      </c>
      <c r="J300" s="3">
        <v>200000</v>
      </c>
      <c r="K300" t="s">
        <v>31</v>
      </c>
      <c r="L300" t="s">
        <v>31</v>
      </c>
      <c r="M300">
        <v>0</v>
      </c>
      <c r="N300">
        <v>0</v>
      </c>
      <c r="O300">
        <v>0</v>
      </c>
      <c r="P300" t="s">
        <v>37</v>
      </c>
      <c r="Q300" t="s">
        <v>37</v>
      </c>
      <c r="R300" t="str">
        <f t="shared" si="9"/>
        <v>2104001521211</v>
      </c>
      <c r="S300" t="s">
        <v>38</v>
      </c>
      <c r="T300" t="s">
        <v>39</v>
      </c>
      <c r="U300" t="s">
        <v>40</v>
      </c>
      <c r="V300" t="s">
        <v>185</v>
      </c>
      <c r="W300" t="s">
        <v>186</v>
      </c>
      <c r="X300" t="s">
        <v>187</v>
      </c>
      <c r="Y300" t="s">
        <v>44</v>
      </c>
      <c r="Z300" t="s">
        <v>44</v>
      </c>
      <c r="AA300" t="s">
        <v>66</v>
      </c>
      <c r="AB300" t="s">
        <v>46</v>
      </c>
      <c r="AC300" t="s">
        <v>47</v>
      </c>
      <c r="AD300" t="s">
        <v>48</v>
      </c>
      <c r="AE300" t="s">
        <v>49</v>
      </c>
    </row>
    <row r="301" spans="1:31">
      <c r="A301" t="str">
        <f t="shared" si="8"/>
        <v>212599452111110</v>
      </c>
      <c r="B301" t="s">
        <v>32</v>
      </c>
      <c r="C301" t="s">
        <v>33</v>
      </c>
      <c r="D301" t="s">
        <v>444</v>
      </c>
      <c r="E301" t="s">
        <v>444</v>
      </c>
      <c r="F301" t="s">
        <v>165</v>
      </c>
      <c r="G301" t="s">
        <v>445</v>
      </c>
      <c r="H301" s="1">
        <v>43767</v>
      </c>
      <c r="I301" s="1">
        <v>43766</v>
      </c>
      <c r="J301" s="3">
        <v>3211500</v>
      </c>
      <c r="K301" t="s">
        <v>31</v>
      </c>
      <c r="L301" t="s">
        <v>31</v>
      </c>
      <c r="M301">
        <v>0</v>
      </c>
      <c r="N301">
        <v>0</v>
      </c>
      <c r="O301">
        <v>0</v>
      </c>
      <c r="P301" t="s">
        <v>37</v>
      </c>
      <c r="Q301" t="s">
        <v>37</v>
      </c>
      <c r="R301" t="str">
        <f t="shared" si="9"/>
        <v>2125994521111</v>
      </c>
      <c r="S301" t="s">
        <v>38</v>
      </c>
      <c r="T301" t="s">
        <v>39</v>
      </c>
      <c r="U301" t="s">
        <v>40</v>
      </c>
      <c r="V301" t="s">
        <v>41</v>
      </c>
      <c r="W301" t="s">
        <v>42</v>
      </c>
      <c r="X301" t="s">
        <v>43</v>
      </c>
      <c r="Y301" t="s">
        <v>44</v>
      </c>
      <c r="Z301" t="s">
        <v>44</v>
      </c>
      <c r="AA301" t="s">
        <v>45</v>
      </c>
      <c r="AB301" t="s">
        <v>46</v>
      </c>
      <c r="AC301" t="s">
        <v>47</v>
      </c>
      <c r="AD301" t="s">
        <v>48</v>
      </c>
      <c r="AE301" t="s">
        <v>49</v>
      </c>
    </row>
    <row r="302" spans="1:31">
      <c r="A302" t="str">
        <f t="shared" si="8"/>
        <v>212599452311110</v>
      </c>
      <c r="B302" t="s">
        <v>32</v>
      </c>
      <c r="C302" t="s">
        <v>33</v>
      </c>
      <c r="D302" t="s">
        <v>444</v>
      </c>
      <c r="E302" t="s">
        <v>444</v>
      </c>
      <c r="F302" t="s">
        <v>265</v>
      </c>
      <c r="G302" t="s">
        <v>445</v>
      </c>
      <c r="H302" s="1">
        <v>43767</v>
      </c>
      <c r="I302" s="1">
        <v>43766</v>
      </c>
      <c r="J302" s="3">
        <v>14986000</v>
      </c>
      <c r="K302" t="s">
        <v>31</v>
      </c>
      <c r="L302" t="s">
        <v>31</v>
      </c>
      <c r="M302">
        <v>0</v>
      </c>
      <c r="N302">
        <v>0</v>
      </c>
      <c r="O302">
        <v>0</v>
      </c>
      <c r="P302" t="s">
        <v>37</v>
      </c>
      <c r="Q302" t="s">
        <v>37</v>
      </c>
      <c r="R302" t="str">
        <f t="shared" si="9"/>
        <v>2125994523111</v>
      </c>
      <c r="S302" t="s">
        <v>38</v>
      </c>
      <c r="T302" t="s">
        <v>39</v>
      </c>
      <c r="U302" t="s">
        <v>40</v>
      </c>
      <c r="V302" t="s">
        <v>41</v>
      </c>
      <c r="W302" t="s">
        <v>42</v>
      </c>
      <c r="X302" t="s">
        <v>43</v>
      </c>
      <c r="Y302" t="s">
        <v>44</v>
      </c>
      <c r="Z302" t="s">
        <v>44</v>
      </c>
      <c r="AA302" t="s">
        <v>45</v>
      </c>
      <c r="AB302" t="s">
        <v>46</v>
      </c>
      <c r="AC302" t="s">
        <v>47</v>
      </c>
      <c r="AD302" t="s">
        <v>48</v>
      </c>
      <c r="AE302" t="s">
        <v>49</v>
      </c>
    </row>
    <row r="303" spans="1:31">
      <c r="A303" t="str">
        <f t="shared" si="8"/>
        <v>212599452312110</v>
      </c>
      <c r="B303" t="s">
        <v>32</v>
      </c>
      <c r="C303" t="s">
        <v>33</v>
      </c>
      <c r="D303" t="s">
        <v>444</v>
      </c>
      <c r="E303" t="s">
        <v>444</v>
      </c>
      <c r="F303" t="s">
        <v>172</v>
      </c>
      <c r="G303" t="s">
        <v>445</v>
      </c>
      <c r="H303" s="1">
        <v>43767</v>
      </c>
      <c r="I303" s="1">
        <v>43766</v>
      </c>
      <c r="J303" s="3">
        <v>1450000</v>
      </c>
      <c r="K303" t="s">
        <v>31</v>
      </c>
      <c r="L303" t="s">
        <v>31</v>
      </c>
      <c r="M303">
        <v>0</v>
      </c>
      <c r="N303">
        <v>0</v>
      </c>
      <c r="O303">
        <v>0</v>
      </c>
      <c r="P303" t="s">
        <v>37</v>
      </c>
      <c r="Q303" t="s">
        <v>37</v>
      </c>
      <c r="R303" t="str">
        <f t="shared" si="9"/>
        <v>2125994523121</v>
      </c>
      <c r="S303" t="s">
        <v>38</v>
      </c>
      <c r="T303" t="s">
        <v>39</v>
      </c>
      <c r="U303" t="s">
        <v>40</v>
      </c>
      <c r="V303" t="s">
        <v>41</v>
      </c>
      <c r="W303" t="s">
        <v>42</v>
      </c>
      <c r="X303" t="s">
        <v>43</v>
      </c>
      <c r="Y303" t="s">
        <v>44</v>
      </c>
      <c r="Z303" t="s">
        <v>44</v>
      </c>
      <c r="AA303" t="s">
        <v>45</v>
      </c>
      <c r="AB303" t="s">
        <v>46</v>
      </c>
      <c r="AC303" t="s">
        <v>47</v>
      </c>
      <c r="AD303" t="s">
        <v>48</v>
      </c>
      <c r="AE303" t="s">
        <v>49</v>
      </c>
    </row>
    <row r="304" spans="1:31">
      <c r="A304" t="str">
        <f t="shared" si="8"/>
        <v>212599452411310</v>
      </c>
      <c r="B304" t="s">
        <v>32</v>
      </c>
      <c r="C304" t="s">
        <v>33</v>
      </c>
      <c r="D304" t="s">
        <v>444</v>
      </c>
      <c r="E304" t="s">
        <v>444</v>
      </c>
      <c r="F304" t="s">
        <v>64</v>
      </c>
      <c r="G304" t="s">
        <v>445</v>
      </c>
      <c r="H304" s="1">
        <v>43767</v>
      </c>
      <c r="I304" s="1">
        <v>43766</v>
      </c>
      <c r="J304" s="3">
        <v>100000</v>
      </c>
      <c r="K304" t="s">
        <v>31</v>
      </c>
      <c r="L304" t="s">
        <v>31</v>
      </c>
      <c r="M304">
        <v>0</v>
      </c>
      <c r="N304">
        <v>0</v>
      </c>
      <c r="O304">
        <v>0</v>
      </c>
      <c r="P304" t="s">
        <v>37</v>
      </c>
      <c r="Q304" t="s">
        <v>37</v>
      </c>
      <c r="R304" t="str">
        <f t="shared" si="9"/>
        <v>2125994524113</v>
      </c>
      <c r="S304" t="s">
        <v>38</v>
      </c>
      <c r="T304" t="s">
        <v>39</v>
      </c>
      <c r="U304" t="s">
        <v>40</v>
      </c>
      <c r="V304" t="s">
        <v>41</v>
      </c>
      <c r="W304" t="s">
        <v>42</v>
      </c>
      <c r="X304" t="s">
        <v>43</v>
      </c>
      <c r="Y304" t="s">
        <v>44</v>
      </c>
      <c r="Z304" t="s">
        <v>44</v>
      </c>
      <c r="AA304" t="s">
        <v>45</v>
      </c>
      <c r="AB304" t="s">
        <v>46</v>
      </c>
      <c r="AC304" t="s">
        <v>47</v>
      </c>
      <c r="AD304" t="s">
        <v>48</v>
      </c>
      <c r="AE304" t="s">
        <v>49</v>
      </c>
    </row>
    <row r="305" spans="1:31">
      <c r="A305" t="str">
        <f t="shared" si="8"/>
        <v>212701251152107</v>
      </c>
      <c r="B305" t="s">
        <v>32</v>
      </c>
      <c r="C305" t="s">
        <v>62</v>
      </c>
      <c r="D305" t="s">
        <v>446</v>
      </c>
      <c r="E305" t="s">
        <v>446</v>
      </c>
      <c r="F305" t="s">
        <v>88</v>
      </c>
      <c r="G305" t="s">
        <v>447</v>
      </c>
      <c r="H305" s="1">
        <v>43655</v>
      </c>
      <c r="I305" s="1">
        <v>43654</v>
      </c>
      <c r="J305" s="3">
        <v>220500000</v>
      </c>
      <c r="K305" t="s">
        <v>31</v>
      </c>
      <c r="L305" t="s">
        <v>31</v>
      </c>
      <c r="M305">
        <v>0</v>
      </c>
      <c r="N305">
        <v>0</v>
      </c>
      <c r="O305">
        <v>0</v>
      </c>
      <c r="P305" t="s">
        <v>37</v>
      </c>
      <c r="Q305" t="s">
        <v>37</v>
      </c>
      <c r="R305" t="str">
        <f t="shared" si="9"/>
        <v>2127012511521</v>
      </c>
      <c r="S305" t="s">
        <v>38</v>
      </c>
      <c r="T305" t="s">
        <v>66</v>
      </c>
      <c r="U305" t="s">
        <v>67</v>
      </c>
      <c r="V305" t="s">
        <v>195</v>
      </c>
      <c r="W305" t="s">
        <v>448</v>
      </c>
      <c r="X305" t="s">
        <v>43</v>
      </c>
      <c r="Y305" t="s">
        <v>44</v>
      </c>
      <c r="Z305" t="s">
        <v>44</v>
      </c>
      <c r="AA305" t="s">
        <v>45</v>
      </c>
      <c r="AB305" t="s">
        <v>46</v>
      </c>
      <c r="AC305" t="s">
        <v>47</v>
      </c>
      <c r="AD305" t="s">
        <v>48</v>
      </c>
      <c r="AE305" t="s">
        <v>49</v>
      </c>
    </row>
    <row r="306" spans="1:31">
      <c r="A306" t="str">
        <f t="shared" si="8"/>
        <v>510599451112910</v>
      </c>
      <c r="B306" t="s">
        <v>32</v>
      </c>
      <c r="C306" t="s">
        <v>141</v>
      </c>
      <c r="D306" t="s">
        <v>449</v>
      </c>
      <c r="E306" t="s">
        <v>449</v>
      </c>
      <c r="F306" t="s">
        <v>112</v>
      </c>
      <c r="G306" t="s">
        <v>450</v>
      </c>
      <c r="H306" s="1">
        <v>43761</v>
      </c>
      <c r="I306" s="1">
        <v>43759</v>
      </c>
      <c r="J306" s="3">
        <v>1950000</v>
      </c>
      <c r="K306" t="s">
        <v>31</v>
      </c>
      <c r="L306" t="s">
        <v>31</v>
      </c>
      <c r="M306">
        <v>0</v>
      </c>
      <c r="N306">
        <v>0</v>
      </c>
      <c r="O306">
        <v>0</v>
      </c>
      <c r="P306" t="s">
        <v>37</v>
      </c>
      <c r="Q306" t="s">
        <v>37</v>
      </c>
      <c r="R306" t="str">
        <f t="shared" si="9"/>
        <v>5105994511129</v>
      </c>
      <c r="S306" t="s">
        <v>38</v>
      </c>
      <c r="T306" t="s">
        <v>40</v>
      </c>
      <c r="U306" t="s">
        <v>145</v>
      </c>
      <c r="V306" t="s">
        <v>146</v>
      </c>
      <c r="W306" t="s">
        <v>42</v>
      </c>
      <c r="X306" t="s">
        <v>43</v>
      </c>
      <c r="Y306" t="s">
        <v>44</v>
      </c>
      <c r="Z306" t="s">
        <v>44</v>
      </c>
      <c r="AA306" t="s">
        <v>45</v>
      </c>
      <c r="AB306" t="s">
        <v>46</v>
      </c>
      <c r="AC306" t="s">
        <v>47</v>
      </c>
      <c r="AD306" t="s">
        <v>48</v>
      </c>
      <c r="AE306" t="s">
        <v>49</v>
      </c>
    </row>
    <row r="307" spans="1:31">
      <c r="A307" t="str">
        <f t="shared" si="8"/>
        <v>213599452211902</v>
      </c>
      <c r="B307" t="s">
        <v>32</v>
      </c>
      <c r="C307" t="s">
        <v>62</v>
      </c>
      <c r="D307" t="s">
        <v>451</v>
      </c>
      <c r="E307" t="s">
        <v>451</v>
      </c>
      <c r="F307" t="s">
        <v>60</v>
      </c>
      <c r="G307" t="s">
        <v>452</v>
      </c>
      <c r="H307" s="1">
        <v>43511</v>
      </c>
      <c r="I307" s="1">
        <v>43510</v>
      </c>
      <c r="J307" s="3">
        <v>369298</v>
      </c>
      <c r="K307" t="s">
        <v>31</v>
      </c>
      <c r="L307" t="s">
        <v>31</v>
      </c>
      <c r="M307">
        <v>0</v>
      </c>
      <c r="N307">
        <v>0</v>
      </c>
      <c r="O307">
        <v>0</v>
      </c>
      <c r="P307" t="s">
        <v>37</v>
      </c>
      <c r="Q307" t="s">
        <v>37</v>
      </c>
      <c r="R307" t="str">
        <f t="shared" si="9"/>
        <v>2135994522119</v>
      </c>
      <c r="S307" t="s">
        <v>38</v>
      </c>
      <c r="T307" t="s">
        <v>66</v>
      </c>
      <c r="U307" t="s">
        <v>67</v>
      </c>
      <c r="V307" t="s">
        <v>100</v>
      </c>
      <c r="W307" t="s">
        <v>42</v>
      </c>
      <c r="X307" t="s">
        <v>43</v>
      </c>
      <c r="Y307" t="s">
        <v>44</v>
      </c>
      <c r="Z307" t="s">
        <v>44</v>
      </c>
      <c r="AA307" t="s">
        <v>45</v>
      </c>
      <c r="AB307" t="s">
        <v>46</v>
      </c>
      <c r="AC307" t="s">
        <v>47</v>
      </c>
      <c r="AD307" t="s">
        <v>48</v>
      </c>
      <c r="AE307" t="s">
        <v>49</v>
      </c>
    </row>
    <row r="308" spans="1:31">
      <c r="A308" t="str">
        <f t="shared" si="8"/>
        <v>510299451111109</v>
      </c>
      <c r="B308" t="s">
        <v>32</v>
      </c>
      <c r="C308" t="s">
        <v>174</v>
      </c>
      <c r="D308" t="s">
        <v>451</v>
      </c>
      <c r="E308" t="s">
        <v>451</v>
      </c>
      <c r="F308" t="s">
        <v>35</v>
      </c>
      <c r="G308" t="s">
        <v>453</v>
      </c>
      <c r="H308" s="1">
        <v>43709</v>
      </c>
      <c r="I308" s="1">
        <v>43682</v>
      </c>
      <c r="J308" s="3">
        <v>4024400</v>
      </c>
      <c r="K308" t="s">
        <v>31</v>
      </c>
      <c r="L308" t="s">
        <v>31</v>
      </c>
      <c r="M308">
        <v>0</v>
      </c>
      <c r="N308">
        <v>0</v>
      </c>
      <c r="O308">
        <v>0</v>
      </c>
      <c r="P308" t="s">
        <v>37</v>
      </c>
      <c r="Q308" t="s">
        <v>37</v>
      </c>
      <c r="R308" t="str">
        <f t="shared" si="9"/>
        <v>5102994511111</v>
      </c>
      <c r="S308" t="s">
        <v>38</v>
      </c>
      <c r="T308" t="s">
        <v>119</v>
      </c>
      <c r="U308" t="s">
        <v>176</v>
      </c>
      <c r="V308" t="s">
        <v>177</v>
      </c>
      <c r="W308" t="s">
        <v>42</v>
      </c>
      <c r="X308" t="s">
        <v>43</v>
      </c>
      <c r="Y308" t="s">
        <v>44</v>
      </c>
      <c r="Z308" t="s">
        <v>44</v>
      </c>
      <c r="AA308" t="s">
        <v>45</v>
      </c>
      <c r="AB308" t="s">
        <v>46</v>
      </c>
      <c r="AC308" t="s">
        <v>47</v>
      </c>
      <c r="AD308" t="s">
        <v>48</v>
      </c>
      <c r="AE308" t="s">
        <v>49</v>
      </c>
    </row>
    <row r="309" spans="1:31">
      <c r="A309" t="str">
        <f t="shared" si="8"/>
        <v>510299451111909</v>
      </c>
      <c r="B309" t="s">
        <v>32</v>
      </c>
      <c r="C309" t="s">
        <v>174</v>
      </c>
      <c r="D309" t="s">
        <v>451</v>
      </c>
      <c r="E309" t="s">
        <v>451</v>
      </c>
      <c r="F309" t="s">
        <v>50</v>
      </c>
      <c r="G309" t="s">
        <v>453</v>
      </c>
      <c r="H309" s="1">
        <v>43709</v>
      </c>
      <c r="I309" s="1">
        <v>43682</v>
      </c>
      <c r="J309" s="3">
        <v>85</v>
      </c>
      <c r="K309" t="s">
        <v>31</v>
      </c>
      <c r="L309" t="s">
        <v>31</v>
      </c>
      <c r="M309">
        <v>0</v>
      </c>
      <c r="N309">
        <v>0</v>
      </c>
      <c r="O309">
        <v>0</v>
      </c>
      <c r="P309" t="s">
        <v>37</v>
      </c>
      <c r="Q309" t="s">
        <v>37</v>
      </c>
      <c r="R309" t="str">
        <f t="shared" si="9"/>
        <v>5102994511119</v>
      </c>
      <c r="S309" t="s">
        <v>38</v>
      </c>
      <c r="T309" t="s">
        <v>119</v>
      </c>
      <c r="U309" t="s">
        <v>176</v>
      </c>
      <c r="V309" t="s">
        <v>177</v>
      </c>
      <c r="W309" t="s">
        <v>42</v>
      </c>
      <c r="X309" t="s">
        <v>43</v>
      </c>
      <c r="Y309" t="s">
        <v>44</v>
      </c>
      <c r="Z309" t="s">
        <v>44</v>
      </c>
      <c r="AA309" t="s">
        <v>45</v>
      </c>
      <c r="AB309" t="s">
        <v>46</v>
      </c>
      <c r="AC309" t="s">
        <v>47</v>
      </c>
      <c r="AD309" t="s">
        <v>48</v>
      </c>
      <c r="AE309" t="s">
        <v>49</v>
      </c>
    </row>
    <row r="310" spans="1:31">
      <c r="A310" t="str">
        <f t="shared" si="8"/>
        <v>510299451112109</v>
      </c>
      <c r="B310" t="s">
        <v>32</v>
      </c>
      <c r="C310" t="s">
        <v>174</v>
      </c>
      <c r="D310" t="s">
        <v>451</v>
      </c>
      <c r="E310" t="s">
        <v>451</v>
      </c>
      <c r="F310" t="s">
        <v>51</v>
      </c>
      <c r="G310" t="s">
        <v>453</v>
      </c>
      <c r="H310" s="1">
        <v>43709</v>
      </c>
      <c r="I310" s="1">
        <v>43682</v>
      </c>
      <c r="J310" s="3">
        <v>402440</v>
      </c>
      <c r="K310" t="s">
        <v>31</v>
      </c>
      <c r="L310" t="s">
        <v>31</v>
      </c>
      <c r="M310">
        <v>0</v>
      </c>
      <c r="N310">
        <v>0</v>
      </c>
      <c r="O310">
        <v>0</v>
      </c>
      <c r="P310" t="s">
        <v>37</v>
      </c>
      <c r="Q310" t="s">
        <v>37</v>
      </c>
      <c r="R310" t="str">
        <f t="shared" si="9"/>
        <v>5102994511121</v>
      </c>
      <c r="S310" t="s">
        <v>38</v>
      </c>
      <c r="T310" t="s">
        <v>119</v>
      </c>
      <c r="U310" t="s">
        <v>176</v>
      </c>
      <c r="V310" t="s">
        <v>177</v>
      </c>
      <c r="W310" t="s">
        <v>42</v>
      </c>
      <c r="X310" t="s">
        <v>43</v>
      </c>
      <c r="Y310" t="s">
        <v>44</v>
      </c>
      <c r="Z310" t="s">
        <v>44</v>
      </c>
      <c r="AA310" t="s">
        <v>45</v>
      </c>
      <c r="AB310" t="s">
        <v>46</v>
      </c>
      <c r="AC310" t="s">
        <v>47</v>
      </c>
      <c r="AD310" t="s">
        <v>48</v>
      </c>
      <c r="AE310" t="s">
        <v>49</v>
      </c>
    </row>
    <row r="311" spans="1:31">
      <c r="A311" t="str">
        <f t="shared" si="8"/>
        <v>510299451112209</v>
      </c>
      <c r="B311" t="s">
        <v>32</v>
      </c>
      <c r="C311" t="s">
        <v>174</v>
      </c>
      <c r="D311" t="s">
        <v>451</v>
      </c>
      <c r="E311" t="s">
        <v>451</v>
      </c>
      <c r="F311" t="s">
        <v>55</v>
      </c>
      <c r="G311" t="s">
        <v>453</v>
      </c>
      <c r="H311" s="1">
        <v>43709</v>
      </c>
      <c r="I311" s="1">
        <v>43682</v>
      </c>
      <c r="J311" s="3">
        <v>160976</v>
      </c>
      <c r="K311" t="s">
        <v>31</v>
      </c>
      <c r="L311" t="s">
        <v>31</v>
      </c>
      <c r="M311">
        <v>0</v>
      </c>
      <c r="N311">
        <v>0</v>
      </c>
      <c r="O311">
        <v>0</v>
      </c>
      <c r="P311" t="s">
        <v>37</v>
      </c>
      <c r="Q311" t="s">
        <v>37</v>
      </c>
      <c r="R311" t="str">
        <f t="shared" si="9"/>
        <v>5102994511122</v>
      </c>
      <c r="S311" t="s">
        <v>38</v>
      </c>
      <c r="T311" t="s">
        <v>119</v>
      </c>
      <c r="U311" t="s">
        <v>176</v>
      </c>
      <c r="V311" t="s">
        <v>177</v>
      </c>
      <c r="W311" t="s">
        <v>42</v>
      </c>
      <c r="X311" t="s">
        <v>43</v>
      </c>
      <c r="Y311" t="s">
        <v>44</v>
      </c>
      <c r="Z311" t="s">
        <v>44</v>
      </c>
      <c r="AA311" t="s">
        <v>45</v>
      </c>
      <c r="AB311" t="s">
        <v>46</v>
      </c>
      <c r="AC311" t="s">
        <v>47</v>
      </c>
      <c r="AD311" t="s">
        <v>48</v>
      </c>
      <c r="AE311" t="s">
        <v>49</v>
      </c>
    </row>
    <row r="312" spans="1:31">
      <c r="A312" t="str">
        <f t="shared" si="8"/>
        <v>510299451112409</v>
      </c>
      <c r="B312" t="s">
        <v>32</v>
      </c>
      <c r="C312" t="s">
        <v>174</v>
      </c>
      <c r="D312" t="s">
        <v>451</v>
      </c>
      <c r="E312" t="s">
        <v>451</v>
      </c>
      <c r="F312" t="s">
        <v>52</v>
      </c>
      <c r="G312" t="s">
        <v>453</v>
      </c>
      <c r="H312" s="1">
        <v>43709</v>
      </c>
      <c r="I312" s="1">
        <v>43682</v>
      </c>
      <c r="J312" s="3">
        <v>389000</v>
      </c>
      <c r="K312" t="s">
        <v>31</v>
      </c>
      <c r="L312" t="s">
        <v>31</v>
      </c>
      <c r="M312">
        <v>0</v>
      </c>
      <c r="N312">
        <v>0</v>
      </c>
      <c r="O312">
        <v>0</v>
      </c>
      <c r="P312" t="s">
        <v>37</v>
      </c>
      <c r="Q312" t="s">
        <v>37</v>
      </c>
      <c r="R312" t="str">
        <f t="shared" si="9"/>
        <v>5102994511124</v>
      </c>
      <c r="S312" t="s">
        <v>38</v>
      </c>
      <c r="T312" t="s">
        <v>119</v>
      </c>
      <c r="U312" t="s">
        <v>176</v>
      </c>
      <c r="V312" t="s">
        <v>177</v>
      </c>
      <c r="W312" t="s">
        <v>42</v>
      </c>
      <c r="X312" t="s">
        <v>43</v>
      </c>
      <c r="Y312" t="s">
        <v>44</v>
      </c>
      <c r="Z312" t="s">
        <v>44</v>
      </c>
      <c r="AA312" t="s">
        <v>45</v>
      </c>
      <c r="AB312" t="s">
        <v>46</v>
      </c>
      <c r="AC312" t="s">
        <v>47</v>
      </c>
      <c r="AD312" t="s">
        <v>48</v>
      </c>
      <c r="AE312" t="s">
        <v>49</v>
      </c>
    </row>
    <row r="313" spans="1:31">
      <c r="A313" t="str">
        <f t="shared" si="8"/>
        <v>510299451112609</v>
      </c>
      <c r="B313" t="s">
        <v>32</v>
      </c>
      <c r="C313" t="s">
        <v>174</v>
      </c>
      <c r="D313" t="s">
        <v>451</v>
      </c>
      <c r="E313" t="s">
        <v>451</v>
      </c>
      <c r="F313" t="s">
        <v>57</v>
      </c>
      <c r="G313" t="s">
        <v>453</v>
      </c>
      <c r="H313" s="1">
        <v>43709</v>
      </c>
      <c r="I313" s="1">
        <v>43682</v>
      </c>
      <c r="J313" s="3">
        <v>289680</v>
      </c>
      <c r="K313" t="s">
        <v>31</v>
      </c>
      <c r="L313" t="s">
        <v>31</v>
      </c>
      <c r="M313">
        <v>0</v>
      </c>
      <c r="N313">
        <v>0</v>
      </c>
      <c r="O313">
        <v>0</v>
      </c>
      <c r="P313" t="s">
        <v>37</v>
      </c>
      <c r="Q313" t="s">
        <v>37</v>
      </c>
      <c r="R313" t="str">
        <f t="shared" si="9"/>
        <v>5102994511126</v>
      </c>
      <c r="S313" t="s">
        <v>38</v>
      </c>
      <c r="T313" t="s">
        <v>119</v>
      </c>
      <c r="U313" t="s">
        <v>176</v>
      </c>
      <c r="V313" t="s">
        <v>177</v>
      </c>
      <c r="W313" t="s">
        <v>42</v>
      </c>
      <c r="X313" t="s">
        <v>43</v>
      </c>
      <c r="Y313" t="s">
        <v>44</v>
      </c>
      <c r="Z313" t="s">
        <v>44</v>
      </c>
      <c r="AA313" t="s">
        <v>45</v>
      </c>
      <c r="AB313" t="s">
        <v>46</v>
      </c>
      <c r="AC313" t="s">
        <v>47</v>
      </c>
      <c r="AD313" t="s">
        <v>48</v>
      </c>
      <c r="AE313" t="s">
        <v>49</v>
      </c>
    </row>
    <row r="314" spans="1:31">
      <c r="A314" t="str">
        <f t="shared" si="8"/>
        <v>212900953311107</v>
      </c>
      <c r="B314" t="s">
        <v>32</v>
      </c>
      <c r="C314" t="s">
        <v>62</v>
      </c>
      <c r="D314" t="s">
        <v>454</v>
      </c>
      <c r="E314" t="s">
        <v>454</v>
      </c>
      <c r="F314" t="s">
        <v>455</v>
      </c>
      <c r="G314" t="s">
        <v>456</v>
      </c>
      <c r="H314" s="1">
        <v>43670</v>
      </c>
      <c r="I314" s="1">
        <v>43669</v>
      </c>
      <c r="J314" s="3">
        <v>10711250</v>
      </c>
      <c r="K314" t="s">
        <v>31</v>
      </c>
      <c r="L314" t="s">
        <v>31</v>
      </c>
      <c r="M314">
        <v>0</v>
      </c>
      <c r="N314">
        <v>0</v>
      </c>
      <c r="O314">
        <v>0</v>
      </c>
      <c r="P314" t="s">
        <v>37</v>
      </c>
      <c r="Q314" t="s">
        <v>37</v>
      </c>
      <c r="R314" t="str">
        <f t="shared" si="9"/>
        <v>2129009533111</v>
      </c>
      <c r="S314" t="s">
        <v>38</v>
      </c>
      <c r="T314" t="s">
        <v>66</v>
      </c>
      <c r="U314" t="s">
        <v>67</v>
      </c>
      <c r="V314" t="s">
        <v>81</v>
      </c>
      <c r="W314" t="s">
        <v>457</v>
      </c>
      <c r="X314" t="s">
        <v>43</v>
      </c>
      <c r="Y314" t="s">
        <v>44</v>
      </c>
      <c r="Z314" t="s">
        <v>44</v>
      </c>
      <c r="AA314" t="s">
        <v>45</v>
      </c>
      <c r="AB314" t="s">
        <v>46</v>
      </c>
      <c r="AC314" t="s">
        <v>47</v>
      </c>
      <c r="AD314" t="s">
        <v>48</v>
      </c>
      <c r="AE314" t="s">
        <v>49</v>
      </c>
    </row>
    <row r="315" spans="1:31">
      <c r="A315" t="str">
        <f t="shared" si="8"/>
        <v>212904652121103</v>
      </c>
      <c r="B315" t="s">
        <v>32</v>
      </c>
      <c r="C315" t="s">
        <v>62</v>
      </c>
      <c r="D315" t="s">
        <v>458</v>
      </c>
      <c r="E315" t="s">
        <v>458</v>
      </c>
      <c r="F315" t="s">
        <v>122</v>
      </c>
      <c r="G315" t="s">
        <v>459</v>
      </c>
      <c r="H315" s="1">
        <v>43544</v>
      </c>
      <c r="I315" s="1">
        <v>43544</v>
      </c>
      <c r="J315" s="3">
        <v>4729500</v>
      </c>
      <c r="K315" t="s">
        <v>31</v>
      </c>
      <c r="L315" t="s">
        <v>31</v>
      </c>
      <c r="M315">
        <v>0</v>
      </c>
      <c r="N315">
        <v>0</v>
      </c>
      <c r="O315">
        <v>0</v>
      </c>
      <c r="P315" t="s">
        <v>37</v>
      </c>
      <c r="Q315" t="s">
        <v>37</v>
      </c>
      <c r="R315" t="str">
        <f t="shared" si="9"/>
        <v>2129046521211</v>
      </c>
      <c r="S315" t="s">
        <v>38</v>
      </c>
      <c r="T315" t="s">
        <v>66</v>
      </c>
      <c r="U315" t="s">
        <v>67</v>
      </c>
      <c r="V315" t="s">
        <v>81</v>
      </c>
      <c r="W315" t="s">
        <v>82</v>
      </c>
      <c r="X315" t="s">
        <v>43</v>
      </c>
      <c r="Y315" t="s">
        <v>44</v>
      </c>
      <c r="Z315" t="s">
        <v>44</v>
      </c>
      <c r="AA315" t="s">
        <v>45</v>
      </c>
      <c r="AB315" t="s">
        <v>46</v>
      </c>
      <c r="AC315" t="s">
        <v>47</v>
      </c>
      <c r="AD315" t="s">
        <v>48</v>
      </c>
      <c r="AE315" t="s">
        <v>49</v>
      </c>
    </row>
    <row r="316" spans="1:31">
      <c r="A316" t="str">
        <f t="shared" si="8"/>
        <v>213599452311112</v>
      </c>
      <c r="B316" t="s">
        <v>32</v>
      </c>
      <c r="C316" t="s">
        <v>62</v>
      </c>
      <c r="D316" t="s">
        <v>460</v>
      </c>
      <c r="E316" t="s">
        <v>460</v>
      </c>
      <c r="F316" t="s">
        <v>265</v>
      </c>
      <c r="G316" t="s">
        <v>461</v>
      </c>
      <c r="H316" s="1">
        <v>43816</v>
      </c>
      <c r="I316" s="1">
        <v>43815</v>
      </c>
      <c r="J316" s="3">
        <v>7050000</v>
      </c>
      <c r="K316" t="s">
        <v>31</v>
      </c>
      <c r="L316" t="s">
        <v>31</v>
      </c>
      <c r="M316">
        <v>0</v>
      </c>
      <c r="N316">
        <v>0</v>
      </c>
      <c r="O316">
        <v>0</v>
      </c>
      <c r="P316" t="s">
        <v>37</v>
      </c>
      <c r="Q316" t="s">
        <v>37</v>
      </c>
      <c r="R316" t="str">
        <f t="shared" si="9"/>
        <v>2135994523111</v>
      </c>
      <c r="S316" t="s">
        <v>38</v>
      </c>
      <c r="T316" t="s">
        <v>66</v>
      </c>
      <c r="U316" t="s">
        <v>67</v>
      </c>
      <c r="V316" t="s">
        <v>100</v>
      </c>
      <c r="W316" t="s">
        <v>42</v>
      </c>
      <c r="X316" t="s">
        <v>43</v>
      </c>
      <c r="Y316" t="s">
        <v>44</v>
      </c>
      <c r="Z316" t="s">
        <v>44</v>
      </c>
      <c r="AA316" t="s">
        <v>45</v>
      </c>
      <c r="AB316" t="s">
        <v>46</v>
      </c>
      <c r="AC316" t="s">
        <v>47</v>
      </c>
      <c r="AD316" t="s">
        <v>48</v>
      </c>
      <c r="AE316" t="s">
        <v>49</v>
      </c>
    </row>
    <row r="317" spans="1:31">
      <c r="A317" t="str">
        <f t="shared" si="8"/>
        <v>213902552111504</v>
      </c>
      <c r="B317" t="s">
        <v>32</v>
      </c>
      <c r="C317" t="s">
        <v>174</v>
      </c>
      <c r="D317" t="s">
        <v>462</v>
      </c>
      <c r="E317" t="s">
        <v>462</v>
      </c>
      <c r="F317" t="s">
        <v>286</v>
      </c>
      <c r="G317" t="s">
        <v>463</v>
      </c>
      <c r="H317" s="1">
        <v>43571</v>
      </c>
      <c r="I317" s="1">
        <v>43567</v>
      </c>
      <c r="J317" s="3">
        <v>700000</v>
      </c>
      <c r="K317" t="s">
        <v>31</v>
      </c>
      <c r="L317" t="s">
        <v>31</v>
      </c>
      <c r="M317">
        <v>0</v>
      </c>
      <c r="N317">
        <v>0</v>
      </c>
      <c r="O317">
        <v>0</v>
      </c>
      <c r="P317" t="s">
        <v>37</v>
      </c>
      <c r="Q317" t="s">
        <v>37</v>
      </c>
      <c r="R317" t="str">
        <f t="shared" si="9"/>
        <v>2139025521115</v>
      </c>
      <c r="S317" t="s">
        <v>38</v>
      </c>
      <c r="T317" t="s">
        <v>119</v>
      </c>
      <c r="U317" t="s">
        <v>176</v>
      </c>
      <c r="V317" t="s">
        <v>464</v>
      </c>
      <c r="W317" t="s">
        <v>38</v>
      </c>
      <c r="X317" t="s">
        <v>43</v>
      </c>
      <c r="Y317" t="s">
        <v>44</v>
      </c>
      <c r="Z317" t="s">
        <v>44</v>
      </c>
      <c r="AA317" t="s">
        <v>45</v>
      </c>
      <c r="AB317" t="s">
        <v>46</v>
      </c>
      <c r="AC317" t="s">
        <v>47</v>
      </c>
      <c r="AD317" t="s">
        <v>48</v>
      </c>
      <c r="AE317" t="s">
        <v>49</v>
      </c>
    </row>
    <row r="318" spans="1:31">
      <c r="A318" t="str">
        <f t="shared" si="8"/>
        <v>212599452211205</v>
      </c>
      <c r="B318" t="s">
        <v>32</v>
      </c>
      <c r="C318" t="s">
        <v>33</v>
      </c>
      <c r="D318" t="s">
        <v>465</v>
      </c>
      <c r="E318" t="s">
        <v>465</v>
      </c>
      <c r="F318" t="s">
        <v>148</v>
      </c>
      <c r="G318" t="s">
        <v>466</v>
      </c>
      <c r="H318" s="1">
        <v>43595</v>
      </c>
      <c r="I318" s="1">
        <v>43594</v>
      </c>
      <c r="J318" s="3">
        <v>22000</v>
      </c>
      <c r="K318" t="s">
        <v>31</v>
      </c>
      <c r="L318" t="s">
        <v>31</v>
      </c>
      <c r="M318">
        <v>0</v>
      </c>
      <c r="N318">
        <v>0</v>
      </c>
      <c r="O318">
        <v>0</v>
      </c>
      <c r="P318" t="s">
        <v>37</v>
      </c>
      <c r="Q318" t="s">
        <v>37</v>
      </c>
      <c r="R318" t="str">
        <f t="shared" si="9"/>
        <v>2125994522112</v>
      </c>
      <c r="S318" t="s">
        <v>38</v>
      </c>
      <c r="T318" t="s">
        <v>39</v>
      </c>
      <c r="U318" t="s">
        <v>40</v>
      </c>
      <c r="V318" t="s">
        <v>41</v>
      </c>
      <c r="W318" t="s">
        <v>42</v>
      </c>
      <c r="X318" t="s">
        <v>43</v>
      </c>
      <c r="Y318" t="s">
        <v>44</v>
      </c>
      <c r="Z318" t="s">
        <v>44</v>
      </c>
      <c r="AA318" t="s">
        <v>45</v>
      </c>
      <c r="AB318" t="s">
        <v>46</v>
      </c>
      <c r="AC318" t="s">
        <v>47</v>
      </c>
      <c r="AD318" t="s">
        <v>48</v>
      </c>
      <c r="AE318" t="s">
        <v>49</v>
      </c>
    </row>
    <row r="319" spans="1:31">
      <c r="A319" t="str">
        <f t="shared" si="8"/>
        <v>212599452211905</v>
      </c>
      <c r="B319" t="s">
        <v>32</v>
      </c>
      <c r="C319" t="s">
        <v>33</v>
      </c>
      <c r="D319" t="s">
        <v>465</v>
      </c>
      <c r="E319" t="s">
        <v>465</v>
      </c>
      <c r="F319" t="s">
        <v>60</v>
      </c>
      <c r="G319" t="s">
        <v>466</v>
      </c>
      <c r="H319" s="1">
        <v>43595</v>
      </c>
      <c r="I319" s="1">
        <v>43594</v>
      </c>
      <c r="J319" s="3">
        <v>454000</v>
      </c>
      <c r="K319" t="s">
        <v>31</v>
      </c>
      <c r="L319" t="s">
        <v>31</v>
      </c>
      <c r="M319">
        <v>0</v>
      </c>
      <c r="N319">
        <v>0</v>
      </c>
      <c r="O319">
        <v>0</v>
      </c>
      <c r="P319" t="s">
        <v>37</v>
      </c>
      <c r="Q319" t="s">
        <v>37</v>
      </c>
      <c r="R319" t="str">
        <f t="shared" si="9"/>
        <v>2125994522119</v>
      </c>
      <c r="S319" t="s">
        <v>38</v>
      </c>
      <c r="T319" t="s">
        <v>39</v>
      </c>
      <c r="U319" t="s">
        <v>40</v>
      </c>
      <c r="V319" t="s">
        <v>41</v>
      </c>
      <c r="W319" t="s">
        <v>42</v>
      </c>
      <c r="X319" t="s">
        <v>43</v>
      </c>
      <c r="Y319" t="s">
        <v>44</v>
      </c>
      <c r="Z319" t="s">
        <v>44</v>
      </c>
      <c r="AA319" t="s">
        <v>45</v>
      </c>
      <c r="AB319" t="s">
        <v>46</v>
      </c>
      <c r="AC319" t="s">
        <v>47</v>
      </c>
      <c r="AD319" t="s">
        <v>48</v>
      </c>
      <c r="AE319" t="s">
        <v>49</v>
      </c>
    </row>
    <row r="320" spans="1:31">
      <c r="A320" t="str">
        <f t="shared" si="8"/>
        <v>212802852123310</v>
      </c>
      <c r="B320" t="s">
        <v>32</v>
      </c>
      <c r="C320" t="s">
        <v>62</v>
      </c>
      <c r="D320" t="s">
        <v>467</v>
      </c>
      <c r="E320" t="s">
        <v>467</v>
      </c>
      <c r="F320" t="s">
        <v>363</v>
      </c>
      <c r="G320" t="s">
        <v>468</v>
      </c>
      <c r="H320" s="1">
        <v>43756</v>
      </c>
      <c r="I320" s="1">
        <v>43755</v>
      </c>
      <c r="J320" s="3">
        <v>131500000</v>
      </c>
      <c r="K320" t="s">
        <v>31</v>
      </c>
      <c r="L320" t="s">
        <v>31</v>
      </c>
      <c r="M320">
        <v>0</v>
      </c>
      <c r="N320">
        <v>0</v>
      </c>
      <c r="O320">
        <v>0</v>
      </c>
      <c r="P320" t="s">
        <v>37</v>
      </c>
      <c r="Q320" t="s">
        <v>37</v>
      </c>
      <c r="R320" t="str">
        <f t="shared" si="9"/>
        <v>2128028521233</v>
      </c>
      <c r="S320" t="s">
        <v>38</v>
      </c>
      <c r="T320" t="s">
        <v>66</v>
      </c>
      <c r="U320" t="s">
        <v>67</v>
      </c>
      <c r="V320" t="s">
        <v>68</v>
      </c>
      <c r="W320" t="s">
        <v>469</v>
      </c>
      <c r="X320" t="s">
        <v>43</v>
      </c>
      <c r="Y320" t="s">
        <v>44</v>
      </c>
      <c r="Z320" t="s">
        <v>44</v>
      </c>
      <c r="AA320" t="s">
        <v>45</v>
      </c>
      <c r="AB320" t="s">
        <v>46</v>
      </c>
      <c r="AC320" t="s">
        <v>47</v>
      </c>
      <c r="AD320" t="s">
        <v>48</v>
      </c>
      <c r="AE320" t="s">
        <v>49</v>
      </c>
    </row>
    <row r="321" spans="1:31">
      <c r="A321" t="str">
        <f t="shared" si="8"/>
        <v>212799451115212</v>
      </c>
      <c r="B321" t="s">
        <v>32</v>
      </c>
      <c r="C321" t="s">
        <v>62</v>
      </c>
      <c r="D321" t="s">
        <v>470</v>
      </c>
      <c r="E321" t="s">
        <v>470</v>
      </c>
      <c r="F321" t="s">
        <v>84</v>
      </c>
      <c r="G321" t="s">
        <v>471</v>
      </c>
      <c r="H321" s="1">
        <v>43809</v>
      </c>
      <c r="I321" s="1">
        <v>43808</v>
      </c>
      <c r="J321" s="3">
        <v>550435400</v>
      </c>
      <c r="K321" t="s">
        <v>31</v>
      </c>
      <c r="L321" t="s">
        <v>31</v>
      </c>
      <c r="M321">
        <v>0</v>
      </c>
      <c r="N321">
        <v>0</v>
      </c>
      <c r="O321">
        <v>0</v>
      </c>
      <c r="P321" t="s">
        <v>37</v>
      </c>
      <c r="Q321" t="s">
        <v>37</v>
      </c>
      <c r="R321" t="str">
        <f t="shared" si="9"/>
        <v>2127994511152</v>
      </c>
      <c r="S321" t="s">
        <v>38</v>
      </c>
      <c r="T321" t="s">
        <v>66</v>
      </c>
      <c r="U321" t="s">
        <v>67</v>
      </c>
      <c r="V321" t="s">
        <v>195</v>
      </c>
      <c r="W321" t="s">
        <v>42</v>
      </c>
      <c r="X321" t="s">
        <v>43</v>
      </c>
      <c r="Y321" t="s">
        <v>44</v>
      </c>
      <c r="Z321" t="s">
        <v>44</v>
      </c>
      <c r="AA321" t="s">
        <v>45</v>
      </c>
      <c r="AB321" t="s">
        <v>46</v>
      </c>
      <c r="AC321" t="s">
        <v>47</v>
      </c>
      <c r="AD321" t="s">
        <v>48</v>
      </c>
      <c r="AE321" t="s">
        <v>49</v>
      </c>
    </row>
    <row r="322" spans="1:31">
      <c r="A322" t="str">
        <f t="shared" si="8"/>
        <v>215095052121110</v>
      </c>
      <c r="B322" t="s">
        <v>32</v>
      </c>
      <c r="C322" t="s">
        <v>114</v>
      </c>
      <c r="D322" t="s">
        <v>472</v>
      </c>
      <c r="E322" t="s">
        <v>472</v>
      </c>
      <c r="F322" t="s">
        <v>122</v>
      </c>
      <c r="G322" t="s">
        <v>473</v>
      </c>
      <c r="H322" s="1">
        <v>43755</v>
      </c>
      <c r="I322" s="1">
        <v>43754</v>
      </c>
      <c r="J322" s="3">
        <v>15000000</v>
      </c>
      <c r="K322" t="s">
        <v>31</v>
      </c>
      <c r="L322" t="s">
        <v>31</v>
      </c>
      <c r="M322">
        <v>0</v>
      </c>
      <c r="N322">
        <v>0</v>
      </c>
      <c r="O322">
        <v>0</v>
      </c>
      <c r="P322" t="s">
        <v>37</v>
      </c>
      <c r="Q322" t="s">
        <v>37</v>
      </c>
      <c r="R322" t="str">
        <f t="shared" si="9"/>
        <v>2150950521211</v>
      </c>
      <c r="S322" t="s">
        <v>38</v>
      </c>
      <c r="T322" t="s">
        <v>118</v>
      </c>
      <c r="U322" t="s">
        <v>119</v>
      </c>
      <c r="V322" t="s">
        <v>120</v>
      </c>
      <c r="W322" t="s">
        <v>192</v>
      </c>
      <c r="X322" t="s">
        <v>43</v>
      </c>
      <c r="Y322" t="s">
        <v>44</v>
      </c>
      <c r="Z322" t="s">
        <v>44</v>
      </c>
      <c r="AA322" t="s">
        <v>45</v>
      </c>
      <c r="AB322" t="s">
        <v>46</v>
      </c>
      <c r="AC322" t="s">
        <v>47</v>
      </c>
      <c r="AD322" t="s">
        <v>48</v>
      </c>
      <c r="AE322" t="s">
        <v>49</v>
      </c>
    </row>
    <row r="323" spans="1:31">
      <c r="A323" t="str">
        <f t="shared" ref="A323:A386" si="10">V323&amp;W323&amp;F323&amp;IF(MONTH(H323)&lt;10,"0"&amp;MONTH(H323),MONTH(H323))</f>
        <v>212904652211105</v>
      </c>
      <c r="B323" t="s">
        <v>32</v>
      </c>
      <c r="C323" t="s">
        <v>62</v>
      </c>
      <c r="D323" t="s">
        <v>474</v>
      </c>
      <c r="E323" t="s">
        <v>474</v>
      </c>
      <c r="F323" t="s">
        <v>79</v>
      </c>
      <c r="G323" t="s">
        <v>475</v>
      </c>
      <c r="H323" s="1">
        <v>43607</v>
      </c>
      <c r="I323" s="1">
        <v>43606</v>
      </c>
      <c r="J323" s="3">
        <v>422600</v>
      </c>
      <c r="K323" t="s">
        <v>31</v>
      </c>
      <c r="L323" t="s">
        <v>31</v>
      </c>
      <c r="M323">
        <v>0</v>
      </c>
      <c r="N323">
        <v>0</v>
      </c>
      <c r="O323">
        <v>0</v>
      </c>
      <c r="P323" t="s">
        <v>37</v>
      </c>
      <c r="Q323" t="s">
        <v>37</v>
      </c>
      <c r="R323" t="str">
        <f t="shared" ref="R323:R386" si="11">V323&amp;W323&amp;F323</f>
        <v>2129046522111</v>
      </c>
      <c r="S323" t="s">
        <v>38</v>
      </c>
      <c r="T323" t="s">
        <v>66</v>
      </c>
      <c r="U323" t="s">
        <v>67</v>
      </c>
      <c r="V323" t="s">
        <v>81</v>
      </c>
      <c r="W323" t="s">
        <v>82</v>
      </c>
      <c r="X323" t="s">
        <v>43</v>
      </c>
      <c r="Y323" t="s">
        <v>44</v>
      </c>
      <c r="Z323" t="s">
        <v>44</v>
      </c>
      <c r="AA323" t="s">
        <v>45</v>
      </c>
      <c r="AB323" t="s">
        <v>46</v>
      </c>
      <c r="AC323" t="s">
        <v>47</v>
      </c>
      <c r="AD323" t="s">
        <v>48</v>
      </c>
      <c r="AE323" t="s">
        <v>49</v>
      </c>
    </row>
    <row r="324" spans="1:31">
      <c r="A324" t="str">
        <f t="shared" si="10"/>
        <v>212599452211210</v>
      </c>
      <c r="B324" t="s">
        <v>32</v>
      </c>
      <c r="C324" t="s">
        <v>33</v>
      </c>
      <c r="D324" t="s">
        <v>476</v>
      </c>
      <c r="E324" t="s">
        <v>476</v>
      </c>
      <c r="F324" t="s">
        <v>148</v>
      </c>
      <c r="G324" t="s">
        <v>477</v>
      </c>
      <c r="H324" s="1">
        <v>43752</v>
      </c>
      <c r="I324" s="1">
        <v>43752</v>
      </c>
      <c r="J324" s="3">
        <v>613459</v>
      </c>
      <c r="K324" t="s">
        <v>31</v>
      </c>
      <c r="L324" t="s">
        <v>31</v>
      </c>
      <c r="M324">
        <v>0</v>
      </c>
      <c r="N324">
        <v>0</v>
      </c>
      <c r="O324">
        <v>0</v>
      </c>
      <c r="P324" t="s">
        <v>37</v>
      </c>
      <c r="Q324" t="s">
        <v>37</v>
      </c>
      <c r="R324" t="str">
        <f t="shared" si="11"/>
        <v>2125994522112</v>
      </c>
      <c r="S324" t="s">
        <v>38</v>
      </c>
      <c r="T324" t="s">
        <v>39</v>
      </c>
      <c r="U324" t="s">
        <v>40</v>
      </c>
      <c r="V324" t="s">
        <v>41</v>
      </c>
      <c r="W324" t="s">
        <v>42</v>
      </c>
      <c r="X324" t="s">
        <v>43</v>
      </c>
      <c r="Y324" t="s">
        <v>44</v>
      </c>
      <c r="Z324" t="s">
        <v>44</v>
      </c>
      <c r="AA324" t="s">
        <v>45</v>
      </c>
      <c r="AB324" t="s">
        <v>46</v>
      </c>
      <c r="AC324" t="s">
        <v>47</v>
      </c>
      <c r="AD324" t="s">
        <v>48</v>
      </c>
      <c r="AE324" t="s">
        <v>49</v>
      </c>
    </row>
    <row r="325" spans="1:31">
      <c r="A325" t="str">
        <f t="shared" si="10"/>
        <v>212599452211910</v>
      </c>
      <c r="B325" t="s">
        <v>32</v>
      </c>
      <c r="C325" t="s">
        <v>33</v>
      </c>
      <c r="D325" t="s">
        <v>476</v>
      </c>
      <c r="E325" t="s">
        <v>476</v>
      </c>
      <c r="F325" t="s">
        <v>60</v>
      </c>
      <c r="G325" t="s">
        <v>477</v>
      </c>
      <c r="H325" s="1">
        <v>43752</v>
      </c>
      <c r="I325" s="1">
        <v>43752</v>
      </c>
      <c r="J325" s="3">
        <v>4778967</v>
      </c>
      <c r="K325" t="s">
        <v>31</v>
      </c>
      <c r="L325" t="s">
        <v>31</v>
      </c>
      <c r="M325">
        <v>0</v>
      </c>
      <c r="N325">
        <v>0</v>
      </c>
      <c r="O325">
        <v>0</v>
      </c>
      <c r="P325" t="s">
        <v>37</v>
      </c>
      <c r="Q325" t="s">
        <v>37</v>
      </c>
      <c r="R325" t="str">
        <f t="shared" si="11"/>
        <v>2125994522119</v>
      </c>
      <c r="S325" t="s">
        <v>38</v>
      </c>
      <c r="T325" t="s">
        <v>39</v>
      </c>
      <c r="U325" t="s">
        <v>40</v>
      </c>
      <c r="V325" t="s">
        <v>41</v>
      </c>
      <c r="W325" t="s">
        <v>42</v>
      </c>
      <c r="X325" t="s">
        <v>43</v>
      </c>
      <c r="Y325" t="s">
        <v>44</v>
      </c>
      <c r="Z325" t="s">
        <v>44</v>
      </c>
      <c r="AA325" t="s">
        <v>45</v>
      </c>
      <c r="AB325" t="s">
        <v>46</v>
      </c>
      <c r="AC325" t="s">
        <v>47</v>
      </c>
      <c r="AD325" t="s">
        <v>48</v>
      </c>
      <c r="AE325" t="s">
        <v>49</v>
      </c>
    </row>
    <row r="326" spans="1:31">
      <c r="A326" t="str">
        <f t="shared" si="10"/>
        <v>213599451112912</v>
      </c>
      <c r="B326" t="s">
        <v>32</v>
      </c>
      <c r="C326" t="s">
        <v>62</v>
      </c>
      <c r="D326" t="s">
        <v>478</v>
      </c>
      <c r="E326" t="s">
        <v>478</v>
      </c>
      <c r="F326" t="s">
        <v>112</v>
      </c>
      <c r="G326" t="s">
        <v>479</v>
      </c>
      <c r="H326" s="1">
        <v>43804</v>
      </c>
      <c r="I326" s="1">
        <v>43802</v>
      </c>
      <c r="J326" s="3">
        <v>45740000</v>
      </c>
      <c r="K326" t="s">
        <v>31</v>
      </c>
      <c r="L326" t="s">
        <v>31</v>
      </c>
      <c r="M326">
        <v>0</v>
      </c>
      <c r="N326">
        <v>0</v>
      </c>
      <c r="O326">
        <v>0</v>
      </c>
      <c r="P326" t="s">
        <v>37</v>
      </c>
      <c r="Q326" t="s">
        <v>37</v>
      </c>
      <c r="R326" t="str">
        <f t="shared" si="11"/>
        <v>2135994511129</v>
      </c>
      <c r="S326" t="s">
        <v>38</v>
      </c>
      <c r="T326" t="s">
        <v>66</v>
      </c>
      <c r="U326" t="s">
        <v>67</v>
      </c>
      <c r="V326" t="s">
        <v>100</v>
      </c>
      <c r="W326" t="s">
        <v>42</v>
      </c>
      <c r="X326" t="s">
        <v>43</v>
      </c>
      <c r="Y326" t="s">
        <v>44</v>
      </c>
      <c r="Z326" t="s">
        <v>44</v>
      </c>
      <c r="AA326" t="s">
        <v>45</v>
      </c>
      <c r="AB326" t="s">
        <v>46</v>
      </c>
      <c r="AC326" t="s">
        <v>47</v>
      </c>
      <c r="AD326" t="s">
        <v>48</v>
      </c>
      <c r="AE326" t="s">
        <v>49</v>
      </c>
    </row>
    <row r="327" spans="1:31">
      <c r="A327" t="str">
        <f t="shared" si="10"/>
        <v>212904652211911</v>
      </c>
      <c r="B327" t="s">
        <v>32</v>
      </c>
      <c r="C327" t="s">
        <v>62</v>
      </c>
      <c r="D327" t="s">
        <v>480</v>
      </c>
      <c r="E327" t="s">
        <v>480</v>
      </c>
      <c r="F327" t="s">
        <v>60</v>
      </c>
      <c r="G327" t="s">
        <v>481</v>
      </c>
      <c r="H327" s="1">
        <v>43780</v>
      </c>
      <c r="I327" s="1">
        <v>43780</v>
      </c>
      <c r="J327" s="3">
        <v>647195</v>
      </c>
      <c r="K327" t="s">
        <v>31</v>
      </c>
      <c r="L327" t="s">
        <v>31</v>
      </c>
      <c r="M327">
        <v>0</v>
      </c>
      <c r="N327">
        <v>0</v>
      </c>
      <c r="O327">
        <v>0</v>
      </c>
      <c r="P327" t="s">
        <v>37</v>
      </c>
      <c r="Q327" t="s">
        <v>37</v>
      </c>
      <c r="R327" t="str">
        <f t="shared" si="11"/>
        <v>2129046522119</v>
      </c>
      <c r="S327" t="s">
        <v>38</v>
      </c>
      <c r="T327" t="s">
        <v>66</v>
      </c>
      <c r="U327" t="s">
        <v>67</v>
      </c>
      <c r="V327" t="s">
        <v>81</v>
      </c>
      <c r="W327" t="s">
        <v>82</v>
      </c>
      <c r="X327" t="s">
        <v>43</v>
      </c>
      <c r="Y327" t="s">
        <v>44</v>
      </c>
      <c r="Z327" t="s">
        <v>44</v>
      </c>
      <c r="AA327" t="s">
        <v>45</v>
      </c>
      <c r="AB327" t="s">
        <v>46</v>
      </c>
      <c r="AC327" t="s">
        <v>47</v>
      </c>
      <c r="AD327" t="s">
        <v>48</v>
      </c>
      <c r="AE327" t="s">
        <v>49</v>
      </c>
    </row>
    <row r="328" spans="1:31">
      <c r="A328" t="str">
        <f t="shared" si="10"/>
        <v>213300551152112</v>
      </c>
      <c r="B328" t="s">
        <v>32</v>
      </c>
      <c r="C328" t="s">
        <v>62</v>
      </c>
      <c r="D328" t="s">
        <v>482</v>
      </c>
      <c r="E328" t="s">
        <v>482</v>
      </c>
      <c r="F328" t="s">
        <v>88</v>
      </c>
      <c r="G328" t="s">
        <v>483</v>
      </c>
      <c r="H328" s="1">
        <v>43811</v>
      </c>
      <c r="I328" s="1">
        <v>43810</v>
      </c>
      <c r="J328" s="3">
        <v>517500000</v>
      </c>
      <c r="K328" t="s">
        <v>31</v>
      </c>
      <c r="L328" t="s">
        <v>31</v>
      </c>
      <c r="M328">
        <v>0</v>
      </c>
      <c r="N328">
        <v>0</v>
      </c>
      <c r="O328">
        <v>0</v>
      </c>
      <c r="P328" t="s">
        <v>37</v>
      </c>
      <c r="Q328" t="s">
        <v>37</v>
      </c>
      <c r="R328" t="str">
        <f t="shared" si="11"/>
        <v>2133005511521</v>
      </c>
      <c r="S328" t="s">
        <v>38</v>
      </c>
      <c r="T328" t="s">
        <v>66</v>
      </c>
      <c r="U328" t="s">
        <v>67</v>
      </c>
      <c r="V328" t="s">
        <v>86</v>
      </c>
      <c r="W328" t="s">
        <v>90</v>
      </c>
      <c r="X328" t="s">
        <v>43</v>
      </c>
      <c r="Y328" t="s">
        <v>44</v>
      </c>
      <c r="Z328" t="s">
        <v>44</v>
      </c>
      <c r="AA328" t="s">
        <v>45</v>
      </c>
      <c r="AB328" t="s">
        <v>46</v>
      </c>
      <c r="AC328" t="s">
        <v>47</v>
      </c>
      <c r="AD328" t="s">
        <v>48</v>
      </c>
      <c r="AE328" t="s">
        <v>49</v>
      </c>
    </row>
    <row r="329" spans="1:31">
      <c r="A329" t="str">
        <f t="shared" si="10"/>
        <v>212904652121103</v>
      </c>
      <c r="B329" t="s">
        <v>32</v>
      </c>
      <c r="C329" t="s">
        <v>62</v>
      </c>
      <c r="D329" t="s">
        <v>309</v>
      </c>
      <c r="E329" t="s">
        <v>309</v>
      </c>
      <c r="F329" t="s">
        <v>122</v>
      </c>
      <c r="G329" t="s">
        <v>484</v>
      </c>
      <c r="H329" s="1">
        <v>43544</v>
      </c>
      <c r="I329" s="1">
        <v>43544</v>
      </c>
      <c r="J329" s="3">
        <v>4725000</v>
      </c>
      <c r="K329" t="s">
        <v>31</v>
      </c>
      <c r="L329" t="s">
        <v>31</v>
      </c>
      <c r="M329">
        <v>0</v>
      </c>
      <c r="N329">
        <v>0</v>
      </c>
      <c r="O329">
        <v>0</v>
      </c>
      <c r="P329" t="s">
        <v>37</v>
      </c>
      <c r="Q329" t="s">
        <v>37</v>
      </c>
      <c r="R329" t="str">
        <f t="shared" si="11"/>
        <v>2129046521211</v>
      </c>
      <c r="S329" t="s">
        <v>38</v>
      </c>
      <c r="T329" t="s">
        <v>66</v>
      </c>
      <c r="U329" t="s">
        <v>67</v>
      </c>
      <c r="V329" t="s">
        <v>81</v>
      </c>
      <c r="W329" t="s">
        <v>82</v>
      </c>
      <c r="X329" t="s">
        <v>43</v>
      </c>
      <c r="Y329" t="s">
        <v>44</v>
      </c>
      <c r="Z329" t="s">
        <v>44</v>
      </c>
      <c r="AA329" t="s">
        <v>45</v>
      </c>
      <c r="AB329" t="s">
        <v>46</v>
      </c>
      <c r="AC329" t="s">
        <v>47</v>
      </c>
      <c r="AD329" t="s">
        <v>48</v>
      </c>
      <c r="AE329" t="s">
        <v>49</v>
      </c>
    </row>
    <row r="330" spans="1:31">
      <c r="A330" t="str">
        <f t="shared" si="10"/>
        <v>212599452411102</v>
      </c>
      <c r="B330" t="s">
        <v>32</v>
      </c>
      <c r="C330" t="s">
        <v>33</v>
      </c>
      <c r="D330" t="s">
        <v>485</v>
      </c>
      <c r="E330" t="s">
        <v>485</v>
      </c>
      <c r="F330" t="s">
        <v>71</v>
      </c>
      <c r="G330" t="s">
        <v>486</v>
      </c>
      <c r="H330" s="1">
        <v>43510</v>
      </c>
      <c r="I330" s="1">
        <v>43508</v>
      </c>
      <c r="J330" s="3">
        <v>400000</v>
      </c>
      <c r="K330" t="s">
        <v>31</v>
      </c>
      <c r="L330" t="s">
        <v>31</v>
      </c>
      <c r="M330">
        <v>0</v>
      </c>
      <c r="N330">
        <v>0</v>
      </c>
      <c r="O330">
        <v>0</v>
      </c>
      <c r="P330" t="s">
        <v>37</v>
      </c>
      <c r="Q330" t="s">
        <v>37</v>
      </c>
      <c r="R330" t="str">
        <f t="shared" si="11"/>
        <v>2125994524111</v>
      </c>
      <c r="S330" t="s">
        <v>38</v>
      </c>
      <c r="T330" t="s">
        <v>39</v>
      </c>
      <c r="U330" t="s">
        <v>40</v>
      </c>
      <c r="V330" t="s">
        <v>41</v>
      </c>
      <c r="W330" t="s">
        <v>42</v>
      </c>
      <c r="X330" t="s">
        <v>43</v>
      </c>
      <c r="Y330" t="s">
        <v>44</v>
      </c>
      <c r="Z330" t="s">
        <v>44</v>
      </c>
      <c r="AA330" t="s">
        <v>45</v>
      </c>
      <c r="AB330" t="s">
        <v>46</v>
      </c>
      <c r="AC330" t="s">
        <v>47</v>
      </c>
      <c r="AD330" t="s">
        <v>48</v>
      </c>
      <c r="AE330" t="s">
        <v>49</v>
      </c>
    </row>
    <row r="331" spans="1:31">
      <c r="A331" t="str">
        <f t="shared" si="10"/>
        <v>215099452411107</v>
      </c>
      <c r="B331" t="s">
        <v>32</v>
      </c>
      <c r="C331" t="s">
        <v>114</v>
      </c>
      <c r="D331" t="s">
        <v>73</v>
      </c>
      <c r="E331" t="s">
        <v>73</v>
      </c>
      <c r="F331" t="s">
        <v>71</v>
      </c>
      <c r="G331" t="s">
        <v>487</v>
      </c>
      <c r="H331" s="1">
        <v>43662</v>
      </c>
      <c r="I331" s="1">
        <v>43658</v>
      </c>
      <c r="J331" s="3">
        <v>820000</v>
      </c>
      <c r="K331" t="s">
        <v>31</v>
      </c>
      <c r="L331" t="s">
        <v>31</v>
      </c>
      <c r="M331">
        <v>0</v>
      </c>
      <c r="N331">
        <v>0</v>
      </c>
      <c r="O331">
        <v>0</v>
      </c>
      <c r="P331" t="s">
        <v>37</v>
      </c>
      <c r="Q331" t="s">
        <v>37</v>
      </c>
      <c r="R331" t="str">
        <f t="shared" si="11"/>
        <v>2150994524111</v>
      </c>
      <c r="S331" t="s">
        <v>38</v>
      </c>
      <c r="T331" t="s">
        <v>118</v>
      </c>
      <c r="U331" t="s">
        <v>119</v>
      </c>
      <c r="V331" t="s">
        <v>120</v>
      </c>
      <c r="W331" t="s">
        <v>42</v>
      </c>
      <c r="X331" t="s">
        <v>43</v>
      </c>
      <c r="Y331" t="s">
        <v>44</v>
      </c>
      <c r="Z331" t="s">
        <v>44</v>
      </c>
      <c r="AA331" t="s">
        <v>45</v>
      </c>
      <c r="AB331" t="s">
        <v>46</v>
      </c>
      <c r="AC331" t="s">
        <v>47</v>
      </c>
      <c r="AD331" t="s">
        <v>48</v>
      </c>
      <c r="AE331" t="s">
        <v>49</v>
      </c>
    </row>
    <row r="332" spans="1:31">
      <c r="A332" t="str">
        <f t="shared" si="10"/>
        <v>510299451111103</v>
      </c>
      <c r="B332" t="s">
        <v>32</v>
      </c>
      <c r="C332" t="s">
        <v>174</v>
      </c>
      <c r="D332" t="s">
        <v>488</v>
      </c>
      <c r="E332" t="s">
        <v>488</v>
      </c>
      <c r="F332" t="s">
        <v>35</v>
      </c>
      <c r="G332" t="s">
        <v>489</v>
      </c>
      <c r="H332" s="1">
        <v>43525</v>
      </c>
      <c r="I332" s="1">
        <v>43503</v>
      </c>
      <c r="J332" s="3">
        <v>3832800</v>
      </c>
      <c r="K332" t="s">
        <v>31</v>
      </c>
      <c r="L332" t="s">
        <v>31</v>
      </c>
      <c r="M332">
        <v>0</v>
      </c>
      <c r="N332">
        <v>0</v>
      </c>
      <c r="O332">
        <v>0</v>
      </c>
      <c r="P332" t="s">
        <v>37</v>
      </c>
      <c r="Q332" t="s">
        <v>37</v>
      </c>
      <c r="R332" t="str">
        <f t="shared" si="11"/>
        <v>5102994511111</v>
      </c>
      <c r="S332" t="s">
        <v>38</v>
      </c>
      <c r="T332" t="s">
        <v>119</v>
      </c>
      <c r="U332" t="s">
        <v>176</v>
      </c>
      <c r="V332" t="s">
        <v>177</v>
      </c>
      <c r="W332" t="s">
        <v>42</v>
      </c>
      <c r="X332" t="s">
        <v>43</v>
      </c>
      <c r="Y332" t="s">
        <v>44</v>
      </c>
      <c r="Z332" t="s">
        <v>44</v>
      </c>
      <c r="AA332" t="s">
        <v>45</v>
      </c>
      <c r="AB332" t="s">
        <v>46</v>
      </c>
      <c r="AC332" t="s">
        <v>47</v>
      </c>
      <c r="AD332" t="s">
        <v>48</v>
      </c>
      <c r="AE332" t="s">
        <v>49</v>
      </c>
    </row>
    <row r="333" spans="1:31">
      <c r="A333" t="str">
        <f t="shared" si="10"/>
        <v>510299451111903</v>
      </c>
      <c r="B333" t="s">
        <v>32</v>
      </c>
      <c r="C333" t="s">
        <v>174</v>
      </c>
      <c r="D333" t="s">
        <v>488</v>
      </c>
      <c r="E333" t="s">
        <v>488</v>
      </c>
      <c r="F333" t="s">
        <v>50</v>
      </c>
      <c r="G333" t="s">
        <v>489</v>
      </c>
      <c r="H333" s="1">
        <v>43525</v>
      </c>
      <c r="I333" s="1">
        <v>43503</v>
      </c>
      <c r="J333" s="3">
        <v>67</v>
      </c>
      <c r="K333" t="s">
        <v>31</v>
      </c>
      <c r="L333" t="s">
        <v>31</v>
      </c>
      <c r="M333">
        <v>0</v>
      </c>
      <c r="N333">
        <v>0</v>
      </c>
      <c r="O333">
        <v>0</v>
      </c>
      <c r="P333" t="s">
        <v>37</v>
      </c>
      <c r="Q333" t="s">
        <v>37</v>
      </c>
      <c r="R333" t="str">
        <f t="shared" si="11"/>
        <v>5102994511119</v>
      </c>
      <c r="S333" t="s">
        <v>38</v>
      </c>
      <c r="T333" t="s">
        <v>119</v>
      </c>
      <c r="U333" t="s">
        <v>176</v>
      </c>
      <c r="V333" t="s">
        <v>177</v>
      </c>
      <c r="W333" t="s">
        <v>42</v>
      </c>
      <c r="X333" t="s">
        <v>43</v>
      </c>
      <c r="Y333" t="s">
        <v>44</v>
      </c>
      <c r="Z333" t="s">
        <v>44</v>
      </c>
      <c r="AA333" t="s">
        <v>45</v>
      </c>
      <c r="AB333" t="s">
        <v>46</v>
      </c>
      <c r="AC333" t="s">
        <v>47</v>
      </c>
      <c r="AD333" t="s">
        <v>48</v>
      </c>
      <c r="AE333" t="s">
        <v>49</v>
      </c>
    </row>
    <row r="334" spans="1:31">
      <c r="A334" t="str">
        <f t="shared" si="10"/>
        <v>510299451112103</v>
      </c>
      <c r="B334" t="s">
        <v>32</v>
      </c>
      <c r="C334" t="s">
        <v>174</v>
      </c>
      <c r="D334" t="s">
        <v>488</v>
      </c>
      <c r="E334" t="s">
        <v>488</v>
      </c>
      <c r="F334" t="s">
        <v>51</v>
      </c>
      <c r="G334" t="s">
        <v>489</v>
      </c>
      <c r="H334" s="1">
        <v>43525</v>
      </c>
      <c r="I334" s="1">
        <v>43503</v>
      </c>
      <c r="J334" s="3">
        <v>383280</v>
      </c>
      <c r="K334" t="s">
        <v>31</v>
      </c>
      <c r="L334" t="s">
        <v>31</v>
      </c>
      <c r="M334">
        <v>0</v>
      </c>
      <c r="N334">
        <v>0</v>
      </c>
      <c r="O334">
        <v>0</v>
      </c>
      <c r="P334" t="s">
        <v>37</v>
      </c>
      <c r="Q334" t="s">
        <v>37</v>
      </c>
      <c r="R334" t="str">
        <f t="shared" si="11"/>
        <v>5102994511121</v>
      </c>
      <c r="S334" t="s">
        <v>38</v>
      </c>
      <c r="T334" t="s">
        <v>119</v>
      </c>
      <c r="U334" t="s">
        <v>176</v>
      </c>
      <c r="V334" t="s">
        <v>177</v>
      </c>
      <c r="W334" t="s">
        <v>42</v>
      </c>
      <c r="X334" t="s">
        <v>43</v>
      </c>
      <c r="Y334" t="s">
        <v>44</v>
      </c>
      <c r="Z334" t="s">
        <v>44</v>
      </c>
      <c r="AA334" t="s">
        <v>45</v>
      </c>
      <c r="AB334" t="s">
        <v>46</v>
      </c>
      <c r="AC334" t="s">
        <v>47</v>
      </c>
      <c r="AD334" t="s">
        <v>48</v>
      </c>
      <c r="AE334" t="s">
        <v>49</v>
      </c>
    </row>
    <row r="335" spans="1:31">
      <c r="A335" t="str">
        <f t="shared" si="10"/>
        <v>510299451112203</v>
      </c>
      <c r="B335" t="s">
        <v>32</v>
      </c>
      <c r="C335" t="s">
        <v>174</v>
      </c>
      <c r="D335" t="s">
        <v>488</v>
      </c>
      <c r="E335" t="s">
        <v>488</v>
      </c>
      <c r="F335" t="s">
        <v>55</v>
      </c>
      <c r="G335" t="s">
        <v>489</v>
      </c>
      <c r="H335" s="1">
        <v>43525</v>
      </c>
      <c r="I335" s="1">
        <v>43503</v>
      </c>
      <c r="J335" s="3">
        <v>153312</v>
      </c>
      <c r="K335" t="s">
        <v>31</v>
      </c>
      <c r="L335" t="s">
        <v>31</v>
      </c>
      <c r="M335">
        <v>0</v>
      </c>
      <c r="N335">
        <v>0</v>
      </c>
      <c r="O335">
        <v>0</v>
      </c>
      <c r="P335" t="s">
        <v>37</v>
      </c>
      <c r="Q335" t="s">
        <v>37</v>
      </c>
      <c r="R335" t="str">
        <f t="shared" si="11"/>
        <v>5102994511122</v>
      </c>
      <c r="S335" t="s">
        <v>38</v>
      </c>
      <c r="T335" t="s">
        <v>119</v>
      </c>
      <c r="U335" t="s">
        <v>176</v>
      </c>
      <c r="V335" t="s">
        <v>177</v>
      </c>
      <c r="W335" t="s">
        <v>42</v>
      </c>
      <c r="X335" t="s">
        <v>43</v>
      </c>
      <c r="Y335" t="s">
        <v>44</v>
      </c>
      <c r="Z335" t="s">
        <v>44</v>
      </c>
      <c r="AA335" t="s">
        <v>45</v>
      </c>
      <c r="AB335" t="s">
        <v>46</v>
      </c>
      <c r="AC335" t="s">
        <v>47</v>
      </c>
      <c r="AD335" t="s">
        <v>48</v>
      </c>
      <c r="AE335" t="s">
        <v>49</v>
      </c>
    </row>
    <row r="336" spans="1:31">
      <c r="A336" t="str">
        <f t="shared" si="10"/>
        <v>510299451112403</v>
      </c>
      <c r="B336" t="s">
        <v>32</v>
      </c>
      <c r="C336" t="s">
        <v>174</v>
      </c>
      <c r="D336" t="s">
        <v>488</v>
      </c>
      <c r="E336" t="s">
        <v>488</v>
      </c>
      <c r="F336" t="s">
        <v>52</v>
      </c>
      <c r="G336" t="s">
        <v>489</v>
      </c>
      <c r="H336" s="1">
        <v>43525</v>
      </c>
      <c r="I336" s="1">
        <v>43503</v>
      </c>
      <c r="J336" s="3">
        <v>389000</v>
      </c>
      <c r="K336" t="s">
        <v>31</v>
      </c>
      <c r="L336" t="s">
        <v>31</v>
      </c>
      <c r="M336">
        <v>0</v>
      </c>
      <c r="N336">
        <v>0</v>
      </c>
      <c r="O336">
        <v>0</v>
      </c>
      <c r="P336" t="s">
        <v>37</v>
      </c>
      <c r="Q336" t="s">
        <v>37</v>
      </c>
      <c r="R336" t="str">
        <f t="shared" si="11"/>
        <v>5102994511124</v>
      </c>
      <c r="S336" t="s">
        <v>38</v>
      </c>
      <c r="T336" t="s">
        <v>119</v>
      </c>
      <c r="U336" t="s">
        <v>176</v>
      </c>
      <c r="V336" t="s">
        <v>177</v>
      </c>
      <c r="W336" t="s">
        <v>42</v>
      </c>
      <c r="X336" t="s">
        <v>43</v>
      </c>
      <c r="Y336" t="s">
        <v>44</v>
      </c>
      <c r="Z336" t="s">
        <v>44</v>
      </c>
      <c r="AA336" t="s">
        <v>45</v>
      </c>
      <c r="AB336" t="s">
        <v>46</v>
      </c>
      <c r="AC336" t="s">
        <v>47</v>
      </c>
      <c r="AD336" t="s">
        <v>48</v>
      </c>
      <c r="AE336" t="s">
        <v>49</v>
      </c>
    </row>
    <row r="337" spans="1:31">
      <c r="A337" t="str">
        <f t="shared" si="10"/>
        <v>510299451112603</v>
      </c>
      <c r="B337" t="s">
        <v>32</v>
      </c>
      <c r="C337" t="s">
        <v>174</v>
      </c>
      <c r="D337" t="s">
        <v>488</v>
      </c>
      <c r="E337" t="s">
        <v>488</v>
      </c>
      <c r="F337" t="s">
        <v>57</v>
      </c>
      <c r="G337" t="s">
        <v>489</v>
      </c>
      <c r="H337" s="1">
        <v>43525</v>
      </c>
      <c r="I337" s="1">
        <v>43503</v>
      </c>
      <c r="J337" s="3">
        <v>289680</v>
      </c>
      <c r="K337" t="s">
        <v>31</v>
      </c>
      <c r="L337" t="s">
        <v>31</v>
      </c>
      <c r="M337">
        <v>0</v>
      </c>
      <c r="N337">
        <v>0</v>
      </c>
      <c r="O337">
        <v>0</v>
      </c>
      <c r="P337" t="s">
        <v>37</v>
      </c>
      <c r="Q337" t="s">
        <v>37</v>
      </c>
      <c r="R337" t="str">
        <f t="shared" si="11"/>
        <v>5102994511126</v>
      </c>
      <c r="S337" t="s">
        <v>38</v>
      </c>
      <c r="T337" t="s">
        <v>119</v>
      </c>
      <c r="U337" t="s">
        <v>176</v>
      </c>
      <c r="V337" t="s">
        <v>177</v>
      </c>
      <c r="W337" t="s">
        <v>42</v>
      </c>
      <c r="X337" t="s">
        <v>43</v>
      </c>
      <c r="Y337" t="s">
        <v>44</v>
      </c>
      <c r="Z337" t="s">
        <v>44</v>
      </c>
      <c r="AA337" t="s">
        <v>45</v>
      </c>
      <c r="AB337" t="s">
        <v>46</v>
      </c>
      <c r="AC337" t="s">
        <v>47</v>
      </c>
      <c r="AD337" t="s">
        <v>48</v>
      </c>
      <c r="AE337" t="s">
        <v>49</v>
      </c>
    </row>
    <row r="338" spans="1:31">
      <c r="A338" t="str">
        <f t="shared" si="10"/>
        <v>213599451241102</v>
      </c>
      <c r="B338" t="s">
        <v>32</v>
      </c>
      <c r="C338" t="s">
        <v>62</v>
      </c>
      <c r="D338" t="s">
        <v>167</v>
      </c>
      <c r="E338" t="s">
        <v>167</v>
      </c>
      <c r="F338" t="s">
        <v>116</v>
      </c>
      <c r="G338" t="s">
        <v>490</v>
      </c>
      <c r="H338" s="1">
        <v>43522</v>
      </c>
      <c r="I338" s="1">
        <v>43521</v>
      </c>
      <c r="J338" s="3">
        <v>6903040</v>
      </c>
      <c r="K338" t="s">
        <v>31</v>
      </c>
      <c r="L338" t="s">
        <v>31</v>
      </c>
      <c r="M338">
        <v>0</v>
      </c>
      <c r="N338">
        <v>0</v>
      </c>
      <c r="O338">
        <v>0</v>
      </c>
      <c r="P338" t="s">
        <v>37</v>
      </c>
      <c r="Q338" t="s">
        <v>37</v>
      </c>
      <c r="R338" t="str">
        <f t="shared" si="11"/>
        <v>2135994512411</v>
      </c>
      <c r="S338" t="s">
        <v>38</v>
      </c>
      <c r="T338" t="s">
        <v>66</v>
      </c>
      <c r="U338" t="s">
        <v>67</v>
      </c>
      <c r="V338" t="s">
        <v>100</v>
      </c>
      <c r="W338" t="s">
        <v>42</v>
      </c>
      <c r="X338" t="s">
        <v>43</v>
      </c>
      <c r="Y338" t="s">
        <v>44</v>
      </c>
      <c r="Z338" t="s">
        <v>44</v>
      </c>
      <c r="AA338" t="s">
        <v>45</v>
      </c>
      <c r="AB338" t="s">
        <v>46</v>
      </c>
      <c r="AC338" t="s">
        <v>47</v>
      </c>
      <c r="AD338" t="s">
        <v>48</v>
      </c>
      <c r="AE338" t="s">
        <v>49</v>
      </c>
    </row>
    <row r="339" spans="1:31">
      <c r="A339" t="str">
        <f t="shared" si="10"/>
        <v>210400852121311</v>
      </c>
      <c r="B339" t="s">
        <v>32</v>
      </c>
      <c r="C339" t="s">
        <v>33</v>
      </c>
      <c r="D339" t="s">
        <v>491</v>
      </c>
      <c r="E339" t="s">
        <v>491</v>
      </c>
      <c r="F339" t="s">
        <v>492</v>
      </c>
      <c r="G339" t="s">
        <v>493</v>
      </c>
      <c r="H339" s="1">
        <v>43794</v>
      </c>
      <c r="I339" s="1">
        <v>43794</v>
      </c>
      <c r="J339" s="3">
        <v>1300000</v>
      </c>
      <c r="K339" t="s">
        <v>31</v>
      </c>
      <c r="L339" t="s">
        <v>31</v>
      </c>
      <c r="M339">
        <v>0</v>
      </c>
      <c r="N339">
        <v>0</v>
      </c>
      <c r="O339">
        <v>0</v>
      </c>
      <c r="P339" t="s">
        <v>37</v>
      </c>
      <c r="Q339" t="s">
        <v>37</v>
      </c>
      <c r="R339" t="str">
        <f t="shared" si="11"/>
        <v>2104008521213</v>
      </c>
      <c r="S339" t="s">
        <v>38</v>
      </c>
      <c r="T339" t="s">
        <v>39</v>
      </c>
      <c r="U339" t="s">
        <v>40</v>
      </c>
      <c r="V339" t="s">
        <v>185</v>
      </c>
      <c r="W339" t="s">
        <v>269</v>
      </c>
      <c r="X339" t="s">
        <v>187</v>
      </c>
      <c r="Y339" t="s">
        <v>44</v>
      </c>
      <c r="Z339" t="s">
        <v>44</v>
      </c>
      <c r="AA339" t="s">
        <v>66</v>
      </c>
      <c r="AB339" t="s">
        <v>46</v>
      </c>
      <c r="AC339" t="s">
        <v>47</v>
      </c>
      <c r="AD339" t="s">
        <v>48</v>
      </c>
      <c r="AE339" t="s">
        <v>49</v>
      </c>
    </row>
    <row r="340" spans="1:31">
      <c r="A340" t="str">
        <f t="shared" si="10"/>
        <v>213599452111111</v>
      </c>
      <c r="B340" t="s">
        <v>32</v>
      </c>
      <c r="C340" t="s">
        <v>62</v>
      </c>
      <c r="D340" t="s">
        <v>494</v>
      </c>
      <c r="E340" t="s">
        <v>494</v>
      </c>
      <c r="F340" t="s">
        <v>165</v>
      </c>
      <c r="G340" t="s">
        <v>495</v>
      </c>
      <c r="H340" s="1">
        <v>43770</v>
      </c>
      <c r="I340" s="1">
        <v>43761</v>
      </c>
      <c r="J340" s="3">
        <v>5950000</v>
      </c>
      <c r="K340" t="s">
        <v>31</v>
      </c>
      <c r="L340" t="s">
        <v>31</v>
      </c>
      <c r="M340">
        <v>0</v>
      </c>
      <c r="N340">
        <v>0</v>
      </c>
      <c r="O340">
        <v>0</v>
      </c>
      <c r="P340" t="s">
        <v>37</v>
      </c>
      <c r="Q340" t="s">
        <v>37</v>
      </c>
      <c r="R340" t="str">
        <f t="shared" si="11"/>
        <v>2135994521111</v>
      </c>
      <c r="S340" t="s">
        <v>38</v>
      </c>
      <c r="T340" t="s">
        <v>66</v>
      </c>
      <c r="U340" t="s">
        <v>67</v>
      </c>
      <c r="V340" t="s">
        <v>100</v>
      </c>
      <c r="W340" t="s">
        <v>42</v>
      </c>
      <c r="X340" t="s">
        <v>43</v>
      </c>
      <c r="Y340" t="s">
        <v>44</v>
      </c>
      <c r="Z340" t="s">
        <v>44</v>
      </c>
      <c r="AA340" t="s">
        <v>45</v>
      </c>
      <c r="AB340" t="s">
        <v>46</v>
      </c>
      <c r="AC340" t="s">
        <v>47</v>
      </c>
      <c r="AD340" t="s">
        <v>48</v>
      </c>
      <c r="AE340" t="s">
        <v>49</v>
      </c>
    </row>
    <row r="341" spans="1:31">
      <c r="A341" t="str">
        <f t="shared" si="10"/>
        <v>213599452211308</v>
      </c>
      <c r="B341" t="s">
        <v>32</v>
      </c>
      <c r="C341" t="s">
        <v>62</v>
      </c>
      <c r="D341" t="s">
        <v>496</v>
      </c>
      <c r="E341" t="s">
        <v>496</v>
      </c>
      <c r="F341" t="s">
        <v>158</v>
      </c>
      <c r="G341" t="s">
        <v>497</v>
      </c>
      <c r="H341" s="1">
        <v>43684</v>
      </c>
      <c r="I341" s="1">
        <v>43683</v>
      </c>
      <c r="J341" s="3">
        <v>154000</v>
      </c>
      <c r="K341" t="s">
        <v>31</v>
      </c>
      <c r="L341" t="s">
        <v>31</v>
      </c>
      <c r="M341">
        <v>0</v>
      </c>
      <c r="N341">
        <v>0</v>
      </c>
      <c r="O341">
        <v>0</v>
      </c>
      <c r="P341" t="s">
        <v>37</v>
      </c>
      <c r="Q341" t="s">
        <v>37</v>
      </c>
      <c r="R341" t="str">
        <f t="shared" si="11"/>
        <v>2135994522113</v>
      </c>
      <c r="S341" t="s">
        <v>38</v>
      </c>
      <c r="T341" t="s">
        <v>66</v>
      </c>
      <c r="U341" t="s">
        <v>67</v>
      </c>
      <c r="V341" t="s">
        <v>100</v>
      </c>
      <c r="W341" t="s">
        <v>42</v>
      </c>
      <c r="X341" t="s">
        <v>43</v>
      </c>
      <c r="Y341" t="s">
        <v>44</v>
      </c>
      <c r="Z341" t="s">
        <v>44</v>
      </c>
      <c r="AA341" t="s">
        <v>45</v>
      </c>
      <c r="AB341" t="s">
        <v>46</v>
      </c>
      <c r="AC341" t="s">
        <v>47</v>
      </c>
      <c r="AD341" t="s">
        <v>48</v>
      </c>
      <c r="AE341" t="s">
        <v>49</v>
      </c>
    </row>
    <row r="342" spans="1:31">
      <c r="A342" t="str">
        <f t="shared" si="10"/>
        <v>212904652121906</v>
      </c>
      <c r="B342" t="s">
        <v>32</v>
      </c>
      <c r="C342" t="s">
        <v>62</v>
      </c>
      <c r="D342" t="s">
        <v>498</v>
      </c>
      <c r="E342" t="s">
        <v>498</v>
      </c>
      <c r="F342" t="s">
        <v>96</v>
      </c>
      <c r="G342" t="s">
        <v>499</v>
      </c>
      <c r="H342" s="1">
        <v>43637</v>
      </c>
      <c r="I342" s="1">
        <v>43636</v>
      </c>
      <c r="J342" s="3">
        <v>650000</v>
      </c>
      <c r="K342" t="s">
        <v>31</v>
      </c>
      <c r="L342" t="s">
        <v>31</v>
      </c>
      <c r="M342">
        <v>0</v>
      </c>
      <c r="N342">
        <v>0</v>
      </c>
      <c r="O342">
        <v>0</v>
      </c>
      <c r="P342" t="s">
        <v>37</v>
      </c>
      <c r="Q342" t="s">
        <v>37</v>
      </c>
      <c r="R342" t="str">
        <f t="shared" si="11"/>
        <v>2129046521219</v>
      </c>
      <c r="S342" t="s">
        <v>38</v>
      </c>
      <c r="T342" t="s">
        <v>66</v>
      </c>
      <c r="U342" t="s">
        <v>67</v>
      </c>
      <c r="V342" t="s">
        <v>81</v>
      </c>
      <c r="W342" t="s">
        <v>82</v>
      </c>
      <c r="X342" t="s">
        <v>43</v>
      </c>
      <c r="Y342" t="s">
        <v>44</v>
      </c>
      <c r="Z342" t="s">
        <v>44</v>
      </c>
      <c r="AA342" t="s">
        <v>45</v>
      </c>
      <c r="AB342" t="s">
        <v>46</v>
      </c>
      <c r="AC342" t="s">
        <v>47</v>
      </c>
      <c r="AD342" t="s">
        <v>48</v>
      </c>
      <c r="AE342" t="s">
        <v>49</v>
      </c>
    </row>
    <row r="343" spans="1:31">
      <c r="A343" t="str">
        <f t="shared" si="10"/>
        <v>212904653211111</v>
      </c>
      <c r="B343" t="s">
        <v>32</v>
      </c>
      <c r="C343" t="s">
        <v>62</v>
      </c>
      <c r="D343" t="s">
        <v>500</v>
      </c>
      <c r="E343" t="s">
        <v>500</v>
      </c>
      <c r="F343" t="s">
        <v>299</v>
      </c>
      <c r="G343" t="s">
        <v>501</v>
      </c>
      <c r="H343" s="1">
        <v>43794</v>
      </c>
      <c r="I343" s="1">
        <v>43794</v>
      </c>
      <c r="J343" s="3">
        <v>4200000</v>
      </c>
      <c r="K343" t="s">
        <v>31</v>
      </c>
      <c r="L343" t="s">
        <v>31</v>
      </c>
      <c r="M343">
        <v>0</v>
      </c>
      <c r="N343">
        <v>0</v>
      </c>
      <c r="O343">
        <v>0</v>
      </c>
      <c r="P343" t="s">
        <v>37</v>
      </c>
      <c r="Q343" t="s">
        <v>37</v>
      </c>
      <c r="R343" t="str">
        <f t="shared" si="11"/>
        <v>2129046532111</v>
      </c>
      <c r="S343" t="s">
        <v>38</v>
      </c>
      <c r="T343" t="s">
        <v>66</v>
      </c>
      <c r="U343" t="s">
        <v>67</v>
      </c>
      <c r="V343" t="s">
        <v>81</v>
      </c>
      <c r="W343" t="s">
        <v>82</v>
      </c>
      <c r="X343" t="s">
        <v>43</v>
      </c>
      <c r="Y343" t="s">
        <v>44</v>
      </c>
      <c r="Z343" t="s">
        <v>44</v>
      </c>
      <c r="AA343" t="s">
        <v>45</v>
      </c>
      <c r="AB343" t="s">
        <v>46</v>
      </c>
      <c r="AC343" t="s">
        <v>47</v>
      </c>
      <c r="AD343" t="s">
        <v>48</v>
      </c>
      <c r="AE343" t="s">
        <v>49</v>
      </c>
    </row>
    <row r="344" spans="1:31">
      <c r="A344" t="str">
        <f t="shared" si="10"/>
        <v>210400852121110</v>
      </c>
      <c r="B344" t="s">
        <v>32</v>
      </c>
      <c r="C344" t="s">
        <v>33</v>
      </c>
      <c r="D344" t="s">
        <v>502</v>
      </c>
      <c r="E344" t="s">
        <v>502</v>
      </c>
      <c r="F344" t="s">
        <v>122</v>
      </c>
      <c r="G344" t="s">
        <v>503</v>
      </c>
      <c r="H344" s="1">
        <v>43741</v>
      </c>
      <c r="I344" s="1">
        <v>43740</v>
      </c>
      <c r="J344" s="3">
        <v>2590000</v>
      </c>
      <c r="K344" t="s">
        <v>31</v>
      </c>
      <c r="L344" t="s">
        <v>31</v>
      </c>
      <c r="M344">
        <v>0</v>
      </c>
      <c r="N344">
        <v>0</v>
      </c>
      <c r="O344">
        <v>0</v>
      </c>
      <c r="P344" t="s">
        <v>37</v>
      </c>
      <c r="Q344" t="s">
        <v>37</v>
      </c>
      <c r="R344" t="str">
        <f t="shared" si="11"/>
        <v>2104008521211</v>
      </c>
      <c r="S344" t="s">
        <v>38</v>
      </c>
      <c r="T344" t="s">
        <v>39</v>
      </c>
      <c r="U344" t="s">
        <v>40</v>
      </c>
      <c r="V344" t="s">
        <v>185</v>
      </c>
      <c r="W344" t="s">
        <v>269</v>
      </c>
      <c r="X344" t="s">
        <v>187</v>
      </c>
      <c r="Y344" t="s">
        <v>44</v>
      </c>
      <c r="Z344" t="s">
        <v>44</v>
      </c>
      <c r="AA344" t="s">
        <v>66</v>
      </c>
      <c r="AB344" t="s">
        <v>46</v>
      </c>
      <c r="AC344" t="s">
        <v>47</v>
      </c>
      <c r="AD344" t="s">
        <v>48</v>
      </c>
      <c r="AE344" t="s">
        <v>49</v>
      </c>
    </row>
    <row r="345" spans="1:31">
      <c r="A345" t="str">
        <f t="shared" si="10"/>
        <v>212904652211906</v>
      </c>
      <c r="B345" t="s">
        <v>32</v>
      </c>
      <c r="C345" t="s">
        <v>62</v>
      </c>
      <c r="D345" t="s">
        <v>290</v>
      </c>
      <c r="E345" t="s">
        <v>290</v>
      </c>
      <c r="F345" t="s">
        <v>60</v>
      </c>
      <c r="G345" t="s">
        <v>504</v>
      </c>
      <c r="H345" s="1">
        <v>43629</v>
      </c>
      <c r="I345" s="1">
        <v>43628</v>
      </c>
      <c r="J345" s="3">
        <v>608348</v>
      </c>
      <c r="K345" t="s">
        <v>31</v>
      </c>
      <c r="L345" t="s">
        <v>31</v>
      </c>
      <c r="M345">
        <v>0</v>
      </c>
      <c r="N345">
        <v>0</v>
      </c>
      <c r="O345">
        <v>0</v>
      </c>
      <c r="P345" t="s">
        <v>37</v>
      </c>
      <c r="Q345" t="s">
        <v>37</v>
      </c>
      <c r="R345" t="str">
        <f t="shared" si="11"/>
        <v>2129046522119</v>
      </c>
      <c r="S345" t="s">
        <v>38</v>
      </c>
      <c r="T345" t="s">
        <v>66</v>
      </c>
      <c r="U345" t="s">
        <v>67</v>
      </c>
      <c r="V345" t="s">
        <v>81</v>
      </c>
      <c r="W345" t="s">
        <v>82</v>
      </c>
      <c r="X345" t="s">
        <v>43</v>
      </c>
      <c r="Y345" t="s">
        <v>44</v>
      </c>
      <c r="Z345" t="s">
        <v>44</v>
      </c>
      <c r="AA345" t="s">
        <v>45</v>
      </c>
      <c r="AB345" t="s">
        <v>46</v>
      </c>
      <c r="AC345" t="s">
        <v>47</v>
      </c>
      <c r="AD345" t="s">
        <v>48</v>
      </c>
      <c r="AE345" t="s">
        <v>49</v>
      </c>
    </row>
    <row r="346" spans="1:31">
      <c r="A346" t="str">
        <f t="shared" si="10"/>
        <v>212904652211102</v>
      </c>
      <c r="B346" t="s">
        <v>32</v>
      </c>
      <c r="C346" t="s">
        <v>62</v>
      </c>
      <c r="D346" t="s">
        <v>505</v>
      </c>
      <c r="E346" t="s">
        <v>505</v>
      </c>
      <c r="F346" t="s">
        <v>79</v>
      </c>
      <c r="G346" t="s">
        <v>506</v>
      </c>
      <c r="H346" s="1">
        <v>43511</v>
      </c>
      <c r="I346" s="1">
        <v>43510</v>
      </c>
      <c r="J346" s="3">
        <v>322400</v>
      </c>
      <c r="K346" t="s">
        <v>31</v>
      </c>
      <c r="L346" t="s">
        <v>31</v>
      </c>
      <c r="M346">
        <v>0</v>
      </c>
      <c r="N346">
        <v>0</v>
      </c>
      <c r="O346">
        <v>0</v>
      </c>
      <c r="P346" t="s">
        <v>37</v>
      </c>
      <c r="Q346" t="s">
        <v>37</v>
      </c>
      <c r="R346" t="str">
        <f t="shared" si="11"/>
        <v>2129046522111</v>
      </c>
      <c r="S346" t="s">
        <v>38</v>
      </c>
      <c r="T346" t="s">
        <v>66</v>
      </c>
      <c r="U346" t="s">
        <v>67</v>
      </c>
      <c r="V346" t="s">
        <v>81</v>
      </c>
      <c r="W346" t="s">
        <v>82</v>
      </c>
      <c r="X346" t="s">
        <v>43</v>
      </c>
      <c r="Y346" t="s">
        <v>44</v>
      </c>
      <c r="Z346" t="s">
        <v>44</v>
      </c>
      <c r="AA346" t="s">
        <v>45</v>
      </c>
      <c r="AB346" t="s">
        <v>46</v>
      </c>
      <c r="AC346" t="s">
        <v>47</v>
      </c>
      <c r="AD346" t="s">
        <v>48</v>
      </c>
      <c r="AE346" t="s">
        <v>49</v>
      </c>
    </row>
    <row r="347" spans="1:31">
      <c r="A347" t="str">
        <f t="shared" si="10"/>
        <v>213599451241102</v>
      </c>
      <c r="B347" t="s">
        <v>32</v>
      </c>
      <c r="C347" t="s">
        <v>62</v>
      </c>
      <c r="D347" t="s">
        <v>507</v>
      </c>
      <c r="E347" t="s">
        <v>507</v>
      </c>
      <c r="F347" t="s">
        <v>116</v>
      </c>
      <c r="G347" t="s">
        <v>508</v>
      </c>
      <c r="H347" s="1">
        <v>43516</v>
      </c>
      <c r="I347" s="1">
        <v>43516</v>
      </c>
      <c r="J347" s="3">
        <v>33216950</v>
      </c>
      <c r="K347" t="s">
        <v>31</v>
      </c>
      <c r="L347" t="s">
        <v>31</v>
      </c>
      <c r="M347">
        <v>0</v>
      </c>
      <c r="N347">
        <v>0</v>
      </c>
      <c r="O347">
        <v>0</v>
      </c>
      <c r="P347" t="s">
        <v>37</v>
      </c>
      <c r="Q347" t="s">
        <v>37</v>
      </c>
      <c r="R347" t="str">
        <f t="shared" si="11"/>
        <v>2135994512411</v>
      </c>
      <c r="S347" t="s">
        <v>38</v>
      </c>
      <c r="T347" t="s">
        <v>66</v>
      </c>
      <c r="U347" t="s">
        <v>67</v>
      </c>
      <c r="V347" t="s">
        <v>100</v>
      </c>
      <c r="W347" t="s">
        <v>42</v>
      </c>
      <c r="X347" t="s">
        <v>43</v>
      </c>
      <c r="Y347" t="s">
        <v>44</v>
      </c>
      <c r="Z347" t="s">
        <v>44</v>
      </c>
      <c r="AA347" t="s">
        <v>45</v>
      </c>
      <c r="AB347" t="s">
        <v>46</v>
      </c>
      <c r="AC347" t="s">
        <v>47</v>
      </c>
      <c r="AD347" t="s">
        <v>48</v>
      </c>
      <c r="AE347" t="s">
        <v>49</v>
      </c>
    </row>
    <row r="348" spans="1:31">
      <c r="A348" t="str">
        <f t="shared" si="10"/>
        <v>215099451111105</v>
      </c>
      <c r="B348" t="s">
        <v>32</v>
      </c>
      <c r="C348" t="s">
        <v>114</v>
      </c>
      <c r="D348" t="s">
        <v>509</v>
      </c>
      <c r="E348" t="s">
        <v>509</v>
      </c>
      <c r="F348" t="s">
        <v>35</v>
      </c>
      <c r="G348" t="s">
        <v>510</v>
      </c>
      <c r="H348" s="1">
        <v>43586</v>
      </c>
      <c r="I348" s="1">
        <v>43556</v>
      </c>
      <c r="J348" s="3">
        <v>19307700</v>
      </c>
      <c r="K348" t="s">
        <v>31</v>
      </c>
      <c r="L348" t="s">
        <v>31</v>
      </c>
      <c r="M348">
        <v>0</v>
      </c>
      <c r="N348">
        <v>0</v>
      </c>
      <c r="O348">
        <v>0</v>
      </c>
      <c r="P348" t="s">
        <v>37</v>
      </c>
      <c r="Q348" t="s">
        <v>37</v>
      </c>
      <c r="R348" t="str">
        <f t="shared" si="11"/>
        <v>2150994511111</v>
      </c>
      <c r="S348" t="s">
        <v>38</v>
      </c>
      <c r="T348" t="s">
        <v>118</v>
      </c>
      <c r="U348" t="s">
        <v>119</v>
      </c>
      <c r="V348" t="s">
        <v>120</v>
      </c>
      <c r="W348" t="s">
        <v>42</v>
      </c>
      <c r="X348" t="s">
        <v>43</v>
      </c>
      <c r="Y348" t="s">
        <v>44</v>
      </c>
      <c r="Z348" t="s">
        <v>44</v>
      </c>
      <c r="AA348" t="s">
        <v>45</v>
      </c>
      <c r="AB348" t="s">
        <v>46</v>
      </c>
      <c r="AC348" t="s">
        <v>47</v>
      </c>
      <c r="AD348" t="s">
        <v>48</v>
      </c>
      <c r="AE348" t="s">
        <v>49</v>
      </c>
    </row>
    <row r="349" spans="1:31">
      <c r="A349" t="str">
        <f t="shared" si="10"/>
        <v>215099451111905</v>
      </c>
      <c r="B349" t="s">
        <v>32</v>
      </c>
      <c r="C349" t="s">
        <v>114</v>
      </c>
      <c r="D349" t="s">
        <v>509</v>
      </c>
      <c r="E349" t="s">
        <v>509</v>
      </c>
      <c r="F349" t="s">
        <v>50</v>
      </c>
      <c r="G349" t="s">
        <v>510</v>
      </c>
      <c r="H349" s="1">
        <v>43586</v>
      </c>
      <c r="I349" s="1">
        <v>43556</v>
      </c>
      <c r="J349" s="3">
        <v>396</v>
      </c>
      <c r="K349" t="s">
        <v>31</v>
      </c>
      <c r="L349" t="s">
        <v>31</v>
      </c>
      <c r="M349">
        <v>0</v>
      </c>
      <c r="N349">
        <v>0</v>
      </c>
      <c r="O349">
        <v>0</v>
      </c>
      <c r="P349" t="s">
        <v>37</v>
      </c>
      <c r="Q349" t="s">
        <v>37</v>
      </c>
      <c r="R349" t="str">
        <f t="shared" si="11"/>
        <v>2150994511119</v>
      </c>
      <c r="S349" t="s">
        <v>38</v>
      </c>
      <c r="T349" t="s">
        <v>118</v>
      </c>
      <c r="U349" t="s">
        <v>119</v>
      </c>
      <c r="V349" t="s">
        <v>120</v>
      </c>
      <c r="W349" t="s">
        <v>42</v>
      </c>
      <c r="X349" t="s">
        <v>43</v>
      </c>
      <c r="Y349" t="s">
        <v>44</v>
      </c>
      <c r="Z349" t="s">
        <v>44</v>
      </c>
      <c r="AA349" t="s">
        <v>45</v>
      </c>
      <c r="AB349" t="s">
        <v>46</v>
      </c>
      <c r="AC349" t="s">
        <v>47</v>
      </c>
      <c r="AD349" t="s">
        <v>48</v>
      </c>
      <c r="AE349" t="s">
        <v>49</v>
      </c>
    </row>
    <row r="350" spans="1:31">
      <c r="A350" t="str">
        <f t="shared" si="10"/>
        <v>215099451112105</v>
      </c>
      <c r="B350" t="s">
        <v>32</v>
      </c>
      <c r="C350" t="s">
        <v>114</v>
      </c>
      <c r="D350" t="s">
        <v>509</v>
      </c>
      <c r="E350" t="s">
        <v>509</v>
      </c>
      <c r="F350" t="s">
        <v>51</v>
      </c>
      <c r="G350" t="s">
        <v>510</v>
      </c>
      <c r="H350" s="1">
        <v>43586</v>
      </c>
      <c r="I350" s="1">
        <v>43556</v>
      </c>
      <c r="J350" s="3">
        <v>1281900</v>
      </c>
      <c r="K350" t="s">
        <v>31</v>
      </c>
      <c r="L350" t="s">
        <v>31</v>
      </c>
      <c r="M350">
        <v>0</v>
      </c>
      <c r="N350">
        <v>0</v>
      </c>
      <c r="O350">
        <v>0</v>
      </c>
      <c r="P350" t="s">
        <v>37</v>
      </c>
      <c r="Q350" t="s">
        <v>37</v>
      </c>
      <c r="R350" t="str">
        <f t="shared" si="11"/>
        <v>2150994511121</v>
      </c>
      <c r="S350" t="s">
        <v>38</v>
      </c>
      <c r="T350" t="s">
        <v>118</v>
      </c>
      <c r="U350" t="s">
        <v>119</v>
      </c>
      <c r="V350" t="s">
        <v>120</v>
      </c>
      <c r="W350" t="s">
        <v>42</v>
      </c>
      <c r="X350" t="s">
        <v>43</v>
      </c>
      <c r="Y350" t="s">
        <v>44</v>
      </c>
      <c r="Z350" t="s">
        <v>44</v>
      </c>
      <c r="AA350" t="s">
        <v>45</v>
      </c>
      <c r="AB350" t="s">
        <v>46</v>
      </c>
      <c r="AC350" t="s">
        <v>47</v>
      </c>
      <c r="AD350" t="s">
        <v>48</v>
      </c>
      <c r="AE350" t="s">
        <v>49</v>
      </c>
    </row>
    <row r="351" spans="1:31">
      <c r="A351" t="str">
        <f t="shared" si="10"/>
        <v>215099451112205</v>
      </c>
      <c r="B351" t="s">
        <v>32</v>
      </c>
      <c r="C351" t="s">
        <v>114</v>
      </c>
      <c r="D351" t="s">
        <v>509</v>
      </c>
      <c r="E351" t="s">
        <v>509</v>
      </c>
      <c r="F351" t="s">
        <v>55</v>
      </c>
      <c r="G351" t="s">
        <v>510</v>
      </c>
      <c r="H351" s="1">
        <v>43586</v>
      </c>
      <c r="I351" s="1">
        <v>43556</v>
      </c>
      <c r="J351" s="3">
        <v>454358</v>
      </c>
      <c r="K351" t="s">
        <v>31</v>
      </c>
      <c r="L351" t="s">
        <v>31</v>
      </c>
      <c r="M351">
        <v>0</v>
      </c>
      <c r="N351">
        <v>0</v>
      </c>
      <c r="O351">
        <v>0</v>
      </c>
      <c r="P351" t="s">
        <v>37</v>
      </c>
      <c r="Q351" t="s">
        <v>37</v>
      </c>
      <c r="R351" t="str">
        <f t="shared" si="11"/>
        <v>2150994511122</v>
      </c>
      <c r="S351" t="s">
        <v>38</v>
      </c>
      <c r="T351" t="s">
        <v>118</v>
      </c>
      <c r="U351" t="s">
        <v>119</v>
      </c>
      <c r="V351" t="s">
        <v>120</v>
      </c>
      <c r="W351" t="s">
        <v>42</v>
      </c>
      <c r="X351" t="s">
        <v>43</v>
      </c>
      <c r="Y351" t="s">
        <v>44</v>
      </c>
      <c r="Z351" t="s">
        <v>44</v>
      </c>
      <c r="AA351" t="s">
        <v>45</v>
      </c>
      <c r="AB351" t="s">
        <v>46</v>
      </c>
      <c r="AC351" t="s">
        <v>47</v>
      </c>
      <c r="AD351" t="s">
        <v>48</v>
      </c>
      <c r="AE351" t="s">
        <v>49</v>
      </c>
    </row>
    <row r="352" spans="1:31">
      <c r="A352" t="str">
        <f t="shared" si="10"/>
        <v>215099451112305</v>
      </c>
      <c r="B352" t="s">
        <v>32</v>
      </c>
      <c r="C352" t="s">
        <v>114</v>
      </c>
      <c r="D352" t="s">
        <v>509</v>
      </c>
      <c r="E352" t="s">
        <v>509</v>
      </c>
      <c r="F352" t="s">
        <v>56</v>
      </c>
      <c r="G352" t="s">
        <v>510</v>
      </c>
      <c r="H352" s="1">
        <v>43586</v>
      </c>
      <c r="I352" s="1">
        <v>43556</v>
      </c>
      <c r="J352" s="3">
        <v>540000</v>
      </c>
      <c r="K352" t="s">
        <v>31</v>
      </c>
      <c r="L352" t="s">
        <v>31</v>
      </c>
      <c r="M352">
        <v>0</v>
      </c>
      <c r="N352">
        <v>0</v>
      </c>
      <c r="O352">
        <v>0</v>
      </c>
      <c r="P352" t="s">
        <v>37</v>
      </c>
      <c r="Q352" t="s">
        <v>37</v>
      </c>
      <c r="R352" t="str">
        <f t="shared" si="11"/>
        <v>2150994511123</v>
      </c>
      <c r="S352" t="s">
        <v>38</v>
      </c>
      <c r="T352" t="s">
        <v>118</v>
      </c>
      <c r="U352" t="s">
        <v>119</v>
      </c>
      <c r="V352" t="s">
        <v>120</v>
      </c>
      <c r="W352" t="s">
        <v>42</v>
      </c>
      <c r="X352" t="s">
        <v>43</v>
      </c>
      <c r="Y352" t="s">
        <v>44</v>
      </c>
      <c r="Z352" t="s">
        <v>44</v>
      </c>
      <c r="AA352" t="s">
        <v>45</v>
      </c>
      <c r="AB352" t="s">
        <v>46</v>
      </c>
      <c r="AC352" t="s">
        <v>47</v>
      </c>
      <c r="AD352" t="s">
        <v>48</v>
      </c>
      <c r="AE352" t="s">
        <v>49</v>
      </c>
    </row>
    <row r="353" spans="1:31">
      <c r="A353" t="str">
        <f t="shared" si="10"/>
        <v>215099451112605</v>
      </c>
      <c r="B353" t="s">
        <v>32</v>
      </c>
      <c r="C353" t="s">
        <v>114</v>
      </c>
      <c r="D353" t="s">
        <v>509</v>
      </c>
      <c r="E353" t="s">
        <v>509</v>
      </c>
      <c r="F353" t="s">
        <v>57</v>
      </c>
      <c r="G353" t="s">
        <v>510</v>
      </c>
      <c r="H353" s="1">
        <v>43586</v>
      </c>
      <c r="I353" s="1">
        <v>43556</v>
      </c>
      <c r="J353" s="3">
        <v>1231140</v>
      </c>
      <c r="K353" t="s">
        <v>31</v>
      </c>
      <c r="L353" t="s">
        <v>31</v>
      </c>
      <c r="M353">
        <v>0</v>
      </c>
      <c r="N353">
        <v>0</v>
      </c>
      <c r="O353">
        <v>0</v>
      </c>
      <c r="P353" t="s">
        <v>37</v>
      </c>
      <c r="Q353" t="s">
        <v>37</v>
      </c>
      <c r="R353" t="str">
        <f t="shared" si="11"/>
        <v>2150994511126</v>
      </c>
      <c r="S353" t="s">
        <v>38</v>
      </c>
      <c r="T353" t="s">
        <v>118</v>
      </c>
      <c r="U353" t="s">
        <v>119</v>
      </c>
      <c r="V353" t="s">
        <v>120</v>
      </c>
      <c r="W353" t="s">
        <v>42</v>
      </c>
      <c r="X353" t="s">
        <v>43</v>
      </c>
      <c r="Y353" t="s">
        <v>44</v>
      </c>
      <c r="Z353" t="s">
        <v>44</v>
      </c>
      <c r="AA353" t="s">
        <v>45</v>
      </c>
      <c r="AB353" t="s">
        <v>46</v>
      </c>
      <c r="AC353" t="s">
        <v>47</v>
      </c>
      <c r="AD353" t="s">
        <v>48</v>
      </c>
      <c r="AE353" t="s">
        <v>49</v>
      </c>
    </row>
    <row r="354" spans="1:31">
      <c r="A354" t="str">
        <f t="shared" si="10"/>
        <v>215099451115105</v>
      </c>
      <c r="B354" t="s">
        <v>32</v>
      </c>
      <c r="C354" t="s">
        <v>114</v>
      </c>
      <c r="D354" t="s">
        <v>509</v>
      </c>
      <c r="E354" t="s">
        <v>509</v>
      </c>
      <c r="F354" t="s">
        <v>58</v>
      </c>
      <c r="G354" t="s">
        <v>510</v>
      </c>
      <c r="H354" s="1">
        <v>43586</v>
      </c>
      <c r="I354" s="1">
        <v>43556</v>
      </c>
      <c r="J354" s="3">
        <v>920000</v>
      </c>
      <c r="K354" t="s">
        <v>31</v>
      </c>
      <c r="L354" t="s">
        <v>31</v>
      </c>
      <c r="M354">
        <v>0</v>
      </c>
      <c r="N354">
        <v>0</v>
      </c>
      <c r="O354">
        <v>0</v>
      </c>
      <c r="P354" t="s">
        <v>37</v>
      </c>
      <c r="Q354" t="s">
        <v>37</v>
      </c>
      <c r="R354" t="str">
        <f t="shared" si="11"/>
        <v>2150994511151</v>
      </c>
      <c r="S354" t="s">
        <v>38</v>
      </c>
      <c r="T354" t="s">
        <v>118</v>
      </c>
      <c r="U354" t="s">
        <v>119</v>
      </c>
      <c r="V354" t="s">
        <v>120</v>
      </c>
      <c r="W354" t="s">
        <v>42</v>
      </c>
      <c r="X354" t="s">
        <v>43</v>
      </c>
      <c r="Y354" t="s">
        <v>44</v>
      </c>
      <c r="Z354" t="s">
        <v>44</v>
      </c>
      <c r="AA354" t="s">
        <v>45</v>
      </c>
      <c r="AB354" t="s">
        <v>46</v>
      </c>
      <c r="AC354" t="s">
        <v>47</v>
      </c>
      <c r="AD354" t="s">
        <v>48</v>
      </c>
      <c r="AE354" t="s">
        <v>49</v>
      </c>
    </row>
    <row r="355" spans="1:31">
      <c r="A355" t="str">
        <f t="shared" si="10"/>
        <v>213599451112911</v>
      </c>
      <c r="B355" t="s">
        <v>32</v>
      </c>
      <c r="C355" t="s">
        <v>62</v>
      </c>
      <c r="D355" t="s">
        <v>511</v>
      </c>
      <c r="E355" t="s">
        <v>511</v>
      </c>
      <c r="F355" t="s">
        <v>112</v>
      </c>
      <c r="G355" t="s">
        <v>512</v>
      </c>
      <c r="H355" s="1">
        <v>43791</v>
      </c>
      <c r="I355" s="1">
        <v>43789</v>
      </c>
      <c r="J355" s="3">
        <v>26620000</v>
      </c>
      <c r="K355" t="s">
        <v>31</v>
      </c>
      <c r="L355" t="s">
        <v>31</v>
      </c>
      <c r="M355">
        <v>0</v>
      </c>
      <c r="N355">
        <v>0</v>
      </c>
      <c r="O355">
        <v>0</v>
      </c>
      <c r="P355" t="s">
        <v>37</v>
      </c>
      <c r="Q355" t="s">
        <v>37</v>
      </c>
      <c r="R355" t="str">
        <f t="shared" si="11"/>
        <v>2135994511129</v>
      </c>
      <c r="S355" t="s">
        <v>38</v>
      </c>
      <c r="T355" t="s">
        <v>66</v>
      </c>
      <c r="U355" t="s">
        <v>67</v>
      </c>
      <c r="V355" t="s">
        <v>100</v>
      </c>
      <c r="W355" t="s">
        <v>42</v>
      </c>
      <c r="X355" t="s">
        <v>43</v>
      </c>
      <c r="Y355" t="s">
        <v>44</v>
      </c>
      <c r="Z355" t="s">
        <v>44</v>
      </c>
      <c r="AA355" t="s">
        <v>45</v>
      </c>
      <c r="AB355" t="s">
        <v>46</v>
      </c>
      <c r="AC355" t="s">
        <v>47</v>
      </c>
      <c r="AD355" t="s">
        <v>48</v>
      </c>
      <c r="AE355" t="s">
        <v>49</v>
      </c>
    </row>
    <row r="356" spans="1:31">
      <c r="A356" t="str">
        <f t="shared" si="10"/>
        <v>212701251152107</v>
      </c>
      <c r="B356" t="s">
        <v>32</v>
      </c>
      <c r="C356" t="s">
        <v>62</v>
      </c>
      <c r="D356" t="s">
        <v>513</v>
      </c>
      <c r="E356" t="s">
        <v>513</v>
      </c>
      <c r="F356" t="s">
        <v>88</v>
      </c>
      <c r="G356" t="s">
        <v>514</v>
      </c>
      <c r="H356" s="1">
        <v>43650</v>
      </c>
      <c r="I356" s="1">
        <v>43648</v>
      </c>
      <c r="J356" s="3">
        <v>15476400</v>
      </c>
      <c r="K356" t="s">
        <v>31</v>
      </c>
      <c r="L356" t="s">
        <v>31</v>
      </c>
      <c r="M356">
        <v>0</v>
      </c>
      <c r="N356">
        <v>0</v>
      </c>
      <c r="O356">
        <v>0</v>
      </c>
      <c r="P356" t="s">
        <v>37</v>
      </c>
      <c r="Q356" t="s">
        <v>37</v>
      </c>
      <c r="R356" t="str">
        <f t="shared" si="11"/>
        <v>2127012511521</v>
      </c>
      <c r="S356" t="s">
        <v>38</v>
      </c>
      <c r="T356" t="s">
        <v>66</v>
      </c>
      <c r="U356" t="s">
        <v>67</v>
      </c>
      <c r="V356" t="s">
        <v>195</v>
      </c>
      <c r="W356" t="s">
        <v>448</v>
      </c>
      <c r="X356" t="s">
        <v>43</v>
      </c>
      <c r="Y356" t="s">
        <v>44</v>
      </c>
      <c r="Z356" t="s">
        <v>44</v>
      </c>
      <c r="AA356" t="s">
        <v>45</v>
      </c>
      <c r="AB356" t="s">
        <v>46</v>
      </c>
      <c r="AC356" t="s">
        <v>47</v>
      </c>
      <c r="AD356" t="s">
        <v>48</v>
      </c>
      <c r="AE356" t="s">
        <v>49</v>
      </c>
    </row>
    <row r="357" spans="1:31">
      <c r="A357" t="str">
        <f t="shared" si="10"/>
        <v>213599451111105</v>
      </c>
      <c r="B357" t="s">
        <v>32</v>
      </c>
      <c r="C357" t="s">
        <v>62</v>
      </c>
      <c r="D357" t="s">
        <v>342</v>
      </c>
      <c r="E357" t="s">
        <v>342</v>
      </c>
      <c r="F357" t="s">
        <v>35</v>
      </c>
      <c r="G357" t="s">
        <v>515</v>
      </c>
      <c r="H357" s="1">
        <v>43593</v>
      </c>
      <c r="I357" s="1">
        <v>43591</v>
      </c>
      <c r="J357" s="3">
        <v>4237500</v>
      </c>
      <c r="K357" t="s">
        <v>31</v>
      </c>
      <c r="L357" t="s">
        <v>31</v>
      </c>
      <c r="M357">
        <v>0</v>
      </c>
      <c r="N357">
        <v>0</v>
      </c>
      <c r="O357">
        <v>0</v>
      </c>
      <c r="P357" t="s">
        <v>37</v>
      </c>
      <c r="Q357" t="s">
        <v>37</v>
      </c>
      <c r="R357" t="str">
        <f t="shared" si="11"/>
        <v>2135994511111</v>
      </c>
      <c r="S357" t="s">
        <v>38</v>
      </c>
      <c r="T357" t="s">
        <v>66</v>
      </c>
      <c r="U357" t="s">
        <v>67</v>
      </c>
      <c r="V357" t="s">
        <v>100</v>
      </c>
      <c r="W357" t="s">
        <v>42</v>
      </c>
      <c r="X357" t="s">
        <v>43</v>
      </c>
      <c r="Y357" t="s">
        <v>44</v>
      </c>
      <c r="Z357" t="s">
        <v>44</v>
      </c>
      <c r="AA357" t="s">
        <v>45</v>
      </c>
      <c r="AB357" t="s">
        <v>46</v>
      </c>
      <c r="AC357" t="s">
        <v>47</v>
      </c>
      <c r="AD357" t="s">
        <v>48</v>
      </c>
      <c r="AE357" t="s">
        <v>49</v>
      </c>
    </row>
    <row r="358" spans="1:31">
      <c r="A358" t="str">
        <f t="shared" si="10"/>
        <v>213599451111905</v>
      </c>
      <c r="B358" t="s">
        <v>32</v>
      </c>
      <c r="C358" t="s">
        <v>62</v>
      </c>
      <c r="D358" t="s">
        <v>342</v>
      </c>
      <c r="E358" t="s">
        <v>342</v>
      </c>
      <c r="F358" t="s">
        <v>50</v>
      </c>
      <c r="G358" t="s">
        <v>515</v>
      </c>
      <c r="H358" s="1">
        <v>43593</v>
      </c>
      <c r="I358" s="1">
        <v>43591</v>
      </c>
      <c r="J358" s="3">
        <v>85</v>
      </c>
      <c r="K358" t="s">
        <v>31</v>
      </c>
      <c r="L358" t="s">
        <v>31</v>
      </c>
      <c r="M358">
        <v>0</v>
      </c>
      <c r="N358">
        <v>0</v>
      </c>
      <c r="O358">
        <v>0</v>
      </c>
      <c r="P358" t="s">
        <v>37</v>
      </c>
      <c r="Q358" t="s">
        <v>37</v>
      </c>
      <c r="R358" t="str">
        <f t="shared" si="11"/>
        <v>2135994511119</v>
      </c>
      <c r="S358" t="s">
        <v>38</v>
      </c>
      <c r="T358" t="s">
        <v>66</v>
      </c>
      <c r="U358" t="s">
        <v>67</v>
      </c>
      <c r="V358" t="s">
        <v>100</v>
      </c>
      <c r="W358" t="s">
        <v>42</v>
      </c>
      <c r="X358" t="s">
        <v>43</v>
      </c>
      <c r="Y358" t="s">
        <v>44</v>
      </c>
      <c r="Z358" t="s">
        <v>44</v>
      </c>
      <c r="AA358" t="s">
        <v>45</v>
      </c>
      <c r="AB358" t="s">
        <v>46</v>
      </c>
      <c r="AC358" t="s">
        <v>47</v>
      </c>
      <c r="AD358" t="s">
        <v>48</v>
      </c>
      <c r="AE358" t="s">
        <v>49</v>
      </c>
    </row>
    <row r="359" spans="1:31">
      <c r="A359" t="str">
        <f t="shared" si="10"/>
        <v>213599451112105</v>
      </c>
      <c r="B359" t="s">
        <v>32</v>
      </c>
      <c r="C359" t="s">
        <v>62</v>
      </c>
      <c r="D359" t="s">
        <v>342</v>
      </c>
      <c r="E359" t="s">
        <v>342</v>
      </c>
      <c r="F359" t="s">
        <v>51</v>
      </c>
      <c r="G359" t="s">
        <v>515</v>
      </c>
      <c r="H359" s="1">
        <v>43593</v>
      </c>
      <c r="I359" s="1">
        <v>43591</v>
      </c>
      <c r="J359" s="3">
        <v>423750</v>
      </c>
      <c r="K359" t="s">
        <v>31</v>
      </c>
      <c r="L359" t="s">
        <v>31</v>
      </c>
      <c r="M359">
        <v>0</v>
      </c>
      <c r="N359">
        <v>0</v>
      </c>
      <c r="O359">
        <v>0</v>
      </c>
      <c r="P359" t="s">
        <v>37</v>
      </c>
      <c r="Q359" t="s">
        <v>37</v>
      </c>
      <c r="R359" t="str">
        <f t="shared" si="11"/>
        <v>2135994511121</v>
      </c>
      <c r="S359" t="s">
        <v>38</v>
      </c>
      <c r="T359" t="s">
        <v>66</v>
      </c>
      <c r="U359" t="s">
        <v>67</v>
      </c>
      <c r="V359" t="s">
        <v>100</v>
      </c>
      <c r="W359" t="s">
        <v>42</v>
      </c>
      <c r="X359" t="s">
        <v>43</v>
      </c>
      <c r="Y359" t="s">
        <v>44</v>
      </c>
      <c r="Z359" t="s">
        <v>44</v>
      </c>
      <c r="AA359" t="s">
        <v>45</v>
      </c>
      <c r="AB359" t="s">
        <v>46</v>
      </c>
      <c r="AC359" t="s">
        <v>47</v>
      </c>
      <c r="AD359" t="s">
        <v>48</v>
      </c>
      <c r="AE359" t="s">
        <v>49</v>
      </c>
    </row>
    <row r="360" spans="1:31">
      <c r="A360" t="str">
        <f t="shared" si="10"/>
        <v>213599451112205</v>
      </c>
      <c r="B360" t="s">
        <v>32</v>
      </c>
      <c r="C360" t="s">
        <v>62</v>
      </c>
      <c r="D360" t="s">
        <v>342</v>
      </c>
      <c r="E360" t="s">
        <v>342</v>
      </c>
      <c r="F360" t="s">
        <v>55</v>
      </c>
      <c r="G360" t="s">
        <v>515</v>
      </c>
      <c r="H360" s="1">
        <v>43593</v>
      </c>
      <c r="I360" s="1">
        <v>43591</v>
      </c>
      <c r="J360" s="3">
        <v>169500</v>
      </c>
      <c r="K360" t="s">
        <v>31</v>
      </c>
      <c r="L360" t="s">
        <v>31</v>
      </c>
      <c r="M360">
        <v>0</v>
      </c>
      <c r="N360">
        <v>0</v>
      </c>
      <c r="O360">
        <v>0</v>
      </c>
      <c r="P360" t="s">
        <v>37</v>
      </c>
      <c r="Q360" t="s">
        <v>37</v>
      </c>
      <c r="R360" t="str">
        <f t="shared" si="11"/>
        <v>2135994511122</v>
      </c>
      <c r="S360" t="s">
        <v>38</v>
      </c>
      <c r="T360" t="s">
        <v>66</v>
      </c>
      <c r="U360" t="s">
        <v>67</v>
      </c>
      <c r="V360" t="s">
        <v>100</v>
      </c>
      <c r="W360" t="s">
        <v>42</v>
      </c>
      <c r="X360" t="s">
        <v>43</v>
      </c>
      <c r="Y360" t="s">
        <v>44</v>
      </c>
      <c r="Z360" t="s">
        <v>44</v>
      </c>
      <c r="AA360" t="s">
        <v>45</v>
      </c>
      <c r="AB360" t="s">
        <v>46</v>
      </c>
      <c r="AC360" t="s">
        <v>47</v>
      </c>
      <c r="AD360" t="s">
        <v>48</v>
      </c>
      <c r="AE360" t="s">
        <v>49</v>
      </c>
    </row>
    <row r="361" spans="1:31">
      <c r="A361" t="str">
        <f t="shared" si="10"/>
        <v>213599451112605</v>
      </c>
      <c r="B361" t="s">
        <v>32</v>
      </c>
      <c r="C361" t="s">
        <v>62</v>
      </c>
      <c r="D361" t="s">
        <v>342</v>
      </c>
      <c r="E361" t="s">
        <v>342</v>
      </c>
      <c r="F361" t="s">
        <v>57</v>
      </c>
      <c r="G361" t="s">
        <v>515</v>
      </c>
      <c r="H361" s="1">
        <v>43593</v>
      </c>
      <c r="I361" s="1">
        <v>43591</v>
      </c>
      <c r="J361" s="3">
        <v>289680</v>
      </c>
      <c r="K361" t="s">
        <v>31</v>
      </c>
      <c r="L361" t="s">
        <v>31</v>
      </c>
      <c r="M361">
        <v>0</v>
      </c>
      <c r="N361">
        <v>0</v>
      </c>
      <c r="O361">
        <v>0</v>
      </c>
      <c r="P361" t="s">
        <v>37</v>
      </c>
      <c r="Q361" t="s">
        <v>37</v>
      </c>
      <c r="R361" t="str">
        <f t="shared" si="11"/>
        <v>2135994511126</v>
      </c>
      <c r="S361" t="s">
        <v>38</v>
      </c>
      <c r="T361" t="s">
        <v>66</v>
      </c>
      <c r="U361" t="s">
        <v>67</v>
      </c>
      <c r="V361" t="s">
        <v>100</v>
      </c>
      <c r="W361" t="s">
        <v>42</v>
      </c>
      <c r="X361" t="s">
        <v>43</v>
      </c>
      <c r="Y361" t="s">
        <v>44</v>
      </c>
      <c r="Z361" t="s">
        <v>44</v>
      </c>
      <c r="AA361" t="s">
        <v>45</v>
      </c>
      <c r="AB361" t="s">
        <v>46</v>
      </c>
      <c r="AC361" t="s">
        <v>47</v>
      </c>
      <c r="AD361" t="s">
        <v>48</v>
      </c>
      <c r="AE361" t="s">
        <v>49</v>
      </c>
    </row>
    <row r="362" spans="1:31">
      <c r="A362" t="str">
        <f t="shared" si="10"/>
        <v>213599451115105</v>
      </c>
      <c r="B362" t="s">
        <v>32</v>
      </c>
      <c r="C362" t="s">
        <v>62</v>
      </c>
      <c r="D362" t="s">
        <v>342</v>
      </c>
      <c r="E362" t="s">
        <v>342</v>
      </c>
      <c r="F362" t="s">
        <v>58</v>
      </c>
      <c r="G362" t="s">
        <v>515</v>
      </c>
      <c r="H362" s="1">
        <v>43593</v>
      </c>
      <c r="I362" s="1">
        <v>43591</v>
      </c>
      <c r="J362" s="3">
        <v>185000</v>
      </c>
      <c r="K362" t="s">
        <v>31</v>
      </c>
      <c r="L362" t="s">
        <v>31</v>
      </c>
      <c r="M362">
        <v>0</v>
      </c>
      <c r="N362">
        <v>0</v>
      </c>
      <c r="O362">
        <v>0</v>
      </c>
      <c r="P362" t="s">
        <v>37</v>
      </c>
      <c r="Q362" t="s">
        <v>37</v>
      </c>
      <c r="R362" t="str">
        <f t="shared" si="11"/>
        <v>2135994511151</v>
      </c>
      <c r="S362" t="s">
        <v>38</v>
      </c>
      <c r="T362" t="s">
        <v>66</v>
      </c>
      <c r="U362" t="s">
        <v>67</v>
      </c>
      <c r="V362" t="s">
        <v>100</v>
      </c>
      <c r="W362" t="s">
        <v>42</v>
      </c>
      <c r="X362" t="s">
        <v>43</v>
      </c>
      <c r="Y362" t="s">
        <v>44</v>
      </c>
      <c r="Z362" t="s">
        <v>44</v>
      </c>
      <c r="AA362" t="s">
        <v>45</v>
      </c>
      <c r="AB362" t="s">
        <v>46</v>
      </c>
      <c r="AC362" t="s">
        <v>47</v>
      </c>
      <c r="AD362" t="s">
        <v>48</v>
      </c>
      <c r="AE362" t="s">
        <v>49</v>
      </c>
    </row>
    <row r="363" spans="1:31">
      <c r="A363" t="str">
        <f t="shared" si="10"/>
        <v>510599452181112</v>
      </c>
      <c r="B363" t="s">
        <v>32</v>
      </c>
      <c r="C363" t="s">
        <v>141</v>
      </c>
      <c r="D363" t="s">
        <v>167</v>
      </c>
      <c r="E363" t="s">
        <v>167</v>
      </c>
      <c r="F363" t="s">
        <v>143</v>
      </c>
      <c r="G363" t="s">
        <v>516</v>
      </c>
      <c r="H363" s="1">
        <v>43811</v>
      </c>
      <c r="I363" s="1">
        <v>43810</v>
      </c>
      <c r="J363" s="3">
        <v>3657500</v>
      </c>
      <c r="K363" t="s">
        <v>31</v>
      </c>
      <c r="L363" t="s">
        <v>31</v>
      </c>
      <c r="M363">
        <v>0</v>
      </c>
      <c r="N363">
        <v>0</v>
      </c>
      <c r="O363">
        <v>0</v>
      </c>
      <c r="P363" t="s">
        <v>37</v>
      </c>
      <c r="Q363" t="s">
        <v>37</v>
      </c>
      <c r="R363" t="str">
        <f t="shared" si="11"/>
        <v>5105994521811</v>
      </c>
      <c r="S363" t="s">
        <v>38</v>
      </c>
      <c r="T363" t="s">
        <v>40</v>
      </c>
      <c r="U363" t="s">
        <v>145</v>
      </c>
      <c r="V363" t="s">
        <v>146</v>
      </c>
      <c r="W363" t="s">
        <v>42</v>
      </c>
      <c r="X363" t="s">
        <v>43</v>
      </c>
      <c r="Y363" t="s">
        <v>44</v>
      </c>
      <c r="Z363" t="s">
        <v>44</v>
      </c>
      <c r="AA363" t="s">
        <v>45</v>
      </c>
      <c r="AB363" t="s">
        <v>46</v>
      </c>
      <c r="AC363" t="s">
        <v>47</v>
      </c>
      <c r="AD363" t="s">
        <v>48</v>
      </c>
      <c r="AE363" t="s">
        <v>49</v>
      </c>
    </row>
    <row r="364" spans="1:31">
      <c r="A364" t="str">
        <f t="shared" si="10"/>
        <v>213599451111105</v>
      </c>
      <c r="B364" t="s">
        <v>32</v>
      </c>
      <c r="C364" t="s">
        <v>62</v>
      </c>
      <c r="D364" t="s">
        <v>517</v>
      </c>
      <c r="E364" t="s">
        <v>517</v>
      </c>
      <c r="F364" t="s">
        <v>35</v>
      </c>
      <c r="G364" t="s">
        <v>518</v>
      </c>
      <c r="H364" s="1">
        <v>43609</v>
      </c>
      <c r="I364" s="1">
        <v>43600</v>
      </c>
      <c r="J364" s="3">
        <v>79450800</v>
      </c>
      <c r="K364" t="s">
        <v>31</v>
      </c>
      <c r="L364" t="s">
        <v>31</v>
      </c>
      <c r="M364">
        <v>0</v>
      </c>
      <c r="N364">
        <v>0</v>
      </c>
      <c r="O364">
        <v>0</v>
      </c>
      <c r="P364" t="s">
        <v>37</v>
      </c>
      <c r="Q364" t="s">
        <v>37</v>
      </c>
      <c r="R364" t="str">
        <f t="shared" si="11"/>
        <v>2135994511111</v>
      </c>
      <c r="S364" t="s">
        <v>38</v>
      </c>
      <c r="T364" t="s">
        <v>66</v>
      </c>
      <c r="U364" t="s">
        <v>67</v>
      </c>
      <c r="V364" t="s">
        <v>100</v>
      </c>
      <c r="W364" t="s">
        <v>42</v>
      </c>
      <c r="X364" t="s">
        <v>43</v>
      </c>
      <c r="Y364" t="s">
        <v>44</v>
      </c>
      <c r="Z364" t="s">
        <v>44</v>
      </c>
      <c r="AA364" t="s">
        <v>45</v>
      </c>
      <c r="AB364" t="s">
        <v>46</v>
      </c>
      <c r="AC364" t="s">
        <v>47</v>
      </c>
      <c r="AD364" t="s">
        <v>48</v>
      </c>
      <c r="AE364" t="s">
        <v>49</v>
      </c>
    </row>
    <row r="365" spans="1:31">
      <c r="A365" t="str">
        <f t="shared" si="10"/>
        <v>213599451111905</v>
      </c>
      <c r="B365" t="s">
        <v>32</v>
      </c>
      <c r="C365" t="s">
        <v>62</v>
      </c>
      <c r="D365" t="s">
        <v>517</v>
      </c>
      <c r="E365" t="s">
        <v>517</v>
      </c>
      <c r="F365" t="s">
        <v>50</v>
      </c>
      <c r="G365" t="s">
        <v>518</v>
      </c>
      <c r="H365" s="1">
        <v>43609</v>
      </c>
      <c r="I365" s="1">
        <v>43600</v>
      </c>
      <c r="J365" s="3">
        <v>996</v>
      </c>
      <c r="K365" t="s">
        <v>31</v>
      </c>
      <c r="L365" t="s">
        <v>31</v>
      </c>
      <c r="M365">
        <v>0</v>
      </c>
      <c r="N365">
        <v>0</v>
      </c>
      <c r="O365">
        <v>0</v>
      </c>
      <c r="P365" t="s">
        <v>37</v>
      </c>
      <c r="Q365" t="s">
        <v>37</v>
      </c>
      <c r="R365" t="str">
        <f t="shared" si="11"/>
        <v>2135994511119</v>
      </c>
      <c r="S365" t="s">
        <v>38</v>
      </c>
      <c r="T365" t="s">
        <v>66</v>
      </c>
      <c r="U365" t="s">
        <v>67</v>
      </c>
      <c r="V365" t="s">
        <v>100</v>
      </c>
      <c r="W365" t="s">
        <v>42</v>
      </c>
      <c r="X365" t="s">
        <v>43</v>
      </c>
      <c r="Y365" t="s">
        <v>44</v>
      </c>
      <c r="Z365" t="s">
        <v>44</v>
      </c>
      <c r="AA365" t="s">
        <v>45</v>
      </c>
      <c r="AB365" t="s">
        <v>46</v>
      </c>
      <c r="AC365" t="s">
        <v>47</v>
      </c>
      <c r="AD365" t="s">
        <v>48</v>
      </c>
      <c r="AE365" t="s">
        <v>49</v>
      </c>
    </row>
    <row r="366" spans="1:31">
      <c r="A366" t="str">
        <f t="shared" si="10"/>
        <v>213599451112105</v>
      </c>
      <c r="B366" t="s">
        <v>32</v>
      </c>
      <c r="C366" t="s">
        <v>62</v>
      </c>
      <c r="D366" t="s">
        <v>517</v>
      </c>
      <c r="E366" t="s">
        <v>517</v>
      </c>
      <c r="F366" t="s">
        <v>51</v>
      </c>
      <c r="G366" t="s">
        <v>518</v>
      </c>
      <c r="H366" s="1">
        <v>43609</v>
      </c>
      <c r="I366" s="1">
        <v>43600</v>
      </c>
      <c r="J366" s="3">
        <v>5879730</v>
      </c>
      <c r="K366" t="s">
        <v>31</v>
      </c>
      <c r="L366" t="s">
        <v>31</v>
      </c>
      <c r="M366">
        <v>0</v>
      </c>
      <c r="N366">
        <v>0</v>
      </c>
      <c r="O366">
        <v>0</v>
      </c>
      <c r="P366" t="s">
        <v>37</v>
      </c>
      <c r="Q366" t="s">
        <v>37</v>
      </c>
      <c r="R366" t="str">
        <f t="shared" si="11"/>
        <v>2135994511121</v>
      </c>
      <c r="S366" t="s">
        <v>38</v>
      </c>
      <c r="T366" t="s">
        <v>66</v>
      </c>
      <c r="U366" t="s">
        <v>67</v>
      </c>
      <c r="V366" t="s">
        <v>100</v>
      </c>
      <c r="W366" t="s">
        <v>42</v>
      </c>
      <c r="X366" t="s">
        <v>43</v>
      </c>
      <c r="Y366" t="s">
        <v>44</v>
      </c>
      <c r="Z366" t="s">
        <v>44</v>
      </c>
      <c r="AA366" t="s">
        <v>45</v>
      </c>
      <c r="AB366" t="s">
        <v>46</v>
      </c>
      <c r="AC366" t="s">
        <v>47</v>
      </c>
      <c r="AD366" t="s">
        <v>48</v>
      </c>
      <c r="AE366" t="s">
        <v>49</v>
      </c>
    </row>
    <row r="367" spans="1:31">
      <c r="A367" t="str">
        <f t="shared" si="10"/>
        <v>213599451112205</v>
      </c>
      <c r="B367" t="s">
        <v>32</v>
      </c>
      <c r="C367" t="s">
        <v>62</v>
      </c>
      <c r="D367" t="s">
        <v>517</v>
      </c>
      <c r="E367" t="s">
        <v>517</v>
      </c>
      <c r="F367" t="s">
        <v>55</v>
      </c>
      <c r="G367" t="s">
        <v>518</v>
      </c>
      <c r="H367" s="1">
        <v>43609</v>
      </c>
      <c r="I367" s="1">
        <v>43600</v>
      </c>
      <c r="J367" s="3">
        <v>2251074</v>
      </c>
      <c r="K367" t="s">
        <v>31</v>
      </c>
      <c r="L367" t="s">
        <v>31</v>
      </c>
      <c r="M367">
        <v>0</v>
      </c>
      <c r="N367">
        <v>0</v>
      </c>
      <c r="O367">
        <v>0</v>
      </c>
      <c r="P367" t="s">
        <v>37</v>
      </c>
      <c r="Q367" t="s">
        <v>37</v>
      </c>
      <c r="R367" t="str">
        <f t="shared" si="11"/>
        <v>2135994511122</v>
      </c>
      <c r="S367" t="s">
        <v>38</v>
      </c>
      <c r="T367" t="s">
        <v>66</v>
      </c>
      <c r="U367" t="s">
        <v>67</v>
      </c>
      <c r="V367" t="s">
        <v>100</v>
      </c>
      <c r="W367" t="s">
        <v>42</v>
      </c>
      <c r="X367" t="s">
        <v>43</v>
      </c>
      <c r="Y367" t="s">
        <v>44</v>
      </c>
      <c r="Z367" t="s">
        <v>44</v>
      </c>
      <c r="AA367" t="s">
        <v>45</v>
      </c>
      <c r="AB367" t="s">
        <v>46</v>
      </c>
      <c r="AC367" t="s">
        <v>47</v>
      </c>
      <c r="AD367" t="s">
        <v>48</v>
      </c>
      <c r="AE367" t="s">
        <v>49</v>
      </c>
    </row>
    <row r="368" spans="1:31">
      <c r="A368" t="str">
        <f t="shared" si="10"/>
        <v>213599451112405</v>
      </c>
      <c r="B368" t="s">
        <v>32</v>
      </c>
      <c r="C368" t="s">
        <v>62</v>
      </c>
      <c r="D368" t="s">
        <v>517</v>
      </c>
      <c r="E368" t="s">
        <v>517</v>
      </c>
      <c r="F368" t="s">
        <v>52</v>
      </c>
      <c r="G368" t="s">
        <v>518</v>
      </c>
      <c r="H368" s="1">
        <v>43609</v>
      </c>
      <c r="I368" s="1">
        <v>43600</v>
      </c>
      <c r="J368" s="3">
        <v>6847000</v>
      </c>
      <c r="K368" t="s">
        <v>31</v>
      </c>
      <c r="L368" t="s">
        <v>31</v>
      </c>
      <c r="M368">
        <v>0</v>
      </c>
      <c r="N368">
        <v>0</v>
      </c>
      <c r="O368">
        <v>0</v>
      </c>
      <c r="P368" t="s">
        <v>37</v>
      </c>
      <c r="Q368" t="s">
        <v>37</v>
      </c>
      <c r="R368" t="str">
        <f t="shared" si="11"/>
        <v>2135994511124</v>
      </c>
      <c r="S368" t="s">
        <v>38</v>
      </c>
      <c r="T368" t="s">
        <v>66</v>
      </c>
      <c r="U368" t="s">
        <v>67</v>
      </c>
      <c r="V368" t="s">
        <v>100</v>
      </c>
      <c r="W368" t="s">
        <v>42</v>
      </c>
      <c r="X368" t="s">
        <v>43</v>
      </c>
      <c r="Y368" t="s">
        <v>44</v>
      </c>
      <c r="Z368" t="s">
        <v>44</v>
      </c>
      <c r="AA368" t="s">
        <v>45</v>
      </c>
      <c r="AB368" t="s">
        <v>46</v>
      </c>
      <c r="AC368" t="s">
        <v>47</v>
      </c>
      <c r="AD368" t="s">
        <v>48</v>
      </c>
      <c r="AE368" t="s">
        <v>49</v>
      </c>
    </row>
    <row r="369" spans="1:31">
      <c r="A369" t="str">
        <f t="shared" si="10"/>
        <v>213599451112505</v>
      </c>
      <c r="B369" t="s">
        <v>32</v>
      </c>
      <c r="C369" t="s">
        <v>62</v>
      </c>
      <c r="D369" t="s">
        <v>517</v>
      </c>
      <c r="E369" t="s">
        <v>517</v>
      </c>
      <c r="F369" t="s">
        <v>132</v>
      </c>
      <c r="G369" t="s">
        <v>518</v>
      </c>
      <c r="H369" s="1">
        <v>43609</v>
      </c>
      <c r="I369" s="1">
        <v>43600</v>
      </c>
      <c r="J369" s="3">
        <v>610014</v>
      </c>
      <c r="K369" t="s">
        <v>31</v>
      </c>
      <c r="L369" t="s">
        <v>31</v>
      </c>
      <c r="M369">
        <v>0</v>
      </c>
      <c r="N369">
        <v>0</v>
      </c>
      <c r="O369">
        <v>0</v>
      </c>
      <c r="P369" t="s">
        <v>37</v>
      </c>
      <c r="Q369" t="s">
        <v>37</v>
      </c>
      <c r="R369" t="str">
        <f t="shared" si="11"/>
        <v>2135994511125</v>
      </c>
      <c r="S369" t="s">
        <v>38</v>
      </c>
      <c r="T369" t="s">
        <v>66</v>
      </c>
      <c r="U369" t="s">
        <v>67</v>
      </c>
      <c r="V369" t="s">
        <v>100</v>
      </c>
      <c r="W369" t="s">
        <v>42</v>
      </c>
      <c r="X369" t="s">
        <v>43</v>
      </c>
      <c r="Y369" t="s">
        <v>44</v>
      </c>
      <c r="Z369" t="s">
        <v>44</v>
      </c>
      <c r="AA369" t="s">
        <v>45</v>
      </c>
      <c r="AB369" t="s">
        <v>46</v>
      </c>
      <c r="AC369" t="s">
        <v>47</v>
      </c>
      <c r="AD369" t="s">
        <v>48</v>
      </c>
      <c r="AE369" t="s">
        <v>49</v>
      </c>
    </row>
    <row r="370" spans="1:31">
      <c r="A370" t="str">
        <f t="shared" si="10"/>
        <v>213599451115105</v>
      </c>
      <c r="B370" t="s">
        <v>32</v>
      </c>
      <c r="C370" t="s">
        <v>62</v>
      </c>
      <c r="D370" t="s">
        <v>517</v>
      </c>
      <c r="E370" t="s">
        <v>517</v>
      </c>
      <c r="F370" t="s">
        <v>58</v>
      </c>
      <c r="G370" t="s">
        <v>518</v>
      </c>
      <c r="H370" s="1">
        <v>43609</v>
      </c>
      <c r="I370" s="1">
        <v>43600</v>
      </c>
      <c r="J370" s="3">
        <v>540000</v>
      </c>
      <c r="K370" t="s">
        <v>31</v>
      </c>
      <c r="L370" t="s">
        <v>31</v>
      </c>
      <c r="M370">
        <v>0</v>
      </c>
      <c r="N370">
        <v>0</v>
      </c>
      <c r="O370">
        <v>0</v>
      </c>
      <c r="P370" t="s">
        <v>37</v>
      </c>
      <c r="Q370" t="s">
        <v>37</v>
      </c>
      <c r="R370" t="str">
        <f t="shared" si="11"/>
        <v>2135994511151</v>
      </c>
      <c r="S370" t="s">
        <v>38</v>
      </c>
      <c r="T370" t="s">
        <v>66</v>
      </c>
      <c r="U370" t="s">
        <v>67</v>
      </c>
      <c r="V370" t="s">
        <v>100</v>
      </c>
      <c r="W370" t="s">
        <v>42</v>
      </c>
      <c r="X370" t="s">
        <v>43</v>
      </c>
      <c r="Y370" t="s">
        <v>44</v>
      </c>
      <c r="Z370" t="s">
        <v>44</v>
      </c>
      <c r="AA370" t="s">
        <v>45</v>
      </c>
      <c r="AB370" t="s">
        <v>46</v>
      </c>
      <c r="AC370" t="s">
        <v>47</v>
      </c>
      <c r="AD370" t="s">
        <v>48</v>
      </c>
      <c r="AE370" t="s">
        <v>49</v>
      </c>
    </row>
    <row r="371" spans="1:31">
      <c r="A371" t="str">
        <f t="shared" si="10"/>
        <v>212904652211105</v>
      </c>
      <c r="B371" t="s">
        <v>32</v>
      </c>
      <c r="C371" t="s">
        <v>62</v>
      </c>
      <c r="D371" t="s">
        <v>519</v>
      </c>
      <c r="E371" t="s">
        <v>519</v>
      </c>
      <c r="F371" t="s">
        <v>79</v>
      </c>
      <c r="G371" t="s">
        <v>520</v>
      </c>
      <c r="H371" s="1">
        <v>43607</v>
      </c>
      <c r="I371" s="1">
        <v>43605</v>
      </c>
      <c r="J371" s="3">
        <v>521400</v>
      </c>
      <c r="K371" t="s">
        <v>31</v>
      </c>
      <c r="L371" t="s">
        <v>31</v>
      </c>
      <c r="M371">
        <v>0</v>
      </c>
      <c r="N371">
        <v>0</v>
      </c>
      <c r="O371">
        <v>0</v>
      </c>
      <c r="P371" t="s">
        <v>37</v>
      </c>
      <c r="Q371" t="s">
        <v>37</v>
      </c>
      <c r="R371" t="str">
        <f t="shared" si="11"/>
        <v>2129046522111</v>
      </c>
      <c r="S371" t="s">
        <v>38</v>
      </c>
      <c r="T371" t="s">
        <v>66</v>
      </c>
      <c r="U371" t="s">
        <v>67</v>
      </c>
      <c r="V371" t="s">
        <v>81</v>
      </c>
      <c r="W371" t="s">
        <v>82</v>
      </c>
      <c r="X371" t="s">
        <v>43</v>
      </c>
      <c r="Y371" t="s">
        <v>44</v>
      </c>
      <c r="Z371" t="s">
        <v>44</v>
      </c>
      <c r="AA371" t="s">
        <v>45</v>
      </c>
      <c r="AB371" t="s">
        <v>46</v>
      </c>
      <c r="AC371" t="s">
        <v>47</v>
      </c>
      <c r="AD371" t="s">
        <v>48</v>
      </c>
      <c r="AE371" t="s">
        <v>49</v>
      </c>
    </row>
    <row r="372" spans="1:31">
      <c r="A372" t="str">
        <f t="shared" si="10"/>
        <v>214800252215103</v>
      </c>
      <c r="B372" t="s">
        <v>32</v>
      </c>
      <c r="C372" t="s">
        <v>114</v>
      </c>
      <c r="D372" t="s">
        <v>521</v>
      </c>
      <c r="E372" t="s">
        <v>521</v>
      </c>
      <c r="F372" t="s">
        <v>179</v>
      </c>
      <c r="G372" t="s">
        <v>522</v>
      </c>
      <c r="H372" s="1">
        <v>43551</v>
      </c>
      <c r="I372" s="1">
        <v>43550</v>
      </c>
      <c r="J372" s="3">
        <v>1600000</v>
      </c>
      <c r="K372" t="s">
        <v>31</v>
      </c>
      <c r="L372" t="s">
        <v>31</v>
      </c>
      <c r="M372">
        <v>0</v>
      </c>
      <c r="N372">
        <v>0</v>
      </c>
      <c r="O372">
        <v>0</v>
      </c>
      <c r="P372" t="s">
        <v>37</v>
      </c>
      <c r="Q372" t="s">
        <v>37</v>
      </c>
      <c r="R372" t="str">
        <f t="shared" si="11"/>
        <v>2148002522151</v>
      </c>
      <c r="S372" t="s">
        <v>38</v>
      </c>
      <c r="T372" t="s">
        <v>118</v>
      </c>
      <c r="U372" t="s">
        <v>119</v>
      </c>
      <c r="V372" t="s">
        <v>208</v>
      </c>
      <c r="W372" t="s">
        <v>209</v>
      </c>
      <c r="X372" t="s">
        <v>43</v>
      </c>
      <c r="Y372" t="s">
        <v>44</v>
      </c>
      <c r="Z372" t="s">
        <v>44</v>
      </c>
      <c r="AA372" t="s">
        <v>45</v>
      </c>
      <c r="AB372" t="s">
        <v>46</v>
      </c>
      <c r="AC372" t="s">
        <v>47</v>
      </c>
      <c r="AD372" t="s">
        <v>48</v>
      </c>
      <c r="AE372" t="s">
        <v>49</v>
      </c>
    </row>
    <row r="373" spans="1:31">
      <c r="A373" t="str">
        <f t="shared" si="10"/>
        <v>212599452211304</v>
      </c>
      <c r="B373" t="s">
        <v>32</v>
      </c>
      <c r="C373" t="s">
        <v>33</v>
      </c>
      <c r="D373" t="s">
        <v>233</v>
      </c>
      <c r="E373" t="s">
        <v>233</v>
      </c>
      <c r="F373" t="s">
        <v>158</v>
      </c>
      <c r="G373" t="s">
        <v>523</v>
      </c>
      <c r="H373" s="1">
        <v>43557</v>
      </c>
      <c r="I373" s="1">
        <v>43556</v>
      </c>
      <c r="J373" s="3">
        <v>273500</v>
      </c>
      <c r="K373" t="s">
        <v>31</v>
      </c>
      <c r="L373" t="s">
        <v>31</v>
      </c>
      <c r="M373">
        <v>0</v>
      </c>
      <c r="N373">
        <v>0</v>
      </c>
      <c r="O373">
        <v>0</v>
      </c>
      <c r="P373" t="s">
        <v>37</v>
      </c>
      <c r="Q373" t="s">
        <v>37</v>
      </c>
      <c r="R373" t="str">
        <f t="shared" si="11"/>
        <v>2125994522113</v>
      </c>
      <c r="S373" t="s">
        <v>38</v>
      </c>
      <c r="T373" t="s">
        <v>39</v>
      </c>
      <c r="U373" t="s">
        <v>40</v>
      </c>
      <c r="V373" t="s">
        <v>41</v>
      </c>
      <c r="W373" t="s">
        <v>42</v>
      </c>
      <c r="X373" t="s">
        <v>43</v>
      </c>
      <c r="Y373" t="s">
        <v>44</v>
      </c>
      <c r="Z373" t="s">
        <v>44</v>
      </c>
      <c r="AA373" t="s">
        <v>45</v>
      </c>
      <c r="AB373" t="s">
        <v>46</v>
      </c>
      <c r="AC373" t="s">
        <v>47</v>
      </c>
      <c r="AD373" t="s">
        <v>48</v>
      </c>
      <c r="AE373" t="s">
        <v>49</v>
      </c>
    </row>
    <row r="374" spans="1:31">
      <c r="A374" t="str">
        <f t="shared" si="10"/>
        <v>212599451241108</v>
      </c>
      <c r="B374" t="s">
        <v>32</v>
      </c>
      <c r="C374" t="s">
        <v>33</v>
      </c>
      <c r="D374" t="s">
        <v>524</v>
      </c>
      <c r="E374" t="s">
        <v>524</v>
      </c>
      <c r="F374" t="s">
        <v>116</v>
      </c>
      <c r="G374" t="s">
        <v>525</v>
      </c>
      <c r="H374" s="1">
        <v>43698</v>
      </c>
      <c r="I374" s="1">
        <v>43698</v>
      </c>
      <c r="J374" s="3">
        <v>278046919</v>
      </c>
      <c r="K374" t="s">
        <v>31</v>
      </c>
      <c r="L374" t="s">
        <v>31</v>
      </c>
      <c r="M374">
        <v>0</v>
      </c>
      <c r="N374">
        <v>0</v>
      </c>
      <c r="O374">
        <v>0</v>
      </c>
      <c r="P374" t="s">
        <v>37</v>
      </c>
      <c r="Q374" t="s">
        <v>37</v>
      </c>
      <c r="R374" t="str">
        <f t="shared" si="11"/>
        <v>2125994512411</v>
      </c>
      <c r="S374" t="s">
        <v>38</v>
      </c>
      <c r="T374" t="s">
        <v>39</v>
      </c>
      <c r="U374" t="s">
        <v>40</v>
      </c>
      <c r="V374" t="s">
        <v>41</v>
      </c>
      <c r="W374" t="s">
        <v>42</v>
      </c>
      <c r="X374" t="s">
        <v>43</v>
      </c>
      <c r="Y374" t="s">
        <v>44</v>
      </c>
      <c r="Z374" t="s">
        <v>44</v>
      </c>
      <c r="AA374" t="s">
        <v>45</v>
      </c>
      <c r="AB374" t="s">
        <v>46</v>
      </c>
      <c r="AC374" t="s">
        <v>47</v>
      </c>
      <c r="AD374" t="s">
        <v>48</v>
      </c>
      <c r="AE374" t="s">
        <v>49</v>
      </c>
    </row>
    <row r="375" spans="1:31">
      <c r="A375" t="str">
        <f t="shared" si="10"/>
        <v>212904653211108</v>
      </c>
      <c r="B375" t="s">
        <v>32</v>
      </c>
      <c r="C375" t="s">
        <v>62</v>
      </c>
      <c r="D375" t="s">
        <v>526</v>
      </c>
      <c r="E375" t="s">
        <v>526</v>
      </c>
      <c r="F375" t="s">
        <v>299</v>
      </c>
      <c r="G375" t="s">
        <v>527</v>
      </c>
      <c r="H375" s="1">
        <v>43690</v>
      </c>
      <c r="I375" s="1">
        <v>43686</v>
      </c>
      <c r="J375" s="3">
        <v>12000000</v>
      </c>
      <c r="K375" t="s">
        <v>31</v>
      </c>
      <c r="L375" t="s">
        <v>31</v>
      </c>
      <c r="M375">
        <v>0</v>
      </c>
      <c r="N375">
        <v>0</v>
      </c>
      <c r="O375">
        <v>0</v>
      </c>
      <c r="P375" t="s">
        <v>37</v>
      </c>
      <c r="Q375" t="s">
        <v>37</v>
      </c>
      <c r="R375" t="str">
        <f t="shared" si="11"/>
        <v>2129046532111</v>
      </c>
      <c r="S375" t="s">
        <v>38</v>
      </c>
      <c r="T375" t="s">
        <v>66</v>
      </c>
      <c r="U375" t="s">
        <v>67</v>
      </c>
      <c r="V375" t="s">
        <v>81</v>
      </c>
      <c r="W375" t="s">
        <v>82</v>
      </c>
      <c r="X375" t="s">
        <v>43</v>
      </c>
      <c r="Y375" t="s">
        <v>44</v>
      </c>
      <c r="Z375" t="s">
        <v>44</v>
      </c>
      <c r="AA375" t="s">
        <v>45</v>
      </c>
      <c r="AB375" t="s">
        <v>46</v>
      </c>
      <c r="AC375" t="s">
        <v>47</v>
      </c>
      <c r="AD375" t="s">
        <v>48</v>
      </c>
      <c r="AE375" t="s">
        <v>49</v>
      </c>
    </row>
    <row r="376" spans="1:31">
      <c r="A376" t="str">
        <f t="shared" si="10"/>
        <v>212599451111109</v>
      </c>
      <c r="B376" t="s">
        <v>32</v>
      </c>
      <c r="C376" t="s">
        <v>33</v>
      </c>
      <c r="D376" t="s">
        <v>528</v>
      </c>
      <c r="E376" t="s">
        <v>528</v>
      </c>
      <c r="F376" t="s">
        <v>35</v>
      </c>
      <c r="G376" t="s">
        <v>529</v>
      </c>
      <c r="H376" s="1">
        <v>43728</v>
      </c>
      <c r="I376" s="1">
        <v>43727</v>
      </c>
      <c r="J376" s="3">
        <v>134200</v>
      </c>
      <c r="K376" t="s">
        <v>31</v>
      </c>
      <c r="L376" t="s">
        <v>31</v>
      </c>
      <c r="M376">
        <v>0</v>
      </c>
      <c r="N376">
        <v>0</v>
      </c>
      <c r="O376">
        <v>0</v>
      </c>
      <c r="P376" t="s">
        <v>37</v>
      </c>
      <c r="Q376" t="s">
        <v>37</v>
      </c>
      <c r="R376" t="str">
        <f t="shared" si="11"/>
        <v>2125994511111</v>
      </c>
      <c r="S376" t="s">
        <v>38</v>
      </c>
      <c r="T376" t="s">
        <v>39</v>
      </c>
      <c r="U376" t="s">
        <v>40</v>
      </c>
      <c r="V376" t="s">
        <v>41</v>
      </c>
      <c r="W376" t="s">
        <v>42</v>
      </c>
      <c r="X376" t="s">
        <v>43</v>
      </c>
      <c r="Y376" t="s">
        <v>44</v>
      </c>
      <c r="Z376" t="s">
        <v>44</v>
      </c>
      <c r="AA376" t="s">
        <v>45</v>
      </c>
      <c r="AB376" t="s">
        <v>46</v>
      </c>
      <c r="AC376" t="s">
        <v>47</v>
      </c>
      <c r="AD376" t="s">
        <v>48</v>
      </c>
      <c r="AE376" t="s">
        <v>49</v>
      </c>
    </row>
    <row r="377" spans="1:31">
      <c r="A377" t="str">
        <f t="shared" si="10"/>
        <v>213399451115207</v>
      </c>
      <c r="B377" t="s">
        <v>32</v>
      </c>
      <c r="C377" t="s">
        <v>62</v>
      </c>
      <c r="D377" t="s">
        <v>530</v>
      </c>
      <c r="E377" t="s">
        <v>530</v>
      </c>
      <c r="F377" t="s">
        <v>84</v>
      </c>
      <c r="G377" t="s">
        <v>531</v>
      </c>
      <c r="H377" s="1">
        <v>43662</v>
      </c>
      <c r="I377" s="1">
        <v>43661</v>
      </c>
      <c r="J377" s="3">
        <v>334956900</v>
      </c>
      <c r="K377" t="s">
        <v>31</v>
      </c>
      <c r="L377" t="s">
        <v>31</v>
      </c>
      <c r="M377">
        <v>0</v>
      </c>
      <c r="N377">
        <v>0</v>
      </c>
      <c r="O377">
        <v>0</v>
      </c>
      <c r="P377" t="s">
        <v>37</v>
      </c>
      <c r="Q377" t="s">
        <v>37</v>
      </c>
      <c r="R377" t="str">
        <f t="shared" si="11"/>
        <v>2133994511152</v>
      </c>
      <c r="S377" t="s">
        <v>38</v>
      </c>
      <c r="T377" t="s">
        <v>66</v>
      </c>
      <c r="U377" t="s">
        <v>67</v>
      </c>
      <c r="V377" t="s">
        <v>86</v>
      </c>
      <c r="W377" t="s">
        <v>42</v>
      </c>
      <c r="X377" t="s">
        <v>43</v>
      </c>
      <c r="Y377" t="s">
        <v>44</v>
      </c>
      <c r="Z377" t="s">
        <v>44</v>
      </c>
      <c r="AA377" t="s">
        <v>45</v>
      </c>
      <c r="AB377" t="s">
        <v>46</v>
      </c>
      <c r="AC377" t="s">
        <v>47</v>
      </c>
      <c r="AD377" t="s">
        <v>48</v>
      </c>
      <c r="AE377" t="s">
        <v>49</v>
      </c>
    </row>
    <row r="378" spans="1:31">
      <c r="A378" t="str">
        <f t="shared" si="10"/>
        <v>212904652111111</v>
      </c>
      <c r="B378" t="s">
        <v>32</v>
      </c>
      <c r="C378" t="s">
        <v>62</v>
      </c>
      <c r="D378" t="s">
        <v>532</v>
      </c>
      <c r="E378" t="s">
        <v>532</v>
      </c>
      <c r="F378" t="s">
        <v>165</v>
      </c>
      <c r="G378" t="s">
        <v>533</v>
      </c>
      <c r="H378" s="1">
        <v>43776</v>
      </c>
      <c r="I378" s="1">
        <v>43776</v>
      </c>
      <c r="J378" s="3">
        <v>3050000</v>
      </c>
      <c r="K378" t="s">
        <v>31</v>
      </c>
      <c r="L378" t="s">
        <v>31</v>
      </c>
      <c r="M378">
        <v>0</v>
      </c>
      <c r="N378">
        <v>0</v>
      </c>
      <c r="O378">
        <v>0</v>
      </c>
      <c r="P378" t="s">
        <v>37</v>
      </c>
      <c r="Q378" t="s">
        <v>37</v>
      </c>
      <c r="R378" t="str">
        <f t="shared" si="11"/>
        <v>2129046521111</v>
      </c>
      <c r="S378" t="s">
        <v>38</v>
      </c>
      <c r="T378" t="s">
        <v>66</v>
      </c>
      <c r="U378" t="s">
        <v>67</v>
      </c>
      <c r="V378" t="s">
        <v>81</v>
      </c>
      <c r="W378" t="s">
        <v>82</v>
      </c>
      <c r="X378" t="s">
        <v>43</v>
      </c>
      <c r="Y378" t="s">
        <v>44</v>
      </c>
      <c r="Z378" t="s">
        <v>44</v>
      </c>
      <c r="AA378" t="s">
        <v>45</v>
      </c>
      <c r="AB378" t="s">
        <v>46</v>
      </c>
      <c r="AC378" t="s">
        <v>47</v>
      </c>
      <c r="AD378" t="s">
        <v>48</v>
      </c>
      <c r="AE378" t="s">
        <v>49</v>
      </c>
    </row>
    <row r="379" spans="1:31">
      <c r="A379" t="str">
        <f t="shared" si="10"/>
        <v>212904652121111</v>
      </c>
      <c r="B379" t="s">
        <v>32</v>
      </c>
      <c r="C379" t="s">
        <v>62</v>
      </c>
      <c r="D379" t="s">
        <v>532</v>
      </c>
      <c r="E379" t="s">
        <v>532</v>
      </c>
      <c r="F379" t="s">
        <v>122</v>
      </c>
      <c r="G379" t="s">
        <v>533</v>
      </c>
      <c r="H379" s="1">
        <v>43776</v>
      </c>
      <c r="I379" s="1">
        <v>43776</v>
      </c>
      <c r="J379" s="3">
        <v>3835000</v>
      </c>
      <c r="K379" t="s">
        <v>31</v>
      </c>
      <c r="L379" t="s">
        <v>31</v>
      </c>
      <c r="M379">
        <v>0</v>
      </c>
      <c r="N379">
        <v>0</v>
      </c>
      <c r="O379">
        <v>0</v>
      </c>
      <c r="P379" t="s">
        <v>37</v>
      </c>
      <c r="Q379" t="s">
        <v>37</v>
      </c>
      <c r="R379" t="str">
        <f t="shared" si="11"/>
        <v>2129046521211</v>
      </c>
      <c r="S379" t="s">
        <v>38</v>
      </c>
      <c r="T379" t="s">
        <v>66</v>
      </c>
      <c r="U379" t="s">
        <v>67</v>
      </c>
      <c r="V379" t="s">
        <v>81</v>
      </c>
      <c r="W379" t="s">
        <v>82</v>
      </c>
      <c r="X379" t="s">
        <v>43</v>
      </c>
      <c r="Y379" t="s">
        <v>44</v>
      </c>
      <c r="Z379" t="s">
        <v>44</v>
      </c>
      <c r="AA379" t="s">
        <v>45</v>
      </c>
      <c r="AB379" t="s">
        <v>46</v>
      </c>
      <c r="AC379" t="s">
        <v>47</v>
      </c>
      <c r="AD379" t="s">
        <v>48</v>
      </c>
      <c r="AE379" t="s">
        <v>49</v>
      </c>
    </row>
    <row r="380" spans="1:31">
      <c r="A380" t="str">
        <f t="shared" si="10"/>
        <v>212904652123302</v>
      </c>
      <c r="B380" t="s">
        <v>32</v>
      </c>
      <c r="C380" t="s">
        <v>62</v>
      </c>
      <c r="D380" t="s">
        <v>534</v>
      </c>
      <c r="E380" t="s">
        <v>534</v>
      </c>
      <c r="F380" t="s">
        <v>363</v>
      </c>
      <c r="G380" t="s">
        <v>535</v>
      </c>
      <c r="H380" s="1">
        <v>43522</v>
      </c>
      <c r="I380" s="1">
        <v>43522</v>
      </c>
      <c r="J380" s="3">
        <v>13443600000</v>
      </c>
      <c r="K380" t="s">
        <v>31</v>
      </c>
      <c r="L380" t="s">
        <v>31</v>
      </c>
      <c r="M380">
        <v>0</v>
      </c>
      <c r="N380">
        <v>0</v>
      </c>
      <c r="O380">
        <v>0</v>
      </c>
      <c r="P380" t="s">
        <v>37</v>
      </c>
      <c r="Q380" t="s">
        <v>37</v>
      </c>
      <c r="R380" t="str">
        <f t="shared" si="11"/>
        <v>2129046521233</v>
      </c>
      <c r="S380" t="s">
        <v>38</v>
      </c>
      <c r="T380" t="s">
        <v>66</v>
      </c>
      <c r="U380" t="s">
        <v>67</v>
      </c>
      <c r="V380" t="s">
        <v>81</v>
      </c>
      <c r="W380" t="s">
        <v>82</v>
      </c>
      <c r="X380" t="s">
        <v>43</v>
      </c>
      <c r="Y380" t="s">
        <v>44</v>
      </c>
      <c r="Z380" t="s">
        <v>44</v>
      </c>
      <c r="AA380" t="s">
        <v>45</v>
      </c>
      <c r="AB380" t="s">
        <v>46</v>
      </c>
      <c r="AC380" t="s">
        <v>47</v>
      </c>
      <c r="AD380" t="s">
        <v>48</v>
      </c>
      <c r="AE380" t="s">
        <v>49</v>
      </c>
    </row>
    <row r="381" spans="1:31">
      <c r="A381" t="str">
        <f t="shared" si="10"/>
        <v>212799451115210</v>
      </c>
      <c r="B381" t="s">
        <v>32</v>
      </c>
      <c r="C381" t="s">
        <v>62</v>
      </c>
      <c r="D381" t="s">
        <v>536</v>
      </c>
      <c r="E381" t="s">
        <v>536</v>
      </c>
      <c r="F381" t="s">
        <v>84</v>
      </c>
      <c r="G381" t="s">
        <v>537</v>
      </c>
      <c r="H381" s="1">
        <v>43741</v>
      </c>
      <c r="I381" s="1">
        <v>43741</v>
      </c>
      <c r="J381" s="3">
        <v>1324055800</v>
      </c>
      <c r="K381" t="s">
        <v>31</v>
      </c>
      <c r="L381" t="s">
        <v>31</v>
      </c>
      <c r="M381">
        <v>0</v>
      </c>
      <c r="N381">
        <v>0</v>
      </c>
      <c r="O381">
        <v>0</v>
      </c>
      <c r="P381" t="s">
        <v>37</v>
      </c>
      <c r="Q381" t="s">
        <v>37</v>
      </c>
      <c r="R381" t="str">
        <f t="shared" si="11"/>
        <v>2127994511152</v>
      </c>
      <c r="S381" t="s">
        <v>38</v>
      </c>
      <c r="T381" t="s">
        <v>66</v>
      </c>
      <c r="U381" t="s">
        <v>67</v>
      </c>
      <c r="V381" t="s">
        <v>195</v>
      </c>
      <c r="W381" t="s">
        <v>42</v>
      </c>
      <c r="X381" t="s">
        <v>43</v>
      </c>
      <c r="Y381" t="s">
        <v>44</v>
      </c>
      <c r="Z381" t="s">
        <v>44</v>
      </c>
      <c r="AA381" t="s">
        <v>45</v>
      </c>
      <c r="AB381" t="s">
        <v>46</v>
      </c>
      <c r="AC381" t="s">
        <v>47</v>
      </c>
      <c r="AD381" t="s">
        <v>48</v>
      </c>
      <c r="AE381" t="s">
        <v>49</v>
      </c>
    </row>
    <row r="382" spans="1:31">
      <c r="A382" t="str">
        <f t="shared" si="10"/>
        <v>213599451112906</v>
      </c>
      <c r="B382" t="s">
        <v>32</v>
      </c>
      <c r="C382" t="s">
        <v>62</v>
      </c>
      <c r="D382" t="s">
        <v>538</v>
      </c>
      <c r="E382" t="s">
        <v>538</v>
      </c>
      <c r="F382" t="s">
        <v>112</v>
      </c>
      <c r="G382" t="s">
        <v>539</v>
      </c>
      <c r="H382" s="1">
        <v>43642</v>
      </c>
      <c r="I382" s="1">
        <v>43640</v>
      </c>
      <c r="J382" s="3">
        <v>130946000</v>
      </c>
      <c r="K382" t="s">
        <v>31</v>
      </c>
      <c r="L382" t="s">
        <v>31</v>
      </c>
      <c r="M382">
        <v>0</v>
      </c>
      <c r="N382">
        <v>0</v>
      </c>
      <c r="O382">
        <v>0</v>
      </c>
      <c r="P382" t="s">
        <v>37</v>
      </c>
      <c r="Q382" t="s">
        <v>37</v>
      </c>
      <c r="R382" t="str">
        <f t="shared" si="11"/>
        <v>2135994511129</v>
      </c>
      <c r="S382" t="s">
        <v>38</v>
      </c>
      <c r="T382" t="s">
        <v>66</v>
      </c>
      <c r="U382" t="s">
        <v>67</v>
      </c>
      <c r="V382" t="s">
        <v>100</v>
      </c>
      <c r="W382" t="s">
        <v>42</v>
      </c>
      <c r="X382" t="s">
        <v>43</v>
      </c>
      <c r="Y382" t="s">
        <v>44</v>
      </c>
      <c r="Z382" t="s">
        <v>44</v>
      </c>
      <c r="AA382" t="s">
        <v>45</v>
      </c>
      <c r="AB382" t="s">
        <v>46</v>
      </c>
      <c r="AC382" t="s">
        <v>47</v>
      </c>
      <c r="AD382" t="s">
        <v>48</v>
      </c>
      <c r="AE382" t="s">
        <v>49</v>
      </c>
    </row>
    <row r="383" spans="1:31">
      <c r="A383" t="str">
        <f t="shared" si="10"/>
        <v>212599451241104</v>
      </c>
      <c r="B383" t="s">
        <v>32</v>
      </c>
      <c r="C383" t="s">
        <v>33</v>
      </c>
      <c r="D383" t="s">
        <v>358</v>
      </c>
      <c r="E383" t="s">
        <v>358</v>
      </c>
      <c r="F383" t="s">
        <v>116</v>
      </c>
      <c r="G383" t="s">
        <v>540</v>
      </c>
      <c r="H383" s="1">
        <v>43567</v>
      </c>
      <c r="I383" s="1">
        <v>43565</v>
      </c>
      <c r="J383" s="3">
        <v>33206702</v>
      </c>
      <c r="K383" t="s">
        <v>31</v>
      </c>
      <c r="L383" t="s">
        <v>31</v>
      </c>
      <c r="M383">
        <v>0</v>
      </c>
      <c r="N383">
        <v>0</v>
      </c>
      <c r="O383">
        <v>0</v>
      </c>
      <c r="P383" t="s">
        <v>37</v>
      </c>
      <c r="Q383" t="s">
        <v>37</v>
      </c>
      <c r="R383" t="str">
        <f t="shared" si="11"/>
        <v>2125994512411</v>
      </c>
      <c r="S383" t="s">
        <v>38</v>
      </c>
      <c r="T383" t="s">
        <v>39</v>
      </c>
      <c r="U383" t="s">
        <v>40</v>
      </c>
      <c r="V383" t="s">
        <v>41</v>
      </c>
      <c r="W383" t="s">
        <v>42</v>
      </c>
      <c r="X383" t="s">
        <v>43</v>
      </c>
      <c r="Y383" t="s">
        <v>44</v>
      </c>
      <c r="Z383" t="s">
        <v>44</v>
      </c>
      <c r="AA383" t="s">
        <v>45</v>
      </c>
      <c r="AB383" t="s">
        <v>46</v>
      </c>
      <c r="AC383" t="s">
        <v>47</v>
      </c>
      <c r="AD383" t="s">
        <v>48</v>
      </c>
      <c r="AE383" t="s">
        <v>49</v>
      </c>
    </row>
    <row r="384" spans="1:31">
      <c r="A384" t="str">
        <f t="shared" si="10"/>
        <v>510599452111507</v>
      </c>
      <c r="B384" t="s">
        <v>32</v>
      </c>
      <c r="C384" t="s">
        <v>141</v>
      </c>
      <c r="D384" t="s">
        <v>252</v>
      </c>
      <c r="E384" t="s">
        <v>252</v>
      </c>
      <c r="F384" t="s">
        <v>286</v>
      </c>
      <c r="G384" t="s">
        <v>541</v>
      </c>
      <c r="H384" s="1">
        <v>43655</v>
      </c>
      <c r="I384" s="1">
        <v>43651</v>
      </c>
      <c r="J384" s="3">
        <v>950000</v>
      </c>
      <c r="K384" t="s">
        <v>31</v>
      </c>
      <c r="L384" t="s">
        <v>31</v>
      </c>
      <c r="M384">
        <v>0</v>
      </c>
      <c r="N384">
        <v>0</v>
      </c>
      <c r="O384">
        <v>0</v>
      </c>
      <c r="P384" t="s">
        <v>37</v>
      </c>
      <c r="Q384" t="s">
        <v>37</v>
      </c>
      <c r="R384" t="str">
        <f t="shared" si="11"/>
        <v>5105994521115</v>
      </c>
      <c r="S384" t="s">
        <v>38</v>
      </c>
      <c r="T384" t="s">
        <v>40</v>
      </c>
      <c r="U384" t="s">
        <v>145</v>
      </c>
      <c r="V384" t="s">
        <v>146</v>
      </c>
      <c r="W384" t="s">
        <v>42</v>
      </c>
      <c r="X384" t="s">
        <v>43</v>
      </c>
      <c r="Y384" t="s">
        <v>44</v>
      </c>
      <c r="Z384" t="s">
        <v>44</v>
      </c>
      <c r="AA384" t="s">
        <v>45</v>
      </c>
      <c r="AB384" t="s">
        <v>46</v>
      </c>
      <c r="AC384" t="s">
        <v>47</v>
      </c>
      <c r="AD384" t="s">
        <v>48</v>
      </c>
      <c r="AE384" t="s">
        <v>49</v>
      </c>
    </row>
    <row r="385" spans="1:31">
      <c r="A385" t="str">
        <f t="shared" si="10"/>
        <v>213300551152112</v>
      </c>
      <c r="B385" t="s">
        <v>32</v>
      </c>
      <c r="C385" t="s">
        <v>62</v>
      </c>
      <c r="D385" t="s">
        <v>542</v>
      </c>
      <c r="E385" t="s">
        <v>542</v>
      </c>
      <c r="F385" t="s">
        <v>88</v>
      </c>
      <c r="G385" t="s">
        <v>543</v>
      </c>
      <c r="H385" s="1">
        <v>43811</v>
      </c>
      <c r="I385" s="1">
        <v>43810</v>
      </c>
      <c r="J385" s="3">
        <v>934286800</v>
      </c>
      <c r="K385" t="s">
        <v>31</v>
      </c>
      <c r="L385" t="s">
        <v>31</v>
      </c>
      <c r="M385">
        <v>0</v>
      </c>
      <c r="N385">
        <v>0</v>
      </c>
      <c r="O385">
        <v>0</v>
      </c>
      <c r="P385" t="s">
        <v>37</v>
      </c>
      <c r="Q385" t="s">
        <v>37</v>
      </c>
      <c r="R385" t="str">
        <f t="shared" si="11"/>
        <v>2133005511521</v>
      </c>
      <c r="S385" t="s">
        <v>38</v>
      </c>
      <c r="T385" t="s">
        <v>66</v>
      </c>
      <c r="U385" t="s">
        <v>67</v>
      </c>
      <c r="V385" t="s">
        <v>86</v>
      </c>
      <c r="W385" t="s">
        <v>90</v>
      </c>
      <c r="X385" t="s">
        <v>43</v>
      </c>
      <c r="Y385" t="s">
        <v>44</v>
      </c>
      <c r="Z385" t="s">
        <v>44</v>
      </c>
      <c r="AA385" t="s">
        <v>45</v>
      </c>
      <c r="AB385" t="s">
        <v>46</v>
      </c>
      <c r="AC385" t="s">
        <v>47</v>
      </c>
      <c r="AD385" t="s">
        <v>48</v>
      </c>
      <c r="AE385" t="s">
        <v>49</v>
      </c>
    </row>
    <row r="386" spans="1:31">
      <c r="A386" t="str">
        <f t="shared" si="10"/>
        <v>212904652121112</v>
      </c>
      <c r="B386" t="s">
        <v>32</v>
      </c>
      <c r="C386" t="s">
        <v>62</v>
      </c>
      <c r="D386" t="s">
        <v>544</v>
      </c>
      <c r="E386" t="s">
        <v>544</v>
      </c>
      <c r="F386" t="s">
        <v>122</v>
      </c>
      <c r="G386" t="s">
        <v>545</v>
      </c>
      <c r="H386" s="1">
        <v>43805</v>
      </c>
      <c r="I386" s="1">
        <v>43805</v>
      </c>
      <c r="J386" s="3">
        <v>6537000</v>
      </c>
      <c r="K386" t="s">
        <v>31</v>
      </c>
      <c r="L386" t="s">
        <v>31</v>
      </c>
      <c r="M386">
        <v>0</v>
      </c>
      <c r="N386">
        <v>0</v>
      </c>
      <c r="O386">
        <v>0</v>
      </c>
      <c r="P386" t="s">
        <v>37</v>
      </c>
      <c r="Q386" t="s">
        <v>37</v>
      </c>
      <c r="R386" t="str">
        <f t="shared" si="11"/>
        <v>2129046521211</v>
      </c>
      <c r="S386" t="s">
        <v>38</v>
      </c>
      <c r="T386" t="s">
        <v>66</v>
      </c>
      <c r="U386" t="s">
        <v>67</v>
      </c>
      <c r="V386" t="s">
        <v>81</v>
      </c>
      <c r="W386" t="s">
        <v>82</v>
      </c>
      <c r="X386" t="s">
        <v>43</v>
      </c>
      <c r="Y386" t="s">
        <v>44</v>
      </c>
      <c r="Z386" t="s">
        <v>44</v>
      </c>
      <c r="AA386" t="s">
        <v>45</v>
      </c>
      <c r="AB386" t="s">
        <v>46</v>
      </c>
      <c r="AC386" t="s">
        <v>47</v>
      </c>
      <c r="AD386" t="s">
        <v>48</v>
      </c>
      <c r="AE386" t="s">
        <v>49</v>
      </c>
    </row>
    <row r="387" spans="1:31">
      <c r="A387" t="str">
        <f t="shared" ref="A387:A450" si="12">V387&amp;W387&amp;F387&amp;IF(MONTH(H387)&lt;10,"0"&amp;MONTH(H387),MONTH(H387))</f>
        <v>215099451241105</v>
      </c>
      <c r="B387" t="s">
        <v>32</v>
      </c>
      <c r="C387" t="s">
        <v>114</v>
      </c>
      <c r="D387" t="s">
        <v>260</v>
      </c>
      <c r="E387" t="s">
        <v>260</v>
      </c>
      <c r="F387" t="s">
        <v>116</v>
      </c>
      <c r="G387" t="s">
        <v>546</v>
      </c>
      <c r="H387" s="1">
        <v>43600</v>
      </c>
      <c r="I387" s="1">
        <v>43599</v>
      </c>
      <c r="J387" s="3">
        <v>18680260</v>
      </c>
      <c r="K387" t="s">
        <v>31</v>
      </c>
      <c r="L387" t="s">
        <v>31</v>
      </c>
      <c r="M387">
        <v>0</v>
      </c>
      <c r="N387">
        <v>0</v>
      </c>
      <c r="O387">
        <v>0</v>
      </c>
      <c r="P387" t="s">
        <v>37</v>
      </c>
      <c r="Q387" t="s">
        <v>37</v>
      </c>
      <c r="R387" t="str">
        <f t="shared" ref="R387:R450" si="13">V387&amp;W387&amp;F387</f>
        <v>2150994512411</v>
      </c>
      <c r="S387" t="s">
        <v>38</v>
      </c>
      <c r="T387" t="s">
        <v>118</v>
      </c>
      <c r="U387" t="s">
        <v>119</v>
      </c>
      <c r="V387" t="s">
        <v>120</v>
      </c>
      <c r="W387" t="s">
        <v>42</v>
      </c>
      <c r="X387" t="s">
        <v>43</v>
      </c>
      <c r="Y387" t="s">
        <v>44</v>
      </c>
      <c r="Z387" t="s">
        <v>44</v>
      </c>
      <c r="AA387" t="s">
        <v>45</v>
      </c>
      <c r="AB387" t="s">
        <v>46</v>
      </c>
      <c r="AC387" t="s">
        <v>47</v>
      </c>
      <c r="AD387" t="s">
        <v>48</v>
      </c>
      <c r="AE387" t="s">
        <v>49</v>
      </c>
    </row>
    <row r="388" spans="1:31">
      <c r="A388" t="str">
        <f t="shared" si="12"/>
        <v>212799451115212</v>
      </c>
      <c r="B388" t="s">
        <v>32</v>
      </c>
      <c r="C388" t="s">
        <v>62</v>
      </c>
      <c r="D388" t="s">
        <v>547</v>
      </c>
      <c r="E388" t="s">
        <v>547</v>
      </c>
      <c r="F388" t="s">
        <v>84</v>
      </c>
      <c r="G388" t="s">
        <v>548</v>
      </c>
      <c r="H388" s="1">
        <v>43811</v>
      </c>
      <c r="I388" s="1">
        <v>43810</v>
      </c>
      <c r="J388" s="3">
        <v>5872700</v>
      </c>
      <c r="K388" t="s">
        <v>31</v>
      </c>
      <c r="L388" t="s">
        <v>31</v>
      </c>
      <c r="M388">
        <v>0</v>
      </c>
      <c r="N388">
        <v>0</v>
      </c>
      <c r="O388">
        <v>0</v>
      </c>
      <c r="P388" t="s">
        <v>37</v>
      </c>
      <c r="Q388" t="s">
        <v>37</v>
      </c>
      <c r="R388" t="str">
        <f t="shared" si="13"/>
        <v>2127994511152</v>
      </c>
      <c r="S388" t="s">
        <v>38</v>
      </c>
      <c r="T388" t="s">
        <v>66</v>
      </c>
      <c r="U388" t="s">
        <v>67</v>
      </c>
      <c r="V388" t="s">
        <v>195</v>
      </c>
      <c r="W388" t="s">
        <v>42</v>
      </c>
      <c r="X388" t="s">
        <v>43</v>
      </c>
      <c r="Y388" t="s">
        <v>44</v>
      </c>
      <c r="Z388" t="s">
        <v>44</v>
      </c>
      <c r="AA388" t="s">
        <v>45</v>
      </c>
      <c r="AB388" t="s">
        <v>46</v>
      </c>
      <c r="AC388" t="s">
        <v>47</v>
      </c>
      <c r="AD388" t="s">
        <v>48</v>
      </c>
      <c r="AE388" t="s">
        <v>49</v>
      </c>
    </row>
    <row r="389" spans="1:31">
      <c r="A389" t="str">
        <f t="shared" si="12"/>
        <v>212599452111110</v>
      </c>
      <c r="B389" t="s">
        <v>32</v>
      </c>
      <c r="C389" t="s">
        <v>33</v>
      </c>
      <c r="D389" t="s">
        <v>549</v>
      </c>
      <c r="E389" t="s">
        <v>549</v>
      </c>
      <c r="F389" t="s">
        <v>165</v>
      </c>
      <c r="G389" t="s">
        <v>550</v>
      </c>
      <c r="H389" s="1">
        <v>43756</v>
      </c>
      <c r="I389" s="1">
        <v>43756</v>
      </c>
      <c r="J389" s="3">
        <v>2776000</v>
      </c>
      <c r="K389" t="s">
        <v>31</v>
      </c>
      <c r="L389" t="s">
        <v>31</v>
      </c>
      <c r="M389">
        <v>0</v>
      </c>
      <c r="N389">
        <v>0</v>
      </c>
      <c r="O389">
        <v>0</v>
      </c>
      <c r="P389" t="s">
        <v>37</v>
      </c>
      <c r="Q389" t="s">
        <v>37</v>
      </c>
      <c r="R389" t="str">
        <f t="shared" si="13"/>
        <v>2125994521111</v>
      </c>
      <c r="S389" t="s">
        <v>38</v>
      </c>
      <c r="T389" t="s">
        <v>39</v>
      </c>
      <c r="U389" t="s">
        <v>40</v>
      </c>
      <c r="V389" t="s">
        <v>41</v>
      </c>
      <c r="W389" t="s">
        <v>42</v>
      </c>
      <c r="X389" t="s">
        <v>43</v>
      </c>
      <c r="Y389" t="s">
        <v>44</v>
      </c>
      <c r="Z389" t="s">
        <v>44</v>
      </c>
      <c r="AA389" t="s">
        <v>45</v>
      </c>
      <c r="AB389" t="s">
        <v>46</v>
      </c>
      <c r="AC389" t="s">
        <v>47</v>
      </c>
      <c r="AD389" t="s">
        <v>48</v>
      </c>
      <c r="AE389" t="s">
        <v>49</v>
      </c>
    </row>
    <row r="390" spans="1:31">
      <c r="A390" t="str">
        <f t="shared" si="12"/>
        <v>212599452311110</v>
      </c>
      <c r="B390" t="s">
        <v>32</v>
      </c>
      <c r="C390" t="s">
        <v>33</v>
      </c>
      <c r="D390" t="s">
        <v>549</v>
      </c>
      <c r="E390" t="s">
        <v>549</v>
      </c>
      <c r="F390" t="s">
        <v>265</v>
      </c>
      <c r="G390" t="s">
        <v>550</v>
      </c>
      <c r="H390" s="1">
        <v>43756</v>
      </c>
      <c r="I390" s="1">
        <v>43756</v>
      </c>
      <c r="J390" s="3">
        <v>19310000</v>
      </c>
      <c r="K390" t="s">
        <v>31</v>
      </c>
      <c r="L390" t="s">
        <v>31</v>
      </c>
      <c r="M390">
        <v>0</v>
      </c>
      <c r="N390">
        <v>0</v>
      </c>
      <c r="O390">
        <v>0</v>
      </c>
      <c r="P390" t="s">
        <v>37</v>
      </c>
      <c r="Q390" t="s">
        <v>37</v>
      </c>
      <c r="R390" t="str">
        <f t="shared" si="13"/>
        <v>2125994523111</v>
      </c>
      <c r="S390" t="s">
        <v>38</v>
      </c>
      <c r="T390" t="s">
        <v>39</v>
      </c>
      <c r="U390" t="s">
        <v>40</v>
      </c>
      <c r="V390" t="s">
        <v>41</v>
      </c>
      <c r="W390" t="s">
        <v>42</v>
      </c>
      <c r="X390" t="s">
        <v>43</v>
      </c>
      <c r="Y390" t="s">
        <v>44</v>
      </c>
      <c r="Z390" t="s">
        <v>44</v>
      </c>
      <c r="AA390" t="s">
        <v>45</v>
      </c>
      <c r="AB390" t="s">
        <v>46</v>
      </c>
      <c r="AC390" t="s">
        <v>47</v>
      </c>
      <c r="AD390" t="s">
        <v>48</v>
      </c>
      <c r="AE390" t="s">
        <v>49</v>
      </c>
    </row>
    <row r="391" spans="1:31">
      <c r="A391" t="str">
        <f t="shared" si="12"/>
        <v>212599452312110</v>
      </c>
      <c r="B391" t="s">
        <v>32</v>
      </c>
      <c r="C391" t="s">
        <v>33</v>
      </c>
      <c r="D391" t="s">
        <v>549</v>
      </c>
      <c r="E391" t="s">
        <v>549</v>
      </c>
      <c r="F391" t="s">
        <v>172</v>
      </c>
      <c r="G391" t="s">
        <v>550</v>
      </c>
      <c r="H391" s="1">
        <v>43756</v>
      </c>
      <c r="I391" s="1">
        <v>43756</v>
      </c>
      <c r="J391" s="3">
        <v>1590000</v>
      </c>
      <c r="K391" t="s">
        <v>31</v>
      </c>
      <c r="L391" t="s">
        <v>31</v>
      </c>
      <c r="M391">
        <v>0</v>
      </c>
      <c r="N391">
        <v>0</v>
      </c>
      <c r="O391">
        <v>0</v>
      </c>
      <c r="P391" t="s">
        <v>37</v>
      </c>
      <c r="Q391" t="s">
        <v>37</v>
      </c>
      <c r="R391" t="str">
        <f t="shared" si="13"/>
        <v>2125994523121</v>
      </c>
      <c r="S391" t="s">
        <v>38</v>
      </c>
      <c r="T391" t="s">
        <v>39</v>
      </c>
      <c r="U391" t="s">
        <v>40</v>
      </c>
      <c r="V391" t="s">
        <v>41</v>
      </c>
      <c r="W391" t="s">
        <v>42</v>
      </c>
      <c r="X391" t="s">
        <v>43</v>
      </c>
      <c r="Y391" t="s">
        <v>44</v>
      </c>
      <c r="Z391" t="s">
        <v>44</v>
      </c>
      <c r="AA391" t="s">
        <v>45</v>
      </c>
      <c r="AB391" t="s">
        <v>46</v>
      </c>
      <c r="AC391" t="s">
        <v>47</v>
      </c>
      <c r="AD391" t="s">
        <v>48</v>
      </c>
      <c r="AE391" t="s">
        <v>49</v>
      </c>
    </row>
    <row r="392" spans="1:31">
      <c r="A392" t="str">
        <f t="shared" si="12"/>
        <v>212599451241111</v>
      </c>
      <c r="B392" t="s">
        <v>32</v>
      </c>
      <c r="C392" t="s">
        <v>33</v>
      </c>
      <c r="D392" t="s">
        <v>551</v>
      </c>
      <c r="E392" t="s">
        <v>551</v>
      </c>
      <c r="F392" t="s">
        <v>116</v>
      </c>
      <c r="G392" t="s">
        <v>552</v>
      </c>
      <c r="H392" s="1">
        <v>43791</v>
      </c>
      <c r="I392" s="1">
        <v>43790</v>
      </c>
      <c r="J392" s="3">
        <v>276470618</v>
      </c>
      <c r="K392" t="s">
        <v>31</v>
      </c>
      <c r="L392" t="s">
        <v>31</v>
      </c>
      <c r="M392">
        <v>0</v>
      </c>
      <c r="N392">
        <v>0</v>
      </c>
      <c r="O392">
        <v>0</v>
      </c>
      <c r="P392" t="s">
        <v>37</v>
      </c>
      <c r="Q392" t="s">
        <v>37</v>
      </c>
      <c r="R392" t="str">
        <f t="shared" si="13"/>
        <v>2125994512411</v>
      </c>
      <c r="S392" t="s">
        <v>38</v>
      </c>
      <c r="T392" t="s">
        <v>39</v>
      </c>
      <c r="U392" t="s">
        <v>40</v>
      </c>
      <c r="V392" t="s">
        <v>41</v>
      </c>
      <c r="W392" t="s">
        <v>42</v>
      </c>
      <c r="X392" t="s">
        <v>43</v>
      </c>
      <c r="Y392" t="s">
        <v>44</v>
      </c>
      <c r="Z392" t="s">
        <v>44</v>
      </c>
      <c r="AA392" t="s">
        <v>45</v>
      </c>
      <c r="AB392" t="s">
        <v>46</v>
      </c>
      <c r="AC392" t="s">
        <v>47</v>
      </c>
      <c r="AD392" t="s">
        <v>48</v>
      </c>
      <c r="AE392" t="s">
        <v>49</v>
      </c>
    </row>
    <row r="393" spans="1:31">
      <c r="A393" t="str">
        <f t="shared" si="12"/>
        <v>510599452111509</v>
      </c>
      <c r="B393" t="s">
        <v>32</v>
      </c>
      <c r="C393" t="s">
        <v>141</v>
      </c>
      <c r="D393" t="s">
        <v>553</v>
      </c>
      <c r="E393" t="s">
        <v>553</v>
      </c>
      <c r="F393" t="s">
        <v>286</v>
      </c>
      <c r="G393" t="s">
        <v>554</v>
      </c>
      <c r="H393" s="1">
        <v>43720</v>
      </c>
      <c r="I393" s="1">
        <v>43719</v>
      </c>
      <c r="J393" s="3">
        <v>750000</v>
      </c>
      <c r="K393" t="s">
        <v>31</v>
      </c>
      <c r="L393" t="s">
        <v>31</v>
      </c>
      <c r="M393">
        <v>0</v>
      </c>
      <c r="N393">
        <v>0</v>
      </c>
      <c r="O393">
        <v>0</v>
      </c>
      <c r="P393" t="s">
        <v>37</v>
      </c>
      <c r="Q393" t="s">
        <v>37</v>
      </c>
      <c r="R393" t="str">
        <f t="shared" si="13"/>
        <v>5105994521115</v>
      </c>
      <c r="S393" t="s">
        <v>38</v>
      </c>
      <c r="T393" t="s">
        <v>40</v>
      </c>
      <c r="U393" t="s">
        <v>145</v>
      </c>
      <c r="V393" t="s">
        <v>146</v>
      </c>
      <c r="W393" t="s">
        <v>42</v>
      </c>
      <c r="X393" t="s">
        <v>43</v>
      </c>
      <c r="Y393" t="s">
        <v>44</v>
      </c>
      <c r="Z393" t="s">
        <v>44</v>
      </c>
      <c r="AA393" t="s">
        <v>45</v>
      </c>
      <c r="AB393" t="s">
        <v>46</v>
      </c>
      <c r="AC393" t="s">
        <v>47</v>
      </c>
      <c r="AD393" t="s">
        <v>48</v>
      </c>
      <c r="AE393" t="s">
        <v>49</v>
      </c>
    </row>
    <row r="394" spans="1:31">
      <c r="A394" t="str">
        <f t="shared" si="12"/>
        <v>213599451241102</v>
      </c>
      <c r="B394" t="s">
        <v>32</v>
      </c>
      <c r="C394" t="s">
        <v>62</v>
      </c>
      <c r="D394" t="s">
        <v>285</v>
      </c>
      <c r="E394" t="s">
        <v>285</v>
      </c>
      <c r="F394" t="s">
        <v>116</v>
      </c>
      <c r="G394" t="s">
        <v>555</v>
      </c>
      <c r="H394" s="1">
        <v>43522</v>
      </c>
      <c r="I394" s="1">
        <v>43518</v>
      </c>
      <c r="J394" s="3">
        <v>7080365</v>
      </c>
      <c r="K394" t="s">
        <v>31</v>
      </c>
      <c r="L394" t="s">
        <v>31</v>
      </c>
      <c r="M394">
        <v>0</v>
      </c>
      <c r="N394">
        <v>0</v>
      </c>
      <c r="O394">
        <v>0</v>
      </c>
      <c r="P394" t="s">
        <v>37</v>
      </c>
      <c r="Q394" t="s">
        <v>37</v>
      </c>
      <c r="R394" t="str">
        <f t="shared" si="13"/>
        <v>2135994512411</v>
      </c>
      <c r="S394" t="s">
        <v>38</v>
      </c>
      <c r="T394" t="s">
        <v>66</v>
      </c>
      <c r="U394" t="s">
        <v>67</v>
      </c>
      <c r="V394" t="s">
        <v>100</v>
      </c>
      <c r="W394" t="s">
        <v>42</v>
      </c>
      <c r="X394" t="s">
        <v>43</v>
      </c>
      <c r="Y394" t="s">
        <v>44</v>
      </c>
      <c r="Z394" t="s">
        <v>44</v>
      </c>
      <c r="AA394" t="s">
        <v>45</v>
      </c>
      <c r="AB394" t="s">
        <v>46</v>
      </c>
      <c r="AC394" t="s">
        <v>47</v>
      </c>
      <c r="AD394" t="s">
        <v>48</v>
      </c>
      <c r="AE394" t="s">
        <v>49</v>
      </c>
    </row>
    <row r="395" spans="1:31">
      <c r="A395" t="str">
        <f t="shared" si="12"/>
        <v>215099451111104</v>
      </c>
      <c r="B395" t="s">
        <v>32</v>
      </c>
      <c r="C395" t="s">
        <v>114</v>
      </c>
      <c r="D395" t="s">
        <v>409</v>
      </c>
      <c r="E395" t="s">
        <v>409</v>
      </c>
      <c r="F395" t="s">
        <v>35</v>
      </c>
      <c r="G395" t="s">
        <v>556</v>
      </c>
      <c r="H395" s="1">
        <v>43556</v>
      </c>
      <c r="I395" s="1">
        <v>43535</v>
      </c>
      <c r="J395" s="3">
        <v>18388700</v>
      </c>
      <c r="K395" t="s">
        <v>31</v>
      </c>
      <c r="L395" t="s">
        <v>31</v>
      </c>
      <c r="M395">
        <v>0</v>
      </c>
      <c r="N395">
        <v>0</v>
      </c>
      <c r="O395">
        <v>0</v>
      </c>
      <c r="P395" t="s">
        <v>37</v>
      </c>
      <c r="Q395" t="s">
        <v>37</v>
      </c>
      <c r="R395" t="str">
        <f t="shared" si="13"/>
        <v>2150994511111</v>
      </c>
      <c r="S395" t="s">
        <v>38</v>
      </c>
      <c r="T395" t="s">
        <v>118</v>
      </c>
      <c r="U395" t="s">
        <v>119</v>
      </c>
      <c r="V395" t="s">
        <v>120</v>
      </c>
      <c r="W395" t="s">
        <v>42</v>
      </c>
      <c r="X395" t="s">
        <v>43</v>
      </c>
      <c r="Y395" t="s">
        <v>44</v>
      </c>
      <c r="Z395" t="s">
        <v>44</v>
      </c>
      <c r="AA395" t="s">
        <v>45</v>
      </c>
      <c r="AB395" t="s">
        <v>46</v>
      </c>
      <c r="AC395" t="s">
        <v>47</v>
      </c>
      <c r="AD395" t="s">
        <v>48</v>
      </c>
      <c r="AE395" t="s">
        <v>49</v>
      </c>
    </row>
    <row r="396" spans="1:31">
      <c r="A396" t="str">
        <f t="shared" si="12"/>
        <v>215099451111904</v>
      </c>
      <c r="B396" t="s">
        <v>32</v>
      </c>
      <c r="C396" t="s">
        <v>114</v>
      </c>
      <c r="D396" t="s">
        <v>409</v>
      </c>
      <c r="E396" t="s">
        <v>409</v>
      </c>
      <c r="F396" t="s">
        <v>50</v>
      </c>
      <c r="G396" t="s">
        <v>556</v>
      </c>
      <c r="H396" s="1">
        <v>43556</v>
      </c>
      <c r="I396" s="1">
        <v>43535</v>
      </c>
      <c r="J396" s="3">
        <v>279</v>
      </c>
      <c r="K396" t="s">
        <v>31</v>
      </c>
      <c r="L396" t="s">
        <v>31</v>
      </c>
      <c r="M396">
        <v>0</v>
      </c>
      <c r="N396">
        <v>0</v>
      </c>
      <c r="O396">
        <v>0</v>
      </c>
      <c r="P396" t="s">
        <v>37</v>
      </c>
      <c r="Q396" t="s">
        <v>37</v>
      </c>
      <c r="R396" t="str">
        <f t="shared" si="13"/>
        <v>2150994511119</v>
      </c>
      <c r="S396" t="s">
        <v>38</v>
      </c>
      <c r="T396" t="s">
        <v>118</v>
      </c>
      <c r="U396" t="s">
        <v>119</v>
      </c>
      <c r="V396" t="s">
        <v>120</v>
      </c>
      <c r="W396" t="s">
        <v>42</v>
      </c>
      <c r="X396" t="s">
        <v>43</v>
      </c>
      <c r="Y396" t="s">
        <v>44</v>
      </c>
      <c r="Z396" t="s">
        <v>44</v>
      </c>
      <c r="AA396" t="s">
        <v>45</v>
      </c>
      <c r="AB396" t="s">
        <v>46</v>
      </c>
      <c r="AC396" t="s">
        <v>47</v>
      </c>
      <c r="AD396" t="s">
        <v>48</v>
      </c>
      <c r="AE396" t="s">
        <v>49</v>
      </c>
    </row>
    <row r="397" spans="1:31">
      <c r="A397" t="str">
        <f t="shared" si="12"/>
        <v>215099451112104</v>
      </c>
      <c r="B397" t="s">
        <v>32</v>
      </c>
      <c r="C397" t="s">
        <v>114</v>
      </c>
      <c r="D397" t="s">
        <v>409</v>
      </c>
      <c r="E397" t="s">
        <v>409</v>
      </c>
      <c r="F397" t="s">
        <v>51</v>
      </c>
      <c r="G397" t="s">
        <v>556</v>
      </c>
      <c r="H397" s="1">
        <v>43556</v>
      </c>
      <c r="I397" s="1">
        <v>43535</v>
      </c>
      <c r="J397" s="3">
        <v>1220880</v>
      </c>
      <c r="K397" t="s">
        <v>31</v>
      </c>
      <c r="L397" t="s">
        <v>31</v>
      </c>
      <c r="M397">
        <v>0</v>
      </c>
      <c r="N397">
        <v>0</v>
      </c>
      <c r="O397">
        <v>0</v>
      </c>
      <c r="P397" t="s">
        <v>37</v>
      </c>
      <c r="Q397" t="s">
        <v>37</v>
      </c>
      <c r="R397" t="str">
        <f t="shared" si="13"/>
        <v>2150994511121</v>
      </c>
      <c r="S397" t="s">
        <v>38</v>
      </c>
      <c r="T397" t="s">
        <v>118</v>
      </c>
      <c r="U397" t="s">
        <v>119</v>
      </c>
      <c r="V397" t="s">
        <v>120</v>
      </c>
      <c r="W397" t="s">
        <v>42</v>
      </c>
      <c r="X397" t="s">
        <v>43</v>
      </c>
      <c r="Y397" t="s">
        <v>44</v>
      </c>
      <c r="Z397" t="s">
        <v>44</v>
      </c>
      <c r="AA397" t="s">
        <v>45</v>
      </c>
      <c r="AB397" t="s">
        <v>46</v>
      </c>
      <c r="AC397" t="s">
        <v>47</v>
      </c>
      <c r="AD397" t="s">
        <v>48</v>
      </c>
      <c r="AE397" t="s">
        <v>49</v>
      </c>
    </row>
    <row r="398" spans="1:31">
      <c r="A398" t="str">
        <f t="shared" si="12"/>
        <v>215099451112204</v>
      </c>
      <c r="B398" t="s">
        <v>32</v>
      </c>
      <c r="C398" t="s">
        <v>114</v>
      </c>
      <c r="D398" t="s">
        <v>409</v>
      </c>
      <c r="E398" t="s">
        <v>409</v>
      </c>
      <c r="F398" t="s">
        <v>55</v>
      </c>
      <c r="G398" t="s">
        <v>556</v>
      </c>
      <c r="H398" s="1">
        <v>43556</v>
      </c>
      <c r="I398" s="1">
        <v>43535</v>
      </c>
      <c r="J398" s="3">
        <v>432730</v>
      </c>
      <c r="K398" t="s">
        <v>31</v>
      </c>
      <c r="L398" t="s">
        <v>31</v>
      </c>
      <c r="M398">
        <v>0</v>
      </c>
      <c r="N398">
        <v>0</v>
      </c>
      <c r="O398">
        <v>0</v>
      </c>
      <c r="P398" t="s">
        <v>37</v>
      </c>
      <c r="Q398" t="s">
        <v>37</v>
      </c>
      <c r="R398" t="str">
        <f t="shared" si="13"/>
        <v>2150994511122</v>
      </c>
      <c r="S398" t="s">
        <v>38</v>
      </c>
      <c r="T398" t="s">
        <v>118</v>
      </c>
      <c r="U398" t="s">
        <v>119</v>
      </c>
      <c r="V398" t="s">
        <v>120</v>
      </c>
      <c r="W398" t="s">
        <v>42</v>
      </c>
      <c r="X398" t="s">
        <v>43</v>
      </c>
      <c r="Y398" t="s">
        <v>44</v>
      </c>
      <c r="Z398" t="s">
        <v>44</v>
      </c>
      <c r="AA398" t="s">
        <v>45</v>
      </c>
      <c r="AB398" t="s">
        <v>46</v>
      </c>
      <c r="AC398" t="s">
        <v>47</v>
      </c>
      <c r="AD398" t="s">
        <v>48</v>
      </c>
      <c r="AE398" t="s">
        <v>49</v>
      </c>
    </row>
    <row r="399" spans="1:31">
      <c r="A399" t="str">
        <f t="shared" si="12"/>
        <v>215099451112304</v>
      </c>
      <c r="B399" t="s">
        <v>32</v>
      </c>
      <c r="C399" t="s">
        <v>114</v>
      </c>
      <c r="D399" t="s">
        <v>409</v>
      </c>
      <c r="E399" t="s">
        <v>409</v>
      </c>
      <c r="F399" t="s">
        <v>56</v>
      </c>
      <c r="G399" t="s">
        <v>556</v>
      </c>
      <c r="H399" s="1">
        <v>43556</v>
      </c>
      <c r="I399" s="1">
        <v>43535</v>
      </c>
      <c r="J399" s="3">
        <v>540000</v>
      </c>
      <c r="K399" t="s">
        <v>31</v>
      </c>
      <c r="L399" t="s">
        <v>31</v>
      </c>
      <c r="M399">
        <v>0</v>
      </c>
      <c r="N399">
        <v>0</v>
      </c>
      <c r="O399">
        <v>0</v>
      </c>
      <c r="P399" t="s">
        <v>37</v>
      </c>
      <c r="Q399" t="s">
        <v>37</v>
      </c>
      <c r="R399" t="str">
        <f t="shared" si="13"/>
        <v>2150994511123</v>
      </c>
      <c r="S399" t="s">
        <v>38</v>
      </c>
      <c r="T399" t="s">
        <v>118</v>
      </c>
      <c r="U399" t="s">
        <v>119</v>
      </c>
      <c r="V399" t="s">
        <v>120</v>
      </c>
      <c r="W399" t="s">
        <v>42</v>
      </c>
      <c r="X399" t="s">
        <v>43</v>
      </c>
      <c r="Y399" t="s">
        <v>44</v>
      </c>
      <c r="Z399" t="s">
        <v>44</v>
      </c>
      <c r="AA399" t="s">
        <v>45</v>
      </c>
      <c r="AB399" t="s">
        <v>46</v>
      </c>
      <c r="AC399" t="s">
        <v>47</v>
      </c>
      <c r="AD399" t="s">
        <v>48</v>
      </c>
      <c r="AE399" t="s">
        <v>49</v>
      </c>
    </row>
    <row r="400" spans="1:31">
      <c r="A400" t="str">
        <f t="shared" si="12"/>
        <v>215099451112604</v>
      </c>
      <c r="B400" t="s">
        <v>32</v>
      </c>
      <c r="C400" t="s">
        <v>114</v>
      </c>
      <c r="D400" t="s">
        <v>409</v>
      </c>
      <c r="E400" t="s">
        <v>409</v>
      </c>
      <c r="F400" t="s">
        <v>57</v>
      </c>
      <c r="G400" t="s">
        <v>556</v>
      </c>
      <c r="H400" s="1">
        <v>43556</v>
      </c>
      <c r="I400" s="1">
        <v>43535</v>
      </c>
      <c r="J400" s="3">
        <v>1231140</v>
      </c>
      <c r="K400" t="s">
        <v>31</v>
      </c>
      <c r="L400" t="s">
        <v>31</v>
      </c>
      <c r="M400">
        <v>0</v>
      </c>
      <c r="N400">
        <v>0</v>
      </c>
      <c r="O400">
        <v>0</v>
      </c>
      <c r="P400" t="s">
        <v>37</v>
      </c>
      <c r="Q400" t="s">
        <v>37</v>
      </c>
      <c r="R400" t="str">
        <f t="shared" si="13"/>
        <v>2150994511126</v>
      </c>
      <c r="S400" t="s">
        <v>38</v>
      </c>
      <c r="T400" t="s">
        <v>118</v>
      </c>
      <c r="U400" t="s">
        <v>119</v>
      </c>
      <c r="V400" t="s">
        <v>120</v>
      </c>
      <c r="W400" t="s">
        <v>42</v>
      </c>
      <c r="X400" t="s">
        <v>43</v>
      </c>
      <c r="Y400" t="s">
        <v>44</v>
      </c>
      <c r="Z400" t="s">
        <v>44</v>
      </c>
      <c r="AA400" t="s">
        <v>45</v>
      </c>
      <c r="AB400" t="s">
        <v>46</v>
      </c>
      <c r="AC400" t="s">
        <v>47</v>
      </c>
      <c r="AD400" t="s">
        <v>48</v>
      </c>
      <c r="AE400" t="s">
        <v>49</v>
      </c>
    </row>
    <row r="401" spans="1:31">
      <c r="A401" t="str">
        <f t="shared" si="12"/>
        <v>215099451115104</v>
      </c>
      <c r="B401" t="s">
        <v>32</v>
      </c>
      <c r="C401" t="s">
        <v>114</v>
      </c>
      <c r="D401" t="s">
        <v>409</v>
      </c>
      <c r="E401" t="s">
        <v>409</v>
      </c>
      <c r="F401" t="s">
        <v>58</v>
      </c>
      <c r="G401" t="s">
        <v>556</v>
      </c>
      <c r="H401" s="1">
        <v>43556</v>
      </c>
      <c r="I401" s="1">
        <v>43535</v>
      </c>
      <c r="J401" s="3">
        <v>920000</v>
      </c>
      <c r="K401" t="s">
        <v>31</v>
      </c>
      <c r="L401" t="s">
        <v>31</v>
      </c>
      <c r="M401">
        <v>0</v>
      </c>
      <c r="N401">
        <v>0</v>
      </c>
      <c r="O401">
        <v>0</v>
      </c>
      <c r="P401" t="s">
        <v>37</v>
      </c>
      <c r="Q401" t="s">
        <v>37</v>
      </c>
      <c r="R401" t="str">
        <f t="shared" si="13"/>
        <v>2150994511151</v>
      </c>
      <c r="S401" t="s">
        <v>38</v>
      </c>
      <c r="T401" t="s">
        <v>118</v>
      </c>
      <c r="U401" t="s">
        <v>119</v>
      </c>
      <c r="V401" t="s">
        <v>120</v>
      </c>
      <c r="W401" t="s">
        <v>42</v>
      </c>
      <c r="X401" t="s">
        <v>43</v>
      </c>
      <c r="Y401" t="s">
        <v>44</v>
      </c>
      <c r="Z401" t="s">
        <v>44</v>
      </c>
      <c r="AA401" t="s">
        <v>45</v>
      </c>
      <c r="AB401" t="s">
        <v>46</v>
      </c>
      <c r="AC401" t="s">
        <v>47</v>
      </c>
      <c r="AD401" t="s">
        <v>48</v>
      </c>
      <c r="AE401" t="s">
        <v>49</v>
      </c>
    </row>
    <row r="402" spans="1:31">
      <c r="A402" t="str">
        <f t="shared" si="12"/>
        <v>212599451111110</v>
      </c>
      <c r="B402" t="s">
        <v>32</v>
      </c>
      <c r="C402" t="s">
        <v>33</v>
      </c>
      <c r="D402" t="s">
        <v>557</v>
      </c>
      <c r="E402" t="s">
        <v>557</v>
      </c>
      <c r="F402" t="s">
        <v>35</v>
      </c>
      <c r="G402" t="s">
        <v>558</v>
      </c>
      <c r="H402" s="1">
        <v>43739</v>
      </c>
      <c r="I402" s="1">
        <v>43712</v>
      </c>
      <c r="J402" s="3">
        <v>297388900</v>
      </c>
      <c r="K402" t="s">
        <v>31</v>
      </c>
      <c r="L402" t="s">
        <v>31</v>
      </c>
      <c r="M402">
        <v>0</v>
      </c>
      <c r="N402">
        <v>0</v>
      </c>
      <c r="O402">
        <v>0</v>
      </c>
      <c r="P402" t="s">
        <v>37</v>
      </c>
      <c r="Q402" t="s">
        <v>37</v>
      </c>
      <c r="R402" t="str">
        <f t="shared" si="13"/>
        <v>2125994511111</v>
      </c>
      <c r="S402" t="s">
        <v>38</v>
      </c>
      <c r="T402" t="s">
        <v>39</v>
      </c>
      <c r="U402" t="s">
        <v>40</v>
      </c>
      <c r="V402" t="s">
        <v>41</v>
      </c>
      <c r="W402" t="s">
        <v>42</v>
      </c>
      <c r="X402" t="s">
        <v>43</v>
      </c>
      <c r="Y402" t="s">
        <v>44</v>
      </c>
      <c r="Z402" t="s">
        <v>44</v>
      </c>
      <c r="AA402" t="s">
        <v>45</v>
      </c>
      <c r="AB402" t="s">
        <v>46</v>
      </c>
      <c r="AC402" t="s">
        <v>47</v>
      </c>
      <c r="AD402" t="s">
        <v>48</v>
      </c>
      <c r="AE402" t="s">
        <v>49</v>
      </c>
    </row>
    <row r="403" spans="1:31">
      <c r="A403" t="str">
        <f t="shared" si="12"/>
        <v>212599451111910</v>
      </c>
      <c r="B403" t="s">
        <v>32</v>
      </c>
      <c r="C403" t="s">
        <v>33</v>
      </c>
      <c r="D403" t="s">
        <v>557</v>
      </c>
      <c r="E403" t="s">
        <v>557</v>
      </c>
      <c r="F403" t="s">
        <v>50</v>
      </c>
      <c r="G403" t="s">
        <v>558</v>
      </c>
      <c r="H403" s="1">
        <v>43739</v>
      </c>
      <c r="I403" s="1">
        <v>43712</v>
      </c>
      <c r="J403" s="3">
        <v>5340</v>
      </c>
      <c r="K403" t="s">
        <v>31</v>
      </c>
      <c r="L403" t="s">
        <v>31</v>
      </c>
      <c r="M403">
        <v>0</v>
      </c>
      <c r="N403">
        <v>0</v>
      </c>
      <c r="O403">
        <v>0</v>
      </c>
      <c r="P403" t="s">
        <v>37</v>
      </c>
      <c r="Q403" t="s">
        <v>37</v>
      </c>
      <c r="R403" t="str">
        <f t="shared" si="13"/>
        <v>2125994511119</v>
      </c>
      <c r="S403" t="s">
        <v>38</v>
      </c>
      <c r="T403" t="s">
        <v>39</v>
      </c>
      <c r="U403" t="s">
        <v>40</v>
      </c>
      <c r="V403" t="s">
        <v>41</v>
      </c>
      <c r="W403" t="s">
        <v>42</v>
      </c>
      <c r="X403" t="s">
        <v>43</v>
      </c>
      <c r="Y403" t="s">
        <v>44</v>
      </c>
      <c r="Z403" t="s">
        <v>44</v>
      </c>
      <c r="AA403" t="s">
        <v>45</v>
      </c>
      <c r="AB403" t="s">
        <v>46</v>
      </c>
      <c r="AC403" t="s">
        <v>47</v>
      </c>
      <c r="AD403" t="s">
        <v>48</v>
      </c>
      <c r="AE403" t="s">
        <v>49</v>
      </c>
    </row>
    <row r="404" spans="1:31">
      <c r="A404" t="str">
        <f t="shared" si="12"/>
        <v>212599451112110</v>
      </c>
      <c r="B404" t="s">
        <v>32</v>
      </c>
      <c r="C404" t="s">
        <v>33</v>
      </c>
      <c r="D404" t="s">
        <v>557</v>
      </c>
      <c r="E404" t="s">
        <v>557</v>
      </c>
      <c r="F404" t="s">
        <v>51</v>
      </c>
      <c r="G404" t="s">
        <v>558</v>
      </c>
      <c r="H404" s="1">
        <v>43739</v>
      </c>
      <c r="I404" s="1">
        <v>43712</v>
      </c>
      <c r="J404" s="3">
        <v>25080880</v>
      </c>
      <c r="K404" t="s">
        <v>31</v>
      </c>
      <c r="L404" t="s">
        <v>31</v>
      </c>
      <c r="M404">
        <v>0</v>
      </c>
      <c r="N404">
        <v>0</v>
      </c>
      <c r="O404">
        <v>0</v>
      </c>
      <c r="P404" t="s">
        <v>37</v>
      </c>
      <c r="Q404" t="s">
        <v>37</v>
      </c>
      <c r="R404" t="str">
        <f t="shared" si="13"/>
        <v>2125994511121</v>
      </c>
      <c r="S404" t="s">
        <v>38</v>
      </c>
      <c r="T404" t="s">
        <v>39</v>
      </c>
      <c r="U404" t="s">
        <v>40</v>
      </c>
      <c r="V404" t="s">
        <v>41</v>
      </c>
      <c r="W404" t="s">
        <v>42</v>
      </c>
      <c r="X404" t="s">
        <v>43</v>
      </c>
      <c r="Y404" t="s">
        <v>44</v>
      </c>
      <c r="Z404" t="s">
        <v>44</v>
      </c>
      <c r="AA404" t="s">
        <v>45</v>
      </c>
      <c r="AB404" t="s">
        <v>46</v>
      </c>
      <c r="AC404" t="s">
        <v>47</v>
      </c>
      <c r="AD404" t="s">
        <v>48</v>
      </c>
      <c r="AE404" t="s">
        <v>49</v>
      </c>
    </row>
    <row r="405" spans="1:31">
      <c r="A405" t="str">
        <f t="shared" si="12"/>
        <v>212599451112210</v>
      </c>
      <c r="B405" t="s">
        <v>32</v>
      </c>
      <c r="C405" t="s">
        <v>33</v>
      </c>
      <c r="D405" t="s">
        <v>557</v>
      </c>
      <c r="E405" t="s">
        <v>557</v>
      </c>
      <c r="F405" t="s">
        <v>55</v>
      </c>
      <c r="G405" t="s">
        <v>558</v>
      </c>
      <c r="H405" s="1">
        <v>43739</v>
      </c>
      <c r="I405" s="1">
        <v>43712</v>
      </c>
      <c r="J405" s="3">
        <v>7607280</v>
      </c>
      <c r="K405" t="s">
        <v>31</v>
      </c>
      <c r="L405" t="s">
        <v>31</v>
      </c>
      <c r="M405">
        <v>0</v>
      </c>
      <c r="N405">
        <v>0</v>
      </c>
      <c r="O405">
        <v>0</v>
      </c>
      <c r="P405" t="s">
        <v>37</v>
      </c>
      <c r="Q405" t="s">
        <v>37</v>
      </c>
      <c r="R405" t="str">
        <f t="shared" si="13"/>
        <v>2125994511122</v>
      </c>
      <c r="S405" t="s">
        <v>38</v>
      </c>
      <c r="T405" t="s">
        <v>39</v>
      </c>
      <c r="U405" t="s">
        <v>40</v>
      </c>
      <c r="V405" t="s">
        <v>41</v>
      </c>
      <c r="W405" t="s">
        <v>42</v>
      </c>
      <c r="X405" t="s">
        <v>43</v>
      </c>
      <c r="Y405" t="s">
        <v>44</v>
      </c>
      <c r="Z405" t="s">
        <v>44</v>
      </c>
      <c r="AA405" t="s">
        <v>45</v>
      </c>
      <c r="AB405" t="s">
        <v>46</v>
      </c>
      <c r="AC405" t="s">
        <v>47</v>
      </c>
      <c r="AD405" t="s">
        <v>48</v>
      </c>
      <c r="AE405" t="s">
        <v>49</v>
      </c>
    </row>
    <row r="406" spans="1:31">
      <c r="A406" t="str">
        <f t="shared" si="12"/>
        <v>212599451112310</v>
      </c>
      <c r="B406" t="s">
        <v>32</v>
      </c>
      <c r="C406" t="s">
        <v>33</v>
      </c>
      <c r="D406" t="s">
        <v>557</v>
      </c>
      <c r="E406" t="s">
        <v>557</v>
      </c>
      <c r="F406" t="s">
        <v>56</v>
      </c>
      <c r="G406" t="s">
        <v>558</v>
      </c>
      <c r="H406" s="1">
        <v>43739</v>
      </c>
      <c r="I406" s="1">
        <v>43712</v>
      </c>
      <c r="J406" s="3">
        <v>1030000</v>
      </c>
      <c r="K406" t="s">
        <v>31</v>
      </c>
      <c r="L406" t="s">
        <v>31</v>
      </c>
      <c r="M406">
        <v>0</v>
      </c>
      <c r="N406">
        <v>0</v>
      </c>
      <c r="O406">
        <v>0</v>
      </c>
      <c r="P406" t="s">
        <v>37</v>
      </c>
      <c r="Q406" t="s">
        <v>37</v>
      </c>
      <c r="R406" t="str">
        <f t="shared" si="13"/>
        <v>2125994511123</v>
      </c>
      <c r="S406" t="s">
        <v>38</v>
      </c>
      <c r="T406" t="s">
        <v>39</v>
      </c>
      <c r="U406" t="s">
        <v>40</v>
      </c>
      <c r="V406" t="s">
        <v>41</v>
      </c>
      <c r="W406" t="s">
        <v>42</v>
      </c>
      <c r="X406" t="s">
        <v>43</v>
      </c>
      <c r="Y406" t="s">
        <v>44</v>
      </c>
      <c r="Z406" t="s">
        <v>44</v>
      </c>
      <c r="AA406" t="s">
        <v>45</v>
      </c>
      <c r="AB406" t="s">
        <v>46</v>
      </c>
      <c r="AC406" t="s">
        <v>47</v>
      </c>
      <c r="AD406" t="s">
        <v>48</v>
      </c>
      <c r="AE406" t="s">
        <v>49</v>
      </c>
    </row>
    <row r="407" spans="1:31">
      <c r="A407" t="str">
        <f t="shared" si="12"/>
        <v>212599451112410</v>
      </c>
      <c r="B407" t="s">
        <v>32</v>
      </c>
      <c r="C407" t="s">
        <v>33</v>
      </c>
      <c r="D407" t="s">
        <v>557</v>
      </c>
      <c r="E407" t="s">
        <v>557</v>
      </c>
      <c r="F407" t="s">
        <v>52</v>
      </c>
      <c r="G407" t="s">
        <v>558</v>
      </c>
      <c r="H407" s="1">
        <v>43739</v>
      </c>
      <c r="I407" s="1">
        <v>43712</v>
      </c>
      <c r="J407" s="3">
        <v>15280000</v>
      </c>
      <c r="K407" t="s">
        <v>31</v>
      </c>
      <c r="L407" t="s">
        <v>31</v>
      </c>
      <c r="M407">
        <v>0</v>
      </c>
      <c r="N407">
        <v>0</v>
      </c>
      <c r="O407">
        <v>0</v>
      </c>
      <c r="P407" t="s">
        <v>37</v>
      </c>
      <c r="Q407" t="s">
        <v>37</v>
      </c>
      <c r="R407" t="str">
        <f t="shared" si="13"/>
        <v>2125994511124</v>
      </c>
      <c r="S407" t="s">
        <v>38</v>
      </c>
      <c r="T407" t="s">
        <v>39</v>
      </c>
      <c r="U407" t="s">
        <v>40</v>
      </c>
      <c r="V407" t="s">
        <v>41</v>
      </c>
      <c r="W407" t="s">
        <v>42</v>
      </c>
      <c r="X407" t="s">
        <v>43</v>
      </c>
      <c r="Y407" t="s">
        <v>44</v>
      </c>
      <c r="Z407" t="s">
        <v>44</v>
      </c>
      <c r="AA407" t="s">
        <v>45</v>
      </c>
      <c r="AB407" t="s">
        <v>46</v>
      </c>
      <c r="AC407" t="s">
        <v>47</v>
      </c>
      <c r="AD407" t="s">
        <v>48</v>
      </c>
      <c r="AE407" t="s">
        <v>49</v>
      </c>
    </row>
    <row r="408" spans="1:31">
      <c r="A408" t="str">
        <f t="shared" si="12"/>
        <v>212599451112610</v>
      </c>
      <c r="B408" t="s">
        <v>32</v>
      </c>
      <c r="C408" t="s">
        <v>33</v>
      </c>
      <c r="D408" t="s">
        <v>557</v>
      </c>
      <c r="E408" t="s">
        <v>557</v>
      </c>
      <c r="F408" t="s">
        <v>57</v>
      </c>
      <c r="G408" t="s">
        <v>558</v>
      </c>
      <c r="H408" s="1">
        <v>43739</v>
      </c>
      <c r="I408" s="1">
        <v>43712</v>
      </c>
      <c r="J408" s="3">
        <v>19118880</v>
      </c>
      <c r="K408" t="s">
        <v>31</v>
      </c>
      <c r="L408" t="s">
        <v>31</v>
      </c>
      <c r="M408">
        <v>0</v>
      </c>
      <c r="N408">
        <v>0</v>
      </c>
      <c r="O408">
        <v>0</v>
      </c>
      <c r="P408" t="s">
        <v>37</v>
      </c>
      <c r="Q408" t="s">
        <v>37</v>
      </c>
      <c r="R408" t="str">
        <f t="shared" si="13"/>
        <v>2125994511126</v>
      </c>
      <c r="S408" t="s">
        <v>38</v>
      </c>
      <c r="T408" t="s">
        <v>39</v>
      </c>
      <c r="U408" t="s">
        <v>40</v>
      </c>
      <c r="V408" t="s">
        <v>41</v>
      </c>
      <c r="W408" t="s">
        <v>42</v>
      </c>
      <c r="X408" t="s">
        <v>43</v>
      </c>
      <c r="Y408" t="s">
        <v>44</v>
      </c>
      <c r="Z408" t="s">
        <v>44</v>
      </c>
      <c r="AA408" t="s">
        <v>45</v>
      </c>
      <c r="AB408" t="s">
        <v>46</v>
      </c>
      <c r="AC408" t="s">
        <v>47</v>
      </c>
      <c r="AD408" t="s">
        <v>48</v>
      </c>
      <c r="AE408" t="s">
        <v>49</v>
      </c>
    </row>
    <row r="409" spans="1:31">
      <c r="A409" t="str">
        <f t="shared" si="12"/>
        <v>212599451115110</v>
      </c>
      <c r="B409" t="s">
        <v>32</v>
      </c>
      <c r="C409" t="s">
        <v>33</v>
      </c>
      <c r="D409" t="s">
        <v>557</v>
      </c>
      <c r="E409" t="s">
        <v>557</v>
      </c>
      <c r="F409" t="s">
        <v>58</v>
      </c>
      <c r="G409" t="s">
        <v>558</v>
      </c>
      <c r="H409" s="1">
        <v>43739</v>
      </c>
      <c r="I409" s="1">
        <v>43712</v>
      </c>
      <c r="J409" s="3">
        <v>7345000</v>
      </c>
      <c r="K409" t="s">
        <v>31</v>
      </c>
      <c r="L409" t="s">
        <v>31</v>
      </c>
      <c r="M409">
        <v>0</v>
      </c>
      <c r="N409">
        <v>0</v>
      </c>
      <c r="O409">
        <v>0</v>
      </c>
      <c r="P409" t="s">
        <v>37</v>
      </c>
      <c r="Q409" t="s">
        <v>37</v>
      </c>
      <c r="R409" t="str">
        <f t="shared" si="13"/>
        <v>2125994511151</v>
      </c>
      <c r="S409" t="s">
        <v>38</v>
      </c>
      <c r="T409" t="s">
        <v>39</v>
      </c>
      <c r="U409" t="s">
        <v>40</v>
      </c>
      <c r="V409" t="s">
        <v>41</v>
      </c>
      <c r="W409" t="s">
        <v>42</v>
      </c>
      <c r="X409" t="s">
        <v>43</v>
      </c>
      <c r="Y409" t="s">
        <v>44</v>
      </c>
      <c r="Z409" t="s">
        <v>44</v>
      </c>
      <c r="AA409" t="s">
        <v>45</v>
      </c>
      <c r="AB409" t="s">
        <v>46</v>
      </c>
      <c r="AC409" t="s">
        <v>47</v>
      </c>
      <c r="AD409" t="s">
        <v>48</v>
      </c>
      <c r="AE409" t="s">
        <v>49</v>
      </c>
    </row>
    <row r="410" spans="1:31">
      <c r="A410" t="str">
        <f t="shared" si="12"/>
        <v>213599452111111</v>
      </c>
      <c r="B410" t="s">
        <v>32</v>
      </c>
      <c r="C410" t="s">
        <v>62</v>
      </c>
      <c r="D410" t="s">
        <v>559</v>
      </c>
      <c r="E410" t="s">
        <v>559</v>
      </c>
      <c r="F410" t="s">
        <v>165</v>
      </c>
      <c r="G410" t="s">
        <v>560</v>
      </c>
      <c r="H410" s="1">
        <v>43770</v>
      </c>
      <c r="I410" s="1">
        <v>43761</v>
      </c>
      <c r="J410" s="3">
        <v>2850000</v>
      </c>
      <c r="K410" t="s">
        <v>31</v>
      </c>
      <c r="L410" t="s">
        <v>31</v>
      </c>
      <c r="M410">
        <v>0</v>
      </c>
      <c r="N410">
        <v>0</v>
      </c>
      <c r="O410">
        <v>0</v>
      </c>
      <c r="P410" t="s">
        <v>37</v>
      </c>
      <c r="Q410" t="s">
        <v>37</v>
      </c>
      <c r="R410" t="str">
        <f t="shared" si="13"/>
        <v>2135994521111</v>
      </c>
      <c r="S410" t="s">
        <v>38</v>
      </c>
      <c r="T410" t="s">
        <v>66</v>
      </c>
      <c r="U410" t="s">
        <v>67</v>
      </c>
      <c r="V410" t="s">
        <v>100</v>
      </c>
      <c r="W410" t="s">
        <v>42</v>
      </c>
      <c r="X410" t="s">
        <v>43</v>
      </c>
      <c r="Y410" t="s">
        <v>44</v>
      </c>
      <c r="Z410" t="s">
        <v>44</v>
      </c>
      <c r="AA410" t="s">
        <v>45</v>
      </c>
      <c r="AB410" t="s">
        <v>46</v>
      </c>
      <c r="AC410" t="s">
        <v>47</v>
      </c>
      <c r="AD410" t="s">
        <v>48</v>
      </c>
      <c r="AE410" t="s">
        <v>49</v>
      </c>
    </row>
    <row r="411" spans="1:31">
      <c r="A411" t="str">
        <f t="shared" si="12"/>
        <v>212599452211201</v>
      </c>
      <c r="B411" t="s">
        <v>32</v>
      </c>
      <c r="C411" t="s">
        <v>33</v>
      </c>
      <c r="D411" t="s">
        <v>561</v>
      </c>
      <c r="E411" t="s">
        <v>561</v>
      </c>
      <c r="F411" t="s">
        <v>148</v>
      </c>
      <c r="G411" t="s">
        <v>562</v>
      </c>
      <c r="H411" s="1">
        <v>43487</v>
      </c>
      <c r="I411" s="1">
        <v>43483</v>
      </c>
      <c r="J411" s="3">
        <v>764449</v>
      </c>
      <c r="K411" t="s">
        <v>31</v>
      </c>
      <c r="L411" t="s">
        <v>31</v>
      </c>
      <c r="M411">
        <v>0</v>
      </c>
      <c r="N411">
        <v>0</v>
      </c>
      <c r="O411">
        <v>0</v>
      </c>
      <c r="P411" t="s">
        <v>37</v>
      </c>
      <c r="Q411" t="s">
        <v>37</v>
      </c>
      <c r="R411" t="str">
        <f t="shared" si="13"/>
        <v>2125994522112</v>
      </c>
      <c r="S411" t="s">
        <v>38</v>
      </c>
      <c r="T411" t="s">
        <v>39</v>
      </c>
      <c r="U411" t="s">
        <v>40</v>
      </c>
      <c r="V411" t="s">
        <v>41</v>
      </c>
      <c r="W411" t="s">
        <v>42</v>
      </c>
      <c r="X411" t="s">
        <v>43</v>
      </c>
      <c r="Y411" t="s">
        <v>44</v>
      </c>
      <c r="Z411" t="s">
        <v>44</v>
      </c>
      <c r="AA411" t="s">
        <v>45</v>
      </c>
      <c r="AB411" t="s">
        <v>46</v>
      </c>
      <c r="AC411" t="s">
        <v>47</v>
      </c>
      <c r="AD411" t="s">
        <v>48</v>
      </c>
      <c r="AE411" t="s">
        <v>49</v>
      </c>
    </row>
    <row r="412" spans="1:31">
      <c r="A412" t="str">
        <f t="shared" si="12"/>
        <v>212599452211901</v>
      </c>
      <c r="B412" t="s">
        <v>32</v>
      </c>
      <c r="C412" t="s">
        <v>33</v>
      </c>
      <c r="D412" t="s">
        <v>561</v>
      </c>
      <c r="E412" t="s">
        <v>561</v>
      </c>
      <c r="F412" t="s">
        <v>60</v>
      </c>
      <c r="G412" t="s">
        <v>562</v>
      </c>
      <c r="H412" s="1">
        <v>43487</v>
      </c>
      <c r="I412" s="1">
        <v>43483</v>
      </c>
      <c r="J412" s="3">
        <v>3273423</v>
      </c>
      <c r="K412" t="s">
        <v>31</v>
      </c>
      <c r="L412" t="s">
        <v>31</v>
      </c>
      <c r="M412">
        <v>0</v>
      </c>
      <c r="N412">
        <v>0</v>
      </c>
      <c r="O412">
        <v>0</v>
      </c>
      <c r="P412" t="s">
        <v>37</v>
      </c>
      <c r="Q412" t="s">
        <v>37</v>
      </c>
      <c r="R412" t="str">
        <f t="shared" si="13"/>
        <v>2125994522119</v>
      </c>
      <c r="S412" t="s">
        <v>38</v>
      </c>
      <c r="T412" t="s">
        <v>39</v>
      </c>
      <c r="U412" t="s">
        <v>40</v>
      </c>
      <c r="V412" t="s">
        <v>41</v>
      </c>
      <c r="W412" t="s">
        <v>42</v>
      </c>
      <c r="X412" t="s">
        <v>43</v>
      </c>
      <c r="Y412" t="s">
        <v>44</v>
      </c>
      <c r="Z412" t="s">
        <v>44</v>
      </c>
      <c r="AA412" t="s">
        <v>45</v>
      </c>
      <c r="AB412" t="s">
        <v>46</v>
      </c>
      <c r="AC412" t="s">
        <v>47</v>
      </c>
      <c r="AD412" t="s">
        <v>48</v>
      </c>
      <c r="AE412" t="s">
        <v>49</v>
      </c>
    </row>
    <row r="413" spans="1:31">
      <c r="A413" t="str">
        <f t="shared" si="12"/>
        <v>212599452211302</v>
      </c>
      <c r="B413" t="s">
        <v>32</v>
      </c>
      <c r="C413" t="s">
        <v>33</v>
      </c>
      <c r="D413" t="s">
        <v>563</v>
      </c>
      <c r="E413" t="s">
        <v>563</v>
      </c>
      <c r="F413" t="s">
        <v>158</v>
      </c>
      <c r="G413" t="s">
        <v>564</v>
      </c>
      <c r="H413" s="1">
        <v>43504</v>
      </c>
      <c r="I413" s="1">
        <v>43503</v>
      </c>
      <c r="J413" s="3">
        <v>653000</v>
      </c>
      <c r="K413" t="s">
        <v>31</v>
      </c>
      <c r="L413" t="s">
        <v>31</v>
      </c>
      <c r="M413">
        <v>0</v>
      </c>
      <c r="N413">
        <v>0</v>
      </c>
      <c r="O413">
        <v>0</v>
      </c>
      <c r="P413" t="s">
        <v>37</v>
      </c>
      <c r="Q413" t="s">
        <v>37</v>
      </c>
      <c r="R413" t="str">
        <f t="shared" si="13"/>
        <v>2125994522113</v>
      </c>
      <c r="S413" t="s">
        <v>38</v>
      </c>
      <c r="T413" t="s">
        <v>39</v>
      </c>
      <c r="U413" t="s">
        <v>40</v>
      </c>
      <c r="V413" t="s">
        <v>41</v>
      </c>
      <c r="W413" t="s">
        <v>42</v>
      </c>
      <c r="X413" t="s">
        <v>43</v>
      </c>
      <c r="Y413" t="s">
        <v>44</v>
      </c>
      <c r="Z413" t="s">
        <v>44</v>
      </c>
      <c r="AA413" t="s">
        <v>45</v>
      </c>
      <c r="AB413" t="s">
        <v>46</v>
      </c>
      <c r="AC413" t="s">
        <v>47</v>
      </c>
      <c r="AD413" t="s">
        <v>48</v>
      </c>
      <c r="AE413" t="s">
        <v>49</v>
      </c>
    </row>
    <row r="414" spans="1:31">
      <c r="A414" t="str">
        <f t="shared" si="12"/>
        <v>213300551152105</v>
      </c>
      <c r="B414" t="s">
        <v>32</v>
      </c>
      <c r="C414" t="s">
        <v>62</v>
      </c>
      <c r="D414" t="s">
        <v>565</v>
      </c>
      <c r="E414" t="s">
        <v>565</v>
      </c>
      <c r="F414" t="s">
        <v>88</v>
      </c>
      <c r="G414" t="s">
        <v>566</v>
      </c>
      <c r="H414" s="1">
        <v>43614</v>
      </c>
      <c r="I414" s="1">
        <v>43612</v>
      </c>
      <c r="J414" s="3">
        <v>823546600</v>
      </c>
      <c r="K414" t="s">
        <v>31</v>
      </c>
      <c r="L414" t="s">
        <v>31</v>
      </c>
      <c r="M414">
        <v>0</v>
      </c>
      <c r="N414">
        <v>0</v>
      </c>
      <c r="O414">
        <v>0</v>
      </c>
      <c r="P414" t="s">
        <v>37</v>
      </c>
      <c r="Q414" t="s">
        <v>37</v>
      </c>
      <c r="R414" t="str">
        <f t="shared" si="13"/>
        <v>2133005511521</v>
      </c>
      <c r="S414" t="s">
        <v>38</v>
      </c>
      <c r="T414" t="s">
        <v>66</v>
      </c>
      <c r="U414" t="s">
        <v>67</v>
      </c>
      <c r="V414" t="s">
        <v>86</v>
      </c>
      <c r="W414" t="s">
        <v>90</v>
      </c>
      <c r="X414" t="s">
        <v>43</v>
      </c>
      <c r="Y414" t="s">
        <v>44</v>
      </c>
      <c r="Z414" t="s">
        <v>44</v>
      </c>
      <c r="AA414" t="s">
        <v>45</v>
      </c>
      <c r="AB414" t="s">
        <v>46</v>
      </c>
      <c r="AC414" t="s">
        <v>47</v>
      </c>
      <c r="AD414" t="s">
        <v>48</v>
      </c>
      <c r="AE414" t="s">
        <v>49</v>
      </c>
    </row>
    <row r="415" spans="1:31">
      <c r="A415" t="str">
        <f t="shared" si="12"/>
        <v>212599452211909</v>
      </c>
      <c r="B415" t="s">
        <v>32</v>
      </c>
      <c r="C415" t="s">
        <v>33</v>
      </c>
      <c r="D415" t="s">
        <v>567</v>
      </c>
      <c r="E415" t="s">
        <v>567</v>
      </c>
      <c r="F415" t="s">
        <v>60</v>
      </c>
      <c r="G415" t="s">
        <v>568</v>
      </c>
      <c r="H415" s="1">
        <v>43727</v>
      </c>
      <c r="I415" s="1">
        <v>43725</v>
      </c>
      <c r="J415" s="3">
        <v>1596178</v>
      </c>
      <c r="K415" t="s">
        <v>31</v>
      </c>
      <c r="L415" t="s">
        <v>31</v>
      </c>
      <c r="M415">
        <v>0</v>
      </c>
      <c r="N415">
        <v>0</v>
      </c>
      <c r="O415">
        <v>0</v>
      </c>
      <c r="P415" t="s">
        <v>37</v>
      </c>
      <c r="Q415" t="s">
        <v>37</v>
      </c>
      <c r="R415" t="str">
        <f t="shared" si="13"/>
        <v>2125994522119</v>
      </c>
      <c r="S415" t="s">
        <v>38</v>
      </c>
      <c r="T415" t="s">
        <v>39</v>
      </c>
      <c r="U415" t="s">
        <v>40</v>
      </c>
      <c r="V415" t="s">
        <v>41</v>
      </c>
      <c r="W415" t="s">
        <v>42</v>
      </c>
      <c r="X415" t="s">
        <v>43</v>
      </c>
      <c r="Y415" t="s">
        <v>44</v>
      </c>
      <c r="Z415" t="s">
        <v>44</v>
      </c>
      <c r="AA415" t="s">
        <v>45</v>
      </c>
      <c r="AB415" t="s">
        <v>46</v>
      </c>
      <c r="AC415" t="s">
        <v>47</v>
      </c>
      <c r="AD415" t="s">
        <v>48</v>
      </c>
      <c r="AE415" t="s">
        <v>49</v>
      </c>
    </row>
    <row r="416" spans="1:31">
      <c r="A416" t="str">
        <f t="shared" si="12"/>
        <v>212904652111106</v>
      </c>
      <c r="B416" t="s">
        <v>32</v>
      </c>
      <c r="C416" t="s">
        <v>62</v>
      </c>
      <c r="D416" t="s">
        <v>569</v>
      </c>
      <c r="E416" t="s">
        <v>569</v>
      </c>
      <c r="F416" t="s">
        <v>165</v>
      </c>
      <c r="G416" t="s">
        <v>570</v>
      </c>
      <c r="H416" s="1">
        <v>43644</v>
      </c>
      <c r="I416" s="1">
        <v>43643</v>
      </c>
      <c r="J416" s="3">
        <v>35640000</v>
      </c>
      <c r="K416" t="s">
        <v>31</v>
      </c>
      <c r="L416" t="s">
        <v>31</v>
      </c>
      <c r="M416">
        <v>0</v>
      </c>
      <c r="N416">
        <v>0</v>
      </c>
      <c r="O416">
        <v>0</v>
      </c>
      <c r="P416" t="s">
        <v>37</v>
      </c>
      <c r="Q416" t="s">
        <v>37</v>
      </c>
      <c r="R416" t="str">
        <f t="shared" si="13"/>
        <v>2129046521111</v>
      </c>
      <c r="S416" t="s">
        <v>38</v>
      </c>
      <c r="T416" t="s">
        <v>66</v>
      </c>
      <c r="U416" t="s">
        <v>67</v>
      </c>
      <c r="V416" t="s">
        <v>81</v>
      </c>
      <c r="W416" t="s">
        <v>82</v>
      </c>
      <c r="X416" t="s">
        <v>43</v>
      </c>
      <c r="Y416" t="s">
        <v>44</v>
      </c>
      <c r="Z416" t="s">
        <v>44</v>
      </c>
      <c r="AA416" t="s">
        <v>45</v>
      </c>
      <c r="AB416" t="s">
        <v>46</v>
      </c>
      <c r="AC416" t="s">
        <v>47</v>
      </c>
      <c r="AD416" t="s">
        <v>48</v>
      </c>
      <c r="AE416" t="s">
        <v>49</v>
      </c>
    </row>
    <row r="417" spans="1:31">
      <c r="A417" t="str">
        <f t="shared" si="12"/>
        <v>212904652121903</v>
      </c>
      <c r="B417" t="s">
        <v>32</v>
      </c>
      <c r="C417" t="s">
        <v>62</v>
      </c>
      <c r="D417" t="s">
        <v>571</v>
      </c>
      <c r="E417" t="s">
        <v>571</v>
      </c>
      <c r="F417" t="s">
        <v>96</v>
      </c>
      <c r="G417" t="s">
        <v>572</v>
      </c>
      <c r="H417" s="1">
        <v>43525</v>
      </c>
      <c r="I417" s="1">
        <v>43524</v>
      </c>
      <c r="J417" s="3">
        <v>4910000</v>
      </c>
      <c r="K417" t="s">
        <v>31</v>
      </c>
      <c r="L417" t="s">
        <v>31</v>
      </c>
      <c r="M417">
        <v>0</v>
      </c>
      <c r="N417">
        <v>0</v>
      </c>
      <c r="O417">
        <v>0</v>
      </c>
      <c r="P417" t="s">
        <v>37</v>
      </c>
      <c r="Q417" t="s">
        <v>37</v>
      </c>
      <c r="R417" t="str">
        <f t="shared" si="13"/>
        <v>2129046521219</v>
      </c>
      <c r="S417" t="s">
        <v>38</v>
      </c>
      <c r="T417" t="s">
        <v>66</v>
      </c>
      <c r="U417" t="s">
        <v>67</v>
      </c>
      <c r="V417" t="s">
        <v>81</v>
      </c>
      <c r="W417" t="s">
        <v>82</v>
      </c>
      <c r="X417" t="s">
        <v>43</v>
      </c>
      <c r="Y417" t="s">
        <v>44</v>
      </c>
      <c r="Z417" t="s">
        <v>44</v>
      </c>
      <c r="AA417" t="s">
        <v>45</v>
      </c>
      <c r="AB417" t="s">
        <v>46</v>
      </c>
      <c r="AC417" t="s">
        <v>47</v>
      </c>
      <c r="AD417" t="s">
        <v>48</v>
      </c>
      <c r="AE417" t="s">
        <v>49</v>
      </c>
    </row>
    <row r="418" spans="1:31">
      <c r="A418" t="str">
        <f t="shared" si="12"/>
        <v>213599451111105</v>
      </c>
      <c r="B418" t="s">
        <v>32</v>
      </c>
      <c r="C418" t="s">
        <v>62</v>
      </c>
      <c r="D418" t="s">
        <v>573</v>
      </c>
      <c r="E418" t="s">
        <v>573</v>
      </c>
      <c r="F418" t="s">
        <v>35</v>
      </c>
      <c r="G418" t="s">
        <v>574</v>
      </c>
      <c r="H418" s="1">
        <v>43586</v>
      </c>
      <c r="I418" s="1">
        <v>43559</v>
      </c>
      <c r="J418" s="3">
        <v>146645200</v>
      </c>
      <c r="K418" t="s">
        <v>31</v>
      </c>
      <c r="L418" t="s">
        <v>31</v>
      </c>
      <c r="M418">
        <v>0</v>
      </c>
      <c r="N418">
        <v>0</v>
      </c>
      <c r="O418">
        <v>0</v>
      </c>
      <c r="P418" t="s">
        <v>37</v>
      </c>
      <c r="Q418" t="s">
        <v>37</v>
      </c>
      <c r="R418" t="str">
        <f t="shared" si="13"/>
        <v>2135994511111</v>
      </c>
      <c r="S418" t="s">
        <v>38</v>
      </c>
      <c r="T418" t="s">
        <v>66</v>
      </c>
      <c r="U418" t="s">
        <v>67</v>
      </c>
      <c r="V418" t="s">
        <v>100</v>
      </c>
      <c r="W418" t="s">
        <v>42</v>
      </c>
      <c r="X418" t="s">
        <v>43</v>
      </c>
      <c r="Y418" t="s">
        <v>44</v>
      </c>
      <c r="Z418" t="s">
        <v>44</v>
      </c>
      <c r="AA418" t="s">
        <v>45</v>
      </c>
      <c r="AB418" t="s">
        <v>46</v>
      </c>
      <c r="AC418" t="s">
        <v>47</v>
      </c>
      <c r="AD418" t="s">
        <v>48</v>
      </c>
      <c r="AE418" t="s">
        <v>49</v>
      </c>
    </row>
    <row r="419" spans="1:31">
      <c r="A419" t="str">
        <f t="shared" si="12"/>
        <v>213599451111905</v>
      </c>
      <c r="B419" t="s">
        <v>32</v>
      </c>
      <c r="C419" t="s">
        <v>62</v>
      </c>
      <c r="D419" t="s">
        <v>573</v>
      </c>
      <c r="E419" t="s">
        <v>573</v>
      </c>
      <c r="F419" t="s">
        <v>50</v>
      </c>
      <c r="G419" t="s">
        <v>574</v>
      </c>
      <c r="H419" s="1">
        <v>43586</v>
      </c>
      <c r="I419" s="1">
        <v>43559</v>
      </c>
      <c r="J419" s="3">
        <v>1957</v>
      </c>
      <c r="K419" t="s">
        <v>31</v>
      </c>
      <c r="L419" t="s">
        <v>31</v>
      </c>
      <c r="M419">
        <v>0</v>
      </c>
      <c r="N419">
        <v>0</v>
      </c>
      <c r="O419">
        <v>0</v>
      </c>
      <c r="P419" t="s">
        <v>37</v>
      </c>
      <c r="Q419" t="s">
        <v>37</v>
      </c>
      <c r="R419" t="str">
        <f t="shared" si="13"/>
        <v>2135994511119</v>
      </c>
      <c r="S419" t="s">
        <v>38</v>
      </c>
      <c r="T419" t="s">
        <v>66</v>
      </c>
      <c r="U419" t="s">
        <v>67</v>
      </c>
      <c r="V419" t="s">
        <v>100</v>
      </c>
      <c r="W419" t="s">
        <v>42</v>
      </c>
      <c r="X419" t="s">
        <v>43</v>
      </c>
      <c r="Y419" t="s">
        <v>44</v>
      </c>
      <c r="Z419" t="s">
        <v>44</v>
      </c>
      <c r="AA419" t="s">
        <v>45</v>
      </c>
      <c r="AB419" t="s">
        <v>46</v>
      </c>
      <c r="AC419" t="s">
        <v>47</v>
      </c>
      <c r="AD419" t="s">
        <v>48</v>
      </c>
      <c r="AE419" t="s">
        <v>49</v>
      </c>
    </row>
    <row r="420" spans="1:31">
      <c r="A420" t="str">
        <f t="shared" si="12"/>
        <v>213599451112105</v>
      </c>
      <c r="B420" t="s">
        <v>32</v>
      </c>
      <c r="C420" t="s">
        <v>62</v>
      </c>
      <c r="D420" t="s">
        <v>573</v>
      </c>
      <c r="E420" t="s">
        <v>573</v>
      </c>
      <c r="F420" t="s">
        <v>51</v>
      </c>
      <c r="G420" t="s">
        <v>574</v>
      </c>
      <c r="H420" s="1">
        <v>43586</v>
      </c>
      <c r="I420" s="1">
        <v>43559</v>
      </c>
      <c r="J420" s="3">
        <v>11658360</v>
      </c>
      <c r="K420" t="s">
        <v>31</v>
      </c>
      <c r="L420" t="s">
        <v>31</v>
      </c>
      <c r="M420">
        <v>0</v>
      </c>
      <c r="N420">
        <v>0</v>
      </c>
      <c r="O420">
        <v>0</v>
      </c>
      <c r="P420" t="s">
        <v>37</v>
      </c>
      <c r="Q420" t="s">
        <v>37</v>
      </c>
      <c r="R420" t="str">
        <f t="shared" si="13"/>
        <v>2135994511121</v>
      </c>
      <c r="S420" t="s">
        <v>38</v>
      </c>
      <c r="T420" t="s">
        <v>66</v>
      </c>
      <c r="U420" t="s">
        <v>67</v>
      </c>
      <c r="V420" t="s">
        <v>100</v>
      </c>
      <c r="W420" t="s">
        <v>42</v>
      </c>
      <c r="X420" t="s">
        <v>43</v>
      </c>
      <c r="Y420" t="s">
        <v>44</v>
      </c>
      <c r="Z420" t="s">
        <v>44</v>
      </c>
      <c r="AA420" t="s">
        <v>45</v>
      </c>
      <c r="AB420" t="s">
        <v>46</v>
      </c>
      <c r="AC420" t="s">
        <v>47</v>
      </c>
      <c r="AD420" t="s">
        <v>48</v>
      </c>
      <c r="AE420" t="s">
        <v>49</v>
      </c>
    </row>
    <row r="421" spans="1:31">
      <c r="A421" t="str">
        <f t="shared" si="12"/>
        <v>213599451112205</v>
      </c>
      <c r="B421" t="s">
        <v>32</v>
      </c>
      <c r="C421" t="s">
        <v>62</v>
      </c>
      <c r="D421" t="s">
        <v>573</v>
      </c>
      <c r="E421" t="s">
        <v>573</v>
      </c>
      <c r="F421" t="s">
        <v>55</v>
      </c>
      <c r="G421" t="s">
        <v>574</v>
      </c>
      <c r="H421" s="1">
        <v>43586</v>
      </c>
      <c r="I421" s="1">
        <v>43559</v>
      </c>
      <c r="J421" s="3">
        <v>4063742</v>
      </c>
      <c r="K421" t="s">
        <v>31</v>
      </c>
      <c r="L421" t="s">
        <v>31</v>
      </c>
      <c r="M421">
        <v>0</v>
      </c>
      <c r="N421">
        <v>0</v>
      </c>
      <c r="O421">
        <v>0</v>
      </c>
      <c r="P421" t="s">
        <v>37</v>
      </c>
      <c r="Q421" t="s">
        <v>37</v>
      </c>
      <c r="R421" t="str">
        <f t="shared" si="13"/>
        <v>2135994511122</v>
      </c>
      <c r="S421" t="s">
        <v>38</v>
      </c>
      <c r="T421" t="s">
        <v>66</v>
      </c>
      <c r="U421" t="s">
        <v>67</v>
      </c>
      <c r="V421" t="s">
        <v>100</v>
      </c>
      <c r="W421" t="s">
        <v>42</v>
      </c>
      <c r="X421" t="s">
        <v>43</v>
      </c>
      <c r="Y421" t="s">
        <v>44</v>
      </c>
      <c r="Z421" t="s">
        <v>44</v>
      </c>
      <c r="AA421" t="s">
        <v>45</v>
      </c>
      <c r="AB421" t="s">
        <v>46</v>
      </c>
      <c r="AC421" t="s">
        <v>47</v>
      </c>
      <c r="AD421" t="s">
        <v>48</v>
      </c>
      <c r="AE421" t="s">
        <v>49</v>
      </c>
    </row>
    <row r="422" spans="1:31">
      <c r="A422" t="str">
        <f t="shared" si="12"/>
        <v>213599451112405</v>
      </c>
      <c r="B422" t="s">
        <v>32</v>
      </c>
      <c r="C422" t="s">
        <v>62</v>
      </c>
      <c r="D422" t="s">
        <v>573</v>
      </c>
      <c r="E422" t="s">
        <v>573</v>
      </c>
      <c r="F422" t="s">
        <v>52</v>
      </c>
      <c r="G422" t="s">
        <v>574</v>
      </c>
      <c r="H422" s="1">
        <v>43586</v>
      </c>
      <c r="I422" s="1">
        <v>43559</v>
      </c>
      <c r="J422" s="3">
        <v>12985000</v>
      </c>
      <c r="K422" t="s">
        <v>31</v>
      </c>
      <c r="L422" t="s">
        <v>31</v>
      </c>
      <c r="M422">
        <v>0</v>
      </c>
      <c r="N422">
        <v>0</v>
      </c>
      <c r="O422">
        <v>0</v>
      </c>
      <c r="P422" t="s">
        <v>37</v>
      </c>
      <c r="Q422" t="s">
        <v>37</v>
      </c>
      <c r="R422" t="str">
        <f t="shared" si="13"/>
        <v>2135994511124</v>
      </c>
      <c r="S422" t="s">
        <v>38</v>
      </c>
      <c r="T422" t="s">
        <v>66</v>
      </c>
      <c r="U422" t="s">
        <v>67</v>
      </c>
      <c r="V422" t="s">
        <v>100</v>
      </c>
      <c r="W422" t="s">
        <v>42</v>
      </c>
      <c r="X422" t="s">
        <v>43</v>
      </c>
      <c r="Y422" t="s">
        <v>44</v>
      </c>
      <c r="Z422" t="s">
        <v>44</v>
      </c>
      <c r="AA422" t="s">
        <v>45</v>
      </c>
      <c r="AB422" t="s">
        <v>46</v>
      </c>
      <c r="AC422" t="s">
        <v>47</v>
      </c>
      <c r="AD422" t="s">
        <v>48</v>
      </c>
      <c r="AE422" t="s">
        <v>49</v>
      </c>
    </row>
    <row r="423" spans="1:31">
      <c r="A423" t="str">
        <f t="shared" si="12"/>
        <v>213599451112505</v>
      </c>
      <c r="B423" t="s">
        <v>32</v>
      </c>
      <c r="C423" t="s">
        <v>62</v>
      </c>
      <c r="D423" t="s">
        <v>573</v>
      </c>
      <c r="E423" t="s">
        <v>573</v>
      </c>
      <c r="F423" t="s">
        <v>132</v>
      </c>
      <c r="G423" t="s">
        <v>574</v>
      </c>
      <c r="H423" s="1">
        <v>43586</v>
      </c>
      <c r="I423" s="1">
        <v>43559</v>
      </c>
      <c r="J423" s="3">
        <v>30416</v>
      </c>
      <c r="K423" t="s">
        <v>31</v>
      </c>
      <c r="L423" t="s">
        <v>31</v>
      </c>
      <c r="M423">
        <v>0</v>
      </c>
      <c r="N423">
        <v>0</v>
      </c>
      <c r="O423">
        <v>0</v>
      </c>
      <c r="P423" t="s">
        <v>37</v>
      </c>
      <c r="Q423" t="s">
        <v>37</v>
      </c>
      <c r="R423" t="str">
        <f t="shared" si="13"/>
        <v>2135994511125</v>
      </c>
      <c r="S423" t="s">
        <v>38</v>
      </c>
      <c r="T423" t="s">
        <v>66</v>
      </c>
      <c r="U423" t="s">
        <v>67</v>
      </c>
      <c r="V423" t="s">
        <v>100</v>
      </c>
      <c r="W423" t="s">
        <v>42</v>
      </c>
      <c r="X423" t="s">
        <v>43</v>
      </c>
      <c r="Y423" t="s">
        <v>44</v>
      </c>
      <c r="Z423" t="s">
        <v>44</v>
      </c>
      <c r="AA423" t="s">
        <v>45</v>
      </c>
      <c r="AB423" t="s">
        <v>46</v>
      </c>
      <c r="AC423" t="s">
        <v>47</v>
      </c>
      <c r="AD423" t="s">
        <v>48</v>
      </c>
      <c r="AE423" t="s">
        <v>49</v>
      </c>
    </row>
    <row r="424" spans="1:31">
      <c r="A424" t="str">
        <f t="shared" si="12"/>
        <v>213599451112605</v>
      </c>
      <c r="B424" t="s">
        <v>32</v>
      </c>
      <c r="C424" t="s">
        <v>62</v>
      </c>
      <c r="D424" t="s">
        <v>573</v>
      </c>
      <c r="E424" t="s">
        <v>573</v>
      </c>
      <c r="F424" t="s">
        <v>57</v>
      </c>
      <c r="G424" t="s">
        <v>574</v>
      </c>
      <c r="H424" s="1">
        <v>43586</v>
      </c>
      <c r="I424" s="1">
        <v>43559</v>
      </c>
      <c r="J424" s="3">
        <v>9631860</v>
      </c>
      <c r="K424" t="s">
        <v>31</v>
      </c>
      <c r="L424" t="s">
        <v>31</v>
      </c>
      <c r="M424">
        <v>0</v>
      </c>
      <c r="N424">
        <v>0</v>
      </c>
      <c r="O424">
        <v>0</v>
      </c>
      <c r="P424" t="s">
        <v>37</v>
      </c>
      <c r="Q424" t="s">
        <v>37</v>
      </c>
      <c r="R424" t="str">
        <f t="shared" si="13"/>
        <v>2135994511126</v>
      </c>
      <c r="S424" t="s">
        <v>38</v>
      </c>
      <c r="T424" t="s">
        <v>66</v>
      </c>
      <c r="U424" t="s">
        <v>67</v>
      </c>
      <c r="V424" t="s">
        <v>100</v>
      </c>
      <c r="W424" t="s">
        <v>42</v>
      </c>
      <c r="X424" t="s">
        <v>43</v>
      </c>
      <c r="Y424" t="s">
        <v>44</v>
      </c>
      <c r="Z424" t="s">
        <v>44</v>
      </c>
      <c r="AA424" t="s">
        <v>45</v>
      </c>
      <c r="AB424" t="s">
        <v>46</v>
      </c>
      <c r="AC424" t="s">
        <v>47</v>
      </c>
      <c r="AD424" t="s">
        <v>48</v>
      </c>
      <c r="AE424" t="s">
        <v>49</v>
      </c>
    </row>
    <row r="425" spans="1:31">
      <c r="A425" t="str">
        <f t="shared" si="12"/>
        <v>213599451115105</v>
      </c>
      <c r="B425" t="s">
        <v>32</v>
      </c>
      <c r="C425" t="s">
        <v>62</v>
      </c>
      <c r="D425" t="s">
        <v>573</v>
      </c>
      <c r="E425" t="s">
        <v>573</v>
      </c>
      <c r="F425" t="s">
        <v>58</v>
      </c>
      <c r="G425" t="s">
        <v>574</v>
      </c>
      <c r="H425" s="1">
        <v>43586</v>
      </c>
      <c r="I425" s="1">
        <v>43559</v>
      </c>
      <c r="J425" s="3">
        <v>545000</v>
      </c>
      <c r="K425" t="s">
        <v>31</v>
      </c>
      <c r="L425" t="s">
        <v>31</v>
      </c>
      <c r="M425">
        <v>0</v>
      </c>
      <c r="N425">
        <v>0</v>
      </c>
      <c r="O425">
        <v>0</v>
      </c>
      <c r="P425" t="s">
        <v>37</v>
      </c>
      <c r="Q425" t="s">
        <v>37</v>
      </c>
      <c r="R425" t="str">
        <f t="shared" si="13"/>
        <v>2135994511151</v>
      </c>
      <c r="S425" t="s">
        <v>38</v>
      </c>
      <c r="T425" t="s">
        <v>66</v>
      </c>
      <c r="U425" t="s">
        <v>67</v>
      </c>
      <c r="V425" t="s">
        <v>100</v>
      </c>
      <c r="W425" t="s">
        <v>42</v>
      </c>
      <c r="X425" t="s">
        <v>43</v>
      </c>
      <c r="Y425" t="s">
        <v>44</v>
      </c>
      <c r="Z425" t="s">
        <v>44</v>
      </c>
      <c r="AA425" t="s">
        <v>45</v>
      </c>
      <c r="AB425" t="s">
        <v>46</v>
      </c>
      <c r="AC425" t="s">
        <v>47</v>
      </c>
      <c r="AD425" t="s">
        <v>48</v>
      </c>
      <c r="AE425" t="s">
        <v>49</v>
      </c>
    </row>
    <row r="426" spans="1:31">
      <c r="A426" t="str">
        <f t="shared" si="12"/>
        <v>212200852123305</v>
      </c>
      <c r="B426" t="s">
        <v>32</v>
      </c>
      <c r="C426" t="s">
        <v>33</v>
      </c>
      <c r="D426" t="s">
        <v>371</v>
      </c>
      <c r="E426" t="s">
        <v>371</v>
      </c>
      <c r="F426" t="s">
        <v>363</v>
      </c>
      <c r="G426" t="s">
        <v>575</v>
      </c>
      <c r="H426" s="1">
        <v>43599</v>
      </c>
      <c r="I426" s="1">
        <v>43598</v>
      </c>
      <c r="J426" s="3">
        <v>25000000</v>
      </c>
      <c r="K426" t="s">
        <v>31</v>
      </c>
      <c r="L426" t="s">
        <v>31</v>
      </c>
      <c r="M426">
        <v>0</v>
      </c>
      <c r="N426">
        <v>0</v>
      </c>
      <c r="O426">
        <v>0</v>
      </c>
      <c r="P426" t="s">
        <v>37</v>
      </c>
      <c r="Q426" t="s">
        <v>37</v>
      </c>
      <c r="R426" t="str">
        <f t="shared" si="13"/>
        <v>2122008521233</v>
      </c>
      <c r="S426" t="s">
        <v>38</v>
      </c>
      <c r="T426" t="s">
        <v>39</v>
      </c>
      <c r="U426" t="s">
        <v>40</v>
      </c>
      <c r="V426" t="s">
        <v>292</v>
      </c>
      <c r="W426" t="s">
        <v>269</v>
      </c>
      <c r="X426" t="s">
        <v>43</v>
      </c>
      <c r="Y426" t="s">
        <v>44</v>
      </c>
      <c r="Z426" t="s">
        <v>44</v>
      </c>
      <c r="AA426" t="s">
        <v>45</v>
      </c>
      <c r="AB426" t="s">
        <v>46</v>
      </c>
      <c r="AC426" t="s">
        <v>47</v>
      </c>
      <c r="AD426" t="s">
        <v>48</v>
      </c>
      <c r="AE426" t="s">
        <v>49</v>
      </c>
    </row>
    <row r="427" spans="1:31">
      <c r="A427" t="str">
        <f t="shared" si="12"/>
        <v>214800252121111</v>
      </c>
      <c r="B427" t="s">
        <v>32</v>
      </c>
      <c r="C427" t="s">
        <v>114</v>
      </c>
      <c r="D427" t="s">
        <v>436</v>
      </c>
      <c r="E427" t="s">
        <v>436</v>
      </c>
      <c r="F427" t="s">
        <v>122</v>
      </c>
      <c r="G427" t="s">
        <v>576</v>
      </c>
      <c r="H427" s="1">
        <v>43776</v>
      </c>
      <c r="I427" s="1">
        <v>43776</v>
      </c>
      <c r="J427" s="3">
        <v>270000</v>
      </c>
      <c r="K427" t="s">
        <v>31</v>
      </c>
      <c r="L427" t="s">
        <v>31</v>
      </c>
      <c r="M427">
        <v>0</v>
      </c>
      <c r="N427">
        <v>0</v>
      </c>
      <c r="O427">
        <v>0</v>
      </c>
      <c r="P427" t="s">
        <v>37</v>
      </c>
      <c r="Q427" t="s">
        <v>37</v>
      </c>
      <c r="R427" t="str">
        <f t="shared" si="13"/>
        <v>2148002521211</v>
      </c>
      <c r="S427" t="s">
        <v>38</v>
      </c>
      <c r="T427" t="s">
        <v>118</v>
      </c>
      <c r="U427" t="s">
        <v>119</v>
      </c>
      <c r="V427" t="s">
        <v>208</v>
      </c>
      <c r="W427" t="s">
        <v>209</v>
      </c>
      <c r="X427" t="s">
        <v>43</v>
      </c>
      <c r="Y427" t="s">
        <v>44</v>
      </c>
      <c r="Z427" t="s">
        <v>44</v>
      </c>
      <c r="AA427" t="s">
        <v>45</v>
      </c>
      <c r="AB427" t="s">
        <v>46</v>
      </c>
      <c r="AC427" t="s">
        <v>47</v>
      </c>
      <c r="AD427" t="s">
        <v>48</v>
      </c>
      <c r="AE427" t="s">
        <v>49</v>
      </c>
    </row>
    <row r="428" spans="1:31">
      <c r="A428" t="str">
        <f t="shared" si="12"/>
        <v>212599451112910</v>
      </c>
      <c r="B428" t="s">
        <v>32</v>
      </c>
      <c r="C428" t="s">
        <v>33</v>
      </c>
      <c r="D428" t="s">
        <v>577</v>
      </c>
      <c r="E428" t="s">
        <v>577</v>
      </c>
      <c r="F428" t="s">
        <v>112</v>
      </c>
      <c r="G428" t="s">
        <v>578</v>
      </c>
      <c r="H428" s="1">
        <v>43760</v>
      </c>
      <c r="I428" s="1">
        <v>43759</v>
      </c>
      <c r="J428" s="3">
        <v>57367000</v>
      </c>
      <c r="K428" t="s">
        <v>31</v>
      </c>
      <c r="L428" t="s">
        <v>31</v>
      </c>
      <c r="M428">
        <v>0</v>
      </c>
      <c r="N428">
        <v>0</v>
      </c>
      <c r="O428">
        <v>0</v>
      </c>
      <c r="P428" t="s">
        <v>37</v>
      </c>
      <c r="Q428" t="s">
        <v>37</v>
      </c>
      <c r="R428" t="str">
        <f t="shared" si="13"/>
        <v>2125994511129</v>
      </c>
      <c r="S428" t="s">
        <v>38</v>
      </c>
      <c r="T428" t="s">
        <v>39</v>
      </c>
      <c r="U428" t="s">
        <v>40</v>
      </c>
      <c r="V428" t="s">
        <v>41</v>
      </c>
      <c r="W428" t="s">
        <v>42</v>
      </c>
      <c r="X428" t="s">
        <v>43</v>
      </c>
      <c r="Y428" t="s">
        <v>44</v>
      </c>
      <c r="Z428" t="s">
        <v>44</v>
      </c>
      <c r="AA428" t="s">
        <v>45</v>
      </c>
      <c r="AB428" t="s">
        <v>46</v>
      </c>
      <c r="AC428" t="s">
        <v>47</v>
      </c>
      <c r="AD428" t="s">
        <v>48</v>
      </c>
      <c r="AE428" t="s">
        <v>49</v>
      </c>
    </row>
    <row r="429" spans="1:31">
      <c r="A429" t="str">
        <f t="shared" si="12"/>
        <v>210400852215111</v>
      </c>
      <c r="B429" t="s">
        <v>32</v>
      </c>
      <c r="C429" t="s">
        <v>33</v>
      </c>
      <c r="D429" t="s">
        <v>579</v>
      </c>
      <c r="E429" t="s">
        <v>579</v>
      </c>
      <c r="F429" t="s">
        <v>179</v>
      </c>
      <c r="G429" t="s">
        <v>580</v>
      </c>
      <c r="H429" s="1">
        <v>43794</v>
      </c>
      <c r="I429" s="1">
        <v>43794</v>
      </c>
      <c r="J429" s="3">
        <v>6400000</v>
      </c>
      <c r="K429" t="s">
        <v>31</v>
      </c>
      <c r="L429" t="s">
        <v>31</v>
      </c>
      <c r="M429">
        <v>0</v>
      </c>
      <c r="N429">
        <v>0</v>
      </c>
      <c r="O429">
        <v>0</v>
      </c>
      <c r="P429" t="s">
        <v>37</v>
      </c>
      <c r="Q429" t="s">
        <v>37</v>
      </c>
      <c r="R429" t="str">
        <f t="shared" si="13"/>
        <v>2104008522151</v>
      </c>
      <c r="S429" t="s">
        <v>38</v>
      </c>
      <c r="T429" t="s">
        <v>39</v>
      </c>
      <c r="U429" t="s">
        <v>40</v>
      </c>
      <c r="V429" t="s">
        <v>185</v>
      </c>
      <c r="W429" t="s">
        <v>269</v>
      </c>
      <c r="X429" t="s">
        <v>187</v>
      </c>
      <c r="Y429" t="s">
        <v>44</v>
      </c>
      <c r="Z429" t="s">
        <v>44</v>
      </c>
      <c r="AA429" t="s">
        <v>66</v>
      </c>
      <c r="AB429" t="s">
        <v>46</v>
      </c>
      <c r="AC429" t="s">
        <v>47</v>
      </c>
      <c r="AD429" t="s">
        <v>48</v>
      </c>
      <c r="AE429" t="s">
        <v>49</v>
      </c>
    </row>
    <row r="430" spans="1:31">
      <c r="A430" t="str">
        <f t="shared" si="12"/>
        <v>210400852121110</v>
      </c>
      <c r="B430" t="s">
        <v>32</v>
      </c>
      <c r="C430" t="s">
        <v>33</v>
      </c>
      <c r="D430" t="s">
        <v>581</v>
      </c>
      <c r="E430" t="s">
        <v>581</v>
      </c>
      <c r="F430" t="s">
        <v>122</v>
      </c>
      <c r="G430" t="s">
        <v>582</v>
      </c>
      <c r="H430" s="1">
        <v>43766</v>
      </c>
      <c r="I430" s="1">
        <v>43762</v>
      </c>
      <c r="J430" s="3">
        <v>740000</v>
      </c>
      <c r="K430" t="s">
        <v>31</v>
      </c>
      <c r="L430" t="s">
        <v>31</v>
      </c>
      <c r="M430">
        <v>0</v>
      </c>
      <c r="N430">
        <v>0</v>
      </c>
      <c r="O430">
        <v>0</v>
      </c>
      <c r="P430" t="s">
        <v>37</v>
      </c>
      <c r="Q430" t="s">
        <v>37</v>
      </c>
      <c r="R430" t="str">
        <f t="shared" si="13"/>
        <v>2104008521211</v>
      </c>
      <c r="S430" t="s">
        <v>38</v>
      </c>
      <c r="T430" t="s">
        <v>39</v>
      </c>
      <c r="U430" t="s">
        <v>40</v>
      </c>
      <c r="V430" t="s">
        <v>185</v>
      </c>
      <c r="W430" t="s">
        <v>269</v>
      </c>
      <c r="X430" t="s">
        <v>187</v>
      </c>
      <c r="Y430" t="s">
        <v>44</v>
      </c>
      <c r="Z430" t="s">
        <v>44</v>
      </c>
      <c r="AA430" t="s">
        <v>66</v>
      </c>
      <c r="AB430" t="s">
        <v>46</v>
      </c>
      <c r="AC430" t="s">
        <v>47</v>
      </c>
      <c r="AD430" t="s">
        <v>48</v>
      </c>
      <c r="AE430" t="s">
        <v>49</v>
      </c>
    </row>
    <row r="431" spans="1:31">
      <c r="A431" t="str">
        <f t="shared" si="12"/>
        <v>214800452215110</v>
      </c>
      <c r="B431" t="s">
        <v>32</v>
      </c>
      <c r="C431" t="s">
        <v>114</v>
      </c>
      <c r="D431" t="s">
        <v>458</v>
      </c>
      <c r="E431" t="s">
        <v>458</v>
      </c>
      <c r="F431" t="s">
        <v>179</v>
      </c>
      <c r="G431" t="s">
        <v>583</v>
      </c>
      <c r="H431" s="1">
        <v>43766</v>
      </c>
      <c r="I431" s="1">
        <v>43763</v>
      </c>
      <c r="J431" s="3">
        <v>300000</v>
      </c>
      <c r="K431" t="s">
        <v>31</v>
      </c>
      <c r="L431" t="s">
        <v>31</v>
      </c>
      <c r="M431">
        <v>0</v>
      </c>
      <c r="N431">
        <v>0</v>
      </c>
      <c r="O431">
        <v>0</v>
      </c>
      <c r="P431" t="s">
        <v>37</v>
      </c>
      <c r="Q431" t="s">
        <v>37</v>
      </c>
      <c r="R431" t="str">
        <f t="shared" si="13"/>
        <v>2148004522151</v>
      </c>
      <c r="S431" t="s">
        <v>38</v>
      </c>
      <c r="T431" t="s">
        <v>118</v>
      </c>
      <c r="U431" t="s">
        <v>119</v>
      </c>
      <c r="V431" t="s">
        <v>208</v>
      </c>
      <c r="W431" t="s">
        <v>94</v>
      </c>
      <c r="X431" t="s">
        <v>43</v>
      </c>
      <c r="Y431" t="s">
        <v>44</v>
      </c>
      <c r="Z431" t="s">
        <v>44</v>
      </c>
      <c r="AA431" t="s">
        <v>45</v>
      </c>
      <c r="AB431" t="s">
        <v>46</v>
      </c>
      <c r="AC431" t="s">
        <v>47</v>
      </c>
      <c r="AD431" t="s">
        <v>48</v>
      </c>
      <c r="AE431" t="s">
        <v>49</v>
      </c>
    </row>
    <row r="432" spans="1:31">
      <c r="A432" t="str">
        <f t="shared" si="12"/>
        <v>214800452411410</v>
      </c>
      <c r="B432" t="s">
        <v>32</v>
      </c>
      <c r="C432" t="s">
        <v>114</v>
      </c>
      <c r="D432" t="s">
        <v>458</v>
      </c>
      <c r="E432" t="s">
        <v>458</v>
      </c>
      <c r="F432" t="s">
        <v>182</v>
      </c>
      <c r="G432" t="s">
        <v>583</v>
      </c>
      <c r="H432" s="1">
        <v>43766</v>
      </c>
      <c r="I432" s="1">
        <v>43763</v>
      </c>
      <c r="J432" s="3">
        <v>100000</v>
      </c>
      <c r="K432" t="s">
        <v>31</v>
      </c>
      <c r="L432" t="s">
        <v>31</v>
      </c>
      <c r="M432">
        <v>0</v>
      </c>
      <c r="N432">
        <v>0</v>
      </c>
      <c r="O432">
        <v>0</v>
      </c>
      <c r="P432" t="s">
        <v>37</v>
      </c>
      <c r="Q432" t="s">
        <v>37</v>
      </c>
      <c r="R432" t="str">
        <f t="shared" si="13"/>
        <v>2148004524114</v>
      </c>
      <c r="S432" t="s">
        <v>38</v>
      </c>
      <c r="T432" t="s">
        <v>118</v>
      </c>
      <c r="U432" t="s">
        <v>119</v>
      </c>
      <c r="V432" t="s">
        <v>208</v>
      </c>
      <c r="W432" t="s">
        <v>94</v>
      </c>
      <c r="X432" t="s">
        <v>43</v>
      </c>
      <c r="Y432" t="s">
        <v>44</v>
      </c>
      <c r="Z432" t="s">
        <v>44</v>
      </c>
      <c r="AA432" t="s">
        <v>45</v>
      </c>
      <c r="AB432" t="s">
        <v>46</v>
      </c>
      <c r="AC432" t="s">
        <v>47</v>
      </c>
      <c r="AD432" t="s">
        <v>48</v>
      </c>
      <c r="AE432" t="s">
        <v>49</v>
      </c>
    </row>
    <row r="433" spans="1:31">
      <c r="A433" t="str">
        <f t="shared" si="12"/>
        <v>212599451112907</v>
      </c>
      <c r="B433" t="s">
        <v>32</v>
      </c>
      <c r="C433" t="s">
        <v>33</v>
      </c>
      <c r="D433" t="s">
        <v>584</v>
      </c>
      <c r="E433" t="s">
        <v>584</v>
      </c>
      <c r="F433" t="s">
        <v>112</v>
      </c>
      <c r="G433" t="s">
        <v>585</v>
      </c>
      <c r="H433" s="1">
        <v>43668</v>
      </c>
      <c r="I433" s="1">
        <v>43668</v>
      </c>
      <c r="J433" s="3">
        <v>44209000</v>
      </c>
      <c r="K433" t="s">
        <v>31</v>
      </c>
      <c r="L433" t="s">
        <v>31</v>
      </c>
      <c r="M433">
        <v>0</v>
      </c>
      <c r="N433">
        <v>0</v>
      </c>
      <c r="O433">
        <v>0</v>
      </c>
      <c r="P433" t="s">
        <v>37</v>
      </c>
      <c r="Q433" t="s">
        <v>37</v>
      </c>
      <c r="R433" t="str">
        <f t="shared" si="13"/>
        <v>2125994511129</v>
      </c>
      <c r="S433" t="s">
        <v>38</v>
      </c>
      <c r="T433" t="s">
        <v>39</v>
      </c>
      <c r="U433" t="s">
        <v>40</v>
      </c>
      <c r="V433" t="s">
        <v>41</v>
      </c>
      <c r="W433" t="s">
        <v>42</v>
      </c>
      <c r="X433" t="s">
        <v>43</v>
      </c>
      <c r="Y433" t="s">
        <v>44</v>
      </c>
      <c r="Z433" t="s">
        <v>44</v>
      </c>
      <c r="AA433" t="s">
        <v>45</v>
      </c>
      <c r="AB433" t="s">
        <v>46</v>
      </c>
      <c r="AC433" t="s">
        <v>47</v>
      </c>
      <c r="AD433" t="s">
        <v>48</v>
      </c>
      <c r="AE433" t="s">
        <v>49</v>
      </c>
    </row>
    <row r="434" spans="1:31">
      <c r="A434" t="str">
        <f t="shared" si="12"/>
        <v>213599451241105</v>
      </c>
      <c r="B434" t="s">
        <v>32</v>
      </c>
      <c r="C434" t="s">
        <v>62</v>
      </c>
      <c r="D434" t="s">
        <v>586</v>
      </c>
      <c r="E434" t="s">
        <v>586</v>
      </c>
      <c r="F434" t="s">
        <v>116</v>
      </c>
      <c r="G434" t="s">
        <v>587</v>
      </c>
      <c r="H434" s="1">
        <v>43599</v>
      </c>
      <c r="I434" s="1">
        <v>43595</v>
      </c>
      <c r="J434" s="3">
        <v>7897000</v>
      </c>
      <c r="K434" t="s">
        <v>31</v>
      </c>
      <c r="L434" t="s">
        <v>31</v>
      </c>
      <c r="M434">
        <v>0</v>
      </c>
      <c r="N434">
        <v>0</v>
      </c>
      <c r="O434">
        <v>0</v>
      </c>
      <c r="P434" t="s">
        <v>37</v>
      </c>
      <c r="Q434" t="s">
        <v>37</v>
      </c>
      <c r="R434" t="str">
        <f t="shared" si="13"/>
        <v>2135994512411</v>
      </c>
      <c r="S434" t="s">
        <v>38</v>
      </c>
      <c r="T434" t="s">
        <v>66</v>
      </c>
      <c r="U434" t="s">
        <v>67</v>
      </c>
      <c r="V434" t="s">
        <v>100</v>
      </c>
      <c r="W434" t="s">
        <v>42</v>
      </c>
      <c r="X434" t="s">
        <v>43</v>
      </c>
      <c r="Y434" t="s">
        <v>44</v>
      </c>
      <c r="Z434" t="s">
        <v>44</v>
      </c>
      <c r="AA434" t="s">
        <v>45</v>
      </c>
      <c r="AB434" t="s">
        <v>46</v>
      </c>
      <c r="AC434" t="s">
        <v>47</v>
      </c>
      <c r="AD434" t="s">
        <v>48</v>
      </c>
      <c r="AE434" t="s">
        <v>49</v>
      </c>
    </row>
    <row r="435" spans="1:31">
      <c r="A435" t="str">
        <f t="shared" si="12"/>
        <v>510299451111112</v>
      </c>
      <c r="B435" t="s">
        <v>32</v>
      </c>
      <c r="C435" t="s">
        <v>174</v>
      </c>
      <c r="D435" t="s">
        <v>449</v>
      </c>
      <c r="E435" t="s">
        <v>449</v>
      </c>
      <c r="F435" t="s">
        <v>35</v>
      </c>
      <c r="G435" t="s">
        <v>588</v>
      </c>
      <c r="H435" s="1">
        <v>43800</v>
      </c>
      <c r="I435" s="1">
        <v>43787</v>
      </c>
      <c r="J435" s="3">
        <v>4024400</v>
      </c>
      <c r="K435" t="s">
        <v>31</v>
      </c>
      <c r="L435" t="s">
        <v>31</v>
      </c>
      <c r="M435">
        <v>0</v>
      </c>
      <c r="N435">
        <v>0</v>
      </c>
      <c r="O435">
        <v>0</v>
      </c>
      <c r="P435" t="s">
        <v>37</v>
      </c>
      <c r="Q435" t="s">
        <v>37</v>
      </c>
      <c r="R435" t="str">
        <f t="shared" si="13"/>
        <v>5102994511111</v>
      </c>
      <c r="S435" t="s">
        <v>38</v>
      </c>
      <c r="T435" t="s">
        <v>119</v>
      </c>
      <c r="U435" t="s">
        <v>176</v>
      </c>
      <c r="V435" t="s">
        <v>177</v>
      </c>
      <c r="W435" t="s">
        <v>42</v>
      </c>
      <c r="X435" t="s">
        <v>43</v>
      </c>
      <c r="Y435" t="s">
        <v>44</v>
      </c>
      <c r="Z435" t="s">
        <v>44</v>
      </c>
      <c r="AA435" t="s">
        <v>45</v>
      </c>
      <c r="AB435" t="s">
        <v>46</v>
      </c>
      <c r="AC435" t="s">
        <v>47</v>
      </c>
      <c r="AD435" t="s">
        <v>48</v>
      </c>
      <c r="AE435" t="s">
        <v>49</v>
      </c>
    </row>
    <row r="436" spans="1:31">
      <c r="A436" t="str">
        <f t="shared" si="12"/>
        <v>510299451111912</v>
      </c>
      <c r="B436" t="s">
        <v>32</v>
      </c>
      <c r="C436" t="s">
        <v>174</v>
      </c>
      <c r="D436" t="s">
        <v>449</v>
      </c>
      <c r="E436" t="s">
        <v>449</v>
      </c>
      <c r="F436" t="s">
        <v>50</v>
      </c>
      <c r="G436" t="s">
        <v>588</v>
      </c>
      <c r="H436" s="1">
        <v>43800</v>
      </c>
      <c r="I436" s="1">
        <v>43787</v>
      </c>
      <c r="J436" s="3">
        <v>41</v>
      </c>
      <c r="K436" t="s">
        <v>31</v>
      </c>
      <c r="L436" t="s">
        <v>31</v>
      </c>
      <c r="M436">
        <v>0</v>
      </c>
      <c r="N436">
        <v>0</v>
      </c>
      <c r="O436">
        <v>0</v>
      </c>
      <c r="P436" t="s">
        <v>37</v>
      </c>
      <c r="Q436" t="s">
        <v>37</v>
      </c>
      <c r="R436" t="str">
        <f t="shared" si="13"/>
        <v>5102994511119</v>
      </c>
      <c r="S436" t="s">
        <v>38</v>
      </c>
      <c r="T436" t="s">
        <v>119</v>
      </c>
      <c r="U436" t="s">
        <v>176</v>
      </c>
      <c r="V436" t="s">
        <v>177</v>
      </c>
      <c r="W436" t="s">
        <v>42</v>
      </c>
      <c r="X436" t="s">
        <v>43</v>
      </c>
      <c r="Y436" t="s">
        <v>44</v>
      </c>
      <c r="Z436" t="s">
        <v>44</v>
      </c>
      <c r="AA436" t="s">
        <v>45</v>
      </c>
      <c r="AB436" t="s">
        <v>46</v>
      </c>
      <c r="AC436" t="s">
        <v>47</v>
      </c>
      <c r="AD436" t="s">
        <v>48</v>
      </c>
      <c r="AE436" t="s">
        <v>49</v>
      </c>
    </row>
    <row r="437" spans="1:31">
      <c r="A437" t="str">
        <f t="shared" si="12"/>
        <v>510299451112112</v>
      </c>
      <c r="B437" t="s">
        <v>32</v>
      </c>
      <c r="C437" t="s">
        <v>174</v>
      </c>
      <c r="D437" t="s">
        <v>449</v>
      </c>
      <c r="E437" t="s">
        <v>449</v>
      </c>
      <c r="F437" t="s">
        <v>51</v>
      </c>
      <c r="G437" t="s">
        <v>588</v>
      </c>
      <c r="H437" s="1">
        <v>43800</v>
      </c>
      <c r="I437" s="1">
        <v>43787</v>
      </c>
      <c r="J437" s="3">
        <v>402440</v>
      </c>
      <c r="K437" t="s">
        <v>31</v>
      </c>
      <c r="L437" t="s">
        <v>31</v>
      </c>
      <c r="M437">
        <v>0</v>
      </c>
      <c r="N437">
        <v>0</v>
      </c>
      <c r="O437">
        <v>0</v>
      </c>
      <c r="P437" t="s">
        <v>37</v>
      </c>
      <c r="Q437" t="s">
        <v>37</v>
      </c>
      <c r="R437" t="str">
        <f t="shared" si="13"/>
        <v>5102994511121</v>
      </c>
      <c r="S437" t="s">
        <v>38</v>
      </c>
      <c r="T437" t="s">
        <v>119</v>
      </c>
      <c r="U437" t="s">
        <v>176</v>
      </c>
      <c r="V437" t="s">
        <v>177</v>
      </c>
      <c r="W437" t="s">
        <v>42</v>
      </c>
      <c r="X437" t="s">
        <v>43</v>
      </c>
      <c r="Y437" t="s">
        <v>44</v>
      </c>
      <c r="Z437" t="s">
        <v>44</v>
      </c>
      <c r="AA437" t="s">
        <v>45</v>
      </c>
      <c r="AB437" t="s">
        <v>46</v>
      </c>
      <c r="AC437" t="s">
        <v>47</v>
      </c>
      <c r="AD437" t="s">
        <v>48</v>
      </c>
      <c r="AE437" t="s">
        <v>49</v>
      </c>
    </row>
    <row r="438" spans="1:31">
      <c r="A438" t="str">
        <f t="shared" si="12"/>
        <v>510299451112212</v>
      </c>
      <c r="B438" t="s">
        <v>32</v>
      </c>
      <c r="C438" t="s">
        <v>174</v>
      </c>
      <c r="D438" t="s">
        <v>449</v>
      </c>
      <c r="E438" t="s">
        <v>449</v>
      </c>
      <c r="F438" t="s">
        <v>55</v>
      </c>
      <c r="G438" t="s">
        <v>588</v>
      </c>
      <c r="H438" s="1">
        <v>43800</v>
      </c>
      <c r="I438" s="1">
        <v>43787</v>
      </c>
      <c r="J438" s="3">
        <v>160976</v>
      </c>
      <c r="K438" t="s">
        <v>31</v>
      </c>
      <c r="L438" t="s">
        <v>31</v>
      </c>
      <c r="M438">
        <v>0</v>
      </c>
      <c r="N438">
        <v>0</v>
      </c>
      <c r="O438">
        <v>0</v>
      </c>
      <c r="P438" t="s">
        <v>37</v>
      </c>
      <c r="Q438" t="s">
        <v>37</v>
      </c>
      <c r="R438" t="str">
        <f t="shared" si="13"/>
        <v>5102994511122</v>
      </c>
      <c r="S438" t="s">
        <v>38</v>
      </c>
      <c r="T438" t="s">
        <v>119</v>
      </c>
      <c r="U438" t="s">
        <v>176</v>
      </c>
      <c r="V438" t="s">
        <v>177</v>
      </c>
      <c r="W438" t="s">
        <v>42</v>
      </c>
      <c r="X438" t="s">
        <v>43</v>
      </c>
      <c r="Y438" t="s">
        <v>44</v>
      </c>
      <c r="Z438" t="s">
        <v>44</v>
      </c>
      <c r="AA438" t="s">
        <v>45</v>
      </c>
      <c r="AB438" t="s">
        <v>46</v>
      </c>
      <c r="AC438" t="s">
        <v>47</v>
      </c>
      <c r="AD438" t="s">
        <v>48</v>
      </c>
      <c r="AE438" t="s">
        <v>49</v>
      </c>
    </row>
    <row r="439" spans="1:31">
      <c r="A439" t="str">
        <f t="shared" si="12"/>
        <v>510299451112412</v>
      </c>
      <c r="B439" t="s">
        <v>32</v>
      </c>
      <c r="C439" t="s">
        <v>174</v>
      </c>
      <c r="D439" t="s">
        <v>449</v>
      </c>
      <c r="E439" t="s">
        <v>449</v>
      </c>
      <c r="F439" t="s">
        <v>52</v>
      </c>
      <c r="G439" t="s">
        <v>588</v>
      </c>
      <c r="H439" s="1">
        <v>43800</v>
      </c>
      <c r="I439" s="1">
        <v>43787</v>
      </c>
      <c r="J439" s="3">
        <v>389000</v>
      </c>
      <c r="K439" t="s">
        <v>31</v>
      </c>
      <c r="L439" t="s">
        <v>31</v>
      </c>
      <c r="M439">
        <v>0</v>
      </c>
      <c r="N439">
        <v>0</v>
      </c>
      <c r="O439">
        <v>0</v>
      </c>
      <c r="P439" t="s">
        <v>37</v>
      </c>
      <c r="Q439" t="s">
        <v>37</v>
      </c>
      <c r="R439" t="str">
        <f t="shared" si="13"/>
        <v>5102994511124</v>
      </c>
      <c r="S439" t="s">
        <v>38</v>
      </c>
      <c r="T439" t="s">
        <v>119</v>
      </c>
      <c r="U439" t="s">
        <v>176</v>
      </c>
      <c r="V439" t="s">
        <v>177</v>
      </c>
      <c r="W439" t="s">
        <v>42</v>
      </c>
      <c r="X439" t="s">
        <v>43</v>
      </c>
      <c r="Y439" t="s">
        <v>44</v>
      </c>
      <c r="Z439" t="s">
        <v>44</v>
      </c>
      <c r="AA439" t="s">
        <v>45</v>
      </c>
      <c r="AB439" t="s">
        <v>46</v>
      </c>
      <c r="AC439" t="s">
        <v>47</v>
      </c>
      <c r="AD439" t="s">
        <v>48</v>
      </c>
      <c r="AE439" t="s">
        <v>49</v>
      </c>
    </row>
    <row r="440" spans="1:31">
      <c r="A440" t="str">
        <f t="shared" si="12"/>
        <v>510299451112612</v>
      </c>
      <c r="B440" t="s">
        <v>32</v>
      </c>
      <c r="C440" t="s">
        <v>174</v>
      </c>
      <c r="D440" t="s">
        <v>449</v>
      </c>
      <c r="E440" t="s">
        <v>449</v>
      </c>
      <c r="F440" t="s">
        <v>57</v>
      </c>
      <c r="G440" t="s">
        <v>588</v>
      </c>
      <c r="H440" s="1">
        <v>43800</v>
      </c>
      <c r="I440" s="1">
        <v>43787</v>
      </c>
      <c r="J440" s="3">
        <v>289680</v>
      </c>
      <c r="K440" t="s">
        <v>31</v>
      </c>
      <c r="L440" t="s">
        <v>31</v>
      </c>
      <c r="M440">
        <v>0</v>
      </c>
      <c r="N440">
        <v>0</v>
      </c>
      <c r="O440">
        <v>0</v>
      </c>
      <c r="P440" t="s">
        <v>37</v>
      </c>
      <c r="Q440" t="s">
        <v>37</v>
      </c>
      <c r="R440" t="str">
        <f t="shared" si="13"/>
        <v>5102994511126</v>
      </c>
      <c r="S440" t="s">
        <v>38</v>
      </c>
      <c r="T440" t="s">
        <v>119</v>
      </c>
      <c r="U440" t="s">
        <v>176</v>
      </c>
      <c r="V440" t="s">
        <v>177</v>
      </c>
      <c r="W440" t="s">
        <v>42</v>
      </c>
      <c r="X440" t="s">
        <v>43</v>
      </c>
      <c r="Y440" t="s">
        <v>44</v>
      </c>
      <c r="Z440" t="s">
        <v>44</v>
      </c>
      <c r="AA440" t="s">
        <v>45</v>
      </c>
      <c r="AB440" t="s">
        <v>46</v>
      </c>
      <c r="AC440" t="s">
        <v>47</v>
      </c>
      <c r="AD440" t="s">
        <v>48</v>
      </c>
      <c r="AE440" t="s">
        <v>49</v>
      </c>
    </row>
    <row r="441" spans="1:31">
      <c r="A441" t="str">
        <f t="shared" si="12"/>
        <v>213300551152110</v>
      </c>
      <c r="B441" t="s">
        <v>32</v>
      </c>
      <c r="C441" t="s">
        <v>62</v>
      </c>
      <c r="D441" t="s">
        <v>589</v>
      </c>
      <c r="E441" t="s">
        <v>589</v>
      </c>
      <c r="F441" t="s">
        <v>88</v>
      </c>
      <c r="G441" t="s">
        <v>590</v>
      </c>
      <c r="H441" s="1">
        <v>43755</v>
      </c>
      <c r="I441" s="1">
        <v>43753</v>
      </c>
      <c r="J441" s="3">
        <v>811500000</v>
      </c>
      <c r="K441" t="s">
        <v>31</v>
      </c>
      <c r="L441" t="s">
        <v>31</v>
      </c>
      <c r="M441">
        <v>0</v>
      </c>
      <c r="N441">
        <v>0</v>
      </c>
      <c r="O441">
        <v>0</v>
      </c>
      <c r="P441" t="s">
        <v>37</v>
      </c>
      <c r="Q441" t="s">
        <v>37</v>
      </c>
      <c r="R441" t="str">
        <f t="shared" si="13"/>
        <v>2133005511521</v>
      </c>
      <c r="S441" t="s">
        <v>38</v>
      </c>
      <c r="T441" t="s">
        <v>66</v>
      </c>
      <c r="U441" t="s">
        <v>67</v>
      </c>
      <c r="V441" t="s">
        <v>86</v>
      </c>
      <c r="W441" t="s">
        <v>90</v>
      </c>
      <c r="X441" t="s">
        <v>43</v>
      </c>
      <c r="Y441" t="s">
        <v>44</v>
      </c>
      <c r="Z441" t="s">
        <v>44</v>
      </c>
      <c r="AA441" t="s">
        <v>45</v>
      </c>
      <c r="AB441" t="s">
        <v>46</v>
      </c>
      <c r="AC441" t="s">
        <v>47</v>
      </c>
      <c r="AD441" t="s">
        <v>48</v>
      </c>
      <c r="AE441" t="s">
        <v>49</v>
      </c>
    </row>
    <row r="442" spans="1:31">
      <c r="A442" t="str">
        <f t="shared" si="12"/>
        <v>212800752411307</v>
      </c>
      <c r="B442" t="s">
        <v>32</v>
      </c>
      <c r="C442" t="s">
        <v>62</v>
      </c>
      <c r="D442" t="s">
        <v>405</v>
      </c>
      <c r="E442" t="s">
        <v>405</v>
      </c>
      <c r="F442" t="s">
        <v>64</v>
      </c>
      <c r="G442" t="s">
        <v>591</v>
      </c>
      <c r="H442" s="1">
        <v>43649</v>
      </c>
      <c r="I442" s="1">
        <v>43648</v>
      </c>
      <c r="J442" s="3">
        <v>4000000</v>
      </c>
      <c r="K442" t="s">
        <v>31</v>
      </c>
      <c r="L442" t="s">
        <v>31</v>
      </c>
      <c r="M442">
        <v>0</v>
      </c>
      <c r="N442">
        <v>0</v>
      </c>
      <c r="O442">
        <v>0</v>
      </c>
      <c r="P442" t="s">
        <v>37</v>
      </c>
      <c r="Q442" t="s">
        <v>37</v>
      </c>
      <c r="R442" t="str">
        <f t="shared" si="13"/>
        <v>2128007524113</v>
      </c>
      <c r="S442" t="s">
        <v>38</v>
      </c>
      <c r="T442" t="s">
        <v>66</v>
      </c>
      <c r="U442" t="s">
        <v>67</v>
      </c>
      <c r="V442" t="s">
        <v>68</v>
      </c>
      <c r="W442" t="s">
        <v>69</v>
      </c>
      <c r="X442" t="s">
        <v>43</v>
      </c>
      <c r="Y442" t="s">
        <v>44</v>
      </c>
      <c r="Z442" t="s">
        <v>44</v>
      </c>
      <c r="AA442" t="s">
        <v>45</v>
      </c>
      <c r="AB442" t="s">
        <v>46</v>
      </c>
      <c r="AC442" t="s">
        <v>47</v>
      </c>
      <c r="AD442" t="s">
        <v>48</v>
      </c>
      <c r="AE442" t="s">
        <v>49</v>
      </c>
    </row>
    <row r="443" spans="1:31">
      <c r="A443" t="str">
        <f t="shared" si="12"/>
        <v>213599452211906</v>
      </c>
      <c r="B443" t="s">
        <v>32</v>
      </c>
      <c r="C443" t="s">
        <v>62</v>
      </c>
      <c r="D443" t="s">
        <v>592</v>
      </c>
      <c r="E443" t="s">
        <v>592</v>
      </c>
      <c r="F443" t="s">
        <v>60</v>
      </c>
      <c r="G443" t="s">
        <v>593</v>
      </c>
      <c r="H443" s="1">
        <v>43628</v>
      </c>
      <c r="I443" s="1">
        <v>43627</v>
      </c>
      <c r="J443" s="3">
        <v>369298</v>
      </c>
      <c r="K443" t="s">
        <v>31</v>
      </c>
      <c r="L443" t="s">
        <v>31</v>
      </c>
      <c r="M443">
        <v>0</v>
      </c>
      <c r="N443">
        <v>0</v>
      </c>
      <c r="O443">
        <v>0</v>
      </c>
      <c r="P443" t="s">
        <v>37</v>
      </c>
      <c r="Q443" t="s">
        <v>37</v>
      </c>
      <c r="R443" t="str">
        <f t="shared" si="13"/>
        <v>2135994522119</v>
      </c>
      <c r="S443" t="s">
        <v>38</v>
      </c>
      <c r="T443" t="s">
        <v>66</v>
      </c>
      <c r="U443" t="s">
        <v>67</v>
      </c>
      <c r="V443" t="s">
        <v>100</v>
      </c>
      <c r="W443" t="s">
        <v>42</v>
      </c>
      <c r="X443" t="s">
        <v>43</v>
      </c>
      <c r="Y443" t="s">
        <v>44</v>
      </c>
      <c r="Z443" t="s">
        <v>44</v>
      </c>
      <c r="AA443" t="s">
        <v>45</v>
      </c>
      <c r="AB443" t="s">
        <v>46</v>
      </c>
      <c r="AC443" t="s">
        <v>47</v>
      </c>
      <c r="AD443" t="s">
        <v>48</v>
      </c>
      <c r="AE443" t="s">
        <v>49</v>
      </c>
    </row>
    <row r="444" spans="1:31">
      <c r="A444" t="str">
        <f t="shared" si="12"/>
        <v>213599452211911</v>
      </c>
      <c r="B444" t="s">
        <v>32</v>
      </c>
      <c r="C444" t="s">
        <v>62</v>
      </c>
      <c r="D444" t="s">
        <v>594</v>
      </c>
      <c r="E444" t="s">
        <v>594</v>
      </c>
      <c r="F444" t="s">
        <v>60</v>
      </c>
      <c r="G444" t="s">
        <v>595</v>
      </c>
      <c r="H444" s="1">
        <v>43780</v>
      </c>
      <c r="I444" s="1">
        <v>43780</v>
      </c>
      <c r="J444" s="3">
        <v>380298</v>
      </c>
      <c r="K444" t="s">
        <v>31</v>
      </c>
      <c r="L444" t="s">
        <v>31</v>
      </c>
      <c r="M444">
        <v>0</v>
      </c>
      <c r="N444">
        <v>0</v>
      </c>
      <c r="O444">
        <v>0</v>
      </c>
      <c r="P444" t="s">
        <v>37</v>
      </c>
      <c r="Q444" t="s">
        <v>37</v>
      </c>
      <c r="R444" t="str">
        <f t="shared" si="13"/>
        <v>2135994522119</v>
      </c>
      <c r="S444" t="s">
        <v>38</v>
      </c>
      <c r="T444" t="s">
        <v>66</v>
      </c>
      <c r="U444" t="s">
        <v>67</v>
      </c>
      <c r="V444" t="s">
        <v>100</v>
      </c>
      <c r="W444" t="s">
        <v>42</v>
      </c>
      <c r="X444" t="s">
        <v>43</v>
      </c>
      <c r="Y444" t="s">
        <v>44</v>
      </c>
      <c r="Z444" t="s">
        <v>44</v>
      </c>
      <c r="AA444" t="s">
        <v>45</v>
      </c>
      <c r="AB444" t="s">
        <v>46</v>
      </c>
      <c r="AC444" t="s">
        <v>47</v>
      </c>
      <c r="AD444" t="s">
        <v>48</v>
      </c>
      <c r="AE444" t="s">
        <v>49</v>
      </c>
    </row>
    <row r="445" spans="1:31">
      <c r="A445" t="str">
        <f t="shared" si="12"/>
        <v>210400252121111</v>
      </c>
      <c r="B445" t="s">
        <v>32</v>
      </c>
      <c r="C445" t="s">
        <v>33</v>
      </c>
      <c r="D445" t="s">
        <v>596</v>
      </c>
      <c r="E445" t="s">
        <v>596</v>
      </c>
      <c r="F445" t="s">
        <v>122</v>
      </c>
      <c r="G445" t="s">
        <v>597</v>
      </c>
      <c r="H445" s="1">
        <v>43776</v>
      </c>
      <c r="I445" s="1">
        <v>43776</v>
      </c>
      <c r="J445" s="3">
        <v>104000</v>
      </c>
      <c r="K445" t="s">
        <v>31</v>
      </c>
      <c r="L445" t="s">
        <v>31</v>
      </c>
      <c r="M445">
        <v>0</v>
      </c>
      <c r="N445">
        <v>0</v>
      </c>
      <c r="O445">
        <v>0</v>
      </c>
      <c r="P445" t="s">
        <v>37</v>
      </c>
      <c r="Q445" t="s">
        <v>37</v>
      </c>
      <c r="R445" t="str">
        <f t="shared" si="13"/>
        <v>2104002521211</v>
      </c>
      <c r="S445" t="s">
        <v>38</v>
      </c>
      <c r="T445" t="s">
        <v>39</v>
      </c>
      <c r="U445" t="s">
        <v>40</v>
      </c>
      <c r="V445" t="s">
        <v>185</v>
      </c>
      <c r="W445" t="s">
        <v>209</v>
      </c>
      <c r="X445" t="s">
        <v>187</v>
      </c>
      <c r="Y445" t="s">
        <v>44</v>
      </c>
      <c r="Z445" t="s">
        <v>44</v>
      </c>
      <c r="AA445" t="s">
        <v>66</v>
      </c>
      <c r="AB445" t="s">
        <v>46</v>
      </c>
      <c r="AC445" t="s">
        <v>47</v>
      </c>
      <c r="AD445" t="s">
        <v>48</v>
      </c>
      <c r="AE445" t="s">
        <v>49</v>
      </c>
    </row>
    <row r="446" spans="1:31">
      <c r="A446" t="str">
        <f t="shared" si="12"/>
        <v>210400152411412</v>
      </c>
      <c r="B446" t="s">
        <v>32</v>
      </c>
      <c r="C446" t="s">
        <v>33</v>
      </c>
      <c r="D446" t="s">
        <v>598</v>
      </c>
      <c r="E446" t="s">
        <v>598</v>
      </c>
      <c r="F446" t="s">
        <v>182</v>
      </c>
      <c r="G446" t="s">
        <v>599</v>
      </c>
      <c r="H446" s="1">
        <v>43812</v>
      </c>
      <c r="I446" s="1">
        <v>43811</v>
      </c>
      <c r="J446" s="3">
        <v>3000000</v>
      </c>
      <c r="K446" t="s">
        <v>31</v>
      </c>
      <c r="L446" t="s">
        <v>31</v>
      </c>
      <c r="M446">
        <v>0</v>
      </c>
      <c r="N446">
        <v>0</v>
      </c>
      <c r="O446">
        <v>0</v>
      </c>
      <c r="P446" t="s">
        <v>37</v>
      </c>
      <c r="Q446" t="s">
        <v>37</v>
      </c>
      <c r="R446" t="str">
        <f t="shared" si="13"/>
        <v>2104001524114</v>
      </c>
      <c r="S446" t="s">
        <v>38</v>
      </c>
      <c r="T446" t="s">
        <v>39</v>
      </c>
      <c r="U446" t="s">
        <v>40</v>
      </c>
      <c r="V446" t="s">
        <v>185</v>
      </c>
      <c r="W446" t="s">
        <v>186</v>
      </c>
      <c r="X446" t="s">
        <v>187</v>
      </c>
      <c r="Y446" t="s">
        <v>44</v>
      </c>
      <c r="Z446" t="s">
        <v>44</v>
      </c>
      <c r="AA446" t="s">
        <v>66</v>
      </c>
      <c r="AB446" t="s">
        <v>46</v>
      </c>
      <c r="AC446" t="s">
        <v>47</v>
      </c>
      <c r="AD446" t="s">
        <v>48</v>
      </c>
      <c r="AE446" t="s">
        <v>49</v>
      </c>
    </row>
    <row r="447" spans="1:31">
      <c r="A447" t="str">
        <f t="shared" si="12"/>
        <v>213902552111502</v>
      </c>
      <c r="B447" t="s">
        <v>32</v>
      </c>
      <c r="C447" t="s">
        <v>174</v>
      </c>
      <c r="D447" t="s">
        <v>600</v>
      </c>
      <c r="E447" t="s">
        <v>600</v>
      </c>
      <c r="F447" t="s">
        <v>286</v>
      </c>
      <c r="G447" t="s">
        <v>601</v>
      </c>
      <c r="H447" s="1">
        <v>43504</v>
      </c>
      <c r="I447" s="1">
        <v>43503</v>
      </c>
      <c r="J447" s="3">
        <v>700000</v>
      </c>
      <c r="K447" t="s">
        <v>31</v>
      </c>
      <c r="L447" t="s">
        <v>31</v>
      </c>
      <c r="M447">
        <v>0</v>
      </c>
      <c r="N447">
        <v>0</v>
      </c>
      <c r="O447">
        <v>0</v>
      </c>
      <c r="P447" t="s">
        <v>37</v>
      </c>
      <c r="Q447" t="s">
        <v>37</v>
      </c>
      <c r="R447" t="str">
        <f t="shared" si="13"/>
        <v>2139025521115</v>
      </c>
      <c r="S447" t="s">
        <v>38</v>
      </c>
      <c r="T447" t="s">
        <v>119</v>
      </c>
      <c r="U447" t="s">
        <v>176</v>
      </c>
      <c r="V447" t="s">
        <v>464</v>
      </c>
      <c r="W447" t="s">
        <v>38</v>
      </c>
      <c r="X447" t="s">
        <v>43</v>
      </c>
      <c r="Y447" t="s">
        <v>44</v>
      </c>
      <c r="Z447" t="s">
        <v>44</v>
      </c>
      <c r="AA447" t="s">
        <v>45</v>
      </c>
      <c r="AB447" t="s">
        <v>46</v>
      </c>
      <c r="AC447" t="s">
        <v>47</v>
      </c>
      <c r="AD447" t="s">
        <v>48</v>
      </c>
      <c r="AE447" t="s">
        <v>49</v>
      </c>
    </row>
    <row r="448" spans="1:31">
      <c r="A448" t="str">
        <f t="shared" si="12"/>
        <v>210400852121112</v>
      </c>
      <c r="B448" t="s">
        <v>32</v>
      </c>
      <c r="C448" t="s">
        <v>33</v>
      </c>
      <c r="D448" t="s">
        <v>602</v>
      </c>
      <c r="E448" t="s">
        <v>602</v>
      </c>
      <c r="F448" t="s">
        <v>122</v>
      </c>
      <c r="G448" t="s">
        <v>603</v>
      </c>
      <c r="H448" s="1">
        <v>43804</v>
      </c>
      <c r="I448" s="1">
        <v>43803</v>
      </c>
      <c r="J448" s="3">
        <v>6960000</v>
      </c>
      <c r="K448" t="s">
        <v>31</v>
      </c>
      <c r="L448" t="s">
        <v>31</v>
      </c>
      <c r="M448">
        <v>0</v>
      </c>
      <c r="N448">
        <v>0</v>
      </c>
      <c r="O448">
        <v>0</v>
      </c>
      <c r="P448" t="s">
        <v>37</v>
      </c>
      <c r="Q448" t="s">
        <v>37</v>
      </c>
      <c r="R448" t="str">
        <f t="shared" si="13"/>
        <v>2104008521211</v>
      </c>
      <c r="S448" t="s">
        <v>38</v>
      </c>
      <c r="T448" t="s">
        <v>39</v>
      </c>
      <c r="U448" t="s">
        <v>40</v>
      </c>
      <c r="V448" t="s">
        <v>185</v>
      </c>
      <c r="W448" t="s">
        <v>269</v>
      </c>
      <c r="X448" t="s">
        <v>187</v>
      </c>
      <c r="Y448" t="s">
        <v>44</v>
      </c>
      <c r="Z448" t="s">
        <v>44</v>
      </c>
      <c r="AA448" t="s">
        <v>66</v>
      </c>
      <c r="AB448" t="s">
        <v>46</v>
      </c>
      <c r="AC448" t="s">
        <v>47</v>
      </c>
      <c r="AD448" t="s">
        <v>48</v>
      </c>
      <c r="AE448" t="s">
        <v>49</v>
      </c>
    </row>
    <row r="449" spans="1:31">
      <c r="A449" t="str">
        <f t="shared" si="12"/>
        <v>510299451112902</v>
      </c>
      <c r="B449" t="s">
        <v>32</v>
      </c>
      <c r="C449" t="s">
        <v>174</v>
      </c>
      <c r="D449" t="s">
        <v>561</v>
      </c>
      <c r="E449" t="s">
        <v>561</v>
      </c>
      <c r="F449" t="s">
        <v>112</v>
      </c>
      <c r="G449" t="s">
        <v>604</v>
      </c>
      <c r="H449" s="1">
        <v>43515</v>
      </c>
      <c r="I449" s="1">
        <v>43514</v>
      </c>
      <c r="J449" s="3">
        <v>1066000</v>
      </c>
      <c r="K449" t="s">
        <v>31</v>
      </c>
      <c r="L449" t="s">
        <v>31</v>
      </c>
      <c r="M449">
        <v>0</v>
      </c>
      <c r="N449">
        <v>0</v>
      </c>
      <c r="O449">
        <v>0</v>
      </c>
      <c r="P449" t="s">
        <v>37</v>
      </c>
      <c r="Q449" t="s">
        <v>37</v>
      </c>
      <c r="R449" t="str">
        <f t="shared" si="13"/>
        <v>5102994511129</v>
      </c>
      <c r="S449" t="s">
        <v>38</v>
      </c>
      <c r="T449" t="s">
        <v>119</v>
      </c>
      <c r="U449" t="s">
        <v>176</v>
      </c>
      <c r="V449" t="s">
        <v>177</v>
      </c>
      <c r="W449" t="s">
        <v>42</v>
      </c>
      <c r="X449" t="s">
        <v>43</v>
      </c>
      <c r="Y449" t="s">
        <v>44</v>
      </c>
      <c r="Z449" t="s">
        <v>44</v>
      </c>
      <c r="AA449" t="s">
        <v>45</v>
      </c>
      <c r="AB449" t="s">
        <v>46</v>
      </c>
      <c r="AC449" t="s">
        <v>47</v>
      </c>
      <c r="AD449" t="s">
        <v>48</v>
      </c>
      <c r="AE449" t="s">
        <v>49</v>
      </c>
    </row>
    <row r="450" spans="1:31">
      <c r="A450" t="str">
        <f t="shared" si="12"/>
        <v>212599452411105</v>
      </c>
      <c r="B450" t="s">
        <v>32</v>
      </c>
      <c r="C450" t="s">
        <v>33</v>
      </c>
      <c r="D450" t="s">
        <v>605</v>
      </c>
      <c r="E450" t="s">
        <v>605</v>
      </c>
      <c r="F450" t="s">
        <v>71</v>
      </c>
      <c r="G450" t="s">
        <v>606</v>
      </c>
      <c r="H450" s="1">
        <v>43609</v>
      </c>
      <c r="I450" s="1">
        <v>43609</v>
      </c>
      <c r="J450" s="3">
        <v>800000</v>
      </c>
      <c r="K450" t="s">
        <v>31</v>
      </c>
      <c r="L450" t="s">
        <v>31</v>
      </c>
      <c r="M450">
        <v>0</v>
      </c>
      <c r="N450">
        <v>0</v>
      </c>
      <c r="O450">
        <v>0</v>
      </c>
      <c r="P450" t="s">
        <v>37</v>
      </c>
      <c r="Q450" t="s">
        <v>37</v>
      </c>
      <c r="R450" t="str">
        <f t="shared" si="13"/>
        <v>2125994524111</v>
      </c>
      <c r="S450" t="s">
        <v>38</v>
      </c>
      <c r="T450" t="s">
        <v>39</v>
      </c>
      <c r="U450" t="s">
        <v>40</v>
      </c>
      <c r="V450" t="s">
        <v>41</v>
      </c>
      <c r="W450" t="s">
        <v>42</v>
      </c>
      <c r="X450" t="s">
        <v>43</v>
      </c>
      <c r="Y450" t="s">
        <v>44</v>
      </c>
      <c r="Z450" t="s">
        <v>44</v>
      </c>
      <c r="AA450" t="s">
        <v>45</v>
      </c>
      <c r="AB450" t="s">
        <v>46</v>
      </c>
      <c r="AC450" t="s">
        <v>47</v>
      </c>
      <c r="AD450" t="s">
        <v>48</v>
      </c>
      <c r="AE450" t="s">
        <v>49</v>
      </c>
    </row>
    <row r="451" spans="1:31">
      <c r="A451" t="str">
        <f t="shared" ref="A451:A514" si="14">V451&amp;W451&amp;F451&amp;IF(MONTH(H451)&lt;10,"0"&amp;MONTH(H451),MONTH(H451))</f>
        <v>213300551152112</v>
      </c>
      <c r="B451" t="s">
        <v>32</v>
      </c>
      <c r="C451" t="s">
        <v>62</v>
      </c>
      <c r="D451" t="s">
        <v>607</v>
      </c>
      <c r="E451" t="s">
        <v>607</v>
      </c>
      <c r="F451" t="s">
        <v>88</v>
      </c>
      <c r="G451" t="s">
        <v>608</v>
      </c>
      <c r="H451" s="1">
        <v>43805</v>
      </c>
      <c r="I451" s="1">
        <v>43804</v>
      </c>
      <c r="J451" s="3">
        <v>40478900</v>
      </c>
      <c r="K451" t="s">
        <v>31</v>
      </c>
      <c r="L451" t="s">
        <v>31</v>
      </c>
      <c r="M451">
        <v>0</v>
      </c>
      <c r="N451">
        <v>0</v>
      </c>
      <c r="O451">
        <v>0</v>
      </c>
      <c r="P451" t="s">
        <v>37</v>
      </c>
      <c r="Q451" t="s">
        <v>37</v>
      </c>
      <c r="R451" t="str">
        <f t="shared" ref="R451:R514" si="15">V451&amp;W451&amp;F451</f>
        <v>2133005511521</v>
      </c>
      <c r="S451" t="s">
        <v>38</v>
      </c>
      <c r="T451" t="s">
        <v>66</v>
      </c>
      <c r="U451" t="s">
        <v>67</v>
      </c>
      <c r="V451" t="s">
        <v>86</v>
      </c>
      <c r="W451" t="s">
        <v>90</v>
      </c>
      <c r="X451" t="s">
        <v>43</v>
      </c>
      <c r="Y451" t="s">
        <v>44</v>
      </c>
      <c r="Z451" t="s">
        <v>44</v>
      </c>
      <c r="AA451" t="s">
        <v>45</v>
      </c>
      <c r="AB451" t="s">
        <v>46</v>
      </c>
      <c r="AC451" t="s">
        <v>47</v>
      </c>
      <c r="AD451" t="s">
        <v>48</v>
      </c>
      <c r="AE451" t="s">
        <v>49</v>
      </c>
    </row>
    <row r="452" spans="1:31">
      <c r="A452" t="str">
        <f t="shared" si="14"/>
        <v>214900752121102</v>
      </c>
      <c r="B452" t="s">
        <v>32</v>
      </c>
      <c r="C452" t="s">
        <v>114</v>
      </c>
      <c r="D452" t="s">
        <v>600</v>
      </c>
      <c r="E452" t="s">
        <v>600</v>
      </c>
      <c r="F452" t="s">
        <v>122</v>
      </c>
      <c r="G452" t="s">
        <v>609</v>
      </c>
      <c r="H452" s="1">
        <v>43502</v>
      </c>
      <c r="I452" s="1">
        <v>43500</v>
      </c>
      <c r="J452" s="3">
        <v>9250000</v>
      </c>
      <c r="K452" t="s">
        <v>31</v>
      </c>
      <c r="L452" t="s">
        <v>31</v>
      </c>
      <c r="M452">
        <v>0</v>
      </c>
      <c r="N452">
        <v>0</v>
      </c>
      <c r="O452">
        <v>0</v>
      </c>
      <c r="P452" t="s">
        <v>37</v>
      </c>
      <c r="Q452" t="s">
        <v>37</v>
      </c>
      <c r="R452" t="str">
        <f t="shared" si="15"/>
        <v>2149007521211</v>
      </c>
      <c r="S452" t="s">
        <v>38</v>
      </c>
      <c r="T452" t="s">
        <v>118</v>
      </c>
      <c r="U452" t="s">
        <v>119</v>
      </c>
      <c r="V452" t="s">
        <v>256</v>
      </c>
      <c r="W452" t="s">
        <v>69</v>
      </c>
      <c r="X452" t="s">
        <v>43</v>
      </c>
      <c r="Y452" t="s">
        <v>44</v>
      </c>
      <c r="Z452" t="s">
        <v>44</v>
      </c>
      <c r="AA452" t="s">
        <v>45</v>
      </c>
      <c r="AB452" t="s">
        <v>46</v>
      </c>
      <c r="AC452" t="s">
        <v>47</v>
      </c>
      <c r="AD452" t="s">
        <v>48</v>
      </c>
      <c r="AE452" t="s">
        <v>49</v>
      </c>
    </row>
    <row r="453" spans="1:31">
      <c r="A453" t="str">
        <f t="shared" si="14"/>
        <v>212702152411408</v>
      </c>
      <c r="B453" t="s">
        <v>32</v>
      </c>
      <c r="C453" t="s">
        <v>62</v>
      </c>
      <c r="D453" t="s">
        <v>610</v>
      </c>
      <c r="E453" t="s">
        <v>610</v>
      </c>
      <c r="F453" t="s">
        <v>182</v>
      </c>
      <c r="G453" t="s">
        <v>611</v>
      </c>
      <c r="H453" s="1">
        <v>43705</v>
      </c>
      <c r="I453" s="1">
        <v>43705</v>
      </c>
      <c r="J453" s="3">
        <v>4300000</v>
      </c>
      <c r="K453" t="s">
        <v>31</v>
      </c>
      <c r="L453" t="s">
        <v>31</v>
      </c>
      <c r="M453">
        <v>0</v>
      </c>
      <c r="N453">
        <v>0</v>
      </c>
      <c r="O453">
        <v>0</v>
      </c>
      <c r="P453" t="s">
        <v>37</v>
      </c>
      <c r="Q453" t="s">
        <v>37</v>
      </c>
      <c r="R453" t="str">
        <f t="shared" si="15"/>
        <v>2127021524114</v>
      </c>
      <c r="S453" t="s">
        <v>38</v>
      </c>
      <c r="T453" t="s">
        <v>66</v>
      </c>
      <c r="U453" t="s">
        <v>67</v>
      </c>
      <c r="V453" t="s">
        <v>195</v>
      </c>
      <c r="W453" t="s">
        <v>433</v>
      </c>
      <c r="X453" t="s">
        <v>43</v>
      </c>
      <c r="Y453" t="s">
        <v>44</v>
      </c>
      <c r="Z453" t="s">
        <v>44</v>
      </c>
      <c r="AA453" t="s">
        <v>45</v>
      </c>
      <c r="AB453" t="s">
        <v>46</v>
      </c>
      <c r="AC453" t="s">
        <v>47</v>
      </c>
      <c r="AD453" t="s">
        <v>48</v>
      </c>
      <c r="AE453" t="s">
        <v>49</v>
      </c>
    </row>
    <row r="454" spans="1:31">
      <c r="A454" t="str">
        <f t="shared" si="14"/>
        <v>212904652211201</v>
      </c>
      <c r="B454" t="s">
        <v>32</v>
      </c>
      <c r="C454" t="s">
        <v>62</v>
      </c>
      <c r="D454" t="s">
        <v>612</v>
      </c>
      <c r="E454" t="s">
        <v>612</v>
      </c>
      <c r="F454" t="s">
        <v>148</v>
      </c>
      <c r="G454" t="s">
        <v>613</v>
      </c>
      <c r="H454" s="1">
        <v>43487</v>
      </c>
      <c r="I454" s="1">
        <v>43486</v>
      </c>
      <c r="J454" s="3">
        <v>569500</v>
      </c>
      <c r="K454" t="s">
        <v>31</v>
      </c>
      <c r="L454" t="s">
        <v>31</v>
      </c>
      <c r="M454">
        <v>0</v>
      </c>
      <c r="N454">
        <v>0</v>
      </c>
      <c r="O454">
        <v>0</v>
      </c>
      <c r="P454" t="s">
        <v>37</v>
      </c>
      <c r="Q454" t="s">
        <v>37</v>
      </c>
      <c r="R454" t="str">
        <f t="shared" si="15"/>
        <v>2129046522112</v>
      </c>
      <c r="S454" t="s">
        <v>38</v>
      </c>
      <c r="T454" t="s">
        <v>66</v>
      </c>
      <c r="U454" t="s">
        <v>67</v>
      </c>
      <c r="V454" t="s">
        <v>81</v>
      </c>
      <c r="W454" t="s">
        <v>82</v>
      </c>
      <c r="X454" t="s">
        <v>43</v>
      </c>
      <c r="Y454" t="s">
        <v>44</v>
      </c>
      <c r="Z454" t="s">
        <v>44</v>
      </c>
      <c r="AA454" t="s">
        <v>45</v>
      </c>
      <c r="AB454" t="s">
        <v>46</v>
      </c>
      <c r="AC454" t="s">
        <v>47</v>
      </c>
      <c r="AD454" t="s">
        <v>48</v>
      </c>
      <c r="AE454" t="s">
        <v>49</v>
      </c>
    </row>
    <row r="455" spans="1:31">
      <c r="A455" t="str">
        <f t="shared" si="14"/>
        <v>510599452111512</v>
      </c>
      <c r="B455" t="s">
        <v>32</v>
      </c>
      <c r="C455" t="s">
        <v>141</v>
      </c>
      <c r="D455" t="s">
        <v>614</v>
      </c>
      <c r="E455" t="s">
        <v>614</v>
      </c>
      <c r="F455" t="s">
        <v>286</v>
      </c>
      <c r="G455" t="s">
        <v>615</v>
      </c>
      <c r="H455" s="1">
        <v>43805</v>
      </c>
      <c r="I455" s="1">
        <v>43804</v>
      </c>
      <c r="J455" s="3">
        <v>950000</v>
      </c>
      <c r="K455" t="s">
        <v>31</v>
      </c>
      <c r="L455" t="s">
        <v>31</v>
      </c>
      <c r="M455">
        <v>0</v>
      </c>
      <c r="N455">
        <v>0</v>
      </c>
      <c r="O455">
        <v>0</v>
      </c>
      <c r="P455" t="s">
        <v>37</v>
      </c>
      <c r="Q455" t="s">
        <v>37</v>
      </c>
      <c r="R455" t="str">
        <f t="shared" si="15"/>
        <v>5105994521115</v>
      </c>
      <c r="S455" t="s">
        <v>38</v>
      </c>
      <c r="T455" t="s">
        <v>40</v>
      </c>
      <c r="U455" t="s">
        <v>145</v>
      </c>
      <c r="V455" t="s">
        <v>146</v>
      </c>
      <c r="W455" t="s">
        <v>42</v>
      </c>
      <c r="X455" t="s">
        <v>43</v>
      </c>
      <c r="Y455" t="s">
        <v>44</v>
      </c>
      <c r="Z455" t="s">
        <v>44</v>
      </c>
      <c r="AA455" t="s">
        <v>45</v>
      </c>
      <c r="AB455" t="s">
        <v>46</v>
      </c>
      <c r="AC455" t="s">
        <v>47</v>
      </c>
      <c r="AD455" t="s">
        <v>48</v>
      </c>
      <c r="AE455" t="s">
        <v>49</v>
      </c>
    </row>
    <row r="456" spans="1:31">
      <c r="A456" t="str">
        <f t="shared" si="14"/>
        <v>212599452411109</v>
      </c>
      <c r="B456" t="s">
        <v>32</v>
      </c>
      <c r="C456" t="s">
        <v>33</v>
      </c>
      <c r="D456" t="s">
        <v>616</v>
      </c>
      <c r="E456" t="s">
        <v>616</v>
      </c>
      <c r="F456" t="s">
        <v>71</v>
      </c>
      <c r="G456" t="s">
        <v>617</v>
      </c>
      <c r="H456" s="1">
        <v>43726</v>
      </c>
      <c r="I456" s="1">
        <v>43724</v>
      </c>
      <c r="J456" s="3">
        <v>400000</v>
      </c>
      <c r="K456" t="s">
        <v>31</v>
      </c>
      <c r="L456" t="s">
        <v>31</v>
      </c>
      <c r="M456">
        <v>0</v>
      </c>
      <c r="N456">
        <v>0</v>
      </c>
      <c r="O456">
        <v>0</v>
      </c>
      <c r="P456" t="s">
        <v>37</v>
      </c>
      <c r="Q456" t="s">
        <v>37</v>
      </c>
      <c r="R456" t="str">
        <f t="shared" si="15"/>
        <v>2125994524111</v>
      </c>
      <c r="S456" t="s">
        <v>38</v>
      </c>
      <c r="T456" t="s">
        <v>39</v>
      </c>
      <c r="U456" t="s">
        <v>40</v>
      </c>
      <c r="V456" t="s">
        <v>41</v>
      </c>
      <c r="W456" t="s">
        <v>42</v>
      </c>
      <c r="X456" t="s">
        <v>43</v>
      </c>
      <c r="Y456" t="s">
        <v>44</v>
      </c>
      <c r="Z456" t="s">
        <v>44</v>
      </c>
      <c r="AA456" t="s">
        <v>45</v>
      </c>
      <c r="AB456" t="s">
        <v>46</v>
      </c>
      <c r="AC456" t="s">
        <v>47</v>
      </c>
      <c r="AD456" t="s">
        <v>48</v>
      </c>
      <c r="AE456" t="s">
        <v>49</v>
      </c>
    </row>
    <row r="457" spans="1:31">
      <c r="A457" t="str">
        <f t="shared" si="14"/>
        <v>510599451111103</v>
      </c>
      <c r="B457" t="s">
        <v>32</v>
      </c>
      <c r="C457" t="s">
        <v>141</v>
      </c>
      <c r="D457" t="s">
        <v>618</v>
      </c>
      <c r="E457" t="s">
        <v>618</v>
      </c>
      <c r="F457" t="s">
        <v>35</v>
      </c>
      <c r="G457" t="s">
        <v>619</v>
      </c>
      <c r="H457" s="1">
        <v>43525</v>
      </c>
      <c r="I457" s="1">
        <v>43530</v>
      </c>
      <c r="J457" s="3">
        <v>7606200</v>
      </c>
      <c r="K457" t="s">
        <v>31</v>
      </c>
      <c r="L457" t="s">
        <v>31</v>
      </c>
      <c r="M457">
        <v>0</v>
      </c>
      <c r="N457">
        <v>0</v>
      </c>
      <c r="O457">
        <v>0</v>
      </c>
      <c r="P457" t="s">
        <v>37</v>
      </c>
      <c r="Q457" t="s">
        <v>37</v>
      </c>
      <c r="R457" t="str">
        <f t="shared" si="15"/>
        <v>5105994511111</v>
      </c>
      <c r="S457" t="s">
        <v>38</v>
      </c>
      <c r="T457" t="s">
        <v>40</v>
      </c>
      <c r="U457" t="s">
        <v>145</v>
      </c>
      <c r="V457" t="s">
        <v>146</v>
      </c>
      <c r="W457" t="s">
        <v>42</v>
      </c>
      <c r="X457" t="s">
        <v>43</v>
      </c>
      <c r="Y457" t="s">
        <v>44</v>
      </c>
      <c r="Z457" t="s">
        <v>44</v>
      </c>
      <c r="AA457" t="s">
        <v>45</v>
      </c>
      <c r="AB457" t="s">
        <v>46</v>
      </c>
      <c r="AC457" t="s">
        <v>47</v>
      </c>
      <c r="AD457" t="s">
        <v>48</v>
      </c>
      <c r="AE457" t="s">
        <v>49</v>
      </c>
    </row>
    <row r="458" spans="1:31">
      <c r="A458" t="str">
        <f t="shared" si="14"/>
        <v>510599451111903</v>
      </c>
      <c r="B458" t="s">
        <v>32</v>
      </c>
      <c r="C458" t="s">
        <v>141</v>
      </c>
      <c r="D458" t="s">
        <v>618</v>
      </c>
      <c r="E458" t="s">
        <v>618</v>
      </c>
      <c r="F458" t="s">
        <v>50</v>
      </c>
      <c r="G458" t="s">
        <v>619</v>
      </c>
      <c r="H458" s="1">
        <v>43525</v>
      </c>
      <c r="I458" s="1">
        <v>43530</v>
      </c>
      <c r="J458" s="3">
        <v>105</v>
      </c>
      <c r="K458" t="s">
        <v>31</v>
      </c>
      <c r="L458" t="s">
        <v>31</v>
      </c>
      <c r="M458">
        <v>0</v>
      </c>
      <c r="N458">
        <v>0</v>
      </c>
      <c r="O458">
        <v>0</v>
      </c>
      <c r="P458" t="s">
        <v>37</v>
      </c>
      <c r="Q458" t="s">
        <v>37</v>
      </c>
      <c r="R458" t="str">
        <f t="shared" si="15"/>
        <v>5105994511119</v>
      </c>
      <c r="S458" t="s">
        <v>38</v>
      </c>
      <c r="T458" t="s">
        <v>40</v>
      </c>
      <c r="U458" t="s">
        <v>145</v>
      </c>
      <c r="V458" t="s">
        <v>146</v>
      </c>
      <c r="W458" t="s">
        <v>42</v>
      </c>
      <c r="X458" t="s">
        <v>43</v>
      </c>
      <c r="Y458" t="s">
        <v>44</v>
      </c>
      <c r="Z458" t="s">
        <v>44</v>
      </c>
      <c r="AA458" t="s">
        <v>45</v>
      </c>
      <c r="AB458" t="s">
        <v>46</v>
      </c>
      <c r="AC458" t="s">
        <v>47</v>
      </c>
      <c r="AD458" t="s">
        <v>48</v>
      </c>
      <c r="AE458" t="s">
        <v>49</v>
      </c>
    </row>
    <row r="459" spans="1:31">
      <c r="A459" t="str">
        <f t="shared" si="14"/>
        <v>510599451112103</v>
      </c>
      <c r="B459" t="s">
        <v>32</v>
      </c>
      <c r="C459" t="s">
        <v>141</v>
      </c>
      <c r="D459" t="s">
        <v>618</v>
      </c>
      <c r="E459" t="s">
        <v>618</v>
      </c>
      <c r="F459" t="s">
        <v>51</v>
      </c>
      <c r="G459" t="s">
        <v>619</v>
      </c>
      <c r="H459" s="1">
        <v>43525</v>
      </c>
      <c r="I459" s="1">
        <v>43530</v>
      </c>
      <c r="J459" s="3">
        <v>407810</v>
      </c>
      <c r="K459" t="s">
        <v>31</v>
      </c>
      <c r="L459" t="s">
        <v>31</v>
      </c>
      <c r="M459">
        <v>0</v>
      </c>
      <c r="N459">
        <v>0</v>
      </c>
      <c r="O459">
        <v>0</v>
      </c>
      <c r="P459" t="s">
        <v>37</v>
      </c>
      <c r="Q459" t="s">
        <v>37</v>
      </c>
      <c r="R459" t="str">
        <f t="shared" si="15"/>
        <v>5105994511121</v>
      </c>
      <c r="S459" t="s">
        <v>38</v>
      </c>
      <c r="T459" t="s">
        <v>40</v>
      </c>
      <c r="U459" t="s">
        <v>145</v>
      </c>
      <c r="V459" t="s">
        <v>146</v>
      </c>
      <c r="W459" t="s">
        <v>42</v>
      </c>
      <c r="X459" t="s">
        <v>43</v>
      </c>
      <c r="Y459" t="s">
        <v>44</v>
      </c>
      <c r="Z459" t="s">
        <v>44</v>
      </c>
      <c r="AA459" t="s">
        <v>45</v>
      </c>
      <c r="AB459" t="s">
        <v>46</v>
      </c>
      <c r="AC459" t="s">
        <v>47</v>
      </c>
      <c r="AD459" t="s">
        <v>48</v>
      </c>
      <c r="AE459" t="s">
        <v>49</v>
      </c>
    </row>
    <row r="460" spans="1:31">
      <c r="A460" t="str">
        <f t="shared" si="14"/>
        <v>510599451112203</v>
      </c>
      <c r="B460" t="s">
        <v>32</v>
      </c>
      <c r="C460" t="s">
        <v>141</v>
      </c>
      <c r="D460" t="s">
        <v>618</v>
      </c>
      <c r="E460" t="s">
        <v>618</v>
      </c>
      <c r="F460" t="s">
        <v>55</v>
      </c>
      <c r="G460" t="s">
        <v>619</v>
      </c>
      <c r="H460" s="1">
        <v>43525</v>
      </c>
      <c r="I460" s="1">
        <v>43530</v>
      </c>
      <c r="J460" s="3">
        <v>81562</v>
      </c>
      <c r="K460" t="s">
        <v>31</v>
      </c>
      <c r="L460" t="s">
        <v>31</v>
      </c>
      <c r="M460">
        <v>0</v>
      </c>
      <c r="N460">
        <v>0</v>
      </c>
      <c r="O460">
        <v>0</v>
      </c>
      <c r="P460" t="s">
        <v>37</v>
      </c>
      <c r="Q460" t="s">
        <v>37</v>
      </c>
      <c r="R460" t="str">
        <f t="shared" si="15"/>
        <v>5105994511122</v>
      </c>
      <c r="S460" t="s">
        <v>38</v>
      </c>
      <c r="T460" t="s">
        <v>40</v>
      </c>
      <c r="U460" t="s">
        <v>145</v>
      </c>
      <c r="V460" t="s">
        <v>146</v>
      </c>
      <c r="W460" t="s">
        <v>42</v>
      </c>
      <c r="X460" t="s">
        <v>43</v>
      </c>
      <c r="Y460" t="s">
        <v>44</v>
      </c>
      <c r="Z460" t="s">
        <v>44</v>
      </c>
      <c r="AA460" t="s">
        <v>45</v>
      </c>
      <c r="AB460" t="s">
        <v>46</v>
      </c>
      <c r="AC460" t="s">
        <v>47</v>
      </c>
      <c r="AD460" t="s">
        <v>48</v>
      </c>
      <c r="AE460" t="s">
        <v>49</v>
      </c>
    </row>
    <row r="461" spans="1:31">
      <c r="A461" t="str">
        <f t="shared" si="14"/>
        <v>510599451112403</v>
      </c>
      <c r="B461" t="s">
        <v>32</v>
      </c>
      <c r="C461" t="s">
        <v>141</v>
      </c>
      <c r="D461" t="s">
        <v>618</v>
      </c>
      <c r="E461" t="s">
        <v>618</v>
      </c>
      <c r="F461" t="s">
        <v>52</v>
      </c>
      <c r="G461" t="s">
        <v>619</v>
      </c>
      <c r="H461" s="1">
        <v>43525</v>
      </c>
      <c r="I461" s="1">
        <v>43530</v>
      </c>
      <c r="J461" s="3">
        <v>716000</v>
      </c>
      <c r="K461" t="s">
        <v>31</v>
      </c>
      <c r="L461" t="s">
        <v>31</v>
      </c>
      <c r="M461">
        <v>0</v>
      </c>
      <c r="N461">
        <v>0</v>
      </c>
      <c r="O461">
        <v>0</v>
      </c>
      <c r="P461" t="s">
        <v>37</v>
      </c>
      <c r="Q461" t="s">
        <v>37</v>
      </c>
      <c r="R461" t="str">
        <f t="shared" si="15"/>
        <v>5105994511124</v>
      </c>
      <c r="S461" t="s">
        <v>38</v>
      </c>
      <c r="T461" t="s">
        <v>40</v>
      </c>
      <c r="U461" t="s">
        <v>145</v>
      </c>
      <c r="V461" t="s">
        <v>146</v>
      </c>
      <c r="W461" t="s">
        <v>42</v>
      </c>
      <c r="X461" t="s">
        <v>43</v>
      </c>
      <c r="Y461" t="s">
        <v>44</v>
      </c>
      <c r="Z461" t="s">
        <v>44</v>
      </c>
      <c r="AA461" t="s">
        <v>45</v>
      </c>
      <c r="AB461" t="s">
        <v>46</v>
      </c>
      <c r="AC461" t="s">
        <v>47</v>
      </c>
      <c r="AD461" t="s">
        <v>48</v>
      </c>
      <c r="AE461" t="s">
        <v>49</v>
      </c>
    </row>
    <row r="462" spans="1:31">
      <c r="A462" t="str">
        <f t="shared" si="14"/>
        <v>510599451112603</v>
      </c>
      <c r="B462" t="s">
        <v>32</v>
      </c>
      <c r="C462" t="s">
        <v>141</v>
      </c>
      <c r="D462" t="s">
        <v>618</v>
      </c>
      <c r="E462" t="s">
        <v>618</v>
      </c>
      <c r="F462" t="s">
        <v>57</v>
      </c>
      <c r="G462" t="s">
        <v>619</v>
      </c>
      <c r="H462" s="1">
        <v>43525</v>
      </c>
      <c r="I462" s="1">
        <v>43530</v>
      </c>
      <c r="J462" s="3">
        <v>289680</v>
      </c>
      <c r="K462" t="s">
        <v>31</v>
      </c>
      <c r="L462" t="s">
        <v>31</v>
      </c>
      <c r="M462">
        <v>0</v>
      </c>
      <c r="N462">
        <v>0</v>
      </c>
      <c r="O462">
        <v>0</v>
      </c>
      <c r="P462" t="s">
        <v>37</v>
      </c>
      <c r="Q462" t="s">
        <v>37</v>
      </c>
      <c r="R462" t="str">
        <f t="shared" si="15"/>
        <v>5105994511126</v>
      </c>
      <c r="S462" t="s">
        <v>38</v>
      </c>
      <c r="T462" t="s">
        <v>40</v>
      </c>
      <c r="U462" t="s">
        <v>145</v>
      </c>
      <c r="V462" t="s">
        <v>146</v>
      </c>
      <c r="W462" t="s">
        <v>42</v>
      </c>
      <c r="X462" t="s">
        <v>43</v>
      </c>
      <c r="Y462" t="s">
        <v>44</v>
      </c>
      <c r="Z462" t="s">
        <v>44</v>
      </c>
      <c r="AA462" t="s">
        <v>45</v>
      </c>
      <c r="AB462" t="s">
        <v>46</v>
      </c>
      <c r="AC462" t="s">
        <v>47</v>
      </c>
      <c r="AD462" t="s">
        <v>48</v>
      </c>
      <c r="AE462" t="s">
        <v>49</v>
      </c>
    </row>
    <row r="463" spans="1:31">
      <c r="A463" t="str">
        <f t="shared" si="14"/>
        <v>210400852121311</v>
      </c>
      <c r="B463" t="s">
        <v>32</v>
      </c>
      <c r="C463" t="s">
        <v>33</v>
      </c>
      <c r="D463" t="s">
        <v>620</v>
      </c>
      <c r="E463" t="s">
        <v>620</v>
      </c>
      <c r="F463" t="s">
        <v>492</v>
      </c>
      <c r="G463" t="s">
        <v>621</v>
      </c>
      <c r="H463" s="1">
        <v>43794</v>
      </c>
      <c r="I463" s="1">
        <v>43794</v>
      </c>
      <c r="J463" s="3">
        <v>1300000</v>
      </c>
      <c r="K463" t="s">
        <v>31</v>
      </c>
      <c r="L463" t="s">
        <v>31</v>
      </c>
      <c r="M463">
        <v>0</v>
      </c>
      <c r="N463">
        <v>0</v>
      </c>
      <c r="O463">
        <v>0</v>
      </c>
      <c r="P463" t="s">
        <v>37</v>
      </c>
      <c r="Q463" t="s">
        <v>37</v>
      </c>
      <c r="R463" t="str">
        <f t="shared" si="15"/>
        <v>2104008521213</v>
      </c>
      <c r="S463" t="s">
        <v>38</v>
      </c>
      <c r="T463" t="s">
        <v>39</v>
      </c>
      <c r="U463" t="s">
        <v>40</v>
      </c>
      <c r="V463" t="s">
        <v>185</v>
      </c>
      <c r="W463" t="s">
        <v>269</v>
      </c>
      <c r="X463" t="s">
        <v>187</v>
      </c>
      <c r="Y463" t="s">
        <v>44</v>
      </c>
      <c r="Z463" t="s">
        <v>44</v>
      </c>
      <c r="AA463" t="s">
        <v>66</v>
      </c>
      <c r="AB463" t="s">
        <v>46</v>
      </c>
      <c r="AC463" t="s">
        <v>47</v>
      </c>
      <c r="AD463" t="s">
        <v>48</v>
      </c>
      <c r="AE463" t="s">
        <v>49</v>
      </c>
    </row>
    <row r="464" spans="1:31">
      <c r="A464" t="str">
        <f t="shared" si="14"/>
        <v>212599452211111</v>
      </c>
      <c r="B464" t="s">
        <v>32</v>
      </c>
      <c r="C464" t="s">
        <v>33</v>
      </c>
      <c r="D464" t="s">
        <v>622</v>
      </c>
      <c r="E464" t="s">
        <v>622</v>
      </c>
      <c r="F464" t="s">
        <v>79</v>
      </c>
      <c r="G464" t="s">
        <v>623</v>
      </c>
      <c r="H464" s="1">
        <v>43784</v>
      </c>
      <c r="I464" s="1">
        <v>43783</v>
      </c>
      <c r="J464" s="3">
        <v>1090638</v>
      </c>
      <c r="K464" t="s">
        <v>31</v>
      </c>
      <c r="L464" t="s">
        <v>31</v>
      </c>
      <c r="M464">
        <v>0</v>
      </c>
      <c r="N464">
        <v>0</v>
      </c>
      <c r="O464">
        <v>0</v>
      </c>
      <c r="P464" t="s">
        <v>37</v>
      </c>
      <c r="Q464" t="s">
        <v>37</v>
      </c>
      <c r="R464" t="str">
        <f t="shared" si="15"/>
        <v>2125994522111</v>
      </c>
      <c r="S464" t="s">
        <v>38</v>
      </c>
      <c r="T464" t="s">
        <v>39</v>
      </c>
      <c r="U464" t="s">
        <v>40</v>
      </c>
      <c r="V464" t="s">
        <v>41</v>
      </c>
      <c r="W464" t="s">
        <v>42</v>
      </c>
      <c r="X464" t="s">
        <v>43</v>
      </c>
      <c r="Y464" t="s">
        <v>44</v>
      </c>
      <c r="Z464" t="s">
        <v>44</v>
      </c>
      <c r="AA464" t="s">
        <v>45</v>
      </c>
      <c r="AB464" t="s">
        <v>46</v>
      </c>
      <c r="AC464" t="s">
        <v>47</v>
      </c>
      <c r="AD464" t="s">
        <v>48</v>
      </c>
      <c r="AE464" t="s">
        <v>49</v>
      </c>
    </row>
    <row r="465" spans="1:31">
      <c r="A465" t="str">
        <f t="shared" si="14"/>
        <v>213599452111105</v>
      </c>
      <c r="B465" t="s">
        <v>32</v>
      </c>
      <c r="C465" t="s">
        <v>62</v>
      </c>
      <c r="D465" t="s">
        <v>624</v>
      </c>
      <c r="E465" t="s">
        <v>624</v>
      </c>
      <c r="F465" t="s">
        <v>165</v>
      </c>
      <c r="G465" t="s">
        <v>625</v>
      </c>
      <c r="H465" s="1">
        <v>43609</v>
      </c>
      <c r="I465" s="1">
        <v>43608</v>
      </c>
      <c r="J465" s="3">
        <v>3050000</v>
      </c>
      <c r="K465" t="s">
        <v>31</v>
      </c>
      <c r="L465" t="s">
        <v>31</v>
      </c>
      <c r="M465">
        <v>0</v>
      </c>
      <c r="N465">
        <v>0</v>
      </c>
      <c r="O465">
        <v>0</v>
      </c>
      <c r="P465" t="s">
        <v>37</v>
      </c>
      <c r="Q465" t="s">
        <v>37</v>
      </c>
      <c r="R465" t="str">
        <f t="shared" si="15"/>
        <v>2135994521111</v>
      </c>
      <c r="S465" t="s">
        <v>38</v>
      </c>
      <c r="T465" t="s">
        <v>66</v>
      </c>
      <c r="U465" t="s">
        <v>67</v>
      </c>
      <c r="V465" t="s">
        <v>100</v>
      </c>
      <c r="W465" t="s">
        <v>42</v>
      </c>
      <c r="X465" t="s">
        <v>43</v>
      </c>
      <c r="Y465" t="s">
        <v>44</v>
      </c>
      <c r="Z465" t="s">
        <v>44</v>
      </c>
      <c r="AA465" t="s">
        <v>45</v>
      </c>
      <c r="AB465" t="s">
        <v>46</v>
      </c>
      <c r="AC465" t="s">
        <v>47</v>
      </c>
      <c r="AD465" t="s">
        <v>48</v>
      </c>
      <c r="AE465" t="s">
        <v>49</v>
      </c>
    </row>
    <row r="466" spans="1:31">
      <c r="A466" t="str">
        <f t="shared" si="14"/>
        <v>510299451112904</v>
      </c>
      <c r="B466" t="s">
        <v>32</v>
      </c>
      <c r="C466" t="s">
        <v>174</v>
      </c>
      <c r="D466" t="s">
        <v>409</v>
      </c>
      <c r="E466" t="s">
        <v>409</v>
      </c>
      <c r="F466" t="s">
        <v>112</v>
      </c>
      <c r="G466" t="s">
        <v>626</v>
      </c>
      <c r="H466" s="1">
        <v>43573</v>
      </c>
      <c r="I466" s="1">
        <v>43570</v>
      </c>
      <c r="J466" s="3">
        <v>902000</v>
      </c>
      <c r="K466" t="s">
        <v>31</v>
      </c>
      <c r="L466" t="s">
        <v>31</v>
      </c>
      <c r="M466">
        <v>0</v>
      </c>
      <c r="N466">
        <v>0</v>
      </c>
      <c r="O466">
        <v>0</v>
      </c>
      <c r="P466" t="s">
        <v>37</v>
      </c>
      <c r="Q466" t="s">
        <v>37</v>
      </c>
      <c r="R466" t="str">
        <f t="shared" si="15"/>
        <v>5102994511129</v>
      </c>
      <c r="S466" t="s">
        <v>38</v>
      </c>
      <c r="T466" t="s">
        <v>119</v>
      </c>
      <c r="U466" t="s">
        <v>176</v>
      </c>
      <c r="V466" t="s">
        <v>177</v>
      </c>
      <c r="W466" t="s">
        <v>42</v>
      </c>
      <c r="X466" t="s">
        <v>43</v>
      </c>
      <c r="Y466" t="s">
        <v>44</v>
      </c>
      <c r="Z466" t="s">
        <v>44</v>
      </c>
      <c r="AA466" t="s">
        <v>45</v>
      </c>
      <c r="AB466" t="s">
        <v>46</v>
      </c>
      <c r="AC466" t="s">
        <v>47</v>
      </c>
      <c r="AD466" t="s">
        <v>48</v>
      </c>
      <c r="AE466" t="s">
        <v>49</v>
      </c>
    </row>
    <row r="467" spans="1:31">
      <c r="A467" t="str">
        <f t="shared" si="14"/>
        <v>510599451112902</v>
      </c>
      <c r="B467" t="s">
        <v>32</v>
      </c>
      <c r="C467" t="s">
        <v>141</v>
      </c>
      <c r="D467" t="s">
        <v>627</v>
      </c>
      <c r="E467" t="s">
        <v>627</v>
      </c>
      <c r="F467" t="s">
        <v>112</v>
      </c>
      <c r="G467" t="s">
        <v>628</v>
      </c>
      <c r="H467" s="1">
        <v>43515</v>
      </c>
      <c r="I467" s="1">
        <v>43514</v>
      </c>
      <c r="J467" s="3">
        <v>1905000</v>
      </c>
      <c r="K467" t="s">
        <v>31</v>
      </c>
      <c r="L467" t="s">
        <v>31</v>
      </c>
      <c r="M467">
        <v>0</v>
      </c>
      <c r="N467">
        <v>0</v>
      </c>
      <c r="O467">
        <v>0</v>
      </c>
      <c r="P467" t="s">
        <v>37</v>
      </c>
      <c r="Q467" t="s">
        <v>37</v>
      </c>
      <c r="R467" t="str">
        <f t="shared" si="15"/>
        <v>5105994511129</v>
      </c>
      <c r="S467" t="s">
        <v>38</v>
      </c>
      <c r="T467" t="s">
        <v>40</v>
      </c>
      <c r="U467" t="s">
        <v>145</v>
      </c>
      <c r="V467" t="s">
        <v>146</v>
      </c>
      <c r="W467" t="s">
        <v>42</v>
      </c>
      <c r="X467" t="s">
        <v>43</v>
      </c>
      <c r="Y467" t="s">
        <v>44</v>
      </c>
      <c r="Z467" t="s">
        <v>44</v>
      </c>
      <c r="AA467" t="s">
        <v>45</v>
      </c>
      <c r="AB467" t="s">
        <v>46</v>
      </c>
      <c r="AC467" t="s">
        <v>47</v>
      </c>
      <c r="AD467" t="s">
        <v>48</v>
      </c>
      <c r="AE467" t="s">
        <v>49</v>
      </c>
    </row>
    <row r="468" spans="1:31">
      <c r="A468" t="str">
        <f t="shared" si="14"/>
        <v>212904653611110</v>
      </c>
      <c r="B468" t="s">
        <v>32</v>
      </c>
      <c r="C468" t="s">
        <v>62</v>
      </c>
      <c r="D468" t="s">
        <v>629</v>
      </c>
      <c r="E468" t="s">
        <v>629</v>
      </c>
      <c r="F468" t="s">
        <v>281</v>
      </c>
      <c r="G468" t="s">
        <v>630</v>
      </c>
      <c r="H468" s="1">
        <v>43766</v>
      </c>
      <c r="I468" s="1">
        <v>43763</v>
      </c>
      <c r="J468" s="3">
        <v>11953600</v>
      </c>
      <c r="K468" t="s">
        <v>31</v>
      </c>
      <c r="L468" t="s">
        <v>31</v>
      </c>
      <c r="M468">
        <v>0</v>
      </c>
      <c r="N468">
        <v>0</v>
      </c>
      <c r="O468">
        <v>0</v>
      </c>
      <c r="P468" t="s">
        <v>37</v>
      </c>
      <c r="Q468" t="s">
        <v>37</v>
      </c>
      <c r="R468" t="str">
        <f t="shared" si="15"/>
        <v>2129046536111</v>
      </c>
      <c r="S468" t="s">
        <v>38</v>
      </c>
      <c r="T468" t="s">
        <v>66</v>
      </c>
      <c r="U468" t="s">
        <v>67</v>
      </c>
      <c r="V468" t="s">
        <v>81</v>
      </c>
      <c r="W468" t="s">
        <v>82</v>
      </c>
      <c r="X468" t="s">
        <v>43</v>
      </c>
      <c r="Y468" t="s">
        <v>44</v>
      </c>
      <c r="Z468" t="s">
        <v>44</v>
      </c>
      <c r="AA468" t="s">
        <v>45</v>
      </c>
      <c r="AB468" t="s">
        <v>46</v>
      </c>
      <c r="AC468" t="s">
        <v>47</v>
      </c>
      <c r="AD468" t="s">
        <v>48</v>
      </c>
      <c r="AE468" t="s">
        <v>49</v>
      </c>
    </row>
    <row r="469" spans="1:31">
      <c r="A469" t="str">
        <f t="shared" si="14"/>
        <v>212700352411305</v>
      </c>
      <c r="B469" t="s">
        <v>32</v>
      </c>
      <c r="C469" t="s">
        <v>62</v>
      </c>
      <c r="D469" t="s">
        <v>631</v>
      </c>
      <c r="E469" t="s">
        <v>631</v>
      </c>
      <c r="F469" t="s">
        <v>64</v>
      </c>
      <c r="G469" t="s">
        <v>632</v>
      </c>
      <c r="H469" s="1">
        <v>43614</v>
      </c>
      <c r="I469" s="1">
        <v>43613</v>
      </c>
      <c r="J469" s="3">
        <v>4950000</v>
      </c>
      <c r="K469" t="s">
        <v>31</v>
      </c>
      <c r="L469" t="s">
        <v>31</v>
      </c>
      <c r="M469">
        <v>0</v>
      </c>
      <c r="N469">
        <v>0</v>
      </c>
      <c r="O469">
        <v>0</v>
      </c>
      <c r="P469" t="s">
        <v>37</v>
      </c>
      <c r="Q469" t="s">
        <v>37</v>
      </c>
      <c r="R469" t="str">
        <f t="shared" si="15"/>
        <v>2127003524113</v>
      </c>
      <c r="S469" t="s">
        <v>38</v>
      </c>
      <c r="T469" t="s">
        <v>66</v>
      </c>
      <c r="U469" t="s">
        <v>67</v>
      </c>
      <c r="V469" t="s">
        <v>195</v>
      </c>
      <c r="W469" t="s">
        <v>77</v>
      </c>
      <c r="X469" t="s">
        <v>43</v>
      </c>
      <c r="Y469" t="s">
        <v>44</v>
      </c>
      <c r="Z469" t="s">
        <v>44</v>
      </c>
      <c r="AA469" t="s">
        <v>45</v>
      </c>
      <c r="AB469" t="s">
        <v>46</v>
      </c>
      <c r="AC469" t="s">
        <v>47</v>
      </c>
      <c r="AD469" t="s">
        <v>48</v>
      </c>
      <c r="AE469" t="s">
        <v>49</v>
      </c>
    </row>
    <row r="470" spans="1:31">
      <c r="A470" t="str">
        <f t="shared" si="14"/>
        <v>212904652211203</v>
      </c>
      <c r="B470" t="s">
        <v>32</v>
      </c>
      <c r="C470" t="s">
        <v>62</v>
      </c>
      <c r="D470" t="s">
        <v>633</v>
      </c>
      <c r="E470" t="s">
        <v>633</v>
      </c>
      <c r="F470" t="s">
        <v>148</v>
      </c>
      <c r="G470" t="s">
        <v>634</v>
      </c>
      <c r="H470" s="1">
        <v>43539</v>
      </c>
      <c r="I470" s="1">
        <v>43539</v>
      </c>
      <c r="J470" s="3">
        <v>569500</v>
      </c>
      <c r="K470" t="s">
        <v>31</v>
      </c>
      <c r="L470" t="s">
        <v>31</v>
      </c>
      <c r="M470">
        <v>0</v>
      </c>
      <c r="N470">
        <v>0</v>
      </c>
      <c r="O470">
        <v>0</v>
      </c>
      <c r="P470" t="s">
        <v>37</v>
      </c>
      <c r="Q470" t="s">
        <v>37</v>
      </c>
      <c r="R470" t="str">
        <f t="shared" si="15"/>
        <v>2129046522112</v>
      </c>
      <c r="S470" t="s">
        <v>38</v>
      </c>
      <c r="T470" t="s">
        <v>66</v>
      </c>
      <c r="U470" t="s">
        <v>67</v>
      </c>
      <c r="V470" t="s">
        <v>81</v>
      </c>
      <c r="W470" t="s">
        <v>82</v>
      </c>
      <c r="X470" t="s">
        <v>43</v>
      </c>
      <c r="Y470" t="s">
        <v>44</v>
      </c>
      <c r="Z470" t="s">
        <v>44</v>
      </c>
      <c r="AA470" t="s">
        <v>45</v>
      </c>
      <c r="AB470" t="s">
        <v>46</v>
      </c>
      <c r="AC470" t="s">
        <v>47</v>
      </c>
      <c r="AD470" t="s">
        <v>48</v>
      </c>
      <c r="AE470" t="s">
        <v>49</v>
      </c>
    </row>
    <row r="471" spans="1:31">
      <c r="A471" t="str">
        <f t="shared" si="14"/>
        <v>213599451241111</v>
      </c>
      <c r="B471" t="s">
        <v>32</v>
      </c>
      <c r="C471" t="s">
        <v>62</v>
      </c>
      <c r="D471" t="s">
        <v>635</v>
      </c>
      <c r="E471" t="s">
        <v>635</v>
      </c>
      <c r="F471" t="s">
        <v>116</v>
      </c>
      <c r="G471" t="s">
        <v>636</v>
      </c>
      <c r="H471" s="1">
        <v>43790</v>
      </c>
      <c r="I471" s="1">
        <v>43789</v>
      </c>
      <c r="J471" s="3">
        <v>50801375</v>
      </c>
      <c r="K471" t="s">
        <v>31</v>
      </c>
      <c r="L471" t="s">
        <v>31</v>
      </c>
      <c r="M471">
        <v>0</v>
      </c>
      <c r="N471">
        <v>0</v>
      </c>
      <c r="O471">
        <v>0</v>
      </c>
      <c r="P471" t="s">
        <v>37</v>
      </c>
      <c r="Q471" t="s">
        <v>37</v>
      </c>
      <c r="R471" t="str">
        <f t="shared" si="15"/>
        <v>2135994512411</v>
      </c>
      <c r="S471" t="s">
        <v>38</v>
      </c>
      <c r="T471" t="s">
        <v>66</v>
      </c>
      <c r="U471" t="s">
        <v>67</v>
      </c>
      <c r="V471" t="s">
        <v>100</v>
      </c>
      <c r="W471" t="s">
        <v>42</v>
      </c>
      <c r="X471" t="s">
        <v>43</v>
      </c>
      <c r="Y471" t="s">
        <v>44</v>
      </c>
      <c r="Z471" t="s">
        <v>44</v>
      </c>
      <c r="AA471" t="s">
        <v>45</v>
      </c>
      <c r="AB471" t="s">
        <v>46</v>
      </c>
      <c r="AC471" t="s">
        <v>47</v>
      </c>
      <c r="AD471" t="s">
        <v>48</v>
      </c>
      <c r="AE471" t="s">
        <v>49</v>
      </c>
    </row>
    <row r="472" spans="1:31">
      <c r="A472" t="str">
        <f t="shared" si="14"/>
        <v>212599452211309</v>
      </c>
      <c r="B472" t="s">
        <v>32</v>
      </c>
      <c r="C472" t="s">
        <v>33</v>
      </c>
      <c r="D472" t="s">
        <v>637</v>
      </c>
      <c r="E472" t="s">
        <v>637</v>
      </c>
      <c r="F472" t="s">
        <v>158</v>
      </c>
      <c r="G472" t="s">
        <v>638</v>
      </c>
      <c r="H472" s="1">
        <v>43726</v>
      </c>
      <c r="I472" s="1">
        <v>43724</v>
      </c>
      <c r="J472" s="3">
        <v>451750</v>
      </c>
      <c r="K472" t="s">
        <v>31</v>
      </c>
      <c r="L472" t="s">
        <v>31</v>
      </c>
      <c r="M472">
        <v>0</v>
      </c>
      <c r="N472">
        <v>0</v>
      </c>
      <c r="O472">
        <v>0</v>
      </c>
      <c r="P472" t="s">
        <v>37</v>
      </c>
      <c r="Q472" t="s">
        <v>37</v>
      </c>
      <c r="R472" t="str">
        <f t="shared" si="15"/>
        <v>2125994522113</v>
      </c>
      <c r="S472" t="s">
        <v>38</v>
      </c>
      <c r="T472" t="s">
        <v>39</v>
      </c>
      <c r="U472" t="s">
        <v>40</v>
      </c>
      <c r="V472" t="s">
        <v>41</v>
      </c>
      <c r="W472" t="s">
        <v>42</v>
      </c>
      <c r="X472" t="s">
        <v>43</v>
      </c>
      <c r="Y472" t="s">
        <v>44</v>
      </c>
      <c r="Z472" t="s">
        <v>44</v>
      </c>
      <c r="AA472" t="s">
        <v>45</v>
      </c>
      <c r="AB472" t="s">
        <v>46</v>
      </c>
      <c r="AC472" t="s">
        <v>47</v>
      </c>
      <c r="AD472" t="s">
        <v>48</v>
      </c>
      <c r="AE472" t="s">
        <v>49</v>
      </c>
    </row>
    <row r="473" spans="1:31">
      <c r="A473" t="str">
        <f t="shared" si="14"/>
        <v>213599451112903</v>
      </c>
      <c r="B473" t="s">
        <v>32</v>
      </c>
      <c r="C473" t="s">
        <v>62</v>
      </c>
      <c r="D473" t="s">
        <v>472</v>
      </c>
      <c r="E473" t="s">
        <v>472</v>
      </c>
      <c r="F473" t="s">
        <v>112</v>
      </c>
      <c r="G473" t="s">
        <v>639</v>
      </c>
      <c r="H473" s="1">
        <v>43539</v>
      </c>
      <c r="I473" s="1">
        <v>43538</v>
      </c>
      <c r="J473" s="3">
        <v>25161000</v>
      </c>
      <c r="K473" t="s">
        <v>31</v>
      </c>
      <c r="L473" t="s">
        <v>31</v>
      </c>
      <c r="M473">
        <v>0</v>
      </c>
      <c r="N473">
        <v>0</v>
      </c>
      <c r="O473">
        <v>0</v>
      </c>
      <c r="P473" t="s">
        <v>37</v>
      </c>
      <c r="Q473" t="s">
        <v>37</v>
      </c>
      <c r="R473" t="str">
        <f t="shared" si="15"/>
        <v>2135994511129</v>
      </c>
      <c r="S473" t="s">
        <v>38</v>
      </c>
      <c r="T473" t="s">
        <v>66</v>
      </c>
      <c r="U473" t="s">
        <v>67</v>
      </c>
      <c r="V473" t="s">
        <v>100</v>
      </c>
      <c r="W473" t="s">
        <v>42</v>
      </c>
      <c r="X473" t="s">
        <v>43</v>
      </c>
      <c r="Y473" t="s">
        <v>44</v>
      </c>
      <c r="Z473" t="s">
        <v>44</v>
      </c>
      <c r="AA473" t="s">
        <v>45</v>
      </c>
      <c r="AB473" t="s">
        <v>46</v>
      </c>
      <c r="AC473" t="s">
        <v>47</v>
      </c>
      <c r="AD473" t="s">
        <v>48</v>
      </c>
      <c r="AE473" t="s">
        <v>49</v>
      </c>
    </row>
    <row r="474" spans="1:31">
      <c r="A474" t="str">
        <f t="shared" si="14"/>
        <v>213902552111506</v>
      </c>
      <c r="B474" t="s">
        <v>32</v>
      </c>
      <c r="C474" t="s">
        <v>174</v>
      </c>
      <c r="D474" t="s">
        <v>324</v>
      </c>
      <c r="E474" t="s">
        <v>324</v>
      </c>
      <c r="F474" t="s">
        <v>286</v>
      </c>
      <c r="G474" t="s">
        <v>640</v>
      </c>
      <c r="H474" s="1">
        <v>43629</v>
      </c>
      <c r="I474" s="1">
        <v>43628</v>
      </c>
      <c r="J474" s="3">
        <v>700000</v>
      </c>
      <c r="K474" t="s">
        <v>31</v>
      </c>
      <c r="L474" t="s">
        <v>31</v>
      </c>
      <c r="M474">
        <v>0</v>
      </c>
      <c r="N474">
        <v>0</v>
      </c>
      <c r="O474">
        <v>0</v>
      </c>
      <c r="P474" t="s">
        <v>37</v>
      </c>
      <c r="Q474" t="s">
        <v>37</v>
      </c>
      <c r="R474" t="str">
        <f t="shared" si="15"/>
        <v>2139025521115</v>
      </c>
      <c r="S474" t="s">
        <v>38</v>
      </c>
      <c r="T474" t="s">
        <v>119</v>
      </c>
      <c r="U474" t="s">
        <v>176</v>
      </c>
      <c r="V474" t="s">
        <v>464</v>
      </c>
      <c r="W474" t="s">
        <v>38</v>
      </c>
      <c r="X474" t="s">
        <v>43</v>
      </c>
      <c r="Y474" t="s">
        <v>44</v>
      </c>
      <c r="Z474" t="s">
        <v>44</v>
      </c>
      <c r="AA474" t="s">
        <v>45</v>
      </c>
      <c r="AB474" t="s">
        <v>46</v>
      </c>
      <c r="AC474" t="s">
        <v>47</v>
      </c>
      <c r="AD474" t="s">
        <v>48</v>
      </c>
      <c r="AE474" t="s">
        <v>49</v>
      </c>
    </row>
    <row r="475" spans="1:31">
      <c r="A475" t="str">
        <f t="shared" si="14"/>
        <v>212803552123312</v>
      </c>
      <c r="B475" t="s">
        <v>32</v>
      </c>
      <c r="C475" t="s">
        <v>62</v>
      </c>
      <c r="D475" t="s">
        <v>641</v>
      </c>
      <c r="E475" t="s">
        <v>641</v>
      </c>
      <c r="F475" t="s">
        <v>363</v>
      </c>
      <c r="G475" t="s">
        <v>642</v>
      </c>
      <c r="H475" s="1">
        <v>43816</v>
      </c>
      <c r="I475" s="1">
        <v>43815</v>
      </c>
      <c r="J475" s="3">
        <v>52000000</v>
      </c>
      <c r="K475" t="s">
        <v>31</v>
      </c>
      <c r="L475" t="s">
        <v>31</v>
      </c>
      <c r="M475">
        <v>0</v>
      </c>
      <c r="N475">
        <v>0</v>
      </c>
      <c r="O475">
        <v>0</v>
      </c>
      <c r="P475" t="s">
        <v>37</v>
      </c>
      <c r="Q475" t="s">
        <v>37</v>
      </c>
      <c r="R475" t="str">
        <f t="shared" si="15"/>
        <v>2128035521233</v>
      </c>
      <c r="S475" t="s">
        <v>38</v>
      </c>
      <c r="T475" t="s">
        <v>66</v>
      </c>
      <c r="U475" t="s">
        <v>67</v>
      </c>
      <c r="V475" t="s">
        <v>68</v>
      </c>
      <c r="W475" t="s">
        <v>643</v>
      </c>
      <c r="X475" t="s">
        <v>43</v>
      </c>
      <c r="Y475" t="s">
        <v>44</v>
      </c>
      <c r="Z475" t="s">
        <v>44</v>
      </c>
      <c r="AA475" t="s">
        <v>45</v>
      </c>
      <c r="AB475" t="s">
        <v>46</v>
      </c>
      <c r="AC475" t="s">
        <v>47</v>
      </c>
      <c r="AD475" t="s">
        <v>48</v>
      </c>
      <c r="AE475" t="s">
        <v>49</v>
      </c>
    </row>
    <row r="476" spans="1:31">
      <c r="A476" t="str">
        <f t="shared" si="14"/>
        <v>213599452111112</v>
      </c>
      <c r="B476" t="s">
        <v>32</v>
      </c>
      <c r="C476" t="s">
        <v>62</v>
      </c>
      <c r="D476" t="s">
        <v>644</v>
      </c>
      <c r="E476" t="s">
        <v>644</v>
      </c>
      <c r="F476" t="s">
        <v>165</v>
      </c>
      <c r="G476" t="s">
        <v>645</v>
      </c>
      <c r="H476" s="1">
        <v>43805</v>
      </c>
      <c r="I476" s="1">
        <v>43804</v>
      </c>
      <c r="J476" s="3">
        <v>5950000</v>
      </c>
      <c r="K476" t="s">
        <v>31</v>
      </c>
      <c r="L476" t="s">
        <v>31</v>
      </c>
      <c r="M476">
        <v>0</v>
      </c>
      <c r="N476">
        <v>0</v>
      </c>
      <c r="O476">
        <v>0</v>
      </c>
      <c r="P476" t="s">
        <v>37</v>
      </c>
      <c r="Q476" t="s">
        <v>37</v>
      </c>
      <c r="R476" t="str">
        <f t="shared" si="15"/>
        <v>2135994521111</v>
      </c>
      <c r="S476" t="s">
        <v>38</v>
      </c>
      <c r="T476" t="s">
        <v>66</v>
      </c>
      <c r="U476" t="s">
        <v>67</v>
      </c>
      <c r="V476" t="s">
        <v>100</v>
      </c>
      <c r="W476" t="s">
        <v>42</v>
      </c>
      <c r="X476" t="s">
        <v>43</v>
      </c>
      <c r="Y476" t="s">
        <v>44</v>
      </c>
      <c r="Z476" t="s">
        <v>44</v>
      </c>
      <c r="AA476" t="s">
        <v>45</v>
      </c>
      <c r="AB476" t="s">
        <v>46</v>
      </c>
      <c r="AC476" t="s">
        <v>47</v>
      </c>
      <c r="AD476" t="s">
        <v>48</v>
      </c>
      <c r="AE476" t="s">
        <v>49</v>
      </c>
    </row>
    <row r="477" spans="1:31">
      <c r="A477" t="str">
        <f t="shared" si="14"/>
        <v>213595052121108</v>
      </c>
      <c r="B477" t="s">
        <v>32</v>
      </c>
      <c r="C477" t="s">
        <v>62</v>
      </c>
      <c r="D477" t="s">
        <v>646</v>
      </c>
      <c r="E477" t="s">
        <v>646</v>
      </c>
      <c r="F477" t="s">
        <v>122</v>
      </c>
      <c r="G477" t="s">
        <v>647</v>
      </c>
      <c r="H477" s="1">
        <v>43682</v>
      </c>
      <c r="I477" s="1">
        <v>43678</v>
      </c>
      <c r="J477" s="3">
        <v>2750000</v>
      </c>
      <c r="K477" t="s">
        <v>31</v>
      </c>
      <c r="L477" t="s">
        <v>31</v>
      </c>
      <c r="M477">
        <v>0</v>
      </c>
      <c r="N477">
        <v>0</v>
      </c>
      <c r="O477">
        <v>0</v>
      </c>
      <c r="P477" t="s">
        <v>37</v>
      </c>
      <c r="Q477" t="s">
        <v>37</v>
      </c>
      <c r="R477" t="str">
        <f t="shared" si="15"/>
        <v>2135950521211</v>
      </c>
      <c r="S477" t="s">
        <v>38</v>
      </c>
      <c r="T477" t="s">
        <v>66</v>
      </c>
      <c r="U477" t="s">
        <v>67</v>
      </c>
      <c r="V477" t="s">
        <v>100</v>
      </c>
      <c r="W477" t="s">
        <v>192</v>
      </c>
      <c r="X477" t="s">
        <v>43</v>
      </c>
      <c r="Y477" t="s">
        <v>44</v>
      </c>
      <c r="Z477" t="s">
        <v>44</v>
      </c>
      <c r="AA477" t="s">
        <v>45</v>
      </c>
      <c r="AB477" t="s">
        <v>46</v>
      </c>
      <c r="AC477" t="s">
        <v>47</v>
      </c>
      <c r="AD477" t="s">
        <v>48</v>
      </c>
      <c r="AE477" t="s">
        <v>49</v>
      </c>
    </row>
    <row r="478" spans="1:31">
      <c r="A478" t="str">
        <f t="shared" si="14"/>
        <v>510599451112906</v>
      </c>
      <c r="B478" t="s">
        <v>32</v>
      </c>
      <c r="C478" t="s">
        <v>141</v>
      </c>
      <c r="D478" t="s">
        <v>373</v>
      </c>
      <c r="E478" t="s">
        <v>373</v>
      </c>
      <c r="F478" t="s">
        <v>112</v>
      </c>
      <c r="G478" t="s">
        <v>648</v>
      </c>
      <c r="H478" s="1">
        <v>43641</v>
      </c>
      <c r="I478" s="1">
        <v>43640</v>
      </c>
      <c r="J478" s="3">
        <v>1638000</v>
      </c>
      <c r="K478" t="s">
        <v>31</v>
      </c>
      <c r="L478" t="s">
        <v>31</v>
      </c>
      <c r="M478">
        <v>0</v>
      </c>
      <c r="N478">
        <v>0</v>
      </c>
      <c r="O478">
        <v>0</v>
      </c>
      <c r="P478" t="s">
        <v>37</v>
      </c>
      <c r="Q478" t="s">
        <v>37</v>
      </c>
      <c r="R478" t="str">
        <f t="shared" si="15"/>
        <v>5105994511129</v>
      </c>
      <c r="S478" t="s">
        <v>38</v>
      </c>
      <c r="T478" t="s">
        <v>40</v>
      </c>
      <c r="U478" t="s">
        <v>145</v>
      </c>
      <c r="V478" t="s">
        <v>146</v>
      </c>
      <c r="W478" t="s">
        <v>42</v>
      </c>
      <c r="X478" t="s">
        <v>43</v>
      </c>
      <c r="Y478" t="s">
        <v>44</v>
      </c>
      <c r="Z478" t="s">
        <v>44</v>
      </c>
      <c r="AA478" t="s">
        <v>45</v>
      </c>
      <c r="AB478" t="s">
        <v>46</v>
      </c>
      <c r="AC478" t="s">
        <v>47</v>
      </c>
      <c r="AD478" t="s">
        <v>48</v>
      </c>
      <c r="AE478" t="s">
        <v>49</v>
      </c>
    </row>
    <row r="479" spans="1:31">
      <c r="A479" t="str">
        <f t="shared" si="14"/>
        <v>212901452121103</v>
      </c>
      <c r="B479" t="s">
        <v>32</v>
      </c>
      <c r="C479" t="s">
        <v>62</v>
      </c>
      <c r="D479" t="s">
        <v>313</v>
      </c>
      <c r="E479" t="s">
        <v>313</v>
      </c>
      <c r="F479" t="s">
        <v>122</v>
      </c>
      <c r="G479" t="s">
        <v>649</v>
      </c>
      <c r="H479" s="1">
        <v>43525</v>
      </c>
      <c r="I479" s="1">
        <v>43524</v>
      </c>
      <c r="J479" s="3">
        <v>8050000</v>
      </c>
      <c r="K479" t="s">
        <v>31</v>
      </c>
      <c r="L479" t="s">
        <v>31</v>
      </c>
      <c r="M479">
        <v>0</v>
      </c>
      <c r="N479">
        <v>0</v>
      </c>
      <c r="O479">
        <v>0</v>
      </c>
      <c r="P479" t="s">
        <v>37</v>
      </c>
      <c r="Q479" t="s">
        <v>37</v>
      </c>
      <c r="R479" t="str">
        <f t="shared" si="15"/>
        <v>2129014521211</v>
      </c>
      <c r="S479" t="s">
        <v>38</v>
      </c>
      <c r="T479" t="s">
        <v>66</v>
      </c>
      <c r="U479" t="s">
        <v>67</v>
      </c>
      <c r="V479" t="s">
        <v>81</v>
      </c>
      <c r="W479" t="s">
        <v>396</v>
      </c>
      <c r="X479" t="s">
        <v>43</v>
      </c>
      <c r="Y479" t="s">
        <v>44</v>
      </c>
      <c r="Z479" t="s">
        <v>44</v>
      </c>
      <c r="AA479" t="s">
        <v>45</v>
      </c>
      <c r="AB479" t="s">
        <v>46</v>
      </c>
      <c r="AC479" t="s">
        <v>47</v>
      </c>
      <c r="AD479" t="s">
        <v>48</v>
      </c>
      <c r="AE479" t="s">
        <v>49</v>
      </c>
    </row>
    <row r="480" spans="1:31">
      <c r="A480" t="str">
        <f t="shared" si="14"/>
        <v>213399451115211</v>
      </c>
      <c r="B480" t="s">
        <v>32</v>
      </c>
      <c r="C480" t="s">
        <v>62</v>
      </c>
      <c r="D480" t="s">
        <v>650</v>
      </c>
      <c r="E480" t="s">
        <v>650</v>
      </c>
      <c r="F480" t="s">
        <v>84</v>
      </c>
      <c r="G480" t="s">
        <v>651</v>
      </c>
      <c r="H480" s="1">
        <v>43791</v>
      </c>
      <c r="I480" s="1">
        <v>43790</v>
      </c>
      <c r="J480" s="3">
        <v>86161900</v>
      </c>
      <c r="K480" t="s">
        <v>31</v>
      </c>
      <c r="L480" t="s">
        <v>31</v>
      </c>
      <c r="M480">
        <v>0</v>
      </c>
      <c r="N480">
        <v>0</v>
      </c>
      <c r="O480">
        <v>0</v>
      </c>
      <c r="P480" t="s">
        <v>37</v>
      </c>
      <c r="Q480" t="s">
        <v>37</v>
      </c>
      <c r="R480" t="str">
        <f t="shared" si="15"/>
        <v>2133994511152</v>
      </c>
      <c r="S480" t="s">
        <v>38</v>
      </c>
      <c r="T480" t="s">
        <v>66</v>
      </c>
      <c r="U480" t="s">
        <v>67</v>
      </c>
      <c r="V480" t="s">
        <v>86</v>
      </c>
      <c r="W480" t="s">
        <v>42</v>
      </c>
      <c r="X480" t="s">
        <v>43</v>
      </c>
      <c r="Y480" t="s">
        <v>44</v>
      </c>
      <c r="Z480" t="s">
        <v>44</v>
      </c>
      <c r="AA480" t="s">
        <v>45</v>
      </c>
      <c r="AB480" t="s">
        <v>46</v>
      </c>
      <c r="AC480" t="s">
        <v>47</v>
      </c>
      <c r="AD480" t="s">
        <v>48</v>
      </c>
      <c r="AE480" t="s">
        <v>49</v>
      </c>
    </row>
    <row r="481" spans="1:31">
      <c r="A481" t="str">
        <f t="shared" si="14"/>
        <v>213599451241106</v>
      </c>
      <c r="B481" t="s">
        <v>32</v>
      </c>
      <c r="C481" t="s">
        <v>62</v>
      </c>
      <c r="D481" t="s">
        <v>652</v>
      </c>
      <c r="E481" t="s">
        <v>652</v>
      </c>
      <c r="F481" t="s">
        <v>116</v>
      </c>
      <c r="G481" t="s">
        <v>653</v>
      </c>
      <c r="H481" s="1">
        <v>43641</v>
      </c>
      <c r="I481" s="1">
        <v>43640</v>
      </c>
      <c r="J481" s="3">
        <v>54119920</v>
      </c>
      <c r="K481" t="s">
        <v>31</v>
      </c>
      <c r="L481" t="s">
        <v>31</v>
      </c>
      <c r="M481">
        <v>0</v>
      </c>
      <c r="N481">
        <v>0</v>
      </c>
      <c r="O481">
        <v>0</v>
      </c>
      <c r="P481" t="s">
        <v>37</v>
      </c>
      <c r="Q481" t="s">
        <v>37</v>
      </c>
      <c r="R481" t="str">
        <f t="shared" si="15"/>
        <v>2135994512411</v>
      </c>
      <c r="S481" t="s">
        <v>38</v>
      </c>
      <c r="T481" t="s">
        <v>66</v>
      </c>
      <c r="U481" t="s">
        <v>67</v>
      </c>
      <c r="V481" t="s">
        <v>100</v>
      </c>
      <c r="W481" t="s">
        <v>42</v>
      </c>
      <c r="X481" t="s">
        <v>43</v>
      </c>
      <c r="Y481" t="s">
        <v>44</v>
      </c>
      <c r="Z481" t="s">
        <v>44</v>
      </c>
      <c r="AA481" t="s">
        <v>45</v>
      </c>
      <c r="AB481" t="s">
        <v>46</v>
      </c>
      <c r="AC481" t="s">
        <v>47</v>
      </c>
      <c r="AD481" t="s">
        <v>48</v>
      </c>
      <c r="AE481" t="s">
        <v>49</v>
      </c>
    </row>
    <row r="482" spans="1:31">
      <c r="A482" t="str">
        <f t="shared" si="14"/>
        <v>213599451241108</v>
      </c>
      <c r="B482" t="s">
        <v>32</v>
      </c>
      <c r="C482" t="s">
        <v>62</v>
      </c>
      <c r="D482" t="s">
        <v>654</v>
      </c>
      <c r="E482" t="s">
        <v>654</v>
      </c>
      <c r="F482" t="s">
        <v>116</v>
      </c>
      <c r="G482" t="s">
        <v>655</v>
      </c>
      <c r="H482" s="1">
        <v>43692</v>
      </c>
      <c r="I482" s="1">
        <v>43692</v>
      </c>
      <c r="J482" s="3">
        <v>4948605</v>
      </c>
      <c r="K482" t="s">
        <v>31</v>
      </c>
      <c r="L482" t="s">
        <v>31</v>
      </c>
      <c r="M482">
        <v>0</v>
      </c>
      <c r="N482">
        <v>0</v>
      </c>
      <c r="O482">
        <v>0</v>
      </c>
      <c r="P482" t="s">
        <v>37</v>
      </c>
      <c r="Q482" t="s">
        <v>37</v>
      </c>
      <c r="R482" t="str">
        <f t="shared" si="15"/>
        <v>2135994512411</v>
      </c>
      <c r="S482" t="s">
        <v>38</v>
      </c>
      <c r="T482" t="s">
        <v>66</v>
      </c>
      <c r="U482" t="s">
        <v>67</v>
      </c>
      <c r="V482" t="s">
        <v>100</v>
      </c>
      <c r="W482" t="s">
        <v>42</v>
      </c>
      <c r="X482" t="s">
        <v>43</v>
      </c>
      <c r="Y482" t="s">
        <v>44</v>
      </c>
      <c r="Z482" t="s">
        <v>44</v>
      </c>
      <c r="AA482" t="s">
        <v>45</v>
      </c>
      <c r="AB482" t="s">
        <v>46</v>
      </c>
      <c r="AC482" t="s">
        <v>47</v>
      </c>
      <c r="AD482" t="s">
        <v>48</v>
      </c>
      <c r="AE482" t="s">
        <v>49</v>
      </c>
    </row>
    <row r="483" spans="1:31">
      <c r="A483" t="str">
        <f t="shared" si="14"/>
        <v>213399451115205</v>
      </c>
      <c r="B483" t="s">
        <v>32</v>
      </c>
      <c r="C483" t="s">
        <v>62</v>
      </c>
      <c r="D483" t="s">
        <v>444</v>
      </c>
      <c r="E483" t="s">
        <v>444</v>
      </c>
      <c r="F483" t="s">
        <v>84</v>
      </c>
      <c r="G483" t="s">
        <v>656</v>
      </c>
      <c r="H483" s="1">
        <v>43607</v>
      </c>
      <c r="I483" s="1">
        <v>43605</v>
      </c>
      <c r="J483" s="3">
        <v>137268800</v>
      </c>
      <c r="K483" t="s">
        <v>31</v>
      </c>
      <c r="L483" t="s">
        <v>31</v>
      </c>
      <c r="M483">
        <v>0</v>
      </c>
      <c r="N483">
        <v>0</v>
      </c>
      <c r="O483">
        <v>0</v>
      </c>
      <c r="P483" t="s">
        <v>37</v>
      </c>
      <c r="Q483" t="s">
        <v>37</v>
      </c>
      <c r="R483" t="str">
        <f t="shared" si="15"/>
        <v>2133994511152</v>
      </c>
      <c r="S483" t="s">
        <v>38</v>
      </c>
      <c r="T483" t="s">
        <v>66</v>
      </c>
      <c r="U483" t="s">
        <v>67</v>
      </c>
      <c r="V483" t="s">
        <v>86</v>
      </c>
      <c r="W483" t="s">
        <v>42</v>
      </c>
      <c r="X483" t="s">
        <v>43</v>
      </c>
      <c r="Y483" t="s">
        <v>44</v>
      </c>
      <c r="Z483" t="s">
        <v>44</v>
      </c>
      <c r="AA483" t="s">
        <v>45</v>
      </c>
      <c r="AB483" t="s">
        <v>46</v>
      </c>
      <c r="AC483" t="s">
        <v>47</v>
      </c>
      <c r="AD483" t="s">
        <v>48</v>
      </c>
      <c r="AE483" t="s">
        <v>49</v>
      </c>
    </row>
    <row r="484" spans="1:31">
      <c r="A484" t="str">
        <f t="shared" si="14"/>
        <v>212905152123312</v>
      </c>
      <c r="B484" t="s">
        <v>32</v>
      </c>
      <c r="C484" t="s">
        <v>62</v>
      </c>
      <c r="D484" t="s">
        <v>657</v>
      </c>
      <c r="E484" t="s">
        <v>657</v>
      </c>
      <c r="F484" t="s">
        <v>363</v>
      </c>
      <c r="G484" t="s">
        <v>658</v>
      </c>
      <c r="H484" s="1">
        <v>43808</v>
      </c>
      <c r="I484" s="1">
        <v>43805</v>
      </c>
      <c r="J484" s="3">
        <v>350700000</v>
      </c>
      <c r="K484" t="s">
        <v>31</v>
      </c>
      <c r="L484" t="s">
        <v>31</v>
      </c>
      <c r="M484">
        <v>0</v>
      </c>
      <c r="N484">
        <v>0</v>
      </c>
      <c r="O484">
        <v>0</v>
      </c>
      <c r="P484" t="s">
        <v>37</v>
      </c>
      <c r="Q484" t="s">
        <v>37</v>
      </c>
      <c r="R484" t="str">
        <f t="shared" si="15"/>
        <v>2129051521233</v>
      </c>
      <c r="S484" t="s">
        <v>38</v>
      </c>
      <c r="T484" t="s">
        <v>66</v>
      </c>
      <c r="U484" t="s">
        <v>67</v>
      </c>
      <c r="V484" t="s">
        <v>81</v>
      </c>
      <c r="W484" t="s">
        <v>659</v>
      </c>
      <c r="X484" t="s">
        <v>43</v>
      </c>
      <c r="Y484" t="s">
        <v>44</v>
      </c>
      <c r="Z484" t="s">
        <v>44</v>
      </c>
      <c r="AA484" t="s">
        <v>45</v>
      </c>
      <c r="AB484" t="s">
        <v>46</v>
      </c>
      <c r="AC484" t="s">
        <v>47</v>
      </c>
      <c r="AD484" t="s">
        <v>48</v>
      </c>
      <c r="AE484" t="s">
        <v>49</v>
      </c>
    </row>
    <row r="485" spans="1:31">
      <c r="A485" t="str">
        <f t="shared" si="14"/>
        <v>212200652121308</v>
      </c>
      <c r="B485" t="s">
        <v>32</v>
      </c>
      <c r="C485" t="s">
        <v>33</v>
      </c>
      <c r="D485" t="s">
        <v>660</v>
      </c>
      <c r="E485" t="s">
        <v>660</v>
      </c>
      <c r="F485" t="s">
        <v>492</v>
      </c>
      <c r="G485" t="s">
        <v>661</v>
      </c>
      <c r="H485" s="1">
        <v>43684</v>
      </c>
      <c r="I485" s="1">
        <v>43683</v>
      </c>
      <c r="J485" s="3">
        <v>1250000</v>
      </c>
      <c r="K485" t="s">
        <v>31</v>
      </c>
      <c r="L485" t="s">
        <v>31</v>
      </c>
      <c r="M485">
        <v>0</v>
      </c>
      <c r="N485">
        <v>0</v>
      </c>
      <c r="O485">
        <v>0</v>
      </c>
      <c r="P485" t="s">
        <v>37</v>
      </c>
      <c r="Q485" t="s">
        <v>37</v>
      </c>
      <c r="R485" t="str">
        <f t="shared" si="15"/>
        <v>2122006521213</v>
      </c>
      <c r="S485" t="s">
        <v>38</v>
      </c>
      <c r="T485" t="s">
        <v>39</v>
      </c>
      <c r="U485" t="s">
        <v>40</v>
      </c>
      <c r="V485" t="s">
        <v>292</v>
      </c>
      <c r="W485" t="s">
        <v>662</v>
      </c>
      <c r="X485" t="s">
        <v>43</v>
      </c>
      <c r="Y485" t="s">
        <v>44</v>
      </c>
      <c r="Z485" t="s">
        <v>44</v>
      </c>
      <c r="AA485" t="s">
        <v>45</v>
      </c>
      <c r="AB485" t="s">
        <v>46</v>
      </c>
      <c r="AC485" t="s">
        <v>47</v>
      </c>
      <c r="AD485" t="s">
        <v>48</v>
      </c>
      <c r="AE485" t="s">
        <v>49</v>
      </c>
    </row>
    <row r="486" spans="1:31">
      <c r="A486" t="str">
        <f t="shared" si="14"/>
        <v>212599452211311</v>
      </c>
      <c r="B486" t="s">
        <v>32</v>
      </c>
      <c r="C486" t="s">
        <v>33</v>
      </c>
      <c r="D486" t="s">
        <v>663</v>
      </c>
      <c r="E486" t="s">
        <v>663</v>
      </c>
      <c r="F486" t="s">
        <v>158</v>
      </c>
      <c r="G486" t="s">
        <v>664</v>
      </c>
      <c r="H486" s="1">
        <v>43776</v>
      </c>
      <c r="I486" s="1">
        <v>43776</v>
      </c>
      <c r="J486" s="3">
        <v>232500</v>
      </c>
      <c r="K486" t="s">
        <v>31</v>
      </c>
      <c r="L486" t="s">
        <v>31</v>
      </c>
      <c r="M486">
        <v>0</v>
      </c>
      <c r="N486">
        <v>0</v>
      </c>
      <c r="O486">
        <v>0</v>
      </c>
      <c r="P486" t="s">
        <v>37</v>
      </c>
      <c r="Q486" t="s">
        <v>37</v>
      </c>
      <c r="R486" t="str">
        <f t="shared" si="15"/>
        <v>2125994522113</v>
      </c>
      <c r="S486" t="s">
        <v>38</v>
      </c>
      <c r="T486" t="s">
        <v>39</v>
      </c>
      <c r="U486" t="s">
        <v>40</v>
      </c>
      <c r="V486" t="s">
        <v>41</v>
      </c>
      <c r="W486" t="s">
        <v>42</v>
      </c>
      <c r="X486" t="s">
        <v>43</v>
      </c>
      <c r="Y486" t="s">
        <v>44</v>
      </c>
      <c r="Z486" t="s">
        <v>44</v>
      </c>
      <c r="AA486" t="s">
        <v>45</v>
      </c>
      <c r="AB486" t="s">
        <v>46</v>
      </c>
      <c r="AC486" t="s">
        <v>47</v>
      </c>
      <c r="AD486" t="s">
        <v>48</v>
      </c>
      <c r="AE486" t="s">
        <v>49</v>
      </c>
    </row>
    <row r="487" spans="1:31">
      <c r="A487" t="str">
        <f t="shared" si="14"/>
        <v>212300452411103</v>
      </c>
      <c r="B487" t="s">
        <v>32</v>
      </c>
      <c r="C487" t="s">
        <v>33</v>
      </c>
      <c r="D487" t="s">
        <v>262</v>
      </c>
      <c r="E487" t="s">
        <v>262</v>
      </c>
      <c r="F487" t="s">
        <v>71</v>
      </c>
      <c r="G487" t="s">
        <v>665</v>
      </c>
      <c r="H487" s="1">
        <v>43528</v>
      </c>
      <c r="I487" s="1">
        <v>43525</v>
      </c>
      <c r="J487" s="3">
        <v>1700000</v>
      </c>
      <c r="K487" t="s">
        <v>31</v>
      </c>
      <c r="L487" t="s">
        <v>31</v>
      </c>
      <c r="M487">
        <v>0</v>
      </c>
      <c r="N487">
        <v>0</v>
      </c>
      <c r="O487">
        <v>0</v>
      </c>
      <c r="P487" t="s">
        <v>37</v>
      </c>
      <c r="Q487" t="s">
        <v>37</v>
      </c>
      <c r="R487" t="str">
        <f t="shared" si="15"/>
        <v>2123004524111</v>
      </c>
      <c r="S487" t="s">
        <v>38</v>
      </c>
      <c r="T487" t="s">
        <v>39</v>
      </c>
      <c r="U487" t="s">
        <v>40</v>
      </c>
      <c r="V487" t="s">
        <v>76</v>
      </c>
      <c r="W487" t="s">
        <v>94</v>
      </c>
      <c r="X487" t="s">
        <v>43</v>
      </c>
      <c r="Y487" t="s">
        <v>44</v>
      </c>
      <c r="Z487" t="s">
        <v>44</v>
      </c>
      <c r="AA487" t="s">
        <v>45</v>
      </c>
      <c r="AB487" t="s">
        <v>46</v>
      </c>
      <c r="AC487" t="s">
        <v>47</v>
      </c>
      <c r="AD487" t="s">
        <v>48</v>
      </c>
      <c r="AE487" t="s">
        <v>49</v>
      </c>
    </row>
    <row r="488" spans="1:31">
      <c r="A488" t="str">
        <f t="shared" si="14"/>
        <v>212599452211208</v>
      </c>
      <c r="B488" t="s">
        <v>32</v>
      </c>
      <c r="C488" t="s">
        <v>33</v>
      </c>
      <c r="D488" t="s">
        <v>666</v>
      </c>
      <c r="E488" t="s">
        <v>666</v>
      </c>
      <c r="F488" t="s">
        <v>148</v>
      </c>
      <c r="G488" t="s">
        <v>667</v>
      </c>
      <c r="H488" s="1">
        <v>43686</v>
      </c>
      <c r="I488" s="1">
        <v>43685</v>
      </c>
      <c r="J488" s="3">
        <v>22000</v>
      </c>
      <c r="K488" t="s">
        <v>31</v>
      </c>
      <c r="L488" t="s">
        <v>31</v>
      </c>
      <c r="M488">
        <v>0</v>
      </c>
      <c r="N488">
        <v>0</v>
      </c>
      <c r="O488">
        <v>0</v>
      </c>
      <c r="P488" t="s">
        <v>37</v>
      </c>
      <c r="Q488" t="s">
        <v>37</v>
      </c>
      <c r="R488" t="str">
        <f t="shared" si="15"/>
        <v>2125994522112</v>
      </c>
      <c r="S488" t="s">
        <v>38</v>
      </c>
      <c r="T488" t="s">
        <v>39</v>
      </c>
      <c r="U488" t="s">
        <v>40</v>
      </c>
      <c r="V488" t="s">
        <v>41</v>
      </c>
      <c r="W488" t="s">
        <v>42</v>
      </c>
      <c r="X488" t="s">
        <v>43</v>
      </c>
      <c r="Y488" t="s">
        <v>44</v>
      </c>
      <c r="Z488" t="s">
        <v>44</v>
      </c>
      <c r="AA488" t="s">
        <v>45</v>
      </c>
      <c r="AB488" t="s">
        <v>46</v>
      </c>
      <c r="AC488" t="s">
        <v>47</v>
      </c>
      <c r="AD488" t="s">
        <v>48</v>
      </c>
      <c r="AE488" t="s">
        <v>49</v>
      </c>
    </row>
    <row r="489" spans="1:31">
      <c r="A489" t="str">
        <f t="shared" si="14"/>
        <v>212599452211908</v>
      </c>
      <c r="B489" t="s">
        <v>32</v>
      </c>
      <c r="C489" t="s">
        <v>33</v>
      </c>
      <c r="D489" t="s">
        <v>666</v>
      </c>
      <c r="E489" t="s">
        <v>666</v>
      </c>
      <c r="F489" t="s">
        <v>60</v>
      </c>
      <c r="G489" t="s">
        <v>667</v>
      </c>
      <c r="H489" s="1">
        <v>43686</v>
      </c>
      <c r="I489" s="1">
        <v>43685</v>
      </c>
      <c r="J489" s="3">
        <v>454000</v>
      </c>
      <c r="K489" t="s">
        <v>31</v>
      </c>
      <c r="L489" t="s">
        <v>31</v>
      </c>
      <c r="M489">
        <v>0</v>
      </c>
      <c r="N489">
        <v>0</v>
      </c>
      <c r="O489">
        <v>0</v>
      </c>
      <c r="P489" t="s">
        <v>37</v>
      </c>
      <c r="Q489" t="s">
        <v>37</v>
      </c>
      <c r="R489" t="str">
        <f t="shared" si="15"/>
        <v>2125994522119</v>
      </c>
      <c r="S489" t="s">
        <v>38</v>
      </c>
      <c r="T489" t="s">
        <v>39</v>
      </c>
      <c r="U489" t="s">
        <v>40</v>
      </c>
      <c r="V489" t="s">
        <v>41</v>
      </c>
      <c r="W489" t="s">
        <v>42</v>
      </c>
      <c r="X489" t="s">
        <v>43</v>
      </c>
      <c r="Y489" t="s">
        <v>44</v>
      </c>
      <c r="Z489" t="s">
        <v>44</v>
      </c>
      <c r="AA489" t="s">
        <v>45</v>
      </c>
      <c r="AB489" t="s">
        <v>46</v>
      </c>
      <c r="AC489" t="s">
        <v>47</v>
      </c>
      <c r="AD489" t="s">
        <v>48</v>
      </c>
      <c r="AE489" t="s">
        <v>49</v>
      </c>
    </row>
    <row r="490" spans="1:31">
      <c r="A490" t="str">
        <f t="shared" si="14"/>
        <v>215099451111109</v>
      </c>
      <c r="B490" t="s">
        <v>32</v>
      </c>
      <c r="C490" t="s">
        <v>114</v>
      </c>
      <c r="D490" t="s">
        <v>668</v>
      </c>
      <c r="E490" t="s">
        <v>668</v>
      </c>
      <c r="F490" t="s">
        <v>35</v>
      </c>
      <c r="G490" t="s">
        <v>669</v>
      </c>
      <c r="H490" s="1">
        <v>43709</v>
      </c>
      <c r="I490" s="1">
        <v>43683</v>
      </c>
      <c r="J490" s="3">
        <v>19307700</v>
      </c>
      <c r="K490" t="s">
        <v>31</v>
      </c>
      <c r="L490" t="s">
        <v>31</v>
      </c>
      <c r="M490">
        <v>0</v>
      </c>
      <c r="N490">
        <v>0</v>
      </c>
      <c r="O490">
        <v>0</v>
      </c>
      <c r="P490" t="s">
        <v>37</v>
      </c>
      <c r="Q490" t="s">
        <v>37</v>
      </c>
      <c r="R490" t="str">
        <f t="shared" si="15"/>
        <v>2150994511111</v>
      </c>
      <c r="S490" t="s">
        <v>38</v>
      </c>
      <c r="T490" t="s">
        <v>118</v>
      </c>
      <c r="U490" t="s">
        <v>119</v>
      </c>
      <c r="V490" t="s">
        <v>120</v>
      </c>
      <c r="W490" t="s">
        <v>42</v>
      </c>
      <c r="X490" t="s">
        <v>43</v>
      </c>
      <c r="Y490" t="s">
        <v>44</v>
      </c>
      <c r="Z490" t="s">
        <v>44</v>
      </c>
      <c r="AA490" t="s">
        <v>45</v>
      </c>
      <c r="AB490" t="s">
        <v>46</v>
      </c>
      <c r="AC490" t="s">
        <v>47</v>
      </c>
      <c r="AD490" t="s">
        <v>48</v>
      </c>
      <c r="AE490" t="s">
        <v>49</v>
      </c>
    </row>
    <row r="491" spans="1:31">
      <c r="A491" t="str">
        <f t="shared" si="14"/>
        <v>215099451111909</v>
      </c>
      <c r="B491" t="s">
        <v>32</v>
      </c>
      <c r="C491" t="s">
        <v>114</v>
      </c>
      <c r="D491" t="s">
        <v>668</v>
      </c>
      <c r="E491" t="s">
        <v>668</v>
      </c>
      <c r="F491" t="s">
        <v>50</v>
      </c>
      <c r="G491" t="s">
        <v>669</v>
      </c>
      <c r="H491" s="1">
        <v>43709</v>
      </c>
      <c r="I491" s="1">
        <v>43683</v>
      </c>
      <c r="J491" s="3">
        <v>396</v>
      </c>
      <c r="K491" t="s">
        <v>31</v>
      </c>
      <c r="L491" t="s">
        <v>31</v>
      </c>
      <c r="M491">
        <v>0</v>
      </c>
      <c r="N491">
        <v>0</v>
      </c>
      <c r="O491">
        <v>0</v>
      </c>
      <c r="P491" t="s">
        <v>37</v>
      </c>
      <c r="Q491" t="s">
        <v>37</v>
      </c>
      <c r="R491" t="str">
        <f t="shared" si="15"/>
        <v>2150994511119</v>
      </c>
      <c r="S491" t="s">
        <v>38</v>
      </c>
      <c r="T491" t="s">
        <v>118</v>
      </c>
      <c r="U491" t="s">
        <v>119</v>
      </c>
      <c r="V491" t="s">
        <v>120</v>
      </c>
      <c r="W491" t="s">
        <v>42</v>
      </c>
      <c r="X491" t="s">
        <v>43</v>
      </c>
      <c r="Y491" t="s">
        <v>44</v>
      </c>
      <c r="Z491" t="s">
        <v>44</v>
      </c>
      <c r="AA491" t="s">
        <v>45</v>
      </c>
      <c r="AB491" t="s">
        <v>46</v>
      </c>
      <c r="AC491" t="s">
        <v>47</v>
      </c>
      <c r="AD491" t="s">
        <v>48</v>
      </c>
      <c r="AE491" t="s">
        <v>49</v>
      </c>
    </row>
    <row r="492" spans="1:31">
      <c r="A492" t="str">
        <f t="shared" si="14"/>
        <v>215099451112109</v>
      </c>
      <c r="B492" t="s">
        <v>32</v>
      </c>
      <c r="C492" t="s">
        <v>114</v>
      </c>
      <c r="D492" t="s">
        <v>668</v>
      </c>
      <c r="E492" t="s">
        <v>668</v>
      </c>
      <c r="F492" t="s">
        <v>51</v>
      </c>
      <c r="G492" t="s">
        <v>669</v>
      </c>
      <c r="H492" s="1">
        <v>43709</v>
      </c>
      <c r="I492" s="1">
        <v>43683</v>
      </c>
      <c r="J492" s="3">
        <v>1281900</v>
      </c>
      <c r="K492" t="s">
        <v>31</v>
      </c>
      <c r="L492" t="s">
        <v>31</v>
      </c>
      <c r="M492">
        <v>0</v>
      </c>
      <c r="N492">
        <v>0</v>
      </c>
      <c r="O492">
        <v>0</v>
      </c>
      <c r="P492" t="s">
        <v>37</v>
      </c>
      <c r="Q492" t="s">
        <v>37</v>
      </c>
      <c r="R492" t="str">
        <f t="shared" si="15"/>
        <v>2150994511121</v>
      </c>
      <c r="S492" t="s">
        <v>38</v>
      </c>
      <c r="T492" t="s">
        <v>118</v>
      </c>
      <c r="U492" t="s">
        <v>119</v>
      </c>
      <c r="V492" t="s">
        <v>120</v>
      </c>
      <c r="W492" t="s">
        <v>42</v>
      </c>
      <c r="X492" t="s">
        <v>43</v>
      </c>
      <c r="Y492" t="s">
        <v>44</v>
      </c>
      <c r="Z492" t="s">
        <v>44</v>
      </c>
      <c r="AA492" t="s">
        <v>45</v>
      </c>
      <c r="AB492" t="s">
        <v>46</v>
      </c>
      <c r="AC492" t="s">
        <v>47</v>
      </c>
      <c r="AD492" t="s">
        <v>48</v>
      </c>
      <c r="AE492" t="s">
        <v>49</v>
      </c>
    </row>
    <row r="493" spans="1:31">
      <c r="A493" t="str">
        <f t="shared" si="14"/>
        <v>215099451112209</v>
      </c>
      <c r="B493" t="s">
        <v>32</v>
      </c>
      <c r="C493" t="s">
        <v>114</v>
      </c>
      <c r="D493" t="s">
        <v>668</v>
      </c>
      <c r="E493" t="s">
        <v>668</v>
      </c>
      <c r="F493" t="s">
        <v>55</v>
      </c>
      <c r="G493" t="s">
        <v>669</v>
      </c>
      <c r="H493" s="1">
        <v>43709</v>
      </c>
      <c r="I493" s="1">
        <v>43683</v>
      </c>
      <c r="J493" s="3">
        <v>454358</v>
      </c>
      <c r="K493" t="s">
        <v>31</v>
      </c>
      <c r="L493" t="s">
        <v>31</v>
      </c>
      <c r="M493">
        <v>0</v>
      </c>
      <c r="N493">
        <v>0</v>
      </c>
      <c r="O493">
        <v>0</v>
      </c>
      <c r="P493" t="s">
        <v>37</v>
      </c>
      <c r="Q493" t="s">
        <v>37</v>
      </c>
      <c r="R493" t="str">
        <f t="shared" si="15"/>
        <v>2150994511122</v>
      </c>
      <c r="S493" t="s">
        <v>38</v>
      </c>
      <c r="T493" t="s">
        <v>118</v>
      </c>
      <c r="U493" t="s">
        <v>119</v>
      </c>
      <c r="V493" t="s">
        <v>120</v>
      </c>
      <c r="W493" t="s">
        <v>42</v>
      </c>
      <c r="X493" t="s">
        <v>43</v>
      </c>
      <c r="Y493" t="s">
        <v>44</v>
      </c>
      <c r="Z493" t="s">
        <v>44</v>
      </c>
      <c r="AA493" t="s">
        <v>45</v>
      </c>
      <c r="AB493" t="s">
        <v>46</v>
      </c>
      <c r="AC493" t="s">
        <v>47</v>
      </c>
      <c r="AD493" t="s">
        <v>48</v>
      </c>
      <c r="AE493" t="s">
        <v>49</v>
      </c>
    </row>
    <row r="494" spans="1:31">
      <c r="A494" t="str">
        <f t="shared" si="14"/>
        <v>215099451112309</v>
      </c>
      <c r="B494" t="s">
        <v>32</v>
      </c>
      <c r="C494" t="s">
        <v>114</v>
      </c>
      <c r="D494" t="s">
        <v>668</v>
      </c>
      <c r="E494" t="s">
        <v>668</v>
      </c>
      <c r="F494" t="s">
        <v>56</v>
      </c>
      <c r="G494" t="s">
        <v>669</v>
      </c>
      <c r="H494" s="1">
        <v>43709</v>
      </c>
      <c r="I494" s="1">
        <v>43683</v>
      </c>
      <c r="J494" s="3">
        <v>540000</v>
      </c>
      <c r="K494" t="s">
        <v>31</v>
      </c>
      <c r="L494" t="s">
        <v>31</v>
      </c>
      <c r="M494">
        <v>0</v>
      </c>
      <c r="N494">
        <v>0</v>
      </c>
      <c r="O494">
        <v>0</v>
      </c>
      <c r="P494" t="s">
        <v>37</v>
      </c>
      <c r="Q494" t="s">
        <v>37</v>
      </c>
      <c r="R494" t="str">
        <f t="shared" si="15"/>
        <v>2150994511123</v>
      </c>
      <c r="S494" t="s">
        <v>38</v>
      </c>
      <c r="T494" t="s">
        <v>118</v>
      </c>
      <c r="U494" t="s">
        <v>119</v>
      </c>
      <c r="V494" t="s">
        <v>120</v>
      </c>
      <c r="W494" t="s">
        <v>42</v>
      </c>
      <c r="X494" t="s">
        <v>43</v>
      </c>
      <c r="Y494" t="s">
        <v>44</v>
      </c>
      <c r="Z494" t="s">
        <v>44</v>
      </c>
      <c r="AA494" t="s">
        <v>45</v>
      </c>
      <c r="AB494" t="s">
        <v>46</v>
      </c>
      <c r="AC494" t="s">
        <v>47</v>
      </c>
      <c r="AD494" t="s">
        <v>48</v>
      </c>
      <c r="AE494" t="s">
        <v>49</v>
      </c>
    </row>
    <row r="495" spans="1:31">
      <c r="A495" t="str">
        <f t="shared" si="14"/>
        <v>215099451112609</v>
      </c>
      <c r="B495" t="s">
        <v>32</v>
      </c>
      <c r="C495" t="s">
        <v>114</v>
      </c>
      <c r="D495" t="s">
        <v>668</v>
      </c>
      <c r="E495" t="s">
        <v>668</v>
      </c>
      <c r="F495" t="s">
        <v>57</v>
      </c>
      <c r="G495" t="s">
        <v>669</v>
      </c>
      <c r="H495" s="1">
        <v>43709</v>
      </c>
      <c r="I495" s="1">
        <v>43683</v>
      </c>
      <c r="J495" s="3">
        <v>1231140</v>
      </c>
      <c r="K495" t="s">
        <v>31</v>
      </c>
      <c r="L495" t="s">
        <v>31</v>
      </c>
      <c r="M495">
        <v>0</v>
      </c>
      <c r="N495">
        <v>0</v>
      </c>
      <c r="O495">
        <v>0</v>
      </c>
      <c r="P495" t="s">
        <v>37</v>
      </c>
      <c r="Q495" t="s">
        <v>37</v>
      </c>
      <c r="R495" t="str">
        <f t="shared" si="15"/>
        <v>2150994511126</v>
      </c>
      <c r="S495" t="s">
        <v>38</v>
      </c>
      <c r="T495" t="s">
        <v>118</v>
      </c>
      <c r="U495" t="s">
        <v>119</v>
      </c>
      <c r="V495" t="s">
        <v>120</v>
      </c>
      <c r="W495" t="s">
        <v>42</v>
      </c>
      <c r="X495" t="s">
        <v>43</v>
      </c>
      <c r="Y495" t="s">
        <v>44</v>
      </c>
      <c r="Z495" t="s">
        <v>44</v>
      </c>
      <c r="AA495" t="s">
        <v>45</v>
      </c>
      <c r="AB495" t="s">
        <v>46</v>
      </c>
      <c r="AC495" t="s">
        <v>47</v>
      </c>
      <c r="AD495" t="s">
        <v>48</v>
      </c>
      <c r="AE495" t="s">
        <v>49</v>
      </c>
    </row>
    <row r="496" spans="1:31">
      <c r="A496" t="str">
        <f t="shared" si="14"/>
        <v>215099451115109</v>
      </c>
      <c r="B496" t="s">
        <v>32</v>
      </c>
      <c r="C496" t="s">
        <v>114</v>
      </c>
      <c r="D496" t="s">
        <v>668</v>
      </c>
      <c r="E496" t="s">
        <v>668</v>
      </c>
      <c r="F496" t="s">
        <v>58</v>
      </c>
      <c r="G496" t="s">
        <v>669</v>
      </c>
      <c r="H496" s="1">
        <v>43709</v>
      </c>
      <c r="I496" s="1">
        <v>43683</v>
      </c>
      <c r="J496" s="3">
        <v>920000</v>
      </c>
      <c r="K496" t="s">
        <v>31</v>
      </c>
      <c r="L496" t="s">
        <v>31</v>
      </c>
      <c r="M496">
        <v>0</v>
      </c>
      <c r="N496">
        <v>0</v>
      </c>
      <c r="O496">
        <v>0</v>
      </c>
      <c r="P496" t="s">
        <v>37</v>
      </c>
      <c r="Q496" t="s">
        <v>37</v>
      </c>
      <c r="R496" t="str">
        <f t="shared" si="15"/>
        <v>2150994511151</v>
      </c>
      <c r="S496" t="s">
        <v>38</v>
      </c>
      <c r="T496" t="s">
        <v>118</v>
      </c>
      <c r="U496" t="s">
        <v>119</v>
      </c>
      <c r="V496" t="s">
        <v>120</v>
      </c>
      <c r="W496" t="s">
        <v>42</v>
      </c>
      <c r="X496" t="s">
        <v>43</v>
      </c>
      <c r="Y496" t="s">
        <v>44</v>
      </c>
      <c r="Z496" t="s">
        <v>44</v>
      </c>
      <c r="AA496" t="s">
        <v>45</v>
      </c>
      <c r="AB496" t="s">
        <v>46</v>
      </c>
      <c r="AC496" t="s">
        <v>47</v>
      </c>
      <c r="AD496" t="s">
        <v>48</v>
      </c>
      <c r="AE496" t="s">
        <v>49</v>
      </c>
    </row>
    <row r="497" spans="1:31">
      <c r="A497" t="str">
        <f t="shared" si="14"/>
        <v>212904652211208</v>
      </c>
      <c r="B497" t="s">
        <v>32</v>
      </c>
      <c r="C497" t="s">
        <v>62</v>
      </c>
      <c r="D497" t="s">
        <v>670</v>
      </c>
      <c r="E497" t="s">
        <v>670</v>
      </c>
      <c r="F497" t="s">
        <v>148</v>
      </c>
      <c r="G497" t="s">
        <v>671</v>
      </c>
      <c r="H497" s="1">
        <v>43686</v>
      </c>
      <c r="I497" s="1">
        <v>43686</v>
      </c>
      <c r="J497" s="3">
        <v>576278</v>
      </c>
      <c r="K497" t="s">
        <v>31</v>
      </c>
      <c r="L497" t="s">
        <v>31</v>
      </c>
      <c r="M497">
        <v>0</v>
      </c>
      <c r="N497">
        <v>0</v>
      </c>
      <c r="O497">
        <v>0</v>
      </c>
      <c r="P497" t="s">
        <v>37</v>
      </c>
      <c r="Q497" t="s">
        <v>37</v>
      </c>
      <c r="R497" t="str">
        <f t="shared" si="15"/>
        <v>2129046522112</v>
      </c>
      <c r="S497" t="s">
        <v>38</v>
      </c>
      <c r="T497" t="s">
        <v>66</v>
      </c>
      <c r="U497" t="s">
        <v>67</v>
      </c>
      <c r="V497" t="s">
        <v>81</v>
      </c>
      <c r="W497" t="s">
        <v>82</v>
      </c>
      <c r="X497" t="s">
        <v>43</v>
      </c>
      <c r="Y497" t="s">
        <v>44</v>
      </c>
      <c r="Z497" t="s">
        <v>44</v>
      </c>
      <c r="AA497" t="s">
        <v>45</v>
      </c>
      <c r="AB497" t="s">
        <v>46</v>
      </c>
      <c r="AC497" t="s">
        <v>47</v>
      </c>
      <c r="AD497" t="s">
        <v>48</v>
      </c>
      <c r="AE497" t="s">
        <v>49</v>
      </c>
    </row>
    <row r="498" spans="1:31">
      <c r="A498" t="str">
        <f t="shared" si="14"/>
        <v>213902552111512</v>
      </c>
      <c r="B498" t="s">
        <v>32</v>
      </c>
      <c r="C498" t="s">
        <v>174</v>
      </c>
      <c r="D498" t="s">
        <v>334</v>
      </c>
      <c r="E498" t="s">
        <v>334</v>
      </c>
      <c r="F498" t="s">
        <v>286</v>
      </c>
      <c r="G498" t="s">
        <v>672</v>
      </c>
      <c r="H498" s="1">
        <v>43803</v>
      </c>
      <c r="I498" s="1">
        <v>43802</v>
      </c>
      <c r="J498" s="3">
        <v>700000</v>
      </c>
      <c r="K498" t="s">
        <v>31</v>
      </c>
      <c r="L498" t="s">
        <v>31</v>
      </c>
      <c r="M498">
        <v>0</v>
      </c>
      <c r="N498">
        <v>0</v>
      </c>
      <c r="O498">
        <v>0</v>
      </c>
      <c r="P498" t="s">
        <v>37</v>
      </c>
      <c r="Q498" t="s">
        <v>37</v>
      </c>
      <c r="R498" t="str">
        <f t="shared" si="15"/>
        <v>2139025521115</v>
      </c>
      <c r="S498" t="s">
        <v>38</v>
      </c>
      <c r="T498" t="s">
        <v>119</v>
      </c>
      <c r="U498" t="s">
        <v>176</v>
      </c>
      <c r="V498" t="s">
        <v>464</v>
      </c>
      <c r="W498" t="s">
        <v>38</v>
      </c>
      <c r="X498" t="s">
        <v>43</v>
      </c>
      <c r="Y498" t="s">
        <v>44</v>
      </c>
      <c r="Z498" t="s">
        <v>44</v>
      </c>
      <c r="AA498" t="s">
        <v>45</v>
      </c>
      <c r="AB498" t="s">
        <v>46</v>
      </c>
      <c r="AC498" t="s">
        <v>47</v>
      </c>
      <c r="AD498" t="s">
        <v>48</v>
      </c>
      <c r="AE498" t="s">
        <v>49</v>
      </c>
    </row>
    <row r="499" spans="1:31">
      <c r="A499" t="str">
        <f t="shared" si="14"/>
        <v>213599451111110</v>
      </c>
      <c r="B499" t="s">
        <v>32</v>
      </c>
      <c r="C499" t="s">
        <v>62</v>
      </c>
      <c r="D499" t="s">
        <v>673</v>
      </c>
      <c r="E499" t="s">
        <v>673</v>
      </c>
      <c r="F499" t="s">
        <v>35</v>
      </c>
      <c r="G499" t="s">
        <v>674</v>
      </c>
      <c r="H499" s="1">
        <v>43739</v>
      </c>
      <c r="I499" s="1">
        <v>43713</v>
      </c>
      <c r="J499" s="3">
        <v>574564600</v>
      </c>
      <c r="K499" t="s">
        <v>31</v>
      </c>
      <c r="L499" t="s">
        <v>31</v>
      </c>
      <c r="M499">
        <v>0</v>
      </c>
      <c r="N499">
        <v>0</v>
      </c>
      <c r="O499">
        <v>0</v>
      </c>
      <c r="P499" t="s">
        <v>37</v>
      </c>
      <c r="Q499" t="s">
        <v>37</v>
      </c>
      <c r="R499" t="str">
        <f t="shared" si="15"/>
        <v>2135994511111</v>
      </c>
      <c r="S499" t="s">
        <v>38</v>
      </c>
      <c r="T499" t="s">
        <v>66</v>
      </c>
      <c r="U499" t="s">
        <v>67</v>
      </c>
      <c r="V499" t="s">
        <v>100</v>
      </c>
      <c r="W499" t="s">
        <v>42</v>
      </c>
      <c r="X499" t="s">
        <v>43</v>
      </c>
      <c r="Y499" t="s">
        <v>44</v>
      </c>
      <c r="Z499" t="s">
        <v>44</v>
      </c>
      <c r="AA499" t="s">
        <v>45</v>
      </c>
      <c r="AB499" t="s">
        <v>46</v>
      </c>
      <c r="AC499" t="s">
        <v>47</v>
      </c>
      <c r="AD499" t="s">
        <v>48</v>
      </c>
      <c r="AE499" t="s">
        <v>49</v>
      </c>
    </row>
    <row r="500" spans="1:31">
      <c r="A500" t="str">
        <f t="shared" si="14"/>
        <v>213599451111910</v>
      </c>
      <c r="B500" t="s">
        <v>32</v>
      </c>
      <c r="C500" t="s">
        <v>62</v>
      </c>
      <c r="D500" t="s">
        <v>673</v>
      </c>
      <c r="E500" t="s">
        <v>673</v>
      </c>
      <c r="F500" t="s">
        <v>50</v>
      </c>
      <c r="G500" t="s">
        <v>674</v>
      </c>
      <c r="H500" s="1">
        <v>43739</v>
      </c>
      <c r="I500" s="1">
        <v>43713</v>
      </c>
      <c r="J500" s="3">
        <v>7739</v>
      </c>
      <c r="K500" t="s">
        <v>31</v>
      </c>
      <c r="L500" t="s">
        <v>31</v>
      </c>
      <c r="M500">
        <v>0</v>
      </c>
      <c r="N500">
        <v>0</v>
      </c>
      <c r="O500">
        <v>0</v>
      </c>
      <c r="P500" t="s">
        <v>37</v>
      </c>
      <c r="Q500" t="s">
        <v>37</v>
      </c>
      <c r="R500" t="str">
        <f t="shared" si="15"/>
        <v>2135994511119</v>
      </c>
      <c r="S500" t="s">
        <v>38</v>
      </c>
      <c r="T500" t="s">
        <v>66</v>
      </c>
      <c r="U500" t="s">
        <v>67</v>
      </c>
      <c r="V500" t="s">
        <v>100</v>
      </c>
      <c r="W500" t="s">
        <v>42</v>
      </c>
      <c r="X500" t="s">
        <v>43</v>
      </c>
      <c r="Y500" t="s">
        <v>44</v>
      </c>
      <c r="Z500" t="s">
        <v>44</v>
      </c>
      <c r="AA500" t="s">
        <v>45</v>
      </c>
      <c r="AB500" t="s">
        <v>46</v>
      </c>
      <c r="AC500" t="s">
        <v>47</v>
      </c>
      <c r="AD500" t="s">
        <v>48</v>
      </c>
      <c r="AE500" t="s">
        <v>49</v>
      </c>
    </row>
    <row r="501" spans="1:31">
      <c r="A501" t="str">
        <f t="shared" si="14"/>
        <v>213599451112110</v>
      </c>
      <c r="B501" t="s">
        <v>32</v>
      </c>
      <c r="C501" t="s">
        <v>62</v>
      </c>
      <c r="D501" t="s">
        <v>673</v>
      </c>
      <c r="E501" t="s">
        <v>673</v>
      </c>
      <c r="F501" t="s">
        <v>51</v>
      </c>
      <c r="G501" t="s">
        <v>674</v>
      </c>
      <c r="H501" s="1">
        <v>43739</v>
      </c>
      <c r="I501" s="1">
        <v>43713</v>
      </c>
      <c r="J501" s="3">
        <v>46092780</v>
      </c>
      <c r="K501" t="s">
        <v>31</v>
      </c>
      <c r="L501" t="s">
        <v>31</v>
      </c>
      <c r="M501">
        <v>0</v>
      </c>
      <c r="N501">
        <v>0</v>
      </c>
      <c r="O501">
        <v>0</v>
      </c>
      <c r="P501" t="s">
        <v>37</v>
      </c>
      <c r="Q501" t="s">
        <v>37</v>
      </c>
      <c r="R501" t="str">
        <f t="shared" si="15"/>
        <v>2135994511121</v>
      </c>
      <c r="S501" t="s">
        <v>38</v>
      </c>
      <c r="T501" t="s">
        <v>66</v>
      </c>
      <c r="U501" t="s">
        <v>67</v>
      </c>
      <c r="V501" t="s">
        <v>100</v>
      </c>
      <c r="W501" t="s">
        <v>42</v>
      </c>
      <c r="X501" t="s">
        <v>43</v>
      </c>
      <c r="Y501" t="s">
        <v>44</v>
      </c>
      <c r="Z501" t="s">
        <v>44</v>
      </c>
      <c r="AA501" t="s">
        <v>45</v>
      </c>
      <c r="AB501" t="s">
        <v>46</v>
      </c>
      <c r="AC501" t="s">
        <v>47</v>
      </c>
      <c r="AD501" t="s">
        <v>48</v>
      </c>
      <c r="AE501" t="s">
        <v>49</v>
      </c>
    </row>
    <row r="502" spans="1:31">
      <c r="A502" t="str">
        <f t="shared" si="14"/>
        <v>213599451112210</v>
      </c>
      <c r="B502" t="s">
        <v>32</v>
      </c>
      <c r="C502" t="s">
        <v>62</v>
      </c>
      <c r="D502" t="s">
        <v>673</v>
      </c>
      <c r="E502" t="s">
        <v>673</v>
      </c>
      <c r="F502" t="s">
        <v>55</v>
      </c>
      <c r="G502" t="s">
        <v>674</v>
      </c>
      <c r="H502" s="1">
        <v>43739</v>
      </c>
      <c r="I502" s="1">
        <v>43713</v>
      </c>
      <c r="J502" s="3">
        <v>14051848</v>
      </c>
      <c r="K502" t="s">
        <v>31</v>
      </c>
      <c r="L502" t="s">
        <v>31</v>
      </c>
      <c r="M502">
        <v>0</v>
      </c>
      <c r="N502">
        <v>0</v>
      </c>
      <c r="O502">
        <v>0</v>
      </c>
      <c r="P502" t="s">
        <v>37</v>
      </c>
      <c r="Q502" t="s">
        <v>37</v>
      </c>
      <c r="R502" t="str">
        <f t="shared" si="15"/>
        <v>2135994511122</v>
      </c>
      <c r="S502" t="s">
        <v>38</v>
      </c>
      <c r="T502" t="s">
        <v>66</v>
      </c>
      <c r="U502" t="s">
        <v>67</v>
      </c>
      <c r="V502" t="s">
        <v>100</v>
      </c>
      <c r="W502" t="s">
        <v>42</v>
      </c>
      <c r="X502" t="s">
        <v>43</v>
      </c>
      <c r="Y502" t="s">
        <v>44</v>
      </c>
      <c r="Z502" t="s">
        <v>44</v>
      </c>
      <c r="AA502" t="s">
        <v>45</v>
      </c>
      <c r="AB502" t="s">
        <v>46</v>
      </c>
      <c r="AC502" t="s">
        <v>47</v>
      </c>
      <c r="AD502" t="s">
        <v>48</v>
      </c>
      <c r="AE502" t="s">
        <v>49</v>
      </c>
    </row>
    <row r="503" spans="1:31">
      <c r="A503" t="str">
        <f t="shared" si="14"/>
        <v>213599451112310</v>
      </c>
      <c r="B503" t="s">
        <v>32</v>
      </c>
      <c r="C503" t="s">
        <v>62</v>
      </c>
      <c r="D503" t="s">
        <v>673</v>
      </c>
      <c r="E503" t="s">
        <v>673</v>
      </c>
      <c r="F503" t="s">
        <v>56</v>
      </c>
      <c r="G503" t="s">
        <v>674</v>
      </c>
      <c r="H503" s="1">
        <v>43739</v>
      </c>
      <c r="I503" s="1">
        <v>43713</v>
      </c>
      <c r="J503" s="3">
        <v>1620000</v>
      </c>
      <c r="K503" t="s">
        <v>31</v>
      </c>
      <c r="L503" t="s">
        <v>31</v>
      </c>
      <c r="M503">
        <v>0</v>
      </c>
      <c r="N503">
        <v>0</v>
      </c>
      <c r="O503">
        <v>0</v>
      </c>
      <c r="P503" t="s">
        <v>37</v>
      </c>
      <c r="Q503" t="s">
        <v>37</v>
      </c>
      <c r="R503" t="str">
        <f t="shared" si="15"/>
        <v>2135994511123</v>
      </c>
      <c r="S503" t="s">
        <v>38</v>
      </c>
      <c r="T503" t="s">
        <v>66</v>
      </c>
      <c r="U503" t="s">
        <v>67</v>
      </c>
      <c r="V503" t="s">
        <v>100</v>
      </c>
      <c r="W503" t="s">
        <v>42</v>
      </c>
      <c r="X503" t="s">
        <v>43</v>
      </c>
      <c r="Y503" t="s">
        <v>44</v>
      </c>
      <c r="Z503" t="s">
        <v>44</v>
      </c>
      <c r="AA503" t="s">
        <v>45</v>
      </c>
      <c r="AB503" t="s">
        <v>46</v>
      </c>
      <c r="AC503" t="s">
        <v>47</v>
      </c>
      <c r="AD503" t="s">
        <v>48</v>
      </c>
      <c r="AE503" t="s">
        <v>49</v>
      </c>
    </row>
    <row r="504" spans="1:31">
      <c r="A504" t="str">
        <f t="shared" si="14"/>
        <v>213599451112410</v>
      </c>
      <c r="B504" t="s">
        <v>32</v>
      </c>
      <c r="C504" t="s">
        <v>62</v>
      </c>
      <c r="D504" t="s">
        <v>673</v>
      </c>
      <c r="E504" t="s">
        <v>673</v>
      </c>
      <c r="F504" t="s">
        <v>52</v>
      </c>
      <c r="G504" t="s">
        <v>674</v>
      </c>
      <c r="H504" s="1">
        <v>43739</v>
      </c>
      <c r="I504" s="1">
        <v>43713</v>
      </c>
      <c r="J504" s="3">
        <v>55748000</v>
      </c>
      <c r="K504" t="s">
        <v>31</v>
      </c>
      <c r="L504" t="s">
        <v>31</v>
      </c>
      <c r="M504">
        <v>0</v>
      </c>
      <c r="N504">
        <v>0</v>
      </c>
      <c r="O504">
        <v>0</v>
      </c>
      <c r="P504" t="s">
        <v>37</v>
      </c>
      <c r="Q504" t="s">
        <v>37</v>
      </c>
      <c r="R504" t="str">
        <f t="shared" si="15"/>
        <v>2135994511124</v>
      </c>
      <c r="S504" t="s">
        <v>38</v>
      </c>
      <c r="T504" t="s">
        <v>66</v>
      </c>
      <c r="U504" t="s">
        <v>67</v>
      </c>
      <c r="V504" t="s">
        <v>100</v>
      </c>
      <c r="W504" t="s">
        <v>42</v>
      </c>
      <c r="X504" t="s">
        <v>43</v>
      </c>
      <c r="Y504" t="s">
        <v>44</v>
      </c>
      <c r="Z504" t="s">
        <v>44</v>
      </c>
      <c r="AA504" t="s">
        <v>45</v>
      </c>
      <c r="AB504" t="s">
        <v>46</v>
      </c>
      <c r="AC504" t="s">
        <v>47</v>
      </c>
      <c r="AD504" t="s">
        <v>48</v>
      </c>
      <c r="AE504" t="s">
        <v>49</v>
      </c>
    </row>
    <row r="505" spans="1:31">
      <c r="A505" t="str">
        <f t="shared" si="14"/>
        <v>213599451112510</v>
      </c>
      <c r="B505" t="s">
        <v>32</v>
      </c>
      <c r="C505" t="s">
        <v>62</v>
      </c>
      <c r="D505" t="s">
        <v>673</v>
      </c>
      <c r="E505" t="s">
        <v>673</v>
      </c>
      <c r="F505" t="s">
        <v>132</v>
      </c>
      <c r="G505" t="s">
        <v>674</v>
      </c>
      <c r="H505" s="1">
        <v>43739</v>
      </c>
      <c r="I505" s="1">
        <v>43713</v>
      </c>
      <c r="J505" s="3">
        <v>99013</v>
      </c>
      <c r="K505" t="s">
        <v>31</v>
      </c>
      <c r="L505" t="s">
        <v>31</v>
      </c>
      <c r="M505">
        <v>0</v>
      </c>
      <c r="N505">
        <v>0</v>
      </c>
      <c r="O505">
        <v>0</v>
      </c>
      <c r="P505" t="s">
        <v>37</v>
      </c>
      <c r="Q505" t="s">
        <v>37</v>
      </c>
      <c r="R505" t="str">
        <f t="shared" si="15"/>
        <v>2135994511125</v>
      </c>
      <c r="S505" t="s">
        <v>38</v>
      </c>
      <c r="T505" t="s">
        <v>66</v>
      </c>
      <c r="U505" t="s">
        <v>67</v>
      </c>
      <c r="V505" t="s">
        <v>100</v>
      </c>
      <c r="W505" t="s">
        <v>42</v>
      </c>
      <c r="X505" t="s">
        <v>43</v>
      </c>
      <c r="Y505" t="s">
        <v>44</v>
      </c>
      <c r="Z505" t="s">
        <v>44</v>
      </c>
      <c r="AA505" t="s">
        <v>45</v>
      </c>
      <c r="AB505" t="s">
        <v>46</v>
      </c>
      <c r="AC505" t="s">
        <v>47</v>
      </c>
      <c r="AD505" t="s">
        <v>48</v>
      </c>
      <c r="AE505" t="s">
        <v>49</v>
      </c>
    </row>
    <row r="506" spans="1:31">
      <c r="A506" t="str">
        <f t="shared" si="14"/>
        <v>213599451112610</v>
      </c>
      <c r="B506" t="s">
        <v>32</v>
      </c>
      <c r="C506" t="s">
        <v>62</v>
      </c>
      <c r="D506" t="s">
        <v>673</v>
      </c>
      <c r="E506" t="s">
        <v>673</v>
      </c>
      <c r="F506" t="s">
        <v>57</v>
      </c>
      <c r="G506" t="s">
        <v>674</v>
      </c>
      <c r="H506" s="1">
        <v>43739</v>
      </c>
      <c r="I506" s="1">
        <v>43713</v>
      </c>
      <c r="J506" s="3">
        <v>33964980</v>
      </c>
      <c r="K506" t="s">
        <v>31</v>
      </c>
      <c r="L506" t="s">
        <v>31</v>
      </c>
      <c r="M506">
        <v>0</v>
      </c>
      <c r="N506">
        <v>0</v>
      </c>
      <c r="O506">
        <v>0</v>
      </c>
      <c r="P506" t="s">
        <v>37</v>
      </c>
      <c r="Q506" t="s">
        <v>37</v>
      </c>
      <c r="R506" t="str">
        <f t="shared" si="15"/>
        <v>2135994511126</v>
      </c>
      <c r="S506" t="s">
        <v>38</v>
      </c>
      <c r="T506" t="s">
        <v>66</v>
      </c>
      <c r="U506" t="s">
        <v>67</v>
      </c>
      <c r="V506" t="s">
        <v>100</v>
      </c>
      <c r="W506" t="s">
        <v>42</v>
      </c>
      <c r="X506" t="s">
        <v>43</v>
      </c>
      <c r="Y506" t="s">
        <v>44</v>
      </c>
      <c r="Z506" t="s">
        <v>44</v>
      </c>
      <c r="AA506" t="s">
        <v>45</v>
      </c>
      <c r="AB506" t="s">
        <v>46</v>
      </c>
      <c r="AC506" t="s">
        <v>47</v>
      </c>
      <c r="AD506" t="s">
        <v>48</v>
      </c>
      <c r="AE506" t="s">
        <v>49</v>
      </c>
    </row>
    <row r="507" spans="1:31">
      <c r="A507" t="str">
        <f t="shared" si="14"/>
        <v>213599451115110</v>
      </c>
      <c r="B507" t="s">
        <v>32</v>
      </c>
      <c r="C507" t="s">
        <v>62</v>
      </c>
      <c r="D507" t="s">
        <v>673</v>
      </c>
      <c r="E507" t="s">
        <v>673</v>
      </c>
      <c r="F507" t="s">
        <v>58</v>
      </c>
      <c r="G507" t="s">
        <v>674</v>
      </c>
      <c r="H507" s="1">
        <v>43739</v>
      </c>
      <c r="I507" s="1">
        <v>43713</v>
      </c>
      <c r="J507" s="3">
        <v>2400000</v>
      </c>
      <c r="K507" t="s">
        <v>31</v>
      </c>
      <c r="L507" t="s">
        <v>31</v>
      </c>
      <c r="M507">
        <v>0</v>
      </c>
      <c r="N507">
        <v>0</v>
      </c>
      <c r="O507">
        <v>0</v>
      </c>
      <c r="P507" t="s">
        <v>37</v>
      </c>
      <c r="Q507" t="s">
        <v>37</v>
      </c>
      <c r="R507" t="str">
        <f t="shared" si="15"/>
        <v>2135994511151</v>
      </c>
      <c r="S507" t="s">
        <v>38</v>
      </c>
      <c r="T507" t="s">
        <v>66</v>
      </c>
      <c r="U507" t="s">
        <v>67</v>
      </c>
      <c r="V507" t="s">
        <v>100</v>
      </c>
      <c r="W507" t="s">
        <v>42</v>
      </c>
      <c r="X507" t="s">
        <v>43</v>
      </c>
      <c r="Y507" t="s">
        <v>44</v>
      </c>
      <c r="Z507" t="s">
        <v>44</v>
      </c>
      <c r="AA507" t="s">
        <v>45</v>
      </c>
      <c r="AB507" t="s">
        <v>46</v>
      </c>
      <c r="AC507" t="s">
        <v>47</v>
      </c>
      <c r="AD507" t="s">
        <v>48</v>
      </c>
      <c r="AE507" t="s">
        <v>49</v>
      </c>
    </row>
    <row r="508" spans="1:31">
      <c r="A508" t="str">
        <f t="shared" si="14"/>
        <v>215099452411110</v>
      </c>
      <c r="B508" t="s">
        <v>32</v>
      </c>
      <c r="C508" t="s">
        <v>114</v>
      </c>
      <c r="D508" t="s">
        <v>675</v>
      </c>
      <c r="E508" t="s">
        <v>675</v>
      </c>
      <c r="F508" t="s">
        <v>71</v>
      </c>
      <c r="G508" t="s">
        <v>676</v>
      </c>
      <c r="H508" s="1">
        <v>43756</v>
      </c>
      <c r="I508" s="1">
        <v>43756</v>
      </c>
      <c r="J508" s="3">
        <v>250000</v>
      </c>
      <c r="K508" t="s">
        <v>31</v>
      </c>
      <c r="L508" t="s">
        <v>31</v>
      </c>
      <c r="M508">
        <v>0</v>
      </c>
      <c r="N508">
        <v>0</v>
      </c>
      <c r="O508">
        <v>0</v>
      </c>
      <c r="P508" t="s">
        <v>37</v>
      </c>
      <c r="Q508" t="s">
        <v>37</v>
      </c>
      <c r="R508" t="str">
        <f t="shared" si="15"/>
        <v>2150994524111</v>
      </c>
      <c r="S508" t="s">
        <v>38</v>
      </c>
      <c r="T508" t="s">
        <v>118</v>
      </c>
      <c r="U508" t="s">
        <v>119</v>
      </c>
      <c r="V508" t="s">
        <v>120</v>
      </c>
      <c r="W508" t="s">
        <v>42</v>
      </c>
      <c r="X508" t="s">
        <v>43</v>
      </c>
      <c r="Y508" t="s">
        <v>44</v>
      </c>
      <c r="Z508" t="s">
        <v>44</v>
      </c>
      <c r="AA508" t="s">
        <v>45</v>
      </c>
      <c r="AB508" t="s">
        <v>46</v>
      </c>
      <c r="AC508" t="s">
        <v>47</v>
      </c>
      <c r="AD508" t="s">
        <v>48</v>
      </c>
      <c r="AE508" t="s">
        <v>49</v>
      </c>
    </row>
    <row r="509" spans="1:31">
      <c r="A509" t="str">
        <f t="shared" si="14"/>
        <v>213599452211911</v>
      </c>
      <c r="B509" t="s">
        <v>32</v>
      </c>
      <c r="C509" t="s">
        <v>62</v>
      </c>
      <c r="D509" t="s">
        <v>677</v>
      </c>
      <c r="E509" t="s">
        <v>677</v>
      </c>
      <c r="F509" t="s">
        <v>60</v>
      </c>
      <c r="G509" t="s">
        <v>678</v>
      </c>
      <c r="H509" s="1">
        <v>43780</v>
      </c>
      <c r="I509" s="1">
        <v>43780</v>
      </c>
      <c r="J509" s="3">
        <v>564000</v>
      </c>
      <c r="K509" t="s">
        <v>31</v>
      </c>
      <c r="L509" t="s">
        <v>31</v>
      </c>
      <c r="M509">
        <v>0</v>
      </c>
      <c r="N509">
        <v>0</v>
      </c>
      <c r="O509">
        <v>0</v>
      </c>
      <c r="P509" t="s">
        <v>37</v>
      </c>
      <c r="Q509" t="s">
        <v>37</v>
      </c>
      <c r="R509" t="str">
        <f t="shared" si="15"/>
        <v>2135994522119</v>
      </c>
      <c r="S509" t="s">
        <v>38</v>
      </c>
      <c r="T509" t="s">
        <v>66</v>
      </c>
      <c r="U509" t="s">
        <v>67</v>
      </c>
      <c r="V509" t="s">
        <v>100</v>
      </c>
      <c r="W509" t="s">
        <v>42</v>
      </c>
      <c r="X509" t="s">
        <v>43</v>
      </c>
      <c r="Y509" t="s">
        <v>44</v>
      </c>
      <c r="Z509" t="s">
        <v>44</v>
      </c>
      <c r="AA509" t="s">
        <v>45</v>
      </c>
      <c r="AB509" t="s">
        <v>46</v>
      </c>
      <c r="AC509" t="s">
        <v>47</v>
      </c>
      <c r="AD509" t="s">
        <v>48</v>
      </c>
      <c r="AE509" t="s">
        <v>49</v>
      </c>
    </row>
    <row r="510" spans="1:31">
      <c r="A510" t="str">
        <f t="shared" si="14"/>
        <v>213599452111112</v>
      </c>
      <c r="B510" t="s">
        <v>32</v>
      </c>
      <c r="C510" t="s">
        <v>62</v>
      </c>
      <c r="D510" t="s">
        <v>679</v>
      </c>
      <c r="E510" t="s">
        <v>679</v>
      </c>
      <c r="F510" t="s">
        <v>165</v>
      </c>
      <c r="G510" t="s">
        <v>680</v>
      </c>
      <c r="H510" s="1">
        <v>43805</v>
      </c>
      <c r="I510" s="1">
        <v>43804</v>
      </c>
      <c r="J510" s="3">
        <v>3600000</v>
      </c>
      <c r="K510" t="s">
        <v>31</v>
      </c>
      <c r="L510" t="s">
        <v>31</v>
      </c>
      <c r="M510">
        <v>0</v>
      </c>
      <c r="N510">
        <v>0</v>
      </c>
      <c r="O510">
        <v>0</v>
      </c>
      <c r="P510" t="s">
        <v>37</v>
      </c>
      <c r="Q510" t="s">
        <v>37</v>
      </c>
      <c r="R510" t="str">
        <f t="shared" si="15"/>
        <v>2135994521111</v>
      </c>
      <c r="S510" t="s">
        <v>38</v>
      </c>
      <c r="T510" t="s">
        <v>66</v>
      </c>
      <c r="U510" t="s">
        <v>67</v>
      </c>
      <c r="V510" t="s">
        <v>100</v>
      </c>
      <c r="W510" t="s">
        <v>42</v>
      </c>
      <c r="X510" t="s">
        <v>43</v>
      </c>
      <c r="Y510" t="s">
        <v>44</v>
      </c>
      <c r="Z510" t="s">
        <v>44</v>
      </c>
      <c r="AA510" t="s">
        <v>45</v>
      </c>
      <c r="AB510" t="s">
        <v>46</v>
      </c>
      <c r="AC510" t="s">
        <v>47</v>
      </c>
      <c r="AD510" t="s">
        <v>48</v>
      </c>
      <c r="AE510" t="s">
        <v>49</v>
      </c>
    </row>
    <row r="511" spans="1:31">
      <c r="A511" t="str">
        <f t="shared" si="14"/>
        <v>510299451112905</v>
      </c>
      <c r="B511" t="s">
        <v>32</v>
      </c>
      <c r="C511" t="s">
        <v>174</v>
      </c>
      <c r="D511" t="s">
        <v>311</v>
      </c>
      <c r="E511" t="s">
        <v>311</v>
      </c>
      <c r="F511" t="s">
        <v>112</v>
      </c>
      <c r="G511" t="s">
        <v>681</v>
      </c>
      <c r="H511" s="1">
        <v>43600</v>
      </c>
      <c r="I511" s="1">
        <v>43599</v>
      </c>
      <c r="J511" s="3">
        <v>943000</v>
      </c>
      <c r="K511" t="s">
        <v>31</v>
      </c>
      <c r="L511" t="s">
        <v>31</v>
      </c>
      <c r="M511">
        <v>0</v>
      </c>
      <c r="N511">
        <v>0</v>
      </c>
      <c r="O511">
        <v>0</v>
      </c>
      <c r="P511" t="s">
        <v>37</v>
      </c>
      <c r="Q511" t="s">
        <v>37</v>
      </c>
      <c r="R511" t="str">
        <f t="shared" si="15"/>
        <v>5102994511129</v>
      </c>
      <c r="S511" t="s">
        <v>38</v>
      </c>
      <c r="T511" t="s">
        <v>119</v>
      </c>
      <c r="U511" t="s">
        <v>176</v>
      </c>
      <c r="V511" t="s">
        <v>177</v>
      </c>
      <c r="W511" t="s">
        <v>42</v>
      </c>
      <c r="X511" t="s">
        <v>43</v>
      </c>
      <c r="Y511" t="s">
        <v>44</v>
      </c>
      <c r="Z511" t="s">
        <v>44</v>
      </c>
      <c r="AA511" t="s">
        <v>45</v>
      </c>
      <c r="AB511" t="s">
        <v>46</v>
      </c>
      <c r="AC511" t="s">
        <v>47</v>
      </c>
      <c r="AD511" t="s">
        <v>48</v>
      </c>
      <c r="AE511" t="s">
        <v>49</v>
      </c>
    </row>
    <row r="512" spans="1:31">
      <c r="A512" t="str">
        <f t="shared" si="14"/>
        <v>210400252215103</v>
      </c>
      <c r="B512" t="s">
        <v>32</v>
      </c>
      <c r="C512" t="s">
        <v>33</v>
      </c>
      <c r="D512" t="s">
        <v>451</v>
      </c>
      <c r="E512" t="s">
        <v>451</v>
      </c>
      <c r="F512" t="s">
        <v>179</v>
      </c>
      <c r="G512" t="s">
        <v>682</v>
      </c>
      <c r="H512" s="1">
        <v>43525</v>
      </c>
      <c r="I512" s="1">
        <v>43524</v>
      </c>
      <c r="J512" s="3">
        <v>96775000</v>
      </c>
      <c r="K512" t="s">
        <v>31</v>
      </c>
      <c r="L512" t="s">
        <v>31</v>
      </c>
      <c r="M512">
        <v>0</v>
      </c>
      <c r="N512">
        <v>0</v>
      </c>
      <c r="O512">
        <v>0</v>
      </c>
      <c r="P512" t="s">
        <v>37</v>
      </c>
      <c r="Q512" t="s">
        <v>37</v>
      </c>
      <c r="R512" t="str">
        <f t="shared" si="15"/>
        <v>2104002522151</v>
      </c>
      <c r="S512" t="s">
        <v>38</v>
      </c>
      <c r="T512" t="s">
        <v>39</v>
      </c>
      <c r="U512" t="s">
        <v>40</v>
      </c>
      <c r="V512" t="s">
        <v>185</v>
      </c>
      <c r="W512" t="s">
        <v>209</v>
      </c>
      <c r="X512" t="s">
        <v>187</v>
      </c>
      <c r="Y512" t="s">
        <v>44</v>
      </c>
      <c r="Z512" t="s">
        <v>44</v>
      </c>
      <c r="AA512" t="s">
        <v>66</v>
      </c>
      <c r="AB512" t="s">
        <v>46</v>
      </c>
      <c r="AC512" t="s">
        <v>47</v>
      </c>
      <c r="AD512" t="s">
        <v>48</v>
      </c>
      <c r="AE512" t="s">
        <v>49</v>
      </c>
    </row>
    <row r="513" spans="1:31">
      <c r="A513" t="str">
        <f t="shared" si="14"/>
        <v>215095153211110</v>
      </c>
      <c r="B513" t="s">
        <v>32</v>
      </c>
      <c r="C513" t="s">
        <v>114</v>
      </c>
      <c r="D513" t="s">
        <v>683</v>
      </c>
      <c r="E513" t="s">
        <v>683</v>
      </c>
      <c r="F513" t="s">
        <v>299</v>
      </c>
      <c r="G513" t="s">
        <v>684</v>
      </c>
      <c r="H513" s="1">
        <v>43768</v>
      </c>
      <c r="I513" s="1">
        <v>43767</v>
      </c>
      <c r="J513" s="3">
        <v>14300000</v>
      </c>
      <c r="K513" t="s">
        <v>31</v>
      </c>
      <c r="L513" t="s">
        <v>31</v>
      </c>
      <c r="M513">
        <v>0</v>
      </c>
      <c r="N513">
        <v>0</v>
      </c>
      <c r="O513">
        <v>0</v>
      </c>
      <c r="P513" t="s">
        <v>37</v>
      </c>
      <c r="Q513" t="s">
        <v>37</v>
      </c>
      <c r="R513" t="str">
        <f t="shared" si="15"/>
        <v>2150951532111</v>
      </c>
      <c r="S513" t="s">
        <v>38</v>
      </c>
      <c r="T513" t="s">
        <v>118</v>
      </c>
      <c r="U513" t="s">
        <v>119</v>
      </c>
      <c r="V513" t="s">
        <v>120</v>
      </c>
      <c r="W513" t="s">
        <v>321</v>
      </c>
      <c r="X513" t="s">
        <v>43</v>
      </c>
      <c r="Y513" t="s">
        <v>44</v>
      </c>
      <c r="Z513" t="s">
        <v>44</v>
      </c>
      <c r="AA513" t="s">
        <v>45</v>
      </c>
      <c r="AB513" t="s">
        <v>46</v>
      </c>
      <c r="AC513" t="s">
        <v>47</v>
      </c>
      <c r="AD513" t="s">
        <v>48</v>
      </c>
      <c r="AE513" t="s">
        <v>49</v>
      </c>
    </row>
    <row r="514" spans="1:31">
      <c r="A514" t="str">
        <f t="shared" si="14"/>
        <v>213599452211906</v>
      </c>
      <c r="B514" t="s">
        <v>32</v>
      </c>
      <c r="C514" t="s">
        <v>62</v>
      </c>
      <c r="D514" t="s">
        <v>685</v>
      </c>
      <c r="E514" t="s">
        <v>685</v>
      </c>
      <c r="F514" t="s">
        <v>60</v>
      </c>
      <c r="G514" t="s">
        <v>686</v>
      </c>
      <c r="H514" s="1">
        <v>43628</v>
      </c>
      <c r="I514" s="1">
        <v>43626</v>
      </c>
      <c r="J514" s="3">
        <v>564000</v>
      </c>
      <c r="K514" t="s">
        <v>31</v>
      </c>
      <c r="L514" t="s">
        <v>31</v>
      </c>
      <c r="M514">
        <v>0</v>
      </c>
      <c r="N514">
        <v>0</v>
      </c>
      <c r="O514">
        <v>0</v>
      </c>
      <c r="P514" t="s">
        <v>37</v>
      </c>
      <c r="Q514" t="s">
        <v>37</v>
      </c>
      <c r="R514" t="str">
        <f t="shared" si="15"/>
        <v>2135994522119</v>
      </c>
      <c r="S514" t="s">
        <v>38</v>
      </c>
      <c r="T514" t="s">
        <v>66</v>
      </c>
      <c r="U514" t="s">
        <v>67</v>
      </c>
      <c r="V514" t="s">
        <v>100</v>
      </c>
      <c r="W514" t="s">
        <v>42</v>
      </c>
      <c r="X514" t="s">
        <v>43</v>
      </c>
      <c r="Y514" t="s">
        <v>44</v>
      </c>
      <c r="Z514" t="s">
        <v>44</v>
      </c>
      <c r="AA514" t="s">
        <v>45</v>
      </c>
      <c r="AB514" t="s">
        <v>46</v>
      </c>
      <c r="AC514" t="s">
        <v>47</v>
      </c>
      <c r="AD514" t="s">
        <v>48</v>
      </c>
      <c r="AE514" t="s">
        <v>49</v>
      </c>
    </row>
    <row r="515" spans="1:31">
      <c r="A515" t="str">
        <f t="shared" ref="A515:A578" si="16">V515&amp;W515&amp;F515&amp;IF(MONTH(H515)&lt;10,"0"&amp;MONTH(H515),MONTH(H515))</f>
        <v>214700552215103</v>
      </c>
      <c r="B515" t="s">
        <v>32</v>
      </c>
      <c r="C515" t="s">
        <v>114</v>
      </c>
      <c r="D515" t="s">
        <v>262</v>
      </c>
      <c r="E515" t="s">
        <v>262</v>
      </c>
      <c r="F515" t="s">
        <v>179</v>
      </c>
      <c r="G515" t="s">
        <v>687</v>
      </c>
      <c r="H515" s="1">
        <v>43551</v>
      </c>
      <c r="I515" s="1">
        <v>43550</v>
      </c>
      <c r="J515" s="3">
        <v>4700000</v>
      </c>
      <c r="K515" t="s">
        <v>31</v>
      </c>
      <c r="L515" t="s">
        <v>31</v>
      </c>
      <c r="M515">
        <v>0</v>
      </c>
      <c r="N515">
        <v>0</v>
      </c>
      <c r="O515">
        <v>0</v>
      </c>
      <c r="P515" t="s">
        <v>37</v>
      </c>
      <c r="Q515" t="s">
        <v>37</v>
      </c>
      <c r="R515" t="str">
        <f t="shared" ref="R515:R578" si="17">V515&amp;W515&amp;F515</f>
        <v>2147005522151</v>
      </c>
      <c r="S515" t="s">
        <v>38</v>
      </c>
      <c r="T515" t="s">
        <v>118</v>
      </c>
      <c r="U515" t="s">
        <v>119</v>
      </c>
      <c r="V515" t="s">
        <v>181</v>
      </c>
      <c r="W515" t="s">
        <v>90</v>
      </c>
      <c r="X515" t="s">
        <v>43</v>
      </c>
      <c r="Y515" t="s">
        <v>44</v>
      </c>
      <c r="Z515" t="s">
        <v>44</v>
      </c>
      <c r="AA515" t="s">
        <v>45</v>
      </c>
      <c r="AB515" t="s">
        <v>46</v>
      </c>
      <c r="AC515" t="s">
        <v>47</v>
      </c>
      <c r="AD515" t="s">
        <v>48</v>
      </c>
      <c r="AE515" t="s">
        <v>49</v>
      </c>
    </row>
    <row r="516" spans="1:31">
      <c r="A516" t="str">
        <f t="shared" si="16"/>
        <v>214700552411403</v>
      </c>
      <c r="B516" t="s">
        <v>32</v>
      </c>
      <c r="C516" t="s">
        <v>114</v>
      </c>
      <c r="D516" t="s">
        <v>262</v>
      </c>
      <c r="E516" t="s">
        <v>262</v>
      </c>
      <c r="F516" t="s">
        <v>182</v>
      </c>
      <c r="G516" t="s">
        <v>687</v>
      </c>
      <c r="H516" s="1">
        <v>43551</v>
      </c>
      <c r="I516" s="1">
        <v>43550</v>
      </c>
      <c r="J516" s="3">
        <v>9020000</v>
      </c>
      <c r="K516" t="s">
        <v>31</v>
      </c>
      <c r="L516" t="s">
        <v>31</v>
      </c>
      <c r="M516">
        <v>0</v>
      </c>
      <c r="N516">
        <v>0</v>
      </c>
      <c r="O516">
        <v>0</v>
      </c>
      <c r="P516" t="s">
        <v>37</v>
      </c>
      <c r="Q516" t="s">
        <v>37</v>
      </c>
      <c r="R516" t="str">
        <f t="shared" si="17"/>
        <v>2147005524114</v>
      </c>
      <c r="S516" t="s">
        <v>38</v>
      </c>
      <c r="T516" t="s">
        <v>118</v>
      </c>
      <c r="U516" t="s">
        <v>119</v>
      </c>
      <c r="V516" t="s">
        <v>181</v>
      </c>
      <c r="W516" t="s">
        <v>90</v>
      </c>
      <c r="X516" t="s">
        <v>43</v>
      </c>
      <c r="Y516" t="s">
        <v>44</v>
      </c>
      <c r="Z516" t="s">
        <v>44</v>
      </c>
      <c r="AA516" t="s">
        <v>45</v>
      </c>
      <c r="AB516" t="s">
        <v>46</v>
      </c>
      <c r="AC516" t="s">
        <v>47</v>
      </c>
      <c r="AD516" t="s">
        <v>48</v>
      </c>
      <c r="AE516" t="s">
        <v>49</v>
      </c>
    </row>
    <row r="517" spans="1:31">
      <c r="A517" t="str">
        <f t="shared" si="16"/>
        <v>213300551152107</v>
      </c>
      <c r="B517" t="s">
        <v>32</v>
      </c>
      <c r="C517" t="s">
        <v>62</v>
      </c>
      <c r="D517" t="s">
        <v>688</v>
      </c>
      <c r="E517" t="s">
        <v>688</v>
      </c>
      <c r="F517" t="s">
        <v>88</v>
      </c>
      <c r="G517" t="s">
        <v>689</v>
      </c>
      <c r="H517" s="1">
        <v>43662</v>
      </c>
      <c r="I517" s="1">
        <v>43661</v>
      </c>
      <c r="J517" s="3">
        <v>799536200</v>
      </c>
      <c r="K517" t="s">
        <v>31</v>
      </c>
      <c r="L517" t="s">
        <v>31</v>
      </c>
      <c r="M517">
        <v>0</v>
      </c>
      <c r="N517">
        <v>0</v>
      </c>
      <c r="O517">
        <v>0</v>
      </c>
      <c r="P517" t="s">
        <v>37</v>
      </c>
      <c r="Q517" t="s">
        <v>37</v>
      </c>
      <c r="R517" t="str">
        <f t="shared" si="17"/>
        <v>2133005511521</v>
      </c>
      <c r="S517" t="s">
        <v>38</v>
      </c>
      <c r="T517" t="s">
        <v>66</v>
      </c>
      <c r="U517" t="s">
        <v>67</v>
      </c>
      <c r="V517" t="s">
        <v>86</v>
      </c>
      <c r="W517" t="s">
        <v>90</v>
      </c>
      <c r="X517" t="s">
        <v>43</v>
      </c>
      <c r="Y517" t="s">
        <v>44</v>
      </c>
      <c r="Z517" t="s">
        <v>44</v>
      </c>
      <c r="AA517" t="s">
        <v>45</v>
      </c>
      <c r="AB517" t="s">
        <v>46</v>
      </c>
      <c r="AC517" t="s">
        <v>47</v>
      </c>
      <c r="AD517" t="s">
        <v>48</v>
      </c>
      <c r="AE517" t="s">
        <v>49</v>
      </c>
    </row>
    <row r="518" spans="1:31">
      <c r="A518" t="str">
        <f t="shared" si="16"/>
        <v>212904652411110</v>
      </c>
      <c r="B518" t="s">
        <v>32</v>
      </c>
      <c r="C518" t="s">
        <v>62</v>
      </c>
      <c r="D518" t="s">
        <v>690</v>
      </c>
      <c r="E518" t="s">
        <v>690</v>
      </c>
      <c r="F518" t="s">
        <v>71</v>
      </c>
      <c r="G518" t="s">
        <v>691</v>
      </c>
      <c r="H518" s="1">
        <v>43741</v>
      </c>
      <c r="I518" s="1">
        <v>43740</v>
      </c>
      <c r="J518" s="3">
        <v>1600000</v>
      </c>
      <c r="K518" t="s">
        <v>31</v>
      </c>
      <c r="L518" t="s">
        <v>31</v>
      </c>
      <c r="M518">
        <v>0</v>
      </c>
      <c r="N518">
        <v>0</v>
      </c>
      <c r="O518">
        <v>0</v>
      </c>
      <c r="P518" t="s">
        <v>37</v>
      </c>
      <c r="Q518" t="s">
        <v>37</v>
      </c>
      <c r="R518" t="str">
        <f t="shared" si="17"/>
        <v>2129046524111</v>
      </c>
      <c r="S518" t="s">
        <v>38</v>
      </c>
      <c r="T518" t="s">
        <v>66</v>
      </c>
      <c r="U518" t="s">
        <v>67</v>
      </c>
      <c r="V518" t="s">
        <v>81</v>
      </c>
      <c r="W518" t="s">
        <v>82</v>
      </c>
      <c r="X518" t="s">
        <v>43</v>
      </c>
      <c r="Y518" t="s">
        <v>44</v>
      </c>
      <c r="Z518" t="s">
        <v>44</v>
      </c>
      <c r="AA518" t="s">
        <v>45</v>
      </c>
      <c r="AB518" t="s">
        <v>46</v>
      </c>
      <c r="AC518" t="s">
        <v>47</v>
      </c>
      <c r="AD518" t="s">
        <v>48</v>
      </c>
      <c r="AE518" t="s">
        <v>49</v>
      </c>
    </row>
    <row r="519" spans="1:31">
      <c r="A519" t="str">
        <f t="shared" si="16"/>
        <v>213599451241112</v>
      </c>
      <c r="B519" t="s">
        <v>32</v>
      </c>
      <c r="C519" t="s">
        <v>62</v>
      </c>
      <c r="D519" t="s">
        <v>692</v>
      </c>
      <c r="E519" t="s">
        <v>692</v>
      </c>
      <c r="F519" t="s">
        <v>116</v>
      </c>
      <c r="G519" t="s">
        <v>693</v>
      </c>
      <c r="H519" s="1">
        <v>43803</v>
      </c>
      <c r="I519" s="1">
        <v>43802</v>
      </c>
      <c r="J519" s="3">
        <v>4986000</v>
      </c>
      <c r="K519" t="s">
        <v>31</v>
      </c>
      <c r="L519" t="s">
        <v>31</v>
      </c>
      <c r="M519">
        <v>0</v>
      </c>
      <c r="N519">
        <v>0</v>
      </c>
      <c r="O519">
        <v>0</v>
      </c>
      <c r="P519" t="s">
        <v>37</v>
      </c>
      <c r="Q519" t="s">
        <v>37</v>
      </c>
      <c r="R519" t="str">
        <f t="shared" si="17"/>
        <v>2135994512411</v>
      </c>
      <c r="S519" t="s">
        <v>38</v>
      </c>
      <c r="T519" t="s">
        <v>66</v>
      </c>
      <c r="U519" t="s">
        <v>67</v>
      </c>
      <c r="V519" t="s">
        <v>100</v>
      </c>
      <c r="W519" t="s">
        <v>42</v>
      </c>
      <c r="X519" t="s">
        <v>43</v>
      </c>
      <c r="Y519" t="s">
        <v>44</v>
      </c>
      <c r="Z519" t="s">
        <v>44</v>
      </c>
      <c r="AA519" t="s">
        <v>45</v>
      </c>
      <c r="AB519" t="s">
        <v>46</v>
      </c>
      <c r="AC519" t="s">
        <v>47</v>
      </c>
      <c r="AD519" t="s">
        <v>48</v>
      </c>
      <c r="AE519" t="s">
        <v>49</v>
      </c>
    </row>
    <row r="520" spans="1:31">
      <c r="A520" t="str">
        <f t="shared" si="16"/>
        <v>212599452211305</v>
      </c>
      <c r="B520" t="s">
        <v>32</v>
      </c>
      <c r="C520" t="s">
        <v>33</v>
      </c>
      <c r="D520" t="s">
        <v>694</v>
      </c>
      <c r="E520" t="s">
        <v>694</v>
      </c>
      <c r="F520" t="s">
        <v>158</v>
      </c>
      <c r="G520" t="s">
        <v>695</v>
      </c>
      <c r="H520" s="1">
        <v>43588</v>
      </c>
      <c r="I520" s="1">
        <v>43587</v>
      </c>
      <c r="J520" s="3">
        <v>250500</v>
      </c>
      <c r="K520" t="s">
        <v>31</v>
      </c>
      <c r="L520" t="s">
        <v>31</v>
      </c>
      <c r="M520">
        <v>0</v>
      </c>
      <c r="N520">
        <v>0</v>
      </c>
      <c r="O520">
        <v>0</v>
      </c>
      <c r="P520" t="s">
        <v>37</v>
      </c>
      <c r="Q520" t="s">
        <v>37</v>
      </c>
      <c r="R520" t="str">
        <f t="shared" si="17"/>
        <v>2125994522113</v>
      </c>
      <c r="S520" t="s">
        <v>38</v>
      </c>
      <c r="T520" t="s">
        <v>39</v>
      </c>
      <c r="U520" t="s">
        <v>40</v>
      </c>
      <c r="V520" t="s">
        <v>41</v>
      </c>
      <c r="W520" t="s">
        <v>42</v>
      </c>
      <c r="X520" t="s">
        <v>43</v>
      </c>
      <c r="Y520" t="s">
        <v>44</v>
      </c>
      <c r="Z520" t="s">
        <v>44</v>
      </c>
      <c r="AA520" t="s">
        <v>45</v>
      </c>
      <c r="AB520" t="s">
        <v>46</v>
      </c>
      <c r="AC520" t="s">
        <v>47</v>
      </c>
      <c r="AD520" t="s">
        <v>48</v>
      </c>
      <c r="AE520" t="s">
        <v>49</v>
      </c>
    </row>
    <row r="521" spans="1:31">
      <c r="A521" t="str">
        <f t="shared" si="16"/>
        <v>210400152411410</v>
      </c>
      <c r="B521" t="s">
        <v>32</v>
      </c>
      <c r="C521" t="s">
        <v>33</v>
      </c>
      <c r="D521" t="s">
        <v>696</v>
      </c>
      <c r="E521" t="s">
        <v>696</v>
      </c>
      <c r="F521" t="s">
        <v>182</v>
      </c>
      <c r="G521" t="s">
        <v>697</v>
      </c>
      <c r="H521" s="1">
        <v>43754</v>
      </c>
      <c r="I521" s="1">
        <v>43752</v>
      </c>
      <c r="J521" s="3">
        <v>2500000</v>
      </c>
      <c r="K521" t="s">
        <v>31</v>
      </c>
      <c r="L521" t="s">
        <v>31</v>
      </c>
      <c r="M521">
        <v>0</v>
      </c>
      <c r="N521">
        <v>0</v>
      </c>
      <c r="O521">
        <v>0</v>
      </c>
      <c r="P521" t="s">
        <v>37</v>
      </c>
      <c r="Q521" t="s">
        <v>37</v>
      </c>
      <c r="R521" t="str">
        <f t="shared" si="17"/>
        <v>2104001524114</v>
      </c>
      <c r="S521" t="s">
        <v>38</v>
      </c>
      <c r="T521" t="s">
        <v>39</v>
      </c>
      <c r="U521" t="s">
        <v>40</v>
      </c>
      <c r="V521" t="s">
        <v>185</v>
      </c>
      <c r="W521" t="s">
        <v>186</v>
      </c>
      <c r="X521" t="s">
        <v>187</v>
      </c>
      <c r="Y521" t="s">
        <v>44</v>
      </c>
      <c r="Z521" t="s">
        <v>44</v>
      </c>
      <c r="AA521" t="s">
        <v>66</v>
      </c>
      <c r="AB521" t="s">
        <v>46</v>
      </c>
      <c r="AC521" t="s">
        <v>47</v>
      </c>
      <c r="AD521" t="s">
        <v>48</v>
      </c>
      <c r="AE521" t="s">
        <v>49</v>
      </c>
    </row>
    <row r="522" spans="1:31">
      <c r="A522" t="str">
        <f t="shared" si="16"/>
        <v>212300752123305</v>
      </c>
      <c r="B522" t="s">
        <v>32</v>
      </c>
      <c r="C522" t="s">
        <v>33</v>
      </c>
      <c r="D522" t="s">
        <v>675</v>
      </c>
      <c r="E522" t="s">
        <v>675</v>
      </c>
      <c r="F522" t="s">
        <v>363</v>
      </c>
      <c r="G522" t="s">
        <v>698</v>
      </c>
      <c r="H522" s="1">
        <v>43605</v>
      </c>
      <c r="I522" s="1">
        <v>43602</v>
      </c>
      <c r="J522" s="3">
        <v>25000000</v>
      </c>
      <c r="K522" t="s">
        <v>31</v>
      </c>
      <c r="L522" t="s">
        <v>31</v>
      </c>
      <c r="M522">
        <v>0</v>
      </c>
      <c r="N522">
        <v>0</v>
      </c>
      <c r="O522">
        <v>0</v>
      </c>
      <c r="P522" t="s">
        <v>37</v>
      </c>
      <c r="Q522" t="s">
        <v>37</v>
      </c>
      <c r="R522" t="str">
        <f t="shared" si="17"/>
        <v>2123007521233</v>
      </c>
      <c r="S522" t="s">
        <v>38</v>
      </c>
      <c r="T522" t="s">
        <v>39</v>
      </c>
      <c r="U522" t="s">
        <v>40</v>
      </c>
      <c r="V522" t="s">
        <v>76</v>
      </c>
      <c r="W522" t="s">
        <v>69</v>
      </c>
      <c r="X522" t="s">
        <v>43</v>
      </c>
      <c r="Y522" t="s">
        <v>44</v>
      </c>
      <c r="Z522" t="s">
        <v>44</v>
      </c>
      <c r="AA522" t="s">
        <v>45</v>
      </c>
      <c r="AB522" t="s">
        <v>46</v>
      </c>
      <c r="AC522" t="s">
        <v>47</v>
      </c>
      <c r="AD522" t="s">
        <v>48</v>
      </c>
      <c r="AE522" t="s">
        <v>49</v>
      </c>
    </row>
    <row r="523" spans="1:31">
      <c r="A523" t="str">
        <f t="shared" si="16"/>
        <v>213599452211903</v>
      </c>
      <c r="B523" t="s">
        <v>32</v>
      </c>
      <c r="C523" t="s">
        <v>62</v>
      </c>
      <c r="D523" t="s">
        <v>694</v>
      </c>
      <c r="E523" t="s">
        <v>694</v>
      </c>
      <c r="F523" t="s">
        <v>60</v>
      </c>
      <c r="G523" t="s">
        <v>699</v>
      </c>
      <c r="H523" s="1">
        <v>43536</v>
      </c>
      <c r="I523" s="1">
        <v>43536</v>
      </c>
      <c r="J523" s="3">
        <v>564000</v>
      </c>
      <c r="K523" t="s">
        <v>31</v>
      </c>
      <c r="L523" t="s">
        <v>31</v>
      </c>
      <c r="M523">
        <v>0</v>
      </c>
      <c r="N523">
        <v>0</v>
      </c>
      <c r="O523">
        <v>0</v>
      </c>
      <c r="P523" t="s">
        <v>37</v>
      </c>
      <c r="Q523" t="s">
        <v>37</v>
      </c>
      <c r="R523" t="str">
        <f t="shared" si="17"/>
        <v>2135994522119</v>
      </c>
      <c r="S523" t="s">
        <v>38</v>
      </c>
      <c r="T523" t="s">
        <v>66</v>
      </c>
      <c r="U523" t="s">
        <v>67</v>
      </c>
      <c r="V523" t="s">
        <v>100</v>
      </c>
      <c r="W523" t="s">
        <v>42</v>
      </c>
      <c r="X523" t="s">
        <v>43</v>
      </c>
      <c r="Y523" t="s">
        <v>44</v>
      </c>
      <c r="Z523" t="s">
        <v>44</v>
      </c>
      <c r="AA523" t="s">
        <v>45</v>
      </c>
      <c r="AB523" t="s">
        <v>46</v>
      </c>
      <c r="AC523" t="s">
        <v>47</v>
      </c>
      <c r="AD523" t="s">
        <v>48</v>
      </c>
      <c r="AE523" t="s">
        <v>49</v>
      </c>
    </row>
    <row r="524" spans="1:31">
      <c r="A524" t="str">
        <f t="shared" si="16"/>
        <v>212700152411410</v>
      </c>
      <c r="B524" t="s">
        <v>32</v>
      </c>
      <c r="C524" t="s">
        <v>62</v>
      </c>
      <c r="D524" t="s">
        <v>700</v>
      </c>
      <c r="E524" t="s">
        <v>700</v>
      </c>
      <c r="F524" t="s">
        <v>182</v>
      </c>
      <c r="G524" t="s">
        <v>701</v>
      </c>
      <c r="H524" s="1">
        <v>43752</v>
      </c>
      <c r="I524" s="1">
        <v>43752</v>
      </c>
      <c r="J524" s="3">
        <v>4000000</v>
      </c>
      <c r="K524" t="s">
        <v>31</v>
      </c>
      <c r="L524" t="s">
        <v>31</v>
      </c>
      <c r="M524">
        <v>0</v>
      </c>
      <c r="N524">
        <v>0</v>
      </c>
      <c r="O524">
        <v>0</v>
      </c>
      <c r="P524" t="s">
        <v>37</v>
      </c>
      <c r="Q524" t="s">
        <v>37</v>
      </c>
      <c r="R524" t="str">
        <f t="shared" si="17"/>
        <v>2127001524114</v>
      </c>
      <c r="S524" t="s">
        <v>38</v>
      </c>
      <c r="T524" t="s">
        <v>66</v>
      </c>
      <c r="U524" t="s">
        <v>67</v>
      </c>
      <c r="V524" t="s">
        <v>195</v>
      </c>
      <c r="W524" t="s">
        <v>186</v>
      </c>
      <c r="X524" t="s">
        <v>43</v>
      </c>
      <c r="Y524" t="s">
        <v>44</v>
      </c>
      <c r="Z524" t="s">
        <v>44</v>
      </c>
      <c r="AA524" t="s">
        <v>45</v>
      </c>
      <c r="AB524" t="s">
        <v>46</v>
      </c>
      <c r="AC524" t="s">
        <v>47</v>
      </c>
      <c r="AD524" t="s">
        <v>48</v>
      </c>
      <c r="AE524" t="s">
        <v>49</v>
      </c>
    </row>
    <row r="525" spans="1:31">
      <c r="A525" t="str">
        <f t="shared" si="16"/>
        <v>212599452211901</v>
      </c>
      <c r="B525" t="s">
        <v>32</v>
      </c>
      <c r="C525" t="s">
        <v>33</v>
      </c>
      <c r="D525" t="s">
        <v>627</v>
      </c>
      <c r="E525" t="s">
        <v>627</v>
      </c>
      <c r="F525" t="s">
        <v>60</v>
      </c>
      <c r="G525" t="s">
        <v>702</v>
      </c>
      <c r="H525" s="1">
        <v>43487</v>
      </c>
      <c r="I525" s="1">
        <v>43483</v>
      </c>
      <c r="J525" s="3">
        <v>1042651</v>
      </c>
      <c r="K525" t="s">
        <v>31</v>
      </c>
      <c r="L525" t="s">
        <v>31</v>
      </c>
      <c r="M525">
        <v>0</v>
      </c>
      <c r="N525">
        <v>0</v>
      </c>
      <c r="O525">
        <v>0</v>
      </c>
      <c r="P525" t="s">
        <v>37</v>
      </c>
      <c r="Q525" t="s">
        <v>37</v>
      </c>
      <c r="R525" t="str">
        <f t="shared" si="17"/>
        <v>2125994522119</v>
      </c>
      <c r="S525" t="s">
        <v>38</v>
      </c>
      <c r="T525" t="s">
        <v>39</v>
      </c>
      <c r="U525" t="s">
        <v>40</v>
      </c>
      <c r="V525" t="s">
        <v>41</v>
      </c>
      <c r="W525" t="s">
        <v>42</v>
      </c>
      <c r="X525" t="s">
        <v>43</v>
      </c>
      <c r="Y525" t="s">
        <v>44</v>
      </c>
      <c r="Z525" t="s">
        <v>44</v>
      </c>
      <c r="AA525" t="s">
        <v>45</v>
      </c>
      <c r="AB525" t="s">
        <v>46</v>
      </c>
      <c r="AC525" t="s">
        <v>47</v>
      </c>
      <c r="AD525" t="s">
        <v>48</v>
      </c>
      <c r="AE525" t="s">
        <v>49</v>
      </c>
    </row>
    <row r="526" spans="1:31">
      <c r="A526" t="str">
        <f t="shared" si="16"/>
        <v>212904652121912</v>
      </c>
      <c r="B526" t="s">
        <v>32</v>
      </c>
      <c r="C526" t="s">
        <v>62</v>
      </c>
      <c r="D526" t="s">
        <v>703</v>
      </c>
      <c r="E526" t="s">
        <v>703</v>
      </c>
      <c r="F526" t="s">
        <v>96</v>
      </c>
      <c r="G526" t="s">
        <v>704</v>
      </c>
      <c r="H526" s="1">
        <v>43810</v>
      </c>
      <c r="I526" s="1">
        <v>43809</v>
      </c>
      <c r="J526" s="3">
        <v>2380000</v>
      </c>
      <c r="K526" t="s">
        <v>31</v>
      </c>
      <c r="L526" t="s">
        <v>31</v>
      </c>
      <c r="M526">
        <v>0</v>
      </c>
      <c r="N526">
        <v>0</v>
      </c>
      <c r="O526">
        <v>0</v>
      </c>
      <c r="P526" t="s">
        <v>37</v>
      </c>
      <c r="Q526" t="s">
        <v>37</v>
      </c>
      <c r="R526" t="str">
        <f t="shared" si="17"/>
        <v>2129046521219</v>
      </c>
      <c r="S526" t="s">
        <v>38</v>
      </c>
      <c r="T526" t="s">
        <v>66</v>
      </c>
      <c r="U526" t="s">
        <v>67</v>
      </c>
      <c r="V526" t="s">
        <v>81</v>
      </c>
      <c r="W526" t="s">
        <v>82</v>
      </c>
      <c r="X526" t="s">
        <v>43</v>
      </c>
      <c r="Y526" t="s">
        <v>44</v>
      </c>
      <c r="Z526" t="s">
        <v>44</v>
      </c>
      <c r="AA526" t="s">
        <v>45</v>
      </c>
      <c r="AB526" t="s">
        <v>46</v>
      </c>
      <c r="AC526" t="s">
        <v>47</v>
      </c>
      <c r="AD526" t="s">
        <v>48</v>
      </c>
      <c r="AE526" t="s">
        <v>49</v>
      </c>
    </row>
    <row r="527" spans="1:31">
      <c r="A527" t="str">
        <f t="shared" si="16"/>
        <v>213902552111510</v>
      </c>
      <c r="B527" t="s">
        <v>32</v>
      </c>
      <c r="C527" t="s">
        <v>174</v>
      </c>
      <c r="D527" t="s">
        <v>705</v>
      </c>
      <c r="E527" t="s">
        <v>705</v>
      </c>
      <c r="F527" t="s">
        <v>286</v>
      </c>
      <c r="G527" t="s">
        <v>706</v>
      </c>
      <c r="H527" s="1">
        <v>43754</v>
      </c>
      <c r="I527" s="1">
        <v>43753</v>
      </c>
      <c r="J527" s="3">
        <v>700000</v>
      </c>
      <c r="K527" t="s">
        <v>31</v>
      </c>
      <c r="L527" t="s">
        <v>31</v>
      </c>
      <c r="M527">
        <v>0</v>
      </c>
      <c r="N527">
        <v>0</v>
      </c>
      <c r="O527">
        <v>0</v>
      </c>
      <c r="P527" t="s">
        <v>37</v>
      </c>
      <c r="Q527" t="s">
        <v>37</v>
      </c>
      <c r="R527" t="str">
        <f t="shared" si="17"/>
        <v>2139025521115</v>
      </c>
      <c r="S527" t="s">
        <v>38</v>
      </c>
      <c r="T527" t="s">
        <v>119</v>
      </c>
      <c r="U527" t="s">
        <v>176</v>
      </c>
      <c r="V527" t="s">
        <v>464</v>
      </c>
      <c r="W527" t="s">
        <v>38</v>
      </c>
      <c r="X527" t="s">
        <v>43</v>
      </c>
      <c r="Y527" t="s">
        <v>44</v>
      </c>
      <c r="Z527" t="s">
        <v>44</v>
      </c>
      <c r="AA527" t="s">
        <v>45</v>
      </c>
      <c r="AB527" t="s">
        <v>46</v>
      </c>
      <c r="AC527" t="s">
        <v>47</v>
      </c>
      <c r="AD527" t="s">
        <v>48</v>
      </c>
      <c r="AE527" t="s">
        <v>49</v>
      </c>
    </row>
    <row r="528" spans="1:31">
      <c r="A528" t="str">
        <f t="shared" si="16"/>
        <v>000000082551112</v>
      </c>
      <c r="B528" t="s">
        <v>32</v>
      </c>
      <c r="C528" t="s">
        <v>62</v>
      </c>
      <c r="D528" t="s">
        <v>707</v>
      </c>
      <c r="E528" t="s">
        <v>707</v>
      </c>
      <c r="F528" t="s">
        <v>104</v>
      </c>
      <c r="G528" t="s">
        <v>708</v>
      </c>
      <c r="H528" s="1">
        <v>43808</v>
      </c>
      <c r="I528" s="1">
        <v>43805</v>
      </c>
      <c r="J528" s="3">
        <v>16984000</v>
      </c>
      <c r="K528" t="s">
        <v>31</v>
      </c>
      <c r="L528" t="s">
        <v>31</v>
      </c>
      <c r="M528">
        <v>0</v>
      </c>
      <c r="N528">
        <v>0</v>
      </c>
      <c r="O528">
        <v>0</v>
      </c>
      <c r="P528" t="s">
        <v>37</v>
      </c>
      <c r="Q528" t="s">
        <v>37</v>
      </c>
      <c r="R528" t="str">
        <f t="shared" si="17"/>
        <v>0000000825511</v>
      </c>
      <c r="S528" t="s">
        <v>38</v>
      </c>
      <c r="T528" t="s">
        <v>66</v>
      </c>
      <c r="U528" t="s">
        <v>106</v>
      </c>
      <c r="V528" t="s">
        <v>107</v>
      </c>
      <c r="W528" t="s">
        <v>108</v>
      </c>
      <c r="X528" t="s">
        <v>43</v>
      </c>
      <c r="Y528" t="s">
        <v>44</v>
      </c>
      <c r="Z528" t="s">
        <v>44</v>
      </c>
      <c r="AA528" t="s">
        <v>45</v>
      </c>
      <c r="AB528" t="s">
        <v>46</v>
      </c>
      <c r="AC528" t="s">
        <v>47</v>
      </c>
      <c r="AD528" t="s">
        <v>48</v>
      </c>
      <c r="AE528" t="s">
        <v>49</v>
      </c>
    </row>
    <row r="529" spans="1:31">
      <c r="A529" t="str">
        <f t="shared" si="16"/>
        <v>510599451111111</v>
      </c>
      <c r="B529" t="s">
        <v>32</v>
      </c>
      <c r="C529" t="s">
        <v>141</v>
      </c>
      <c r="D529" t="s">
        <v>709</v>
      </c>
      <c r="E529" t="s">
        <v>709</v>
      </c>
      <c r="F529" t="s">
        <v>35</v>
      </c>
      <c r="G529" t="s">
        <v>710</v>
      </c>
      <c r="H529" s="1">
        <v>43770</v>
      </c>
      <c r="I529" s="1">
        <v>43740</v>
      </c>
      <c r="J529" s="3">
        <v>7986100</v>
      </c>
      <c r="K529" t="s">
        <v>31</v>
      </c>
      <c r="L529" t="s">
        <v>31</v>
      </c>
      <c r="M529">
        <v>0</v>
      </c>
      <c r="N529">
        <v>0</v>
      </c>
      <c r="O529">
        <v>0</v>
      </c>
      <c r="P529" t="s">
        <v>37</v>
      </c>
      <c r="Q529" t="s">
        <v>37</v>
      </c>
      <c r="R529" t="str">
        <f t="shared" si="17"/>
        <v>5105994511111</v>
      </c>
      <c r="S529" t="s">
        <v>38</v>
      </c>
      <c r="T529" t="s">
        <v>40</v>
      </c>
      <c r="U529" t="s">
        <v>145</v>
      </c>
      <c r="V529" t="s">
        <v>146</v>
      </c>
      <c r="W529" t="s">
        <v>42</v>
      </c>
      <c r="X529" t="s">
        <v>43</v>
      </c>
      <c r="Y529" t="s">
        <v>44</v>
      </c>
      <c r="Z529" t="s">
        <v>44</v>
      </c>
      <c r="AA529" t="s">
        <v>45</v>
      </c>
      <c r="AB529" t="s">
        <v>46</v>
      </c>
      <c r="AC529" t="s">
        <v>47</v>
      </c>
      <c r="AD529" t="s">
        <v>48</v>
      </c>
      <c r="AE529" t="s">
        <v>49</v>
      </c>
    </row>
    <row r="530" spans="1:31">
      <c r="A530" t="str">
        <f t="shared" si="16"/>
        <v>510599451111911</v>
      </c>
      <c r="B530" t="s">
        <v>32</v>
      </c>
      <c r="C530" t="s">
        <v>141</v>
      </c>
      <c r="D530" t="s">
        <v>709</v>
      </c>
      <c r="E530" t="s">
        <v>709</v>
      </c>
      <c r="F530" t="s">
        <v>50</v>
      </c>
      <c r="G530" t="s">
        <v>710</v>
      </c>
      <c r="H530" s="1">
        <v>43770</v>
      </c>
      <c r="I530" s="1">
        <v>43740</v>
      </c>
      <c r="J530" s="3">
        <v>95</v>
      </c>
      <c r="K530" t="s">
        <v>31</v>
      </c>
      <c r="L530" t="s">
        <v>31</v>
      </c>
      <c r="M530">
        <v>0</v>
      </c>
      <c r="N530">
        <v>0</v>
      </c>
      <c r="O530">
        <v>0</v>
      </c>
      <c r="P530" t="s">
        <v>37</v>
      </c>
      <c r="Q530" t="s">
        <v>37</v>
      </c>
      <c r="R530" t="str">
        <f t="shared" si="17"/>
        <v>5105994511119</v>
      </c>
      <c r="S530" t="s">
        <v>38</v>
      </c>
      <c r="T530" t="s">
        <v>40</v>
      </c>
      <c r="U530" t="s">
        <v>145</v>
      </c>
      <c r="V530" t="s">
        <v>146</v>
      </c>
      <c r="W530" t="s">
        <v>42</v>
      </c>
      <c r="X530" t="s">
        <v>43</v>
      </c>
      <c r="Y530" t="s">
        <v>44</v>
      </c>
      <c r="Z530" t="s">
        <v>44</v>
      </c>
      <c r="AA530" t="s">
        <v>45</v>
      </c>
      <c r="AB530" t="s">
        <v>46</v>
      </c>
      <c r="AC530" t="s">
        <v>47</v>
      </c>
      <c r="AD530" t="s">
        <v>48</v>
      </c>
      <c r="AE530" t="s">
        <v>49</v>
      </c>
    </row>
    <row r="531" spans="1:31">
      <c r="A531" t="str">
        <f t="shared" si="16"/>
        <v>510599451112111</v>
      </c>
      <c r="B531" t="s">
        <v>32</v>
      </c>
      <c r="C531" t="s">
        <v>141</v>
      </c>
      <c r="D531" t="s">
        <v>709</v>
      </c>
      <c r="E531" t="s">
        <v>709</v>
      </c>
      <c r="F531" t="s">
        <v>51</v>
      </c>
      <c r="G531" t="s">
        <v>710</v>
      </c>
      <c r="H531" s="1">
        <v>43770</v>
      </c>
      <c r="I531" s="1">
        <v>43740</v>
      </c>
      <c r="J531" s="3">
        <v>428180</v>
      </c>
      <c r="K531" t="s">
        <v>31</v>
      </c>
      <c r="L531" t="s">
        <v>31</v>
      </c>
      <c r="M531">
        <v>0</v>
      </c>
      <c r="N531">
        <v>0</v>
      </c>
      <c r="O531">
        <v>0</v>
      </c>
      <c r="P531" t="s">
        <v>37</v>
      </c>
      <c r="Q531" t="s">
        <v>37</v>
      </c>
      <c r="R531" t="str">
        <f t="shared" si="17"/>
        <v>5105994511121</v>
      </c>
      <c r="S531" t="s">
        <v>38</v>
      </c>
      <c r="T531" t="s">
        <v>40</v>
      </c>
      <c r="U531" t="s">
        <v>145</v>
      </c>
      <c r="V531" t="s">
        <v>146</v>
      </c>
      <c r="W531" t="s">
        <v>42</v>
      </c>
      <c r="X531" t="s">
        <v>43</v>
      </c>
      <c r="Y531" t="s">
        <v>44</v>
      </c>
      <c r="Z531" t="s">
        <v>44</v>
      </c>
      <c r="AA531" t="s">
        <v>45</v>
      </c>
      <c r="AB531" t="s">
        <v>46</v>
      </c>
      <c r="AC531" t="s">
        <v>47</v>
      </c>
      <c r="AD531" t="s">
        <v>48</v>
      </c>
      <c r="AE531" t="s">
        <v>49</v>
      </c>
    </row>
    <row r="532" spans="1:31">
      <c r="A532" t="str">
        <f t="shared" si="16"/>
        <v>510599451112211</v>
      </c>
      <c r="B532" t="s">
        <v>32</v>
      </c>
      <c r="C532" t="s">
        <v>141</v>
      </c>
      <c r="D532" t="s">
        <v>709</v>
      </c>
      <c r="E532" t="s">
        <v>709</v>
      </c>
      <c r="F532" t="s">
        <v>55</v>
      </c>
      <c r="G532" t="s">
        <v>710</v>
      </c>
      <c r="H532" s="1">
        <v>43770</v>
      </c>
      <c r="I532" s="1">
        <v>43740</v>
      </c>
      <c r="J532" s="3">
        <v>85636</v>
      </c>
      <c r="K532" t="s">
        <v>31</v>
      </c>
      <c r="L532" t="s">
        <v>31</v>
      </c>
      <c r="M532">
        <v>0</v>
      </c>
      <c r="N532">
        <v>0</v>
      </c>
      <c r="O532">
        <v>0</v>
      </c>
      <c r="P532" t="s">
        <v>37</v>
      </c>
      <c r="Q532" t="s">
        <v>37</v>
      </c>
      <c r="R532" t="str">
        <f t="shared" si="17"/>
        <v>5105994511122</v>
      </c>
      <c r="S532" t="s">
        <v>38</v>
      </c>
      <c r="T532" t="s">
        <v>40</v>
      </c>
      <c r="U532" t="s">
        <v>145</v>
      </c>
      <c r="V532" t="s">
        <v>146</v>
      </c>
      <c r="W532" t="s">
        <v>42</v>
      </c>
      <c r="X532" t="s">
        <v>43</v>
      </c>
      <c r="Y532" t="s">
        <v>44</v>
      </c>
      <c r="Z532" t="s">
        <v>44</v>
      </c>
      <c r="AA532" t="s">
        <v>45</v>
      </c>
      <c r="AB532" t="s">
        <v>46</v>
      </c>
      <c r="AC532" t="s">
        <v>47</v>
      </c>
      <c r="AD532" t="s">
        <v>48</v>
      </c>
      <c r="AE532" t="s">
        <v>49</v>
      </c>
    </row>
    <row r="533" spans="1:31">
      <c r="A533" t="str">
        <f t="shared" si="16"/>
        <v>510599451112411</v>
      </c>
      <c r="B533" t="s">
        <v>32</v>
      </c>
      <c r="C533" t="s">
        <v>141</v>
      </c>
      <c r="D533" t="s">
        <v>709</v>
      </c>
      <c r="E533" t="s">
        <v>709</v>
      </c>
      <c r="F533" t="s">
        <v>52</v>
      </c>
      <c r="G533" t="s">
        <v>710</v>
      </c>
      <c r="H533" s="1">
        <v>43770</v>
      </c>
      <c r="I533" s="1">
        <v>43740</v>
      </c>
      <c r="J533" s="3">
        <v>716000</v>
      </c>
      <c r="K533" t="s">
        <v>31</v>
      </c>
      <c r="L533" t="s">
        <v>31</v>
      </c>
      <c r="M533">
        <v>0</v>
      </c>
      <c r="N533">
        <v>0</v>
      </c>
      <c r="O533">
        <v>0</v>
      </c>
      <c r="P533" t="s">
        <v>37</v>
      </c>
      <c r="Q533" t="s">
        <v>37</v>
      </c>
      <c r="R533" t="str">
        <f t="shared" si="17"/>
        <v>5105994511124</v>
      </c>
      <c r="S533" t="s">
        <v>38</v>
      </c>
      <c r="T533" t="s">
        <v>40</v>
      </c>
      <c r="U533" t="s">
        <v>145</v>
      </c>
      <c r="V533" t="s">
        <v>146</v>
      </c>
      <c r="W533" t="s">
        <v>42</v>
      </c>
      <c r="X533" t="s">
        <v>43</v>
      </c>
      <c r="Y533" t="s">
        <v>44</v>
      </c>
      <c r="Z533" t="s">
        <v>44</v>
      </c>
      <c r="AA533" t="s">
        <v>45</v>
      </c>
      <c r="AB533" t="s">
        <v>46</v>
      </c>
      <c r="AC533" t="s">
        <v>47</v>
      </c>
      <c r="AD533" t="s">
        <v>48</v>
      </c>
      <c r="AE533" t="s">
        <v>49</v>
      </c>
    </row>
    <row r="534" spans="1:31">
      <c r="A534" t="str">
        <f t="shared" si="16"/>
        <v>510599451112611</v>
      </c>
      <c r="B534" t="s">
        <v>32</v>
      </c>
      <c r="C534" t="s">
        <v>141</v>
      </c>
      <c r="D534" t="s">
        <v>709</v>
      </c>
      <c r="E534" t="s">
        <v>709</v>
      </c>
      <c r="F534" t="s">
        <v>57</v>
      </c>
      <c r="G534" t="s">
        <v>710</v>
      </c>
      <c r="H534" s="1">
        <v>43770</v>
      </c>
      <c r="I534" s="1">
        <v>43740</v>
      </c>
      <c r="J534" s="3">
        <v>289680</v>
      </c>
      <c r="K534" t="s">
        <v>31</v>
      </c>
      <c r="L534" t="s">
        <v>31</v>
      </c>
      <c r="M534">
        <v>0</v>
      </c>
      <c r="N534">
        <v>0</v>
      </c>
      <c r="O534">
        <v>0</v>
      </c>
      <c r="P534" t="s">
        <v>37</v>
      </c>
      <c r="Q534" t="s">
        <v>37</v>
      </c>
      <c r="R534" t="str">
        <f t="shared" si="17"/>
        <v>5105994511126</v>
      </c>
      <c r="S534" t="s">
        <v>38</v>
      </c>
      <c r="T534" t="s">
        <v>40</v>
      </c>
      <c r="U534" t="s">
        <v>145</v>
      </c>
      <c r="V534" t="s">
        <v>146</v>
      </c>
      <c r="W534" t="s">
        <v>42</v>
      </c>
      <c r="X534" t="s">
        <v>43</v>
      </c>
      <c r="Y534" t="s">
        <v>44</v>
      </c>
      <c r="Z534" t="s">
        <v>44</v>
      </c>
      <c r="AA534" t="s">
        <v>45</v>
      </c>
      <c r="AB534" t="s">
        <v>46</v>
      </c>
      <c r="AC534" t="s">
        <v>47</v>
      </c>
      <c r="AD534" t="s">
        <v>48</v>
      </c>
      <c r="AE534" t="s">
        <v>49</v>
      </c>
    </row>
    <row r="535" spans="1:31">
      <c r="A535" t="str">
        <f t="shared" si="16"/>
        <v>212401652411312</v>
      </c>
      <c r="B535" t="s">
        <v>32</v>
      </c>
      <c r="C535" t="s">
        <v>33</v>
      </c>
      <c r="D535" t="s">
        <v>711</v>
      </c>
      <c r="E535" t="s">
        <v>711</v>
      </c>
      <c r="F535" t="s">
        <v>64</v>
      </c>
      <c r="G535" t="s">
        <v>712</v>
      </c>
      <c r="H535" s="1">
        <v>43803</v>
      </c>
      <c r="I535" s="1">
        <v>43801</v>
      </c>
      <c r="J535" s="3">
        <v>1500000</v>
      </c>
      <c r="K535" t="s">
        <v>31</v>
      </c>
      <c r="L535" t="s">
        <v>31</v>
      </c>
      <c r="M535">
        <v>0</v>
      </c>
      <c r="N535">
        <v>0</v>
      </c>
      <c r="O535">
        <v>0</v>
      </c>
      <c r="P535" t="s">
        <v>37</v>
      </c>
      <c r="Q535" t="s">
        <v>37</v>
      </c>
      <c r="R535" t="str">
        <f t="shared" si="17"/>
        <v>2124016524113</v>
      </c>
      <c r="S535" t="s">
        <v>38</v>
      </c>
      <c r="T535" t="s">
        <v>39</v>
      </c>
      <c r="U535" t="s">
        <v>40</v>
      </c>
      <c r="V535" t="s">
        <v>124</v>
      </c>
      <c r="W535" t="s">
        <v>125</v>
      </c>
      <c r="X535" t="s">
        <v>43</v>
      </c>
      <c r="Y535" t="s">
        <v>44</v>
      </c>
      <c r="Z535" t="s">
        <v>44</v>
      </c>
      <c r="AA535" t="s">
        <v>45</v>
      </c>
      <c r="AB535" t="s">
        <v>46</v>
      </c>
      <c r="AC535" t="s">
        <v>47</v>
      </c>
      <c r="AD535" t="s">
        <v>48</v>
      </c>
      <c r="AE535" t="s">
        <v>49</v>
      </c>
    </row>
    <row r="536" spans="1:31">
      <c r="A536" t="str">
        <f t="shared" si="16"/>
        <v>214800252411111</v>
      </c>
      <c r="B536" t="s">
        <v>32</v>
      </c>
      <c r="C536" t="s">
        <v>114</v>
      </c>
      <c r="D536" t="s">
        <v>713</v>
      </c>
      <c r="E536" t="s">
        <v>713</v>
      </c>
      <c r="F536" t="s">
        <v>71</v>
      </c>
      <c r="G536" t="s">
        <v>714</v>
      </c>
      <c r="H536" s="1">
        <v>43798</v>
      </c>
      <c r="I536" s="1">
        <v>43798</v>
      </c>
      <c r="J536" s="3">
        <v>4000000</v>
      </c>
      <c r="K536" t="s">
        <v>31</v>
      </c>
      <c r="L536" t="s">
        <v>31</v>
      </c>
      <c r="M536">
        <v>0</v>
      </c>
      <c r="N536">
        <v>0</v>
      </c>
      <c r="O536">
        <v>0</v>
      </c>
      <c r="P536" t="s">
        <v>37</v>
      </c>
      <c r="Q536" t="s">
        <v>37</v>
      </c>
      <c r="R536" t="str">
        <f t="shared" si="17"/>
        <v>2148002524111</v>
      </c>
      <c r="S536" t="s">
        <v>38</v>
      </c>
      <c r="T536" t="s">
        <v>118</v>
      </c>
      <c r="U536" t="s">
        <v>119</v>
      </c>
      <c r="V536" t="s">
        <v>208</v>
      </c>
      <c r="W536" t="s">
        <v>209</v>
      </c>
      <c r="X536" t="s">
        <v>43</v>
      </c>
      <c r="Y536" t="s">
        <v>44</v>
      </c>
      <c r="Z536" t="s">
        <v>44</v>
      </c>
      <c r="AA536" t="s">
        <v>45</v>
      </c>
      <c r="AB536" t="s">
        <v>46</v>
      </c>
      <c r="AC536" t="s">
        <v>47</v>
      </c>
      <c r="AD536" t="s">
        <v>48</v>
      </c>
      <c r="AE536" t="s">
        <v>49</v>
      </c>
    </row>
    <row r="537" spans="1:31">
      <c r="A537" t="str">
        <f t="shared" si="16"/>
        <v>212804857411111</v>
      </c>
      <c r="B537" t="s">
        <v>32</v>
      </c>
      <c r="C537" t="s">
        <v>62</v>
      </c>
      <c r="D537" t="s">
        <v>715</v>
      </c>
      <c r="E537" t="s">
        <v>715</v>
      </c>
      <c r="F537" t="s">
        <v>400</v>
      </c>
      <c r="G537" t="s">
        <v>716</v>
      </c>
      <c r="H537" s="1">
        <v>43776</v>
      </c>
      <c r="I537" s="1">
        <v>43776</v>
      </c>
      <c r="J537" s="3">
        <v>25200000</v>
      </c>
      <c r="K537" t="s">
        <v>31</v>
      </c>
      <c r="L537" t="s">
        <v>31</v>
      </c>
      <c r="M537">
        <v>0</v>
      </c>
      <c r="N537">
        <v>0</v>
      </c>
      <c r="O537">
        <v>0</v>
      </c>
      <c r="P537" t="s">
        <v>37</v>
      </c>
      <c r="Q537" t="s">
        <v>37</v>
      </c>
      <c r="R537" t="str">
        <f t="shared" si="17"/>
        <v>2128048574111</v>
      </c>
      <c r="S537" t="s">
        <v>38</v>
      </c>
      <c r="T537" t="s">
        <v>66</v>
      </c>
      <c r="U537" t="s">
        <v>67</v>
      </c>
      <c r="V537" t="s">
        <v>68</v>
      </c>
      <c r="W537" t="s">
        <v>717</v>
      </c>
      <c r="X537" t="s">
        <v>43</v>
      </c>
      <c r="Y537" t="s">
        <v>44</v>
      </c>
      <c r="Z537" t="s">
        <v>44</v>
      </c>
      <c r="AA537" t="s">
        <v>45</v>
      </c>
      <c r="AB537" t="s">
        <v>46</v>
      </c>
      <c r="AC537" t="s">
        <v>47</v>
      </c>
      <c r="AD537" t="s">
        <v>48</v>
      </c>
      <c r="AE537" t="s">
        <v>49</v>
      </c>
    </row>
    <row r="538" spans="1:31">
      <c r="A538" t="str">
        <f t="shared" si="16"/>
        <v>212599451111107</v>
      </c>
      <c r="B538" t="s">
        <v>32</v>
      </c>
      <c r="C538" t="s">
        <v>33</v>
      </c>
      <c r="D538" t="s">
        <v>206</v>
      </c>
      <c r="E538" t="s">
        <v>206</v>
      </c>
      <c r="F538" t="s">
        <v>35</v>
      </c>
      <c r="G538" t="s">
        <v>718</v>
      </c>
      <c r="H538" s="1">
        <v>43648</v>
      </c>
      <c r="I538" s="1">
        <v>43629</v>
      </c>
      <c r="J538" s="3">
        <v>299561600</v>
      </c>
      <c r="K538" t="s">
        <v>31</v>
      </c>
      <c r="L538" t="s">
        <v>31</v>
      </c>
      <c r="M538">
        <v>0</v>
      </c>
      <c r="N538">
        <v>0</v>
      </c>
      <c r="O538">
        <v>0</v>
      </c>
      <c r="P538" t="s">
        <v>37</v>
      </c>
      <c r="Q538" t="s">
        <v>37</v>
      </c>
      <c r="R538" t="str">
        <f t="shared" si="17"/>
        <v>2125994511111</v>
      </c>
      <c r="S538" t="s">
        <v>38</v>
      </c>
      <c r="T538" t="s">
        <v>39</v>
      </c>
      <c r="U538" t="s">
        <v>40</v>
      </c>
      <c r="V538" t="s">
        <v>41</v>
      </c>
      <c r="W538" t="s">
        <v>42</v>
      </c>
      <c r="X538" t="s">
        <v>43</v>
      </c>
      <c r="Y538" t="s">
        <v>44</v>
      </c>
      <c r="Z538" t="s">
        <v>44</v>
      </c>
      <c r="AA538" t="s">
        <v>45</v>
      </c>
      <c r="AB538" t="s">
        <v>46</v>
      </c>
      <c r="AC538" t="s">
        <v>47</v>
      </c>
      <c r="AD538" t="s">
        <v>48</v>
      </c>
      <c r="AE538" t="s">
        <v>49</v>
      </c>
    </row>
    <row r="539" spans="1:31">
      <c r="A539" t="str">
        <f t="shared" si="16"/>
        <v>212599451111907</v>
      </c>
      <c r="B539" t="s">
        <v>32</v>
      </c>
      <c r="C539" t="s">
        <v>33</v>
      </c>
      <c r="D539" t="s">
        <v>206</v>
      </c>
      <c r="E539" t="s">
        <v>206</v>
      </c>
      <c r="F539" t="s">
        <v>50</v>
      </c>
      <c r="G539" t="s">
        <v>718</v>
      </c>
      <c r="H539" s="1">
        <v>43648</v>
      </c>
      <c r="I539" s="1">
        <v>43629</v>
      </c>
      <c r="J539" s="3">
        <v>4354</v>
      </c>
      <c r="K539" t="s">
        <v>31</v>
      </c>
      <c r="L539" t="s">
        <v>31</v>
      </c>
      <c r="M539">
        <v>0</v>
      </c>
      <c r="N539">
        <v>0</v>
      </c>
      <c r="O539">
        <v>0</v>
      </c>
      <c r="P539" t="s">
        <v>37</v>
      </c>
      <c r="Q539" t="s">
        <v>37</v>
      </c>
      <c r="R539" t="str">
        <f t="shared" si="17"/>
        <v>2125994511119</v>
      </c>
      <c r="S539" t="s">
        <v>38</v>
      </c>
      <c r="T539" t="s">
        <v>39</v>
      </c>
      <c r="U539" t="s">
        <v>40</v>
      </c>
      <c r="V539" t="s">
        <v>41</v>
      </c>
      <c r="W539" t="s">
        <v>42</v>
      </c>
      <c r="X539" t="s">
        <v>43</v>
      </c>
      <c r="Y539" t="s">
        <v>44</v>
      </c>
      <c r="Z539" t="s">
        <v>44</v>
      </c>
      <c r="AA539" t="s">
        <v>45</v>
      </c>
      <c r="AB539" t="s">
        <v>46</v>
      </c>
      <c r="AC539" t="s">
        <v>47</v>
      </c>
      <c r="AD539" t="s">
        <v>48</v>
      </c>
      <c r="AE539" t="s">
        <v>49</v>
      </c>
    </row>
    <row r="540" spans="1:31">
      <c r="A540" t="str">
        <f t="shared" si="16"/>
        <v>212599451112107</v>
      </c>
      <c r="B540" t="s">
        <v>32</v>
      </c>
      <c r="C540" t="s">
        <v>33</v>
      </c>
      <c r="D540" t="s">
        <v>206</v>
      </c>
      <c r="E540" t="s">
        <v>206</v>
      </c>
      <c r="F540" t="s">
        <v>51</v>
      </c>
      <c r="G540" t="s">
        <v>718</v>
      </c>
      <c r="H540" s="1">
        <v>43648</v>
      </c>
      <c r="I540" s="1">
        <v>43629</v>
      </c>
      <c r="J540" s="3">
        <v>25379890</v>
      </c>
      <c r="K540" t="s">
        <v>31</v>
      </c>
      <c r="L540" t="s">
        <v>31</v>
      </c>
      <c r="M540">
        <v>0</v>
      </c>
      <c r="N540">
        <v>0</v>
      </c>
      <c r="O540">
        <v>0</v>
      </c>
      <c r="P540" t="s">
        <v>37</v>
      </c>
      <c r="Q540" t="s">
        <v>37</v>
      </c>
      <c r="R540" t="str">
        <f t="shared" si="17"/>
        <v>2125994511121</v>
      </c>
      <c r="S540" t="s">
        <v>38</v>
      </c>
      <c r="T540" t="s">
        <v>39</v>
      </c>
      <c r="U540" t="s">
        <v>40</v>
      </c>
      <c r="V540" t="s">
        <v>41</v>
      </c>
      <c r="W540" t="s">
        <v>42</v>
      </c>
      <c r="X540" t="s">
        <v>43</v>
      </c>
      <c r="Y540" t="s">
        <v>44</v>
      </c>
      <c r="Z540" t="s">
        <v>44</v>
      </c>
      <c r="AA540" t="s">
        <v>45</v>
      </c>
      <c r="AB540" t="s">
        <v>46</v>
      </c>
      <c r="AC540" t="s">
        <v>47</v>
      </c>
      <c r="AD540" t="s">
        <v>48</v>
      </c>
      <c r="AE540" t="s">
        <v>49</v>
      </c>
    </row>
    <row r="541" spans="1:31">
      <c r="A541" t="str">
        <f t="shared" si="16"/>
        <v>212599451112207</v>
      </c>
      <c r="B541" t="s">
        <v>32</v>
      </c>
      <c r="C541" t="s">
        <v>33</v>
      </c>
      <c r="D541" t="s">
        <v>206</v>
      </c>
      <c r="E541" t="s">
        <v>206</v>
      </c>
      <c r="F541" t="s">
        <v>55</v>
      </c>
      <c r="G541" t="s">
        <v>718</v>
      </c>
      <c r="H541" s="1">
        <v>43648</v>
      </c>
      <c r="I541" s="1">
        <v>43629</v>
      </c>
      <c r="J541" s="3">
        <v>7525056</v>
      </c>
      <c r="K541" t="s">
        <v>31</v>
      </c>
      <c r="L541" t="s">
        <v>31</v>
      </c>
      <c r="M541">
        <v>0</v>
      </c>
      <c r="N541">
        <v>0</v>
      </c>
      <c r="O541">
        <v>0</v>
      </c>
      <c r="P541" t="s">
        <v>37</v>
      </c>
      <c r="Q541" t="s">
        <v>37</v>
      </c>
      <c r="R541" t="str">
        <f t="shared" si="17"/>
        <v>2125994511122</v>
      </c>
      <c r="S541" t="s">
        <v>38</v>
      </c>
      <c r="T541" t="s">
        <v>39</v>
      </c>
      <c r="U541" t="s">
        <v>40</v>
      </c>
      <c r="V541" t="s">
        <v>41</v>
      </c>
      <c r="W541" t="s">
        <v>42</v>
      </c>
      <c r="X541" t="s">
        <v>43</v>
      </c>
      <c r="Y541" t="s">
        <v>44</v>
      </c>
      <c r="Z541" t="s">
        <v>44</v>
      </c>
      <c r="AA541" t="s">
        <v>45</v>
      </c>
      <c r="AB541" t="s">
        <v>46</v>
      </c>
      <c r="AC541" t="s">
        <v>47</v>
      </c>
      <c r="AD541" t="s">
        <v>48</v>
      </c>
      <c r="AE541" t="s">
        <v>49</v>
      </c>
    </row>
    <row r="542" spans="1:31">
      <c r="A542" t="str">
        <f t="shared" si="16"/>
        <v>212599451112307</v>
      </c>
      <c r="B542" t="s">
        <v>32</v>
      </c>
      <c r="C542" t="s">
        <v>33</v>
      </c>
      <c r="D542" t="s">
        <v>206</v>
      </c>
      <c r="E542" t="s">
        <v>206</v>
      </c>
      <c r="F542" t="s">
        <v>56</v>
      </c>
      <c r="G542" t="s">
        <v>718</v>
      </c>
      <c r="H542" s="1">
        <v>43648</v>
      </c>
      <c r="I542" s="1">
        <v>43629</v>
      </c>
      <c r="J542" s="3">
        <v>1030000</v>
      </c>
      <c r="K542" t="s">
        <v>31</v>
      </c>
      <c r="L542" t="s">
        <v>31</v>
      </c>
      <c r="M542">
        <v>0</v>
      </c>
      <c r="N542">
        <v>0</v>
      </c>
      <c r="O542">
        <v>0</v>
      </c>
      <c r="P542" t="s">
        <v>37</v>
      </c>
      <c r="Q542" t="s">
        <v>37</v>
      </c>
      <c r="R542" t="str">
        <f t="shared" si="17"/>
        <v>2125994511123</v>
      </c>
      <c r="S542" t="s">
        <v>38</v>
      </c>
      <c r="T542" t="s">
        <v>39</v>
      </c>
      <c r="U542" t="s">
        <v>40</v>
      </c>
      <c r="V542" t="s">
        <v>41</v>
      </c>
      <c r="W542" t="s">
        <v>42</v>
      </c>
      <c r="X542" t="s">
        <v>43</v>
      </c>
      <c r="Y542" t="s">
        <v>44</v>
      </c>
      <c r="Z542" t="s">
        <v>44</v>
      </c>
      <c r="AA542" t="s">
        <v>45</v>
      </c>
      <c r="AB542" t="s">
        <v>46</v>
      </c>
      <c r="AC542" t="s">
        <v>47</v>
      </c>
      <c r="AD542" t="s">
        <v>48</v>
      </c>
      <c r="AE542" t="s">
        <v>49</v>
      </c>
    </row>
    <row r="543" spans="1:31">
      <c r="A543" t="str">
        <f t="shared" si="16"/>
        <v>212599451112407</v>
      </c>
      <c r="B543" t="s">
        <v>32</v>
      </c>
      <c r="C543" t="s">
        <v>33</v>
      </c>
      <c r="D543" t="s">
        <v>206</v>
      </c>
      <c r="E543" t="s">
        <v>206</v>
      </c>
      <c r="F543" t="s">
        <v>52</v>
      </c>
      <c r="G543" t="s">
        <v>718</v>
      </c>
      <c r="H543" s="1">
        <v>43648</v>
      </c>
      <c r="I543" s="1">
        <v>43629</v>
      </c>
      <c r="J543" s="3">
        <v>15630000</v>
      </c>
      <c r="K543" t="s">
        <v>31</v>
      </c>
      <c r="L543" t="s">
        <v>31</v>
      </c>
      <c r="M543">
        <v>0</v>
      </c>
      <c r="N543">
        <v>0</v>
      </c>
      <c r="O543">
        <v>0</v>
      </c>
      <c r="P543" t="s">
        <v>37</v>
      </c>
      <c r="Q543" t="s">
        <v>37</v>
      </c>
      <c r="R543" t="str">
        <f t="shared" si="17"/>
        <v>2125994511124</v>
      </c>
      <c r="S543" t="s">
        <v>38</v>
      </c>
      <c r="T543" t="s">
        <v>39</v>
      </c>
      <c r="U543" t="s">
        <v>40</v>
      </c>
      <c r="V543" t="s">
        <v>41</v>
      </c>
      <c r="W543" t="s">
        <v>42</v>
      </c>
      <c r="X543" t="s">
        <v>43</v>
      </c>
      <c r="Y543" t="s">
        <v>44</v>
      </c>
      <c r="Z543" t="s">
        <v>44</v>
      </c>
      <c r="AA543" t="s">
        <v>45</v>
      </c>
      <c r="AB543" t="s">
        <v>46</v>
      </c>
      <c r="AC543" t="s">
        <v>47</v>
      </c>
      <c r="AD543" t="s">
        <v>48</v>
      </c>
      <c r="AE543" t="s">
        <v>49</v>
      </c>
    </row>
    <row r="544" spans="1:31">
      <c r="A544" t="str">
        <f t="shared" si="16"/>
        <v>212599451112507</v>
      </c>
      <c r="B544" t="s">
        <v>32</v>
      </c>
      <c r="C544" t="s">
        <v>33</v>
      </c>
      <c r="D544" t="s">
        <v>206</v>
      </c>
      <c r="E544" t="s">
        <v>206</v>
      </c>
      <c r="F544" t="s">
        <v>132</v>
      </c>
      <c r="G544" t="s">
        <v>718</v>
      </c>
      <c r="H544" s="1">
        <v>43648</v>
      </c>
      <c r="I544" s="1">
        <v>43629</v>
      </c>
      <c r="J544" s="3">
        <v>526350</v>
      </c>
      <c r="K544" t="s">
        <v>31</v>
      </c>
      <c r="L544" t="s">
        <v>31</v>
      </c>
      <c r="M544">
        <v>0</v>
      </c>
      <c r="N544">
        <v>0</v>
      </c>
      <c r="O544">
        <v>0</v>
      </c>
      <c r="P544" t="s">
        <v>37</v>
      </c>
      <c r="Q544" t="s">
        <v>37</v>
      </c>
      <c r="R544" t="str">
        <f t="shared" si="17"/>
        <v>2125994511125</v>
      </c>
      <c r="S544" t="s">
        <v>38</v>
      </c>
      <c r="T544" t="s">
        <v>39</v>
      </c>
      <c r="U544" t="s">
        <v>40</v>
      </c>
      <c r="V544" t="s">
        <v>41</v>
      </c>
      <c r="W544" t="s">
        <v>42</v>
      </c>
      <c r="X544" t="s">
        <v>43</v>
      </c>
      <c r="Y544" t="s">
        <v>44</v>
      </c>
      <c r="Z544" t="s">
        <v>44</v>
      </c>
      <c r="AA544" t="s">
        <v>45</v>
      </c>
      <c r="AB544" t="s">
        <v>46</v>
      </c>
      <c r="AC544" t="s">
        <v>47</v>
      </c>
      <c r="AD544" t="s">
        <v>48</v>
      </c>
      <c r="AE544" t="s">
        <v>49</v>
      </c>
    </row>
    <row r="545" spans="1:31">
      <c r="A545" t="str">
        <f t="shared" si="16"/>
        <v>212599451115107</v>
      </c>
      <c r="B545" t="s">
        <v>32</v>
      </c>
      <c r="C545" t="s">
        <v>33</v>
      </c>
      <c r="D545" t="s">
        <v>206</v>
      </c>
      <c r="E545" t="s">
        <v>206</v>
      </c>
      <c r="F545" t="s">
        <v>58</v>
      </c>
      <c r="G545" t="s">
        <v>718</v>
      </c>
      <c r="H545" s="1">
        <v>43648</v>
      </c>
      <c r="I545" s="1">
        <v>43629</v>
      </c>
      <c r="J545" s="3">
        <v>7340000</v>
      </c>
      <c r="K545" t="s">
        <v>31</v>
      </c>
      <c r="L545" t="s">
        <v>31</v>
      </c>
      <c r="M545">
        <v>0</v>
      </c>
      <c r="N545">
        <v>0</v>
      </c>
      <c r="O545">
        <v>0</v>
      </c>
      <c r="P545" t="s">
        <v>37</v>
      </c>
      <c r="Q545" t="s">
        <v>37</v>
      </c>
      <c r="R545" t="str">
        <f t="shared" si="17"/>
        <v>2125994511151</v>
      </c>
      <c r="S545" t="s">
        <v>38</v>
      </c>
      <c r="T545" t="s">
        <v>39</v>
      </c>
      <c r="U545" t="s">
        <v>40</v>
      </c>
      <c r="V545" t="s">
        <v>41</v>
      </c>
      <c r="W545" t="s">
        <v>42</v>
      </c>
      <c r="X545" t="s">
        <v>43</v>
      </c>
      <c r="Y545" t="s">
        <v>44</v>
      </c>
      <c r="Z545" t="s">
        <v>44</v>
      </c>
      <c r="AA545" t="s">
        <v>45</v>
      </c>
      <c r="AB545" t="s">
        <v>46</v>
      </c>
      <c r="AC545" t="s">
        <v>47</v>
      </c>
      <c r="AD545" t="s">
        <v>48</v>
      </c>
      <c r="AE545" t="s">
        <v>49</v>
      </c>
    </row>
    <row r="546" spans="1:31">
      <c r="A546" t="str">
        <f t="shared" si="16"/>
        <v>510599451111110</v>
      </c>
      <c r="B546" t="s">
        <v>32</v>
      </c>
      <c r="C546" t="s">
        <v>141</v>
      </c>
      <c r="D546" t="s">
        <v>719</v>
      </c>
      <c r="E546" t="s">
        <v>719</v>
      </c>
      <c r="F546" t="s">
        <v>35</v>
      </c>
      <c r="G546" t="s">
        <v>720</v>
      </c>
      <c r="H546" s="1">
        <v>43739</v>
      </c>
      <c r="I546" s="1">
        <v>43710</v>
      </c>
      <c r="J546" s="3">
        <v>7986100</v>
      </c>
      <c r="K546" t="s">
        <v>31</v>
      </c>
      <c r="L546" t="s">
        <v>31</v>
      </c>
      <c r="M546">
        <v>0</v>
      </c>
      <c r="N546">
        <v>0</v>
      </c>
      <c r="O546">
        <v>0</v>
      </c>
      <c r="P546" t="s">
        <v>37</v>
      </c>
      <c r="Q546" t="s">
        <v>37</v>
      </c>
      <c r="R546" t="str">
        <f t="shared" si="17"/>
        <v>5105994511111</v>
      </c>
      <c r="S546" t="s">
        <v>38</v>
      </c>
      <c r="T546" t="s">
        <v>40</v>
      </c>
      <c r="U546" t="s">
        <v>145</v>
      </c>
      <c r="V546" t="s">
        <v>146</v>
      </c>
      <c r="W546" t="s">
        <v>42</v>
      </c>
      <c r="X546" t="s">
        <v>43</v>
      </c>
      <c r="Y546" t="s">
        <v>44</v>
      </c>
      <c r="Z546" t="s">
        <v>44</v>
      </c>
      <c r="AA546" t="s">
        <v>45</v>
      </c>
      <c r="AB546" t="s">
        <v>46</v>
      </c>
      <c r="AC546" t="s">
        <v>47</v>
      </c>
      <c r="AD546" t="s">
        <v>48</v>
      </c>
      <c r="AE546" t="s">
        <v>49</v>
      </c>
    </row>
    <row r="547" spans="1:31">
      <c r="A547" t="str">
        <f t="shared" si="16"/>
        <v>510599451111910</v>
      </c>
      <c r="B547" t="s">
        <v>32</v>
      </c>
      <c r="C547" t="s">
        <v>141</v>
      </c>
      <c r="D547" t="s">
        <v>719</v>
      </c>
      <c r="E547" t="s">
        <v>719</v>
      </c>
      <c r="F547" t="s">
        <v>50</v>
      </c>
      <c r="G547" t="s">
        <v>720</v>
      </c>
      <c r="H547" s="1">
        <v>43739</v>
      </c>
      <c r="I547" s="1">
        <v>43710</v>
      </c>
      <c r="J547" s="3">
        <v>95</v>
      </c>
      <c r="K547" t="s">
        <v>31</v>
      </c>
      <c r="L547" t="s">
        <v>31</v>
      </c>
      <c r="M547">
        <v>0</v>
      </c>
      <c r="N547">
        <v>0</v>
      </c>
      <c r="O547">
        <v>0</v>
      </c>
      <c r="P547" t="s">
        <v>37</v>
      </c>
      <c r="Q547" t="s">
        <v>37</v>
      </c>
      <c r="R547" t="str">
        <f t="shared" si="17"/>
        <v>5105994511119</v>
      </c>
      <c r="S547" t="s">
        <v>38</v>
      </c>
      <c r="T547" t="s">
        <v>40</v>
      </c>
      <c r="U547" t="s">
        <v>145</v>
      </c>
      <c r="V547" t="s">
        <v>146</v>
      </c>
      <c r="W547" t="s">
        <v>42</v>
      </c>
      <c r="X547" t="s">
        <v>43</v>
      </c>
      <c r="Y547" t="s">
        <v>44</v>
      </c>
      <c r="Z547" t="s">
        <v>44</v>
      </c>
      <c r="AA547" t="s">
        <v>45</v>
      </c>
      <c r="AB547" t="s">
        <v>46</v>
      </c>
      <c r="AC547" t="s">
        <v>47</v>
      </c>
      <c r="AD547" t="s">
        <v>48</v>
      </c>
      <c r="AE547" t="s">
        <v>49</v>
      </c>
    </row>
    <row r="548" spans="1:31">
      <c r="A548" t="str">
        <f t="shared" si="16"/>
        <v>510599451112110</v>
      </c>
      <c r="B548" t="s">
        <v>32</v>
      </c>
      <c r="C548" t="s">
        <v>141</v>
      </c>
      <c r="D548" t="s">
        <v>719</v>
      </c>
      <c r="E548" t="s">
        <v>719</v>
      </c>
      <c r="F548" t="s">
        <v>51</v>
      </c>
      <c r="G548" t="s">
        <v>720</v>
      </c>
      <c r="H548" s="1">
        <v>43739</v>
      </c>
      <c r="I548" s="1">
        <v>43710</v>
      </c>
      <c r="J548" s="3">
        <v>428180</v>
      </c>
      <c r="K548" t="s">
        <v>31</v>
      </c>
      <c r="L548" t="s">
        <v>31</v>
      </c>
      <c r="M548">
        <v>0</v>
      </c>
      <c r="N548">
        <v>0</v>
      </c>
      <c r="O548">
        <v>0</v>
      </c>
      <c r="P548" t="s">
        <v>37</v>
      </c>
      <c r="Q548" t="s">
        <v>37</v>
      </c>
      <c r="R548" t="str">
        <f t="shared" si="17"/>
        <v>5105994511121</v>
      </c>
      <c r="S548" t="s">
        <v>38</v>
      </c>
      <c r="T548" t="s">
        <v>40</v>
      </c>
      <c r="U548" t="s">
        <v>145</v>
      </c>
      <c r="V548" t="s">
        <v>146</v>
      </c>
      <c r="W548" t="s">
        <v>42</v>
      </c>
      <c r="X548" t="s">
        <v>43</v>
      </c>
      <c r="Y548" t="s">
        <v>44</v>
      </c>
      <c r="Z548" t="s">
        <v>44</v>
      </c>
      <c r="AA548" t="s">
        <v>45</v>
      </c>
      <c r="AB548" t="s">
        <v>46</v>
      </c>
      <c r="AC548" t="s">
        <v>47</v>
      </c>
      <c r="AD548" t="s">
        <v>48</v>
      </c>
      <c r="AE548" t="s">
        <v>49</v>
      </c>
    </row>
    <row r="549" spans="1:31">
      <c r="A549" t="str">
        <f t="shared" si="16"/>
        <v>510599451112210</v>
      </c>
      <c r="B549" t="s">
        <v>32</v>
      </c>
      <c r="C549" t="s">
        <v>141</v>
      </c>
      <c r="D549" t="s">
        <v>719</v>
      </c>
      <c r="E549" t="s">
        <v>719</v>
      </c>
      <c r="F549" t="s">
        <v>55</v>
      </c>
      <c r="G549" t="s">
        <v>720</v>
      </c>
      <c r="H549" s="1">
        <v>43739</v>
      </c>
      <c r="I549" s="1">
        <v>43710</v>
      </c>
      <c r="J549" s="3">
        <v>85636</v>
      </c>
      <c r="K549" t="s">
        <v>31</v>
      </c>
      <c r="L549" t="s">
        <v>31</v>
      </c>
      <c r="M549">
        <v>0</v>
      </c>
      <c r="N549">
        <v>0</v>
      </c>
      <c r="O549">
        <v>0</v>
      </c>
      <c r="P549" t="s">
        <v>37</v>
      </c>
      <c r="Q549" t="s">
        <v>37</v>
      </c>
      <c r="R549" t="str">
        <f t="shared" si="17"/>
        <v>5105994511122</v>
      </c>
      <c r="S549" t="s">
        <v>38</v>
      </c>
      <c r="T549" t="s">
        <v>40</v>
      </c>
      <c r="U549" t="s">
        <v>145</v>
      </c>
      <c r="V549" t="s">
        <v>146</v>
      </c>
      <c r="W549" t="s">
        <v>42</v>
      </c>
      <c r="X549" t="s">
        <v>43</v>
      </c>
      <c r="Y549" t="s">
        <v>44</v>
      </c>
      <c r="Z549" t="s">
        <v>44</v>
      </c>
      <c r="AA549" t="s">
        <v>45</v>
      </c>
      <c r="AB549" t="s">
        <v>46</v>
      </c>
      <c r="AC549" t="s">
        <v>47</v>
      </c>
      <c r="AD549" t="s">
        <v>48</v>
      </c>
      <c r="AE549" t="s">
        <v>49</v>
      </c>
    </row>
    <row r="550" spans="1:31">
      <c r="A550" t="str">
        <f t="shared" si="16"/>
        <v>510599451112410</v>
      </c>
      <c r="B550" t="s">
        <v>32</v>
      </c>
      <c r="C550" t="s">
        <v>141</v>
      </c>
      <c r="D550" t="s">
        <v>719</v>
      </c>
      <c r="E550" t="s">
        <v>719</v>
      </c>
      <c r="F550" t="s">
        <v>52</v>
      </c>
      <c r="G550" t="s">
        <v>720</v>
      </c>
      <c r="H550" s="1">
        <v>43739</v>
      </c>
      <c r="I550" s="1">
        <v>43710</v>
      </c>
      <c r="J550" s="3">
        <v>716000</v>
      </c>
      <c r="K550" t="s">
        <v>31</v>
      </c>
      <c r="L550" t="s">
        <v>31</v>
      </c>
      <c r="M550">
        <v>0</v>
      </c>
      <c r="N550">
        <v>0</v>
      </c>
      <c r="O550">
        <v>0</v>
      </c>
      <c r="P550" t="s">
        <v>37</v>
      </c>
      <c r="Q550" t="s">
        <v>37</v>
      </c>
      <c r="R550" t="str">
        <f t="shared" si="17"/>
        <v>5105994511124</v>
      </c>
      <c r="S550" t="s">
        <v>38</v>
      </c>
      <c r="T550" t="s">
        <v>40</v>
      </c>
      <c r="U550" t="s">
        <v>145</v>
      </c>
      <c r="V550" t="s">
        <v>146</v>
      </c>
      <c r="W550" t="s">
        <v>42</v>
      </c>
      <c r="X550" t="s">
        <v>43</v>
      </c>
      <c r="Y550" t="s">
        <v>44</v>
      </c>
      <c r="Z550" t="s">
        <v>44</v>
      </c>
      <c r="AA550" t="s">
        <v>45</v>
      </c>
      <c r="AB550" t="s">
        <v>46</v>
      </c>
      <c r="AC550" t="s">
        <v>47</v>
      </c>
      <c r="AD550" t="s">
        <v>48</v>
      </c>
      <c r="AE550" t="s">
        <v>49</v>
      </c>
    </row>
    <row r="551" spans="1:31">
      <c r="A551" t="str">
        <f t="shared" si="16"/>
        <v>510599451112610</v>
      </c>
      <c r="B551" t="s">
        <v>32</v>
      </c>
      <c r="C551" t="s">
        <v>141</v>
      </c>
      <c r="D551" t="s">
        <v>719</v>
      </c>
      <c r="E551" t="s">
        <v>719</v>
      </c>
      <c r="F551" t="s">
        <v>57</v>
      </c>
      <c r="G551" t="s">
        <v>720</v>
      </c>
      <c r="H551" s="1">
        <v>43739</v>
      </c>
      <c r="I551" s="1">
        <v>43710</v>
      </c>
      <c r="J551" s="3">
        <v>289680</v>
      </c>
      <c r="K551" t="s">
        <v>31</v>
      </c>
      <c r="L551" t="s">
        <v>31</v>
      </c>
      <c r="M551">
        <v>0</v>
      </c>
      <c r="N551">
        <v>0</v>
      </c>
      <c r="O551">
        <v>0</v>
      </c>
      <c r="P551" t="s">
        <v>37</v>
      </c>
      <c r="Q551" t="s">
        <v>37</v>
      </c>
      <c r="R551" t="str">
        <f t="shared" si="17"/>
        <v>5105994511126</v>
      </c>
      <c r="S551" t="s">
        <v>38</v>
      </c>
      <c r="T551" t="s">
        <v>40</v>
      </c>
      <c r="U551" t="s">
        <v>145</v>
      </c>
      <c r="V551" t="s">
        <v>146</v>
      </c>
      <c r="W551" t="s">
        <v>42</v>
      </c>
      <c r="X551" t="s">
        <v>43</v>
      </c>
      <c r="Y551" t="s">
        <v>44</v>
      </c>
      <c r="Z551" t="s">
        <v>44</v>
      </c>
      <c r="AA551" t="s">
        <v>45</v>
      </c>
      <c r="AB551" t="s">
        <v>46</v>
      </c>
      <c r="AC551" t="s">
        <v>47</v>
      </c>
      <c r="AD551" t="s">
        <v>48</v>
      </c>
      <c r="AE551" t="s">
        <v>49</v>
      </c>
    </row>
    <row r="552" spans="1:31">
      <c r="A552" t="str">
        <f t="shared" si="16"/>
        <v>214800452215110</v>
      </c>
      <c r="B552" t="s">
        <v>32</v>
      </c>
      <c r="C552" t="s">
        <v>114</v>
      </c>
      <c r="D552" t="s">
        <v>721</v>
      </c>
      <c r="E552" t="s">
        <v>721</v>
      </c>
      <c r="F552" t="s">
        <v>179</v>
      </c>
      <c r="G552" t="s">
        <v>722</v>
      </c>
      <c r="H552" s="1">
        <v>43763</v>
      </c>
      <c r="I552" s="1">
        <v>43763</v>
      </c>
      <c r="J552" s="3">
        <v>3600000</v>
      </c>
      <c r="K552" t="s">
        <v>31</v>
      </c>
      <c r="L552" t="s">
        <v>31</v>
      </c>
      <c r="M552">
        <v>0</v>
      </c>
      <c r="N552">
        <v>0</v>
      </c>
      <c r="O552">
        <v>0</v>
      </c>
      <c r="P552" t="s">
        <v>37</v>
      </c>
      <c r="Q552" t="s">
        <v>37</v>
      </c>
      <c r="R552" t="str">
        <f t="shared" si="17"/>
        <v>2148004522151</v>
      </c>
      <c r="S552" t="s">
        <v>38</v>
      </c>
      <c r="T552" t="s">
        <v>118</v>
      </c>
      <c r="U552" t="s">
        <v>119</v>
      </c>
      <c r="V552" t="s">
        <v>208</v>
      </c>
      <c r="W552" t="s">
        <v>94</v>
      </c>
      <c r="X552" t="s">
        <v>43</v>
      </c>
      <c r="Y552" t="s">
        <v>44</v>
      </c>
      <c r="Z552" t="s">
        <v>44</v>
      </c>
      <c r="AA552" t="s">
        <v>45</v>
      </c>
      <c r="AB552" t="s">
        <v>46</v>
      </c>
      <c r="AC552" t="s">
        <v>47</v>
      </c>
      <c r="AD552" t="s">
        <v>48</v>
      </c>
      <c r="AE552" t="s">
        <v>49</v>
      </c>
    </row>
    <row r="553" spans="1:31">
      <c r="A553" t="str">
        <f t="shared" si="16"/>
        <v>214800452411410</v>
      </c>
      <c r="B553" t="s">
        <v>32</v>
      </c>
      <c r="C553" t="s">
        <v>114</v>
      </c>
      <c r="D553" t="s">
        <v>721</v>
      </c>
      <c r="E553" t="s">
        <v>721</v>
      </c>
      <c r="F553" t="s">
        <v>182</v>
      </c>
      <c r="G553" t="s">
        <v>722</v>
      </c>
      <c r="H553" s="1">
        <v>43763</v>
      </c>
      <c r="I553" s="1">
        <v>43763</v>
      </c>
      <c r="J553" s="3">
        <v>300000</v>
      </c>
      <c r="K553" t="s">
        <v>31</v>
      </c>
      <c r="L553" t="s">
        <v>31</v>
      </c>
      <c r="M553">
        <v>0</v>
      </c>
      <c r="N553">
        <v>0</v>
      </c>
      <c r="O553">
        <v>0</v>
      </c>
      <c r="P553" t="s">
        <v>37</v>
      </c>
      <c r="Q553" t="s">
        <v>37</v>
      </c>
      <c r="R553" t="str">
        <f t="shared" si="17"/>
        <v>2148004524114</v>
      </c>
      <c r="S553" t="s">
        <v>38</v>
      </c>
      <c r="T553" t="s">
        <v>118</v>
      </c>
      <c r="U553" t="s">
        <v>119</v>
      </c>
      <c r="V553" t="s">
        <v>208</v>
      </c>
      <c r="W553" t="s">
        <v>94</v>
      </c>
      <c r="X553" t="s">
        <v>43</v>
      </c>
      <c r="Y553" t="s">
        <v>44</v>
      </c>
      <c r="Z553" t="s">
        <v>44</v>
      </c>
      <c r="AA553" t="s">
        <v>45</v>
      </c>
      <c r="AB553" t="s">
        <v>46</v>
      </c>
      <c r="AC553" t="s">
        <v>47</v>
      </c>
      <c r="AD553" t="s">
        <v>48</v>
      </c>
      <c r="AE553" t="s">
        <v>49</v>
      </c>
    </row>
    <row r="554" spans="1:31">
      <c r="A554" t="str">
        <f t="shared" si="16"/>
        <v>213599452211107</v>
      </c>
      <c r="B554" t="s">
        <v>32</v>
      </c>
      <c r="C554" t="s">
        <v>62</v>
      </c>
      <c r="D554" t="s">
        <v>723</v>
      </c>
      <c r="E554" t="s">
        <v>723</v>
      </c>
      <c r="F554" t="s">
        <v>79</v>
      </c>
      <c r="G554" t="s">
        <v>724</v>
      </c>
      <c r="H554" s="1">
        <v>43662</v>
      </c>
      <c r="I554" s="1">
        <v>43661</v>
      </c>
      <c r="J554" s="3">
        <v>131480</v>
      </c>
      <c r="K554" t="s">
        <v>31</v>
      </c>
      <c r="L554" t="s">
        <v>31</v>
      </c>
      <c r="M554">
        <v>0</v>
      </c>
      <c r="N554">
        <v>0</v>
      </c>
      <c r="O554">
        <v>0</v>
      </c>
      <c r="P554" t="s">
        <v>37</v>
      </c>
      <c r="Q554" t="s">
        <v>37</v>
      </c>
      <c r="R554" t="str">
        <f t="shared" si="17"/>
        <v>2135994522111</v>
      </c>
      <c r="S554" t="s">
        <v>38</v>
      </c>
      <c r="T554" t="s">
        <v>66</v>
      </c>
      <c r="U554" t="s">
        <v>67</v>
      </c>
      <c r="V554" t="s">
        <v>100</v>
      </c>
      <c r="W554" t="s">
        <v>42</v>
      </c>
      <c r="X554" t="s">
        <v>43</v>
      </c>
      <c r="Y554" t="s">
        <v>44</v>
      </c>
      <c r="Z554" t="s">
        <v>44</v>
      </c>
      <c r="AA554" t="s">
        <v>45</v>
      </c>
      <c r="AB554" t="s">
        <v>46</v>
      </c>
      <c r="AC554" t="s">
        <v>47</v>
      </c>
      <c r="AD554" t="s">
        <v>48</v>
      </c>
      <c r="AE554" t="s">
        <v>49</v>
      </c>
    </row>
    <row r="555" spans="1:31">
      <c r="A555" t="str">
        <f t="shared" si="16"/>
        <v>215099451112912</v>
      </c>
      <c r="B555" t="s">
        <v>32</v>
      </c>
      <c r="C555" t="s">
        <v>114</v>
      </c>
      <c r="D555" t="s">
        <v>725</v>
      </c>
      <c r="E555" t="s">
        <v>725</v>
      </c>
      <c r="F555" t="s">
        <v>112</v>
      </c>
      <c r="G555" t="s">
        <v>726</v>
      </c>
      <c r="H555" s="1">
        <v>43830</v>
      </c>
      <c r="I555" s="1">
        <v>43830</v>
      </c>
      <c r="J555" s="3">
        <v>4205000</v>
      </c>
      <c r="K555" t="s">
        <v>31</v>
      </c>
      <c r="L555" t="s">
        <v>31</v>
      </c>
      <c r="M555">
        <v>0</v>
      </c>
      <c r="N555">
        <v>0</v>
      </c>
      <c r="O555">
        <v>0</v>
      </c>
      <c r="P555" t="s">
        <v>37</v>
      </c>
      <c r="Q555" t="s">
        <v>37</v>
      </c>
      <c r="R555" t="str">
        <f t="shared" si="17"/>
        <v>2150994511129</v>
      </c>
      <c r="S555" t="s">
        <v>38</v>
      </c>
      <c r="T555" t="s">
        <v>118</v>
      </c>
      <c r="U555" t="s">
        <v>119</v>
      </c>
      <c r="V555" t="s">
        <v>120</v>
      </c>
      <c r="W555" t="s">
        <v>42</v>
      </c>
      <c r="X555" t="s">
        <v>43</v>
      </c>
      <c r="Y555" t="s">
        <v>44</v>
      </c>
      <c r="Z555" t="s">
        <v>44</v>
      </c>
      <c r="AA555" t="s">
        <v>45</v>
      </c>
      <c r="AB555" t="s">
        <v>46</v>
      </c>
      <c r="AC555" t="s">
        <v>47</v>
      </c>
      <c r="AD555" t="s">
        <v>48</v>
      </c>
      <c r="AE555" t="s">
        <v>49</v>
      </c>
    </row>
    <row r="556" spans="1:31">
      <c r="A556" t="str">
        <f t="shared" si="16"/>
        <v>212799451115212</v>
      </c>
      <c r="B556" t="s">
        <v>32</v>
      </c>
      <c r="C556" t="s">
        <v>62</v>
      </c>
      <c r="D556" t="s">
        <v>727</v>
      </c>
      <c r="E556" t="s">
        <v>727</v>
      </c>
      <c r="F556" t="s">
        <v>84</v>
      </c>
      <c r="G556" t="s">
        <v>728</v>
      </c>
      <c r="H556" s="1">
        <v>43812</v>
      </c>
      <c r="I556" s="1">
        <v>43811</v>
      </c>
      <c r="J556" s="3">
        <v>277549500</v>
      </c>
      <c r="K556" t="s">
        <v>31</v>
      </c>
      <c r="L556" t="s">
        <v>31</v>
      </c>
      <c r="M556">
        <v>0</v>
      </c>
      <c r="N556">
        <v>0</v>
      </c>
      <c r="O556">
        <v>0</v>
      </c>
      <c r="P556" t="s">
        <v>37</v>
      </c>
      <c r="Q556" t="s">
        <v>37</v>
      </c>
      <c r="R556" t="str">
        <f t="shared" si="17"/>
        <v>2127994511152</v>
      </c>
      <c r="S556" t="s">
        <v>38</v>
      </c>
      <c r="T556" t="s">
        <v>66</v>
      </c>
      <c r="U556" t="s">
        <v>67</v>
      </c>
      <c r="V556" t="s">
        <v>195</v>
      </c>
      <c r="W556" t="s">
        <v>42</v>
      </c>
      <c r="X556" t="s">
        <v>43</v>
      </c>
      <c r="Y556" t="s">
        <v>44</v>
      </c>
      <c r="Z556" t="s">
        <v>44</v>
      </c>
      <c r="AA556" t="s">
        <v>45</v>
      </c>
      <c r="AB556" t="s">
        <v>46</v>
      </c>
      <c r="AC556" t="s">
        <v>47</v>
      </c>
      <c r="AD556" t="s">
        <v>48</v>
      </c>
      <c r="AE556" t="s">
        <v>49</v>
      </c>
    </row>
    <row r="557" spans="1:31">
      <c r="A557" t="str">
        <f t="shared" si="16"/>
        <v>210400852121311</v>
      </c>
      <c r="B557" t="s">
        <v>32</v>
      </c>
      <c r="C557" t="s">
        <v>33</v>
      </c>
      <c r="D557" t="s">
        <v>729</v>
      </c>
      <c r="E557" t="s">
        <v>729</v>
      </c>
      <c r="F557" t="s">
        <v>492</v>
      </c>
      <c r="G557" t="s">
        <v>730</v>
      </c>
      <c r="H557" s="1">
        <v>43782</v>
      </c>
      <c r="I557" s="1">
        <v>43781</v>
      </c>
      <c r="J557" s="3">
        <v>1300000</v>
      </c>
      <c r="K557" t="s">
        <v>31</v>
      </c>
      <c r="L557" t="s">
        <v>31</v>
      </c>
      <c r="M557">
        <v>0</v>
      </c>
      <c r="N557">
        <v>0</v>
      </c>
      <c r="O557">
        <v>0</v>
      </c>
      <c r="P557" t="s">
        <v>37</v>
      </c>
      <c r="Q557" t="s">
        <v>37</v>
      </c>
      <c r="R557" t="str">
        <f t="shared" si="17"/>
        <v>2104008521213</v>
      </c>
      <c r="S557" t="s">
        <v>38</v>
      </c>
      <c r="T557" t="s">
        <v>39</v>
      </c>
      <c r="U557" t="s">
        <v>40</v>
      </c>
      <c r="V557" t="s">
        <v>185</v>
      </c>
      <c r="W557" t="s">
        <v>269</v>
      </c>
      <c r="X557" t="s">
        <v>187</v>
      </c>
      <c r="Y557" t="s">
        <v>44</v>
      </c>
      <c r="Z557" t="s">
        <v>44</v>
      </c>
      <c r="AA557" t="s">
        <v>66</v>
      </c>
      <c r="AB557" t="s">
        <v>46</v>
      </c>
      <c r="AC557" t="s">
        <v>47</v>
      </c>
      <c r="AD557" t="s">
        <v>48</v>
      </c>
      <c r="AE557" t="s">
        <v>49</v>
      </c>
    </row>
    <row r="558" spans="1:31">
      <c r="A558" t="str">
        <f t="shared" si="16"/>
        <v>213599451241108</v>
      </c>
      <c r="B558" t="s">
        <v>32</v>
      </c>
      <c r="C558" t="s">
        <v>62</v>
      </c>
      <c r="D558" t="s">
        <v>731</v>
      </c>
      <c r="E558" t="s">
        <v>731</v>
      </c>
      <c r="F558" t="s">
        <v>116</v>
      </c>
      <c r="G558" t="s">
        <v>732</v>
      </c>
      <c r="H558" s="1">
        <v>43691</v>
      </c>
      <c r="I558" s="1">
        <v>43690</v>
      </c>
      <c r="J558" s="3">
        <v>5330100</v>
      </c>
      <c r="K558" t="s">
        <v>31</v>
      </c>
      <c r="L558" t="s">
        <v>31</v>
      </c>
      <c r="M558">
        <v>0</v>
      </c>
      <c r="N558">
        <v>0</v>
      </c>
      <c r="O558">
        <v>0</v>
      </c>
      <c r="P558" t="s">
        <v>37</v>
      </c>
      <c r="Q558" t="s">
        <v>37</v>
      </c>
      <c r="R558" t="str">
        <f t="shared" si="17"/>
        <v>2135994512411</v>
      </c>
      <c r="S558" t="s">
        <v>38</v>
      </c>
      <c r="T558" t="s">
        <v>66</v>
      </c>
      <c r="U558" t="s">
        <v>67</v>
      </c>
      <c r="V558" t="s">
        <v>100</v>
      </c>
      <c r="W558" t="s">
        <v>42</v>
      </c>
      <c r="X558" t="s">
        <v>43</v>
      </c>
      <c r="Y558" t="s">
        <v>44</v>
      </c>
      <c r="Z558" t="s">
        <v>44</v>
      </c>
      <c r="AA558" t="s">
        <v>45</v>
      </c>
      <c r="AB558" t="s">
        <v>46</v>
      </c>
      <c r="AC558" t="s">
        <v>47</v>
      </c>
      <c r="AD558" t="s">
        <v>48</v>
      </c>
      <c r="AE558" t="s">
        <v>49</v>
      </c>
    </row>
    <row r="559" spans="1:31">
      <c r="A559" t="str">
        <f t="shared" si="16"/>
        <v>215099451112902</v>
      </c>
      <c r="B559" t="s">
        <v>32</v>
      </c>
      <c r="C559" t="s">
        <v>114</v>
      </c>
      <c r="D559" t="s">
        <v>315</v>
      </c>
      <c r="E559" t="s">
        <v>315</v>
      </c>
      <c r="F559" t="s">
        <v>112</v>
      </c>
      <c r="G559" t="s">
        <v>733</v>
      </c>
      <c r="H559" s="1">
        <v>43515</v>
      </c>
      <c r="I559" s="1">
        <v>43514</v>
      </c>
      <c r="J559" s="3">
        <v>4745000</v>
      </c>
      <c r="K559" t="s">
        <v>31</v>
      </c>
      <c r="L559" t="s">
        <v>31</v>
      </c>
      <c r="M559">
        <v>0</v>
      </c>
      <c r="N559">
        <v>0</v>
      </c>
      <c r="O559">
        <v>0</v>
      </c>
      <c r="P559" t="s">
        <v>37</v>
      </c>
      <c r="Q559" t="s">
        <v>37</v>
      </c>
      <c r="R559" t="str">
        <f t="shared" si="17"/>
        <v>2150994511129</v>
      </c>
      <c r="S559" t="s">
        <v>38</v>
      </c>
      <c r="T559" t="s">
        <v>118</v>
      </c>
      <c r="U559" t="s">
        <v>119</v>
      </c>
      <c r="V559" t="s">
        <v>120</v>
      </c>
      <c r="W559" t="s">
        <v>42</v>
      </c>
      <c r="X559" t="s">
        <v>43</v>
      </c>
      <c r="Y559" t="s">
        <v>44</v>
      </c>
      <c r="Z559" t="s">
        <v>44</v>
      </c>
      <c r="AA559" t="s">
        <v>45</v>
      </c>
      <c r="AB559" t="s">
        <v>46</v>
      </c>
      <c r="AC559" t="s">
        <v>47</v>
      </c>
      <c r="AD559" t="s">
        <v>48</v>
      </c>
      <c r="AE559" t="s">
        <v>49</v>
      </c>
    </row>
    <row r="560" spans="1:31">
      <c r="A560" t="str">
        <f t="shared" si="16"/>
        <v>213300551152107</v>
      </c>
      <c r="B560" t="s">
        <v>32</v>
      </c>
      <c r="C560" t="s">
        <v>62</v>
      </c>
      <c r="D560" t="s">
        <v>734</v>
      </c>
      <c r="E560" t="s">
        <v>734</v>
      </c>
      <c r="F560" t="s">
        <v>88</v>
      </c>
      <c r="G560" t="s">
        <v>735</v>
      </c>
      <c r="H560" s="1">
        <v>43671</v>
      </c>
      <c r="I560" s="1">
        <v>43670</v>
      </c>
      <c r="J560" s="3">
        <v>1500000</v>
      </c>
      <c r="K560" t="s">
        <v>31</v>
      </c>
      <c r="L560" t="s">
        <v>31</v>
      </c>
      <c r="M560">
        <v>0</v>
      </c>
      <c r="N560">
        <v>0</v>
      </c>
      <c r="O560">
        <v>0</v>
      </c>
      <c r="P560" t="s">
        <v>37</v>
      </c>
      <c r="Q560" t="s">
        <v>37</v>
      </c>
      <c r="R560" t="str">
        <f t="shared" si="17"/>
        <v>2133005511521</v>
      </c>
      <c r="S560" t="s">
        <v>38</v>
      </c>
      <c r="T560" t="s">
        <v>66</v>
      </c>
      <c r="U560" t="s">
        <v>67</v>
      </c>
      <c r="V560" t="s">
        <v>86</v>
      </c>
      <c r="W560" t="s">
        <v>90</v>
      </c>
      <c r="X560" t="s">
        <v>43</v>
      </c>
      <c r="Y560" t="s">
        <v>44</v>
      </c>
      <c r="Z560" t="s">
        <v>44</v>
      </c>
      <c r="AA560" t="s">
        <v>45</v>
      </c>
      <c r="AB560" t="s">
        <v>46</v>
      </c>
      <c r="AC560" t="s">
        <v>47</v>
      </c>
      <c r="AD560" t="s">
        <v>48</v>
      </c>
      <c r="AE560" t="s">
        <v>49</v>
      </c>
    </row>
    <row r="561" spans="1:31">
      <c r="A561" t="str">
        <f t="shared" si="16"/>
        <v>212599451241106</v>
      </c>
      <c r="B561" t="s">
        <v>32</v>
      </c>
      <c r="C561" t="s">
        <v>33</v>
      </c>
      <c r="D561" t="s">
        <v>725</v>
      </c>
      <c r="E561" t="s">
        <v>725</v>
      </c>
      <c r="F561" t="s">
        <v>116</v>
      </c>
      <c r="G561" t="s">
        <v>736</v>
      </c>
      <c r="H561" s="1">
        <v>43641</v>
      </c>
      <c r="I561" s="1">
        <v>43640</v>
      </c>
      <c r="J561" s="3">
        <v>288120635</v>
      </c>
      <c r="K561" t="s">
        <v>31</v>
      </c>
      <c r="L561" t="s">
        <v>31</v>
      </c>
      <c r="M561">
        <v>0</v>
      </c>
      <c r="N561">
        <v>0</v>
      </c>
      <c r="O561">
        <v>0</v>
      </c>
      <c r="P561" t="s">
        <v>37</v>
      </c>
      <c r="Q561" t="s">
        <v>37</v>
      </c>
      <c r="R561" t="str">
        <f t="shared" si="17"/>
        <v>2125994512411</v>
      </c>
      <c r="S561" t="s">
        <v>38</v>
      </c>
      <c r="T561" t="s">
        <v>39</v>
      </c>
      <c r="U561" t="s">
        <v>40</v>
      </c>
      <c r="V561" t="s">
        <v>41</v>
      </c>
      <c r="W561" t="s">
        <v>42</v>
      </c>
      <c r="X561" t="s">
        <v>43</v>
      </c>
      <c r="Y561" t="s">
        <v>44</v>
      </c>
      <c r="Z561" t="s">
        <v>44</v>
      </c>
      <c r="AA561" t="s">
        <v>45</v>
      </c>
      <c r="AB561" t="s">
        <v>46</v>
      </c>
      <c r="AC561" t="s">
        <v>47</v>
      </c>
      <c r="AD561" t="s">
        <v>48</v>
      </c>
      <c r="AE561" t="s">
        <v>49</v>
      </c>
    </row>
    <row r="562" spans="1:31">
      <c r="A562" t="str">
        <f t="shared" si="16"/>
        <v>213599452211910</v>
      </c>
      <c r="B562" t="s">
        <v>32</v>
      </c>
      <c r="C562" t="s">
        <v>62</v>
      </c>
      <c r="D562" t="s">
        <v>737</v>
      </c>
      <c r="E562" t="s">
        <v>737</v>
      </c>
      <c r="F562" t="s">
        <v>60</v>
      </c>
      <c r="G562" t="s">
        <v>738</v>
      </c>
      <c r="H562" s="1">
        <v>43752</v>
      </c>
      <c r="I562" s="1">
        <v>43752</v>
      </c>
      <c r="J562" s="3">
        <v>380298</v>
      </c>
      <c r="K562" t="s">
        <v>31</v>
      </c>
      <c r="L562" t="s">
        <v>31</v>
      </c>
      <c r="M562">
        <v>0</v>
      </c>
      <c r="N562">
        <v>0</v>
      </c>
      <c r="O562">
        <v>0</v>
      </c>
      <c r="P562" t="s">
        <v>37</v>
      </c>
      <c r="Q562" t="s">
        <v>37</v>
      </c>
      <c r="R562" t="str">
        <f t="shared" si="17"/>
        <v>2135994522119</v>
      </c>
      <c r="S562" t="s">
        <v>38</v>
      </c>
      <c r="T562" t="s">
        <v>66</v>
      </c>
      <c r="U562" t="s">
        <v>67</v>
      </c>
      <c r="V562" t="s">
        <v>100</v>
      </c>
      <c r="W562" t="s">
        <v>42</v>
      </c>
      <c r="X562" t="s">
        <v>43</v>
      </c>
      <c r="Y562" t="s">
        <v>44</v>
      </c>
      <c r="Z562" t="s">
        <v>44</v>
      </c>
      <c r="AA562" t="s">
        <v>45</v>
      </c>
      <c r="AB562" t="s">
        <v>46</v>
      </c>
      <c r="AC562" t="s">
        <v>47</v>
      </c>
      <c r="AD562" t="s">
        <v>48</v>
      </c>
      <c r="AE562" t="s">
        <v>49</v>
      </c>
    </row>
    <row r="563" spans="1:31">
      <c r="A563" t="str">
        <f t="shared" si="16"/>
        <v>213599451111106</v>
      </c>
      <c r="B563" t="s">
        <v>32</v>
      </c>
      <c r="C563" t="s">
        <v>62</v>
      </c>
      <c r="D563" t="s">
        <v>739</v>
      </c>
      <c r="E563" t="s">
        <v>739</v>
      </c>
      <c r="F563" t="s">
        <v>35</v>
      </c>
      <c r="G563" t="s">
        <v>740</v>
      </c>
      <c r="H563" s="1">
        <v>43617</v>
      </c>
      <c r="I563" s="1">
        <v>43591</v>
      </c>
      <c r="J563" s="3">
        <v>143997400</v>
      </c>
      <c r="K563" t="s">
        <v>31</v>
      </c>
      <c r="L563" t="s">
        <v>31</v>
      </c>
      <c r="M563">
        <v>0</v>
      </c>
      <c r="N563">
        <v>0</v>
      </c>
      <c r="O563">
        <v>0</v>
      </c>
      <c r="P563" t="s">
        <v>37</v>
      </c>
      <c r="Q563" t="s">
        <v>37</v>
      </c>
      <c r="R563" t="str">
        <f t="shared" si="17"/>
        <v>2135994511111</v>
      </c>
      <c r="S563" t="s">
        <v>38</v>
      </c>
      <c r="T563" t="s">
        <v>66</v>
      </c>
      <c r="U563" t="s">
        <v>67</v>
      </c>
      <c r="V563" t="s">
        <v>100</v>
      </c>
      <c r="W563" t="s">
        <v>42</v>
      </c>
      <c r="X563" t="s">
        <v>43</v>
      </c>
      <c r="Y563" t="s">
        <v>44</v>
      </c>
      <c r="Z563" t="s">
        <v>44</v>
      </c>
      <c r="AA563" t="s">
        <v>45</v>
      </c>
      <c r="AB563" t="s">
        <v>46</v>
      </c>
      <c r="AC563" t="s">
        <v>47</v>
      </c>
      <c r="AD563" t="s">
        <v>48</v>
      </c>
      <c r="AE563" t="s">
        <v>49</v>
      </c>
    </row>
    <row r="564" spans="1:31">
      <c r="A564" t="str">
        <f t="shared" si="16"/>
        <v>213599451111906</v>
      </c>
      <c r="B564" t="s">
        <v>32</v>
      </c>
      <c r="C564" t="s">
        <v>62</v>
      </c>
      <c r="D564" t="s">
        <v>739</v>
      </c>
      <c r="E564" t="s">
        <v>739</v>
      </c>
      <c r="F564" t="s">
        <v>50</v>
      </c>
      <c r="G564" t="s">
        <v>740</v>
      </c>
      <c r="H564" s="1">
        <v>43617</v>
      </c>
      <c r="I564" s="1">
        <v>43591</v>
      </c>
      <c r="J564" s="3">
        <v>1880</v>
      </c>
      <c r="K564" t="s">
        <v>31</v>
      </c>
      <c r="L564" t="s">
        <v>31</v>
      </c>
      <c r="M564">
        <v>0</v>
      </c>
      <c r="N564">
        <v>0</v>
      </c>
      <c r="O564">
        <v>0</v>
      </c>
      <c r="P564" t="s">
        <v>37</v>
      </c>
      <c r="Q564" t="s">
        <v>37</v>
      </c>
      <c r="R564" t="str">
        <f t="shared" si="17"/>
        <v>2135994511119</v>
      </c>
      <c r="S564" t="s">
        <v>38</v>
      </c>
      <c r="T564" t="s">
        <v>66</v>
      </c>
      <c r="U564" t="s">
        <v>67</v>
      </c>
      <c r="V564" t="s">
        <v>100</v>
      </c>
      <c r="W564" t="s">
        <v>42</v>
      </c>
      <c r="X564" t="s">
        <v>43</v>
      </c>
      <c r="Y564" t="s">
        <v>44</v>
      </c>
      <c r="Z564" t="s">
        <v>44</v>
      </c>
      <c r="AA564" t="s">
        <v>45</v>
      </c>
      <c r="AB564" t="s">
        <v>46</v>
      </c>
      <c r="AC564" t="s">
        <v>47</v>
      </c>
      <c r="AD564" t="s">
        <v>48</v>
      </c>
      <c r="AE564" t="s">
        <v>49</v>
      </c>
    </row>
    <row r="565" spans="1:31">
      <c r="A565" t="str">
        <f t="shared" si="16"/>
        <v>213599451112106</v>
      </c>
      <c r="B565" t="s">
        <v>32</v>
      </c>
      <c r="C565" t="s">
        <v>62</v>
      </c>
      <c r="D565" t="s">
        <v>739</v>
      </c>
      <c r="E565" t="s">
        <v>739</v>
      </c>
      <c r="F565" t="s">
        <v>51</v>
      </c>
      <c r="G565" t="s">
        <v>740</v>
      </c>
      <c r="H565" s="1">
        <v>43617</v>
      </c>
      <c r="I565" s="1">
        <v>43591</v>
      </c>
      <c r="J565" s="3">
        <v>11393580</v>
      </c>
      <c r="K565" t="s">
        <v>31</v>
      </c>
      <c r="L565" t="s">
        <v>31</v>
      </c>
      <c r="M565">
        <v>0</v>
      </c>
      <c r="N565">
        <v>0</v>
      </c>
      <c r="O565">
        <v>0</v>
      </c>
      <c r="P565" t="s">
        <v>37</v>
      </c>
      <c r="Q565" t="s">
        <v>37</v>
      </c>
      <c r="R565" t="str">
        <f t="shared" si="17"/>
        <v>2135994511121</v>
      </c>
      <c r="S565" t="s">
        <v>38</v>
      </c>
      <c r="T565" t="s">
        <v>66</v>
      </c>
      <c r="U565" t="s">
        <v>67</v>
      </c>
      <c r="V565" t="s">
        <v>100</v>
      </c>
      <c r="W565" t="s">
        <v>42</v>
      </c>
      <c r="X565" t="s">
        <v>43</v>
      </c>
      <c r="Y565" t="s">
        <v>44</v>
      </c>
      <c r="Z565" t="s">
        <v>44</v>
      </c>
      <c r="AA565" t="s">
        <v>45</v>
      </c>
      <c r="AB565" t="s">
        <v>46</v>
      </c>
      <c r="AC565" t="s">
        <v>47</v>
      </c>
      <c r="AD565" t="s">
        <v>48</v>
      </c>
      <c r="AE565" t="s">
        <v>49</v>
      </c>
    </row>
    <row r="566" spans="1:31">
      <c r="A566" t="str">
        <f t="shared" si="16"/>
        <v>213599451112206</v>
      </c>
      <c r="B566" t="s">
        <v>32</v>
      </c>
      <c r="C566" t="s">
        <v>62</v>
      </c>
      <c r="D566" t="s">
        <v>739</v>
      </c>
      <c r="E566" t="s">
        <v>739</v>
      </c>
      <c r="F566" t="s">
        <v>55</v>
      </c>
      <c r="G566" t="s">
        <v>740</v>
      </c>
      <c r="H566" s="1">
        <v>43617</v>
      </c>
      <c r="I566" s="1">
        <v>43591</v>
      </c>
      <c r="J566" s="3">
        <v>3957830</v>
      </c>
      <c r="K566" t="s">
        <v>31</v>
      </c>
      <c r="L566" t="s">
        <v>31</v>
      </c>
      <c r="M566">
        <v>0</v>
      </c>
      <c r="N566">
        <v>0</v>
      </c>
      <c r="O566">
        <v>0</v>
      </c>
      <c r="P566" t="s">
        <v>37</v>
      </c>
      <c r="Q566" t="s">
        <v>37</v>
      </c>
      <c r="R566" t="str">
        <f t="shared" si="17"/>
        <v>2135994511122</v>
      </c>
      <c r="S566" t="s">
        <v>38</v>
      </c>
      <c r="T566" t="s">
        <v>66</v>
      </c>
      <c r="U566" t="s">
        <v>67</v>
      </c>
      <c r="V566" t="s">
        <v>100</v>
      </c>
      <c r="W566" t="s">
        <v>42</v>
      </c>
      <c r="X566" t="s">
        <v>43</v>
      </c>
      <c r="Y566" t="s">
        <v>44</v>
      </c>
      <c r="Z566" t="s">
        <v>44</v>
      </c>
      <c r="AA566" t="s">
        <v>45</v>
      </c>
      <c r="AB566" t="s">
        <v>46</v>
      </c>
      <c r="AC566" t="s">
        <v>47</v>
      </c>
      <c r="AD566" t="s">
        <v>48</v>
      </c>
      <c r="AE566" t="s">
        <v>49</v>
      </c>
    </row>
    <row r="567" spans="1:31">
      <c r="A567" t="str">
        <f t="shared" si="16"/>
        <v>213599451112406</v>
      </c>
      <c r="B567" t="s">
        <v>32</v>
      </c>
      <c r="C567" t="s">
        <v>62</v>
      </c>
      <c r="D567" t="s">
        <v>739</v>
      </c>
      <c r="E567" t="s">
        <v>739</v>
      </c>
      <c r="F567" t="s">
        <v>52</v>
      </c>
      <c r="G567" t="s">
        <v>740</v>
      </c>
      <c r="H567" s="1">
        <v>43617</v>
      </c>
      <c r="I567" s="1">
        <v>43591</v>
      </c>
      <c r="J567" s="3">
        <v>12985000</v>
      </c>
      <c r="K567" t="s">
        <v>31</v>
      </c>
      <c r="L567" t="s">
        <v>31</v>
      </c>
      <c r="M567">
        <v>0</v>
      </c>
      <c r="N567">
        <v>0</v>
      </c>
      <c r="O567">
        <v>0</v>
      </c>
      <c r="P567" t="s">
        <v>37</v>
      </c>
      <c r="Q567" t="s">
        <v>37</v>
      </c>
      <c r="R567" t="str">
        <f t="shared" si="17"/>
        <v>2135994511124</v>
      </c>
      <c r="S567" t="s">
        <v>38</v>
      </c>
      <c r="T567" t="s">
        <v>66</v>
      </c>
      <c r="U567" t="s">
        <v>67</v>
      </c>
      <c r="V567" t="s">
        <v>100</v>
      </c>
      <c r="W567" t="s">
        <v>42</v>
      </c>
      <c r="X567" t="s">
        <v>43</v>
      </c>
      <c r="Y567" t="s">
        <v>44</v>
      </c>
      <c r="Z567" t="s">
        <v>44</v>
      </c>
      <c r="AA567" t="s">
        <v>45</v>
      </c>
      <c r="AB567" t="s">
        <v>46</v>
      </c>
      <c r="AC567" t="s">
        <v>47</v>
      </c>
      <c r="AD567" t="s">
        <v>48</v>
      </c>
      <c r="AE567" t="s">
        <v>49</v>
      </c>
    </row>
    <row r="568" spans="1:31">
      <c r="A568" t="str">
        <f t="shared" si="16"/>
        <v>213599451112506</v>
      </c>
      <c r="B568" t="s">
        <v>32</v>
      </c>
      <c r="C568" t="s">
        <v>62</v>
      </c>
      <c r="D568" t="s">
        <v>739</v>
      </c>
      <c r="E568" t="s">
        <v>739</v>
      </c>
      <c r="F568" t="s">
        <v>132</v>
      </c>
      <c r="G568" t="s">
        <v>740</v>
      </c>
      <c r="H568" s="1">
        <v>43617</v>
      </c>
      <c r="I568" s="1">
        <v>43591</v>
      </c>
      <c r="J568" s="3">
        <v>30416</v>
      </c>
      <c r="K568" t="s">
        <v>31</v>
      </c>
      <c r="L568" t="s">
        <v>31</v>
      </c>
      <c r="M568">
        <v>0</v>
      </c>
      <c r="N568">
        <v>0</v>
      </c>
      <c r="O568">
        <v>0</v>
      </c>
      <c r="P568" t="s">
        <v>37</v>
      </c>
      <c r="Q568" t="s">
        <v>37</v>
      </c>
      <c r="R568" t="str">
        <f t="shared" si="17"/>
        <v>2135994511125</v>
      </c>
      <c r="S568" t="s">
        <v>38</v>
      </c>
      <c r="T568" t="s">
        <v>66</v>
      </c>
      <c r="U568" t="s">
        <v>67</v>
      </c>
      <c r="V568" t="s">
        <v>100</v>
      </c>
      <c r="W568" t="s">
        <v>42</v>
      </c>
      <c r="X568" t="s">
        <v>43</v>
      </c>
      <c r="Y568" t="s">
        <v>44</v>
      </c>
      <c r="Z568" t="s">
        <v>44</v>
      </c>
      <c r="AA568" t="s">
        <v>45</v>
      </c>
      <c r="AB568" t="s">
        <v>46</v>
      </c>
      <c r="AC568" t="s">
        <v>47</v>
      </c>
      <c r="AD568" t="s">
        <v>48</v>
      </c>
      <c r="AE568" t="s">
        <v>49</v>
      </c>
    </row>
    <row r="569" spans="1:31">
      <c r="A569" t="str">
        <f t="shared" si="16"/>
        <v>213599451112606</v>
      </c>
      <c r="B569" t="s">
        <v>32</v>
      </c>
      <c r="C569" t="s">
        <v>62</v>
      </c>
      <c r="D569" t="s">
        <v>739</v>
      </c>
      <c r="E569" t="s">
        <v>739</v>
      </c>
      <c r="F569" t="s">
        <v>57</v>
      </c>
      <c r="G569" t="s">
        <v>740</v>
      </c>
      <c r="H569" s="1">
        <v>43617</v>
      </c>
      <c r="I569" s="1">
        <v>43591</v>
      </c>
      <c r="J569" s="3">
        <v>9342180</v>
      </c>
      <c r="K569" t="s">
        <v>31</v>
      </c>
      <c r="L569" t="s">
        <v>31</v>
      </c>
      <c r="M569">
        <v>0</v>
      </c>
      <c r="N569">
        <v>0</v>
      </c>
      <c r="O569">
        <v>0</v>
      </c>
      <c r="P569" t="s">
        <v>37</v>
      </c>
      <c r="Q569" t="s">
        <v>37</v>
      </c>
      <c r="R569" t="str">
        <f t="shared" si="17"/>
        <v>2135994511126</v>
      </c>
      <c r="S569" t="s">
        <v>38</v>
      </c>
      <c r="T569" t="s">
        <v>66</v>
      </c>
      <c r="U569" t="s">
        <v>67</v>
      </c>
      <c r="V569" t="s">
        <v>100</v>
      </c>
      <c r="W569" t="s">
        <v>42</v>
      </c>
      <c r="X569" t="s">
        <v>43</v>
      </c>
      <c r="Y569" t="s">
        <v>44</v>
      </c>
      <c r="Z569" t="s">
        <v>44</v>
      </c>
      <c r="AA569" t="s">
        <v>45</v>
      </c>
      <c r="AB569" t="s">
        <v>46</v>
      </c>
      <c r="AC569" t="s">
        <v>47</v>
      </c>
      <c r="AD569" t="s">
        <v>48</v>
      </c>
      <c r="AE569" t="s">
        <v>49</v>
      </c>
    </row>
    <row r="570" spans="1:31">
      <c r="A570" t="str">
        <f t="shared" si="16"/>
        <v>213599451115106</v>
      </c>
      <c r="B570" t="s">
        <v>32</v>
      </c>
      <c r="C570" t="s">
        <v>62</v>
      </c>
      <c r="D570" t="s">
        <v>739</v>
      </c>
      <c r="E570" t="s">
        <v>739</v>
      </c>
      <c r="F570" t="s">
        <v>58</v>
      </c>
      <c r="G570" t="s">
        <v>740</v>
      </c>
      <c r="H570" s="1">
        <v>43617</v>
      </c>
      <c r="I570" s="1">
        <v>43591</v>
      </c>
      <c r="J570" s="3">
        <v>365000</v>
      </c>
      <c r="K570" t="s">
        <v>31</v>
      </c>
      <c r="L570" t="s">
        <v>31</v>
      </c>
      <c r="M570">
        <v>0</v>
      </c>
      <c r="N570">
        <v>0</v>
      </c>
      <c r="O570">
        <v>0</v>
      </c>
      <c r="P570" t="s">
        <v>37</v>
      </c>
      <c r="Q570" t="s">
        <v>37</v>
      </c>
      <c r="R570" t="str">
        <f t="shared" si="17"/>
        <v>2135994511151</v>
      </c>
      <c r="S570" t="s">
        <v>38</v>
      </c>
      <c r="T570" t="s">
        <v>66</v>
      </c>
      <c r="U570" t="s">
        <v>67</v>
      </c>
      <c r="V570" t="s">
        <v>100</v>
      </c>
      <c r="W570" t="s">
        <v>42</v>
      </c>
      <c r="X570" t="s">
        <v>43</v>
      </c>
      <c r="Y570" t="s">
        <v>44</v>
      </c>
      <c r="Z570" t="s">
        <v>44</v>
      </c>
      <c r="AA570" t="s">
        <v>45</v>
      </c>
      <c r="AB570" t="s">
        <v>46</v>
      </c>
      <c r="AC570" t="s">
        <v>47</v>
      </c>
      <c r="AD570" t="s">
        <v>48</v>
      </c>
      <c r="AE570" t="s">
        <v>49</v>
      </c>
    </row>
    <row r="571" spans="1:31">
      <c r="A571" t="str">
        <f t="shared" si="16"/>
        <v>213599452211310</v>
      </c>
      <c r="B571" t="s">
        <v>32</v>
      </c>
      <c r="C571" t="s">
        <v>62</v>
      </c>
      <c r="D571" t="s">
        <v>741</v>
      </c>
      <c r="E571" t="s">
        <v>741</v>
      </c>
      <c r="F571" t="s">
        <v>158</v>
      </c>
      <c r="G571" t="s">
        <v>742</v>
      </c>
      <c r="H571" s="1">
        <v>43741</v>
      </c>
      <c r="I571" s="1">
        <v>43740</v>
      </c>
      <c r="J571" s="3">
        <v>295750</v>
      </c>
      <c r="K571" t="s">
        <v>31</v>
      </c>
      <c r="L571" t="s">
        <v>31</v>
      </c>
      <c r="M571">
        <v>0</v>
      </c>
      <c r="N571">
        <v>0</v>
      </c>
      <c r="O571">
        <v>0</v>
      </c>
      <c r="P571" t="s">
        <v>37</v>
      </c>
      <c r="Q571" t="s">
        <v>37</v>
      </c>
      <c r="R571" t="str">
        <f t="shared" si="17"/>
        <v>2135994522113</v>
      </c>
      <c r="S571" t="s">
        <v>38</v>
      </c>
      <c r="T571" t="s">
        <v>66</v>
      </c>
      <c r="U571" t="s">
        <v>67</v>
      </c>
      <c r="V571" t="s">
        <v>100</v>
      </c>
      <c r="W571" t="s">
        <v>42</v>
      </c>
      <c r="X571" t="s">
        <v>43</v>
      </c>
      <c r="Y571" t="s">
        <v>44</v>
      </c>
      <c r="Z571" t="s">
        <v>44</v>
      </c>
      <c r="AA571" t="s">
        <v>45</v>
      </c>
      <c r="AB571" t="s">
        <v>46</v>
      </c>
      <c r="AC571" t="s">
        <v>47</v>
      </c>
      <c r="AD571" t="s">
        <v>48</v>
      </c>
      <c r="AE571" t="s">
        <v>49</v>
      </c>
    </row>
    <row r="572" spans="1:31">
      <c r="A572" t="str">
        <f t="shared" si="16"/>
        <v>213599452181107</v>
      </c>
      <c r="B572" t="s">
        <v>32</v>
      </c>
      <c r="C572" t="s">
        <v>62</v>
      </c>
      <c r="D572" t="s">
        <v>743</v>
      </c>
      <c r="E572" t="s">
        <v>743</v>
      </c>
      <c r="F572" t="s">
        <v>143</v>
      </c>
      <c r="G572" t="s">
        <v>744</v>
      </c>
      <c r="H572" s="1">
        <v>43668</v>
      </c>
      <c r="I572" s="1">
        <v>43665</v>
      </c>
      <c r="J572" s="3">
        <v>1500000</v>
      </c>
      <c r="K572" t="s">
        <v>31</v>
      </c>
      <c r="L572" t="s">
        <v>31</v>
      </c>
      <c r="M572">
        <v>0</v>
      </c>
      <c r="N572">
        <v>0</v>
      </c>
      <c r="O572">
        <v>0</v>
      </c>
      <c r="P572" t="s">
        <v>37</v>
      </c>
      <c r="Q572" t="s">
        <v>37</v>
      </c>
      <c r="R572" t="str">
        <f t="shared" si="17"/>
        <v>2135994521811</v>
      </c>
      <c r="S572" t="s">
        <v>38</v>
      </c>
      <c r="T572" t="s">
        <v>66</v>
      </c>
      <c r="U572" t="s">
        <v>67</v>
      </c>
      <c r="V572" t="s">
        <v>100</v>
      </c>
      <c r="W572" t="s">
        <v>42</v>
      </c>
      <c r="X572" t="s">
        <v>43</v>
      </c>
      <c r="Y572" t="s">
        <v>44</v>
      </c>
      <c r="Z572" t="s">
        <v>44</v>
      </c>
      <c r="AA572" t="s">
        <v>45</v>
      </c>
      <c r="AB572" t="s">
        <v>46</v>
      </c>
      <c r="AC572" t="s">
        <v>47</v>
      </c>
      <c r="AD572" t="s">
        <v>48</v>
      </c>
      <c r="AE572" t="s">
        <v>49</v>
      </c>
    </row>
    <row r="573" spans="1:31">
      <c r="A573" t="str">
        <f t="shared" si="16"/>
        <v>213599451241108</v>
      </c>
      <c r="B573" t="s">
        <v>32</v>
      </c>
      <c r="C573" t="s">
        <v>62</v>
      </c>
      <c r="D573" t="s">
        <v>745</v>
      </c>
      <c r="E573" t="s">
        <v>745</v>
      </c>
      <c r="F573" t="s">
        <v>116</v>
      </c>
      <c r="G573" t="s">
        <v>746</v>
      </c>
      <c r="H573" s="1">
        <v>43698</v>
      </c>
      <c r="I573" s="1">
        <v>43697</v>
      </c>
      <c r="J573" s="3">
        <v>53624994</v>
      </c>
      <c r="K573" t="s">
        <v>31</v>
      </c>
      <c r="L573" t="s">
        <v>31</v>
      </c>
      <c r="M573">
        <v>0</v>
      </c>
      <c r="N573">
        <v>0</v>
      </c>
      <c r="O573">
        <v>0</v>
      </c>
      <c r="P573" t="s">
        <v>37</v>
      </c>
      <c r="Q573" t="s">
        <v>37</v>
      </c>
      <c r="R573" t="str">
        <f t="shared" si="17"/>
        <v>2135994512411</v>
      </c>
      <c r="S573" t="s">
        <v>38</v>
      </c>
      <c r="T573" t="s">
        <v>66</v>
      </c>
      <c r="U573" t="s">
        <v>67</v>
      </c>
      <c r="V573" t="s">
        <v>100</v>
      </c>
      <c r="W573" t="s">
        <v>42</v>
      </c>
      <c r="X573" t="s">
        <v>43</v>
      </c>
      <c r="Y573" t="s">
        <v>44</v>
      </c>
      <c r="Z573" t="s">
        <v>44</v>
      </c>
      <c r="AA573" t="s">
        <v>45</v>
      </c>
      <c r="AB573" t="s">
        <v>46</v>
      </c>
      <c r="AC573" t="s">
        <v>47</v>
      </c>
      <c r="AD573" t="s">
        <v>48</v>
      </c>
      <c r="AE573" t="s">
        <v>49</v>
      </c>
    </row>
    <row r="574" spans="1:31">
      <c r="A574" t="str">
        <f t="shared" si="16"/>
        <v>212599452111112</v>
      </c>
      <c r="B574" t="s">
        <v>32</v>
      </c>
      <c r="C574" t="s">
        <v>33</v>
      </c>
      <c r="D574" t="s">
        <v>747</v>
      </c>
      <c r="E574" t="s">
        <v>747</v>
      </c>
      <c r="F574" t="s">
        <v>165</v>
      </c>
      <c r="G574" t="s">
        <v>748</v>
      </c>
      <c r="H574" s="1">
        <v>43810</v>
      </c>
      <c r="I574" s="1">
        <v>43809</v>
      </c>
      <c r="J574" s="3">
        <v>31850000</v>
      </c>
      <c r="K574" t="s">
        <v>31</v>
      </c>
      <c r="L574" t="s">
        <v>31</v>
      </c>
      <c r="M574">
        <v>0</v>
      </c>
      <c r="N574">
        <v>0</v>
      </c>
      <c r="O574">
        <v>0</v>
      </c>
      <c r="P574" t="s">
        <v>37</v>
      </c>
      <c r="Q574" t="s">
        <v>37</v>
      </c>
      <c r="R574" t="str">
        <f t="shared" si="17"/>
        <v>2125994521111</v>
      </c>
      <c r="S574" t="s">
        <v>38</v>
      </c>
      <c r="T574" t="s">
        <v>39</v>
      </c>
      <c r="U574" t="s">
        <v>40</v>
      </c>
      <c r="V574" t="s">
        <v>41</v>
      </c>
      <c r="W574" t="s">
        <v>42</v>
      </c>
      <c r="X574" t="s">
        <v>43</v>
      </c>
      <c r="Y574" t="s">
        <v>44</v>
      </c>
      <c r="Z574" t="s">
        <v>44</v>
      </c>
      <c r="AA574" t="s">
        <v>45</v>
      </c>
      <c r="AB574" t="s">
        <v>46</v>
      </c>
      <c r="AC574" t="s">
        <v>47</v>
      </c>
      <c r="AD574" t="s">
        <v>48</v>
      </c>
      <c r="AE574" t="s">
        <v>49</v>
      </c>
    </row>
    <row r="575" spans="1:31">
      <c r="A575" t="str">
        <f t="shared" si="16"/>
        <v>212300351152212</v>
      </c>
      <c r="B575" t="s">
        <v>32</v>
      </c>
      <c r="C575" t="s">
        <v>33</v>
      </c>
      <c r="D575" t="s">
        <v>749</v>
      </c>
      <c r="E575" t="s">
        <v>749</v>
      </c>
      <c r="F575" t="s">
        <v>74</v>
      </c>
      <c r="G575" t="s">
        <v>750</v>
      </c>
      <c r="H575" s="1">
        <v>43810</v>
      </c>
      <c r="I575" s="1">
        <v>43809</v>
      </c>
      <c r="J575" s="3">
        <v>144000000</v>
      </c>
      <c r="K575" t="s">
        <v>31</v>
      </c>
      <c r="L575" t="s">
        <v>31</v>
      </c>
      <c r="M575">
        <v>0</v>
      </c>
      <c r="N575">
        <v>0</v>
      </c>
      <c r="O575">
        <v>0</v>
      </c>
      <c r="P575" t="s">
        <v>37</v>
      </c>
      <c r="Q575" t="s">
        <v>37</v>
      </c>
      <c r="R575" t="str">
        <f t="shared" si="17"/>
        <v>2123003511522</v>
      </c>
      <c r="S575" t="s">
        <v>38</v>
      </c>
      <c r="T575" t="s">
        <v>39</v>
      </c>
      <c r="U575" t="s">
        <v>40</v>
      </c>
      <c r="V575" t="s">
        <v>76</v>
      </c>
      <c r="W575" t="s">
        <v>77</v>
      </c>
      <c r="X575" t="s">
        <v>43</v>
      </c>
      <c r="Y575" t="s">
        <v>44</v>
      </c>
      <c r="Z575" t="s">
        <v>44</v>
      </c>
      <c r="AA575" t="s">
        <v>45</v>
      </c>
      <c r="AB575" t="s">
        <v>46</v>
      </c>
      <c r="AC575" t="s">
        <v>47</v>
      </c>
      <c r="AD575" t="s">
        <v>48</v>
      </c>
      <c r="AE575" t="s">
        <v>49</v>
      </c>
    </row>
    <row r="576" spans="1:31">
      <c r="A576" t="str">
        <f t="shared" si="16"/>
        <v>210400852121106</v>
      </c>
      <c r="B576" t="s">
        <v>32</v>
      </c>
      <c r="C576" t="s">
        <v>33</v>
      </c>
      <c r="D576" t="s">
        <v>115</v>
      </c>
      <c r="E576" t="s">
        <v>115</v>
      </c>
      <c r="F576" t="s">
        <v>122</v>
      </c>
      <c r="G576" t="s">
        <v>751</v>
      </c>
      <c r="H576" s="1">
        <v>43636</v>
      </c>
      <c r="I576" s="1">
        <v>43635</v>
      </c>
      <c r="J576" s="3">
        <v>28750000</v>
      </c>
      <c r="K576" t="s">
        <v>31</v>
      </c>
      <c r="L576" t="s">
        <v>31</v>
      </c>
      <c r="M576">
        <v>0</v>
      </c>
      <c r="N576">
        <v>0</v>
      </c>
      <c r="O576">
        <v>0</v>
      </c>
      <c r="P576" t="s">
        <v>37</v>
      </c>
      <c r="Q576" t="s">
        <v>37</v>
      </c>
      <c r="R576" t="str">
        <f t="shared" si="17"/>
        <v>2104008521211</v>
      </c>
      <c r="S576" t="s">
        <v>38</v>
      </c>
      <c r="T576" t="s">
        <v>39</v>
      </c>
      <c r="U576" t="s">
        <v>40</v>
      </c>
      <c r="V576" t="s">
        <v>185</v>
      </c>
      <c r="W576" t="s">
        <v>269</v>
      </c>
      <c r="X576" t="s">
        <v>187</v>
      </c>
      <c r="Y576" t="s">
        <v>44</v>
      </c>
      <c r="Z576" t="s">
        <v>44</v>
      </c>
      <c r="AA576" t="s">
        <v>66</v>
      </c>
      <c r="AB576" t="s">
        <v>46</v>
      </c>
      <c r="AC576" t="s">
        <v>47</v>
      </c>
      <c r="AD576" t="s">
        <v>48</v>
      </c>
      <c r="AE576" t="s">
        <v>49</v>
      </c>
    </row>
    <row r="577" spans="1:31">
      <c r="A577" t="str">
        <f t="shared" si="16"/>
        <v>510599451111108</v>
      </c>
      <c r="B577" t="s">
        <v>32</v>
      </c>
      <c r="C577" t="s">
        <v>141</v>
      </c>
      <c r="D577" t="s">
        <v>126</v>
      </c>
      <c r="E577" t="s">
        <v>126</v>
      </c>
      <c r="F577" t="s">
        <v>35</v>
      </c>
      <c r="G577" t="s">
        <v>752</v>
      </c>
      <c r="H577" s="1">
        <v>43678</v>
      </c>
      <c r="I577" s="1">
        <v>43654</v>
      </c>
      <c r="J577" s="3">
        <v>7986100</v>
      </c>
      <c r="K577" t="s">
        <v>31</v>
      </c>
      <c r="L577" t="s">
        <v>31</v>
      </c>
      <c r="M577">
        <v>0</v>
      </c>
      <c r="N577">
        <v>0</v>
      </c>
      <c r="O577">
        <v>0</v>
      </c>
      <c r="P577" t="s">
        <v>37</v>
      </c>
      <c r="Q577" t="s">
        <v>37</v>
      </c>
      <c r="R577" t="str">
        <f t="shared" si="17"/>
        <v>5105994511111</v>
      </c>
      <c r="S577" t="s">
        <v>38</v>
      </c>
      <c r="T577" t="s">
        <v>40</v>
      </c>
      <c r="U577" t="s">
        <v>145</v>
      </c>
      <c r="V577" t="s">
        <v>146</v>
      </c>
      <c r="W577" t="s">
        <v>42</v>
      </c>
      <c r="X577" t="s">
        <v>43</v>
      </c>
      <c r="Y577" t="s">
        <v>44</v>
      </c>
      <c r="Z577" t="s">
        <v>44</v>
      </c>
      <c r="AA577" t="s">
        <v>45</v>
      </c>
      <c r="AB577" t="s">
        <v>46</v>
      </c>
      <c r="AC577" t="s">
        <v>47</v>
      </c>
      <c r="AD577" t="s">
        <v>48</v>
      </c>
      <c r="AE577" t="s">
        <v>49</v>
      </c>
    </row>
    <row r="578" spans="1:31">
      <c r="A578" t="str">
        <f t="shared" si="16"/>
        <v>510599451111908</v>
      </c>
      <c r="B578" t="s">
        <v>32</v>
      </c>
      <c r="C578" t="s">
        <v>141</v>
      </c>
      <c r="D578" t="s">
        <v>126</v>
      </c>
      <c r="E578" t="s">
        <v>126</v>
      </c>
      <c r="F578" t="s">
        <v>50</v>
      </c>
      <c r="G578" t="s">
        <v>752</v>
      </c>
      <c r="H578" s="1">
        <v>43678</v>
      </c>
      <c r="I578" s="1">
        <v>43654</v>
      </c>
      <c r="J578" s="3">
        <v>95</v>
      </c>
      <c r="K578" t="s">
        <v>31</v>
      </c>
      <c r="L578" t="s">
        <v>31</v>
      </c>
      <c r="M578">
        <v>0</v>
      </c>
      <c r="N578">
        <v>0</v>
      </c>
      <c r="O578">
        <v>0</v>
      </c>
      <c r="P578" t="s">
        <v>37</v>
      </c>
      <c r="Q578" t="s">
        <v>37</v>
      </c>
      <c r="R578" t="str">
        <f t="shared" si="17"/>
        <v>5105994511119</v>
      </c>
      <c r="S578" t="s">
        <v>38</v>
      </c>
      <c r="T578" t="s">
        <v>40</v>
      </c>
      <c r="U578" t="s">
        <v>145</v>
      </c>
      <c r="V578" t="s">
        <v>146</v>
      </c>
      <c r="W578" t="s">
        <v>42</v>
      </c>
      <c r="X578" t="s">
        <v>43</v>
      </c>
      <c r="Y578" t="s">
        <v>44</v>
      </c>
      <c r="Z578" t="s">
        <v>44</v>
      </c>
      <c r="AA578" t="s">
        <v>45</v>
      </c>
      <c r="AB578" t="s">
        <v>46</v>
      </c>
      <c r="AC578" t="s">
        <v>47</v>
      </c>
      <c r="AD578" t="s">
        <v>48</v>
      </c>
      <c r="AE578" t="s">
        <v>49</v>
      </c>
    </row>
    <row r="579" spans="1:31">
      <c r="A579" t="str">
        <f t="shared" ref="A579:A642" si="18">V579&amp;W579&amp;F579&amp;IF(MONTH(H579)&lt;10,"0"&amp;MONTH(H579),MONTH(H579))</f>
        <v>510599451112108</v>
      </c>
      <c r="B579" t="s">
        <v>32</v>
      </c>
      <c r="C579" t="s">
        <v>141</v>
      </c>
      <c r="D579" t="s">
        <v>126</v>
      </c>
      <c r="E579" t="s">
        <v>126</v>
      </c>
      <c r="F579" t="s">
        <v>51</v>
      </c>
      <c r="G579" t="s">
        <v>752</v>
      </c>
      <c r="H579" s="1">
        <v>43678</v>
      </c>
      <c r="I579" s="1">
        <v>43654</v>
      </c>
      <c r="J579" s="3">
        <v>428180</v>
      </c>
      <c r="K579" t="s">
        <v>31</v>
      </c>
      <c r="L579" t="s">
        <v>31</v>
      </c>
      <c r="M579">
        <v>0</v>
      </c>
      <c r="N579">
        <v>0</v>
      </c>
      <c r="O579">
        <v>0</v>
      </c>
      <c r="P579" t="s">
        <v>37</v>
      </c>
      <c r="Q579" t="s">
        <v>37</v>
      </c>
      <c r="R579" t="str">
        <f t="shared" ref="R579:R642" si="19">V579&amp;W579&amp;F579</f>
        <v>5105994511121</v>
      </c>
      <c r="S579" t="s">
        <v>38</v>
      </c>
      <c r="T579" t="s">
        <v>40</v>
      </c>
      <c r="U579" t="s">
        <v>145</v>
      </c>
      <c r="V579" t="s">
        <v>146</v>
      </c>
      <c r="W579" t="s">
        <v>42</v>
      </c>
      <c r="X579" t="s">
        <v>43</v>
      </c>
      <c r="Y579" t="s">
        <v>44</v>
      </c>
      <c r="Z579" t="s">
        <v>44</v>
      </c>
      <c r="AA579" t="s">
        <v>45</v>
      </c>
      <c r="AB579" t="s">
        <v>46</v>
      </c>
      <c r="AC579" t="s">
        <v>47</v>
      </c>
      <c r="AD579" t="s">
        <v>48</v>
      </c>
      <c r="AE579" t="s">
        <v>49</v>
      </c>
    </row>
    <row r="580" spans="1:31">
      <c r="A580" t="str">
        <f t="shared" si="18"/>
        <v>510599451112208</v>
      </c>
      <c r="B580" t="s">
        <v>32</v>
      </c>
      <c r="C580" t="s">
        <v>141</v>
      </c>
      <c r="D580" t="s">
        <v>126</v>
      </c>
      <c r="E580" t="s">
        <v>126</v>
      </c>
      <c r="F580" t="s">
        <v>55</v>
      </c>
      <c r="G580" t="s">
        <v>752</v>
      </c>
      <c r="H580" s="1">
        <v>43678</v>
      </c>
      <c r="I580" s="1">
        <v>43654</v>
      </c>
      <c r="J580" s="3">
        <v>85636</v>
      </c>
      <c r="K580" t="s">
        <v>31</v>
      </c>
      <c r="L580" t="s">
        <v>31</v>
      </c>
      <c r="M580">
        <v>0</v>
      </c>
      <c r="N580">
        <v>0</v>
      </c>
      <c r="O580">
        <v>0</v>
      </c>
      <c r="P580" t="s">
        <v>37</v>
      </c>
      <c r="Q580" t="s">
        <v>37</v>
      </c>
      <c r="R580" t="str">
        <f t="shared" si="19"/>
        <v>5105994511122</v>
      </c>
      <c r="S580" t="s">
        <v>38</v>
      </c>
      <c r="T580" t="s">
        <v>40</v>
      </c>
      <c r="U580" t="s">
        <v>145</v>
      </c>
      <c r="V580" t="s">
        <v>146</v>
      </c>
      <c r="W580" t="s">
        <v>42</v>
      </c>
      <c r="X580" t="s">
        <v>43</v>
      </c>
      <c r="Y580" t="s">
        <v>44</v>
      </c>
      <c r="Z580" t="s">
        <v>44</v>
      </c>
      <c r="AA580" t="s">
        <v>45</v>
      </c>
      <c r="AB580" t="s">
        <v>46</v>
      </c>
      <c r="AC580" t="s">
        <v>47</v>
      </c>
      <c r="AD580" t="s">
        <v>48</v>
      </c>
      <c r="AE580" t="s">
        <v>49</v>
      </c>
    </row>
    <row r="581" spans="1:31">
      <c r="A581" t="str">
        <f t="shared" si="18"/>
        <v>510599451112408</v>
      </c>
      <c r="B581" t="s">
        <v>32</v>
      </c>
      <c r="C581" t="s">
        <v>141</v>
      </c>
      <c r="D581" t="s">
        <v>126</v>
      </c>
      <c r="E581" t="s">
        <v>126</v>
      </c>
      <c r="F581" t="s">
        <v>52</v>
      </c>
      <c r="G581" t="s">
        <v>752</v>
      </c>
      <c r="H581" s="1">
        <v>43678</v>
      </c>
      <c r="I581" s="1">
        <v>43654</v>
      </c>
      <c r="J581" s="3">
        <v>716000</v>
      </c>
      <c r="K581" t="s">
        <v>31</v>
      </c>
      <c r="L581" t="s">
        <v>31</v>
      </c>
      <c r="M581">
        <v>0</v>
      </c>
      <c r="N581">
        <v>0</v>
      </c>
      <c r="O581">
        <v>0</v>
      </c>
      <c r="P581" t="s">
        <v>37</v>
      </c>
      <c r="Q581" t="s">
        <v>37</v>
      </c>
      <c r="R581" t="str">
        <f t="shared" si="19"/>
        <v>5105994511124</v>
      </c>
      <c r="S581" t="s">
        <v>38</v>
      </c>
      <c r="T581" t="s">
        <v>40</v>
      </c>
      <c r="U581" t="s">
        <v>145</v>
      </c>
      <c r="V581" t="s">
        <v>146</v>
      </c>
      <c r="W581" t="s">
        <v>42</v>
      </c>
      <c r="X581" t="s">
        <v>43</v>
      </c>
      <c r="Y581" t="s">
        <v>44</v>
      </c>
      <c r="Z581" t="s">
        <v>44</v>
      </c>
      <c r="AA581" t="s">
        <v>45</v>
      </c>
      <c r="AB581" t="s">
        <v>46</v>
      </c>
      <c r="AC581" t="s">
        <v>47</v>
      </c>
      <c r="AD581" t="s">
        <v>48</v>
      </c>
      <c r="AE581" t="s">
        <v>49</v>
      </c>
    </row>
    <row r="582" spans="1:31">
      <c r="A582" t="str">
        <f t="shared" si="18"/>
        <v>510599451112608</v>
      </c>
      <c r="B582" t="s">
        <v>32</v>
      </c>
      <c r="C582" t="s">
        <v>141</v>
      </c>
      <c r="D582" t="s">
        <v>126</v>
      </c>
      <c r="E582" t="s">
        <v>126</v>
      </c>
      <c r="F582" t="s">
        <v>57</v>
      </c>
      <c r="G582" t="s">
        <v>752</v>
      </c>
      <c r="H582" s="1">
        <v>43678</v>
      </c>
      <c r="I582" s="1">
        <v>43654</v>
      </c>
      <c r="J582" s="3">
        <v>289680</v>
      </c>
      <c r="K582" t="s">
        <v>31</v>
      </c>
      <c r="L582" t="s">
        <v>31</v>
      </c>
      <c r="M582">
        <v>0</v>
      </c>
      <c r="N582">
        <v>0</v>
      </c>
      <c r="O582">
        <v>0</v>
      </c>
      <c r="P582" t="s">
        <v>37</v>
      </c>
      <c r="Q582" t="s">
        <v>37</v>
      </c>
      <c r="R582" t="str">
        <f t="shared" si="19"/>
        <v>5105994511126</v>
      </c>
      <c r="S582" t="s">
        <v>38</v>
      </c>
      <c r="T582" t="s">
        <v>40</v>
      </c>
      <c r="U582" t="s">
        <v>145</v>
      </c>
      <c r="V582" t="s">
        <v>146</v>
      </c>
      <c r="W582" t="s">
        <v>42</v>
      </c>
      <c r="X582" t="s">
        <v>43</v>
      </c>
      <c r="Y582" t="s">
        <v>44</v>
      </c>
      <c r="Z582" t="s">
        <v>44</v>
      </c>
      <c r="AA582" t="s">
        <v>45</v>
      </c>
      <c r="AB582" t="s">
        <v>46</v>
      </c>
      <c r="AC582" t="s">
        <v>47</v>
      </c>
      <c r="AD582" t="s">
        <v>48</v>
      </c>
      <c r="AE582" t="s">
        <v>49</v>
      </c>
    </row>
    <row r="583" spans="1:31">
      <c r="A583" t="str">
        <f t="shared" si="18"/>
        <v>212599452411112</v>
      </c>
      <c r="B583" t="s">
        <v>32</v>
      </c>
      <c r="C583" t="s">
        <v>33</v>
      </c>
      <c r="D583" t="s">
        <v>753</v>
      </c>
      <c r="E583" t="s">
        <v>753</v>
      </c>
      <c r="F583" t="s">
        <v>71</v>
      </c>
      <c r="G583" t="s">
        <v>754</v>
      </c>
      <c r="H583" s="1">
        <v>43810</v>
      </c>
      <c r="I583" s="1">
        <v>43809</v>
      </c>
      <c r="J583" s="3">
        <v>400000</v>
      </c>
      <c r="K583" t="s">
        <v>31</v>
      </c>
      <c r="L583" t="s">
        <v>31</v>
      </c>
      <c r="M583">
        <v>0</v>
      </c>
      <c r="N583">
        <v>0</v>
      </c>
      <c r="O583">
        <v>0</v>
      </c>
      <c r="P583" t="s">
        <v>37</v>
      </c>
      <c r="Q583" t="s">
        <v>37</v>
      </c>
      <c r="R583" t="str">
        <f t="shared" si="19"/>
        <v>2125994524111</v>
      </c>
      <c r="S583" t="s">
        <v>38</v>
      </c>
      <c r="T583" t="s">
        <v>39</v>
      </c>
      <c r="U583" t="s">
        <v>40</v>
      </c>
      <c r="V583" t="s">
        <v>41</v>
      </c>
      <c r="W583" t="s">
        <v>42</v>
      </c>
      <c r="X583" t="s">
        <v>43</v>
      </c>
      <c r="Y583" t="s">
        <v>44</v>
      </c>
      <c r="Z583" t="s">
        <v>44</v>
      </c>
      <c r="AA583" t="s">
        <v>45</v>
      </c>
      <c r="AB583" t="s">
        <v>46</v>
      </c>
      <c r="AC583" t="s">
        <v>47</v>
      </c>
      <c r="AD583" t="s">
        <v>48</v>
      </c>
      <c r="AE583" t="s">
        <v>49</v>
      </c>
    </row>
    <row r="584" spans="1:31">
      <c r="A584" t="str">
        <f t="shared" si="18"/>
        <v>214700252215110</v>
      </c>
      <c r="B584" t="s">
        <v>32</v>
      </c>
      <c r="C584" t="s">
        <v>114</v>
      </c>
      <c r="D584" t="s">
        <v>755</v>
      </c>
      <c r="E584" t="s">
        <v>755</v>
      </c>
      <c r="F584" t="s">
        <v>179</v>
      </c>
      <c r="G584" t="s">
        <v>756</v>
      </c>
      <c r="H584" s="1">
        <v>43759</v>
      </c>
      <c r="I584" s="1">
        <v>43759</v>
      </c>
      <c r="J584" s="3">
        <v>4050000</v>
      </c>
      <c r="K584" t="s">
        <v>31</v>
      </c>
      <c r="L584" t="s">
        <v>31</v>
      </c>
      <c r="M584">
        <v>0</v>
      </c>
      <c r="N584">
        <v>0</v>
      </c>
      <c r="O584">
        <v>0</v>
      </c>
      <c r="P584" t="s">
        <v>37</v>
      </c>
      <c r="Q584" t="s">
        <v>37</v>
      </c>
      <c r="R584" t="str">
        <f t="shared" si="19"/>
        <v>2147002522151</v>
      </c>
      <c r="S584" t="s">
        <v>38</v>
      </c>
      <c r="T584" t="s">
        <v>118</v>
      </c>
      <c r="U584" t="s">
        <v>119</v>
      </c>
      <c r="V584" t="s">
        <v>181</v>
      </c>
      <c r="W584" t="s">
        <v>209</v>
      </c>
      <c r="X584" t="s">
        <v>43</v>
      </c>
      <c r="Y584" t="s">
        <v>44</v>
      </c>
      <c r="Z584" t="s">
        <v>44</v>
      </c>
      <c r="AA584" t="s">
        <v>45</v>
      </c>
      <c r="AB584" t="s">
        <v>46</v>
      </c>
      <c r="AC584" t="s">
        <v>47</v>
      </c>
      <c r="AD584" t="s">
        <v>48</v>
      </c>
      <c r="AE584" t="s">
        <v>49</v>
      </c>
    </row>
    <row r="585" spans="1:31">
      <c r="A585" t="str">
        <f t="shared" si="18"/>
        <v>214700252411410</v>
      </c>
      <c r="B585" t="s">
        <v>32</v>
      </c>
      <c r="C585" t="s">
        <v>114</v>
      </c>
      <c r="D585" t="s">
        <v>755</v>
      </c>
      <c r="E585" t="s">
        <v>755</v>
      </c>
      <c r="F585" t="s">
        <v>182</v>
      </c>
      <c r="G585" t="s">
        <v>756</v>
      </c>
      <c r="H585" s="1">
        <v>43759</v>
      </c>
      <c r="I585" s="1">
        <v>43759</v>
      </c>
      <c r="J585" s="3">
        <v>300000</v>
      </c>
      <c r="K585" t="s">
        <v>31</v>
      </c>
      <c r="L585" t="s">
        <v>31</v>
      </c>
      <c r="M585">
        <v>0</v>
      </c>
      <c r="N585">
        <v>0</v>
      </c>
      <c r="O585">
        <v>0</v>
      </c>
      <c r="P585" t="s">
        <v>37</v>
      </c>
      <c r="Q585" t="s">
        <v>37</v>
      </c>
      <c r="R585" t="str">
        <f t="shared" si="19"/>
        <v>2147002524114</v>
      </c>
      <c r="S585" t="s">
        <v>38</v>
      </c>
      <c r="T585" t="s">
        <v>118</v>
      </c>
      <c r="U585" t="s">
        <v>119</v>
      </c>
      <c r="V585" t="s">
        <v>181</v>
      </c>
      <c r="W585" t="s">
        <v>209</v>
      </c>
      <c r="X585" t="s">
        <v>43</v>
      </c>
      <c r="Y585" t="s">
        <v>44</v>
      </c>
      <c r="Z585" t="s">
        <v>44</v>
      </c>
      <c r="AA585" t="s">
        <v>45</v>
      </c>
      <c r="AB585" t="s">
        <v>46</v>
      </c>
      <c r="AC585" t="s">
        <v>47</v>
      </c>
      <c r="AD585" t="s">
        <v>48</v>
      </c>
      <c r="AE585" t="s">
        <v>49</v>
      </c>
    </row>
    <row r="586" spans="1:31">
      <c r="A586" t="str">
        <f t="shared" si="18"/>
        <v>213599452411110</v>
      </c>
      <c r="B586" t="s">
        <v>32</v>
      </c>
      <c r="C586" t="s">
        <v>62</v>
      </c>
      <c r="D586" t="s">
        <v>757</v>
      </c>
      <c r="E586" t="s">
        <v>757</v>
      </c>
      <c r="F586" t="s">
        <v>71</v>
      </c>
      <c r="G586" t="s">
        <v>758</v>
      </c>
      <c r="H586" s="1">
        <v>43754</v>
      </c>
      <c r="I586" s="1">
        <v>43753</v>
      </c>
      <c r="J586" s="3">
        <v>250000</v>
      </c>
      <c r="K586" t="s">
        <v>31</v>
      </c>
      <c r="L586" t="s">
        <v>31</v>
      </c>
      <c r="M586">
        <v>0</v>
      </c>
      <c r="N586">
        <v>0</v>
      </c>
      <c r="O586">
        <v>0</v>
      </c>
      <c r="P586" t="s">
        <v>37</v>
      </c>
      <c r="Q586" t="s">
        <v>37</v>
      </c>
      <c r="R586" t="str">
        <f t="shared" si="19"/>
        <v>2135994524111</v>
      </c>
      <c r="S586" t="s">
        <v>38</v>
      </c>
      <c r="T586" t="s">
        <v>66</v>
      </c>
      <c r="U586" t="s">
        <v>67</v>
      </c>
      <c r="V586" t="s">
        <v>100</v>
      </c>
      <c r="W586" t="s">
        <v>42</v>
      </c>
      <c r="X586" t="s">
        <v>43</v>
      </c>
      <c r="Y586" t="s">
        <v>44</v>
      </c>
      <c r="Z586" t="s">
        <v>44</v>
      </c>
      <c r="AA586" t="s">
        <v>45</v>
      </c>
      <c r="AB586" t="s">
        <v>46</v>
      </c>
      <c r="AC586" t="s">
        <v>47</v>
      </c>
      <c r="AD586" t="s">
        <v>48</v>
      </c>
      <c r="AE586" t="s">
        <v>49</v>
      </c>
    </row>
    <row r="587" spans="1:31">
      <c r="A587" t="str">
        <f t="shared" si="18"/>
        <v>213300551152105</v>
      </c>
      <c r="B587" t="s">
        <v>32</v>
      </c>
      <c r="C587" t="s">
        <v>62</v>
      </c>
      <c r="D587" t="s">
        <v>729</v>
      </c>
      <c r="E587" t="s">
        <v>729</v>
      </c>
      <c r="F587" t="s">
        <v>88</v>
      </c>
      <c r="G587" t="s">
        <v>759</v>
      </c>
      <c r="H587" s="1">
        <v>43614</v>
      </c>
      <c r="I587" s="1">
        <v>43612</v>
      </c>
      <c r="J587" s="3">
        <v>726000000</v>
      </c>
      <c r="K587" t="s">
        <v>31</v>
      </c>
      <c r="L587" t="s">
        <v>31</v>
      </c>
      <c r="M587">
        <v>0</v>
      </c>
      <c r="N587">
        <v>0</v>
      </c>
      <c r="O587">
        <v>0</v>
      </c>
      <c r="P587" t="s">
        <v>37</v>
      </c>
      <c r="Q587" t="s">
        <v>37</v>
      </c>
      <c r="R587" t="str">
        <f t="shared" si="19"/>
        <v>2133005511521</v>
      </c>
      <c r="S587" t="s">
        <v>38</v>
      </c>
      <c r="T587" t="s">
        <v>66</v>
      </c>
      <c r="U587" t="s">
        <v>67</v>
      </c>
      <c r="V587" t="s">
        <v>86</v>
      </c>
      <c r="W587" t="s">
        <v>90</v>
      </c>
      <c r="X587" t="s">
        <v>43</v>
      </c>
      <c r="Y587" t="s">
        <v>44</v>
      </c>
      <c r="Z587" t="s">
        <v>44</v>
      </c>
      <c r="AA587" t="s">
        <v>45</v>
      </c>
      <c r="AB587" t="s">
        <v>46</v>
      </c>
      <c r="AC587" t="s">
        <v>47</v>
      </c>
      <c r="AD587" t="s">
        <v>48</v>
      </c>
      <c r="AE587" t="s">
        <v>49</v>
      </c>
    </row>
    <row r="588" spans="1:31">
      <c r="A588" t="str">
        <f t="shared" si="18"/>
        <v>212901452411305</v>
      </c>
      <c r="B588" t="s">
        <v>32</v>
      </c>
      <c r="C588" t="s">
        <v>62</v>
      </c>
      <c r="D588" t="s">
        <v>760</v>
      </c>
      <c r="E588" t="s">
        <v>760</v>
      </c>
      <c r="F588" t="s">
        <v>64</v>
      </c>
      <c r="G588" t="s">
        <v>761</v>
      </c>
      <c r="H588" s="1">
        <v>43593</v>
      </c>
      <c r="I588" s="1">
        <v>43591</v>
      </c>
      <c r="J588" s="3">
        <v>4060000</v>
      </c>
      <c r="K588" t="s">
        <v>31</v>
      </c>
      <c r="L588" t="s">
        <v>31</v>
      </c>
      <c r="M588">
        <v>0</v>
      </c>
      <c r="N588">
        <v>0</v>
      </c>
      <c r="O588">
        <v>0</v>
      </c>
      <c r="P588" t="s">
        <v>37</v>
      </c>
      <c r="Q588" t="s">
        <v>37</v>
      </c>
      <c r="R588" t="str">
        <f t="shared" si="19"/>
        <v>2129014524113</v>
      </c>
      <c r="S588" t="s">
        <v>38</v>
      </c>
      <c r="T588" t="s">
        <v>66</v>
      </c>
      <c r="U588" t="s">
        <v>67</v>
      </c>
      <c r="V588" t="s">
        <v>81</v>
      </c>
      <c r="W588" t="s">
        <v>396</v>
      </c>
      <c r="X588" t="s">
        <v>43</v>
      </c>
      <c r="Y588" t="s">
        <v>44</v>
      </c>
      <c r="Z588" t="s">
        <v>44</v>
      </c>
      <c r="AA588" t="s">
        <v>45</v>
      </c>
      <c r="AB588" t="s">
        <v>46</v>
      </c>
      <c r="AC588" t="s">
        <v>47</v>
      </c>
      <c r="AD588" t="s">
        <v>48</v>
      </c>
      <c r="AE588" t="s">
        <v>49</v>
      </c>
    </row>
    <row r="589" spans="1:31">
      <c r="A589" t="str">
        <f t="shared" si="18"/>
        <v>212599451241103</v>
      </c>
      <c r="B589" t="s">
        <v>32</v>
      </c>
      <c r="C589" t="s">
        <v>33</v>
      </c>
      <c r="D589" t="s">
        <v>762</v>
      </c>
      <c r="E589" t="s">
        <v>762</v>
      </c>
      <c r="F589" t="s">
        <v>116</v>
      </c>
      <c r="G589" t="s">
        <v>763</v>
      </c>
      <c r="H589" s="1">
        <v>43552</v>
      </c>
      <c r="I589" s="1">
        <v>43552</v>
      </c>
      <c r="J589" s="3">
        <v>3633357</v>
      </c>
      <c r="K589" t="s">
        <v>31</v>
      </c>
      <c r="L589" t="s">
        <v>31</v>
      </c>
      <c r="M589">
        <v>0</v>
      </c>
      <c r="N589">
        <v>0</v>
      </c>
      <c r="O589">
        <v>0</v>
      </c>
      <c r="P589" t="s">
        <v>37</v>
      </c>
      <c r="Q589" t="s">
        <v>37</v>
      </c>
      <c r="R589" t="str">
        <f t="shared" si="19"/>
        <v>2125994512411</v>
      </c>
      <c r="S589" t="s">
        <v>38</v>
      </c>
      <c r="T589" t="s">
        <v>39</v>
      </c>
      <c r="U589" t="s">
        <v>40</v>
      </c>
      <c r="V589" t="s">
        <v>41</v>
      </c>
      <c r="W589" t="s">
        <v>42</v>
      </c>
      <c r="X589" t="s">
        <v>43</v>
      </c>
      <c r="Y589" t="s">
        <v>44</v>
      </c>
      <c r="Z589" t="s">
        <v>44</v>
      </c>
      <c r="AA589" t="s">
        <v>45</v>
      </c>
      <c r="AB589" t="s">
        <v>46</v>
      </c>
      <c r="AC589" t="s">
        <v>47</v>
      </c>
      <c r="AD589" t="s">
        <v>48</v>
      </c>
      <c r="AE589" t="s">
        <v>49</v>
      </c>
    </row>
    <row r="590" spans="1:31">
      <c r="A590" t="str">
        <f t="shared" si="18"/>
        <v>212599451111107</v>
      </c>
      <c r="B590" t="s">
        <v>32</v>
      </c>
      <c r="C590" t="s">
        <v>33</v>
      </c>
      <c r="D590" t="s">
        <v>764</v>
      </c>
      <c r="E590" t="s">
        <v>764</v>
      </c>
      <c r="F590" t="s">
        <v>35</v>
      </c>
      <c r="G590" t="s">
        <v>765</v>
      </c>
      <c r="H590" s="1">
        <v>43647</v>
      </c>
      <c r="I590" s="1">
        <v>43626</v>
      </c>
      <c r="J590" s="3">
        <v>303423900</v>
      </c>
      <c r="K590" t="s">
        <v>31</v>
      </c>
      <c r="L590" t="s">
        <v>31</v>
      </c>
      <c r="M590">
        <v>0</v>
      </c>
      <c r="N590">
        <v>0</v>
      </c>
      <c r="O590">
        <v>0</v>
      </c>
      <c r="P590" t="s">
        <v>37</v>
      </c>
      <c r="Q590" t="s">
        <v>37</v>
      </c>
      <c r="R590" t="str">
        <f t="shared" si="19"/>
        <v>2125994511111</v>
      </c>
      <c r="S590" t="s">
        <v>38</v>
      </c>
      <c r="T590" t="s">
        <v>39</v>
      </c>
      <c r="U590" t="s">
        <v>40</v>
      </c>
      <c r="V590" t="s">
        <v>41</v>
      </c>
      <c r="W590" t="s">
        <v>42</v>
      </c>
      <c r="X590" t="s">
        <v>43</v>
      </c>
      <c r="Y590" t="s">
        <v>44</v>
      </c>
      <c r="Z590" t="s">
        <v>44</v>
      </c>
      <c r="AA590" t="s">
        <v>45</v>
      </c>
      <c r="AB590" t="s">
        <v>46</v>
      </c>
      <c r="AC590" t="s">
        <v>47</v>
      </c>
      <c r="AD590" t="s">
        <v>48</v>
      </c>
      <c r="AE590" t="s">
        <v>49</v>
      </c>
    </row>
    <row r="591" spans="1:31">
      <c r="A591" t="str">
        <f t="shared" si="18"/>
        <v>212599451111907</v>
      </c>
      <c r="B591" t="s">
        <v>32</v>
      </c>
      <c r="C591" t="s">
        <v>33</v>
      </c>
      <c r="D591" t="s">
        <v>764</v>
      </c>
      <c r="E591" t="s">
        <v>764</v>
      </c>
      <c r="F591" t="s">
        <v>50</v>
      </c>
      <c r="G591" t="s">
        <v>765</v>
      </c>
      <c r="H591" s="1">
        <v>43647</v>
      </c>
      <c r="I591" s="1">
        <v>43626</v>
      </c>
      <c r="J591" s="3">
        <v>5369</v>
      </c>
      <c r="K591" t="s">
        <v>31</v>
      </c>
      <c r="L591" t="s">
        <v>31</v>
      </c>
      <c r="M591">
        <v>0</v>
      </c>
      <c r="N591">
        <v>0</v>
      </c>
      <c r="O591">
        <v>0</v>
      </c>
      <c r="P591" t="s">
        <v>37</v>
      </c>
      <c r="Q591" t="s">
        <v>37</v>
      </c>
      <c r="R591" t="str">
        <f t="shared" si="19"/>
        <v>2125994511119</v>
      </c>
      <c r="S591" t="s">
        <v>38</v>
      </c>
      <c r="T591" t="s">
        <v>39</v>
      </c>
      <c r="U591" t="s">
        <v>40</v>
      </c>
      <c r="V591" t="s">
        <v>41</v>
      </c>
      <c r="W591" t="s">
        <v>42</v>
      </c>
      <c r="X591" t="s">
        <v>43</v>
      </c>
      <c r="Y591" t="s">
        <v>44</v>
      </c>
      <c r="Z591" t="s">
        <v>44</v>
      </c>
      <c r="AA591" t="s">
        <v>45</v>
      </c>
      <c r="AB591" t="s">
        <v>46</v>
      </c>
      <c r="AC591" t="s">
        <v>47</v>
      </c>
      <c r="AD591" t="s">
        <v>48</v>
      </c>
      <c r="AE591" t="s">
        <v>49</v>
      </c>
    </row>
    <row r="592" spans="1:31">
      <c r="A592" t="str">
        <f t="shared" si="18"/>
        <v>212599451112107</v>
      </c>
      <c r="B592" t="s">
        <v>32</v>
      </c>
      <c r="C592" t="s">
        <v>33</v>
      </c>
      <c r="D592" t="s">
        <v>764</v>
      </c>
      <c r="E592" t="s">
        <v>764</v>
      </c>
      <c r="F592" t="s">
        <v>51</v>
      </c>
      <c r="G592" t="s">
        <v>765</v>
      </c>
      <c r="H592" s="1">
        <v>43647</v>
      </c>
      <c r="I592" s="1">
        <v>43626</v>
      </c>
      <c r="J592" s="3">
        <v>25753250</v>
      </c>
      <c r="K592" t="s">
        <v>31</v>
      </c>
      <c r="L592" t="s">
        <v>31</v>
      </c>
      <c r="M592">
        <v>0</v>
      </c>
      <c r="N592">
        <v>0</v>
      </c>
      <c r="O592">
        <v>0</v>
      </c>
      <c r="P592" t="s">
        <v>37</v>
      </c>
      <c r="Q592" t="s">
        <v>37</v>
      </c>
      <c r="R592" t="str">
        <f t="shared" si="19"/>
        <v>2125994511121</v>
      </c>
      <c r="S592" t="s">
        <v>38</v>
      </c>
      <c r="T592" t="s">
        <v>39</v>
      </c>
      <c r="U592" t="s">
        <v>40</v>
      </c>
      <c r="V592" t="s">
        <v>41</v>
      </c>
      <c r="W592" t="s">
        <v>42</v>
      </c>
      <c r="X592" t="s">
        <v>43</v>
      </c>
      <c r="Y592" t="s">
        <v>44</v>
      </c>
      <c r="Z592" t="s">
        <v>44</v>
      </c>
      <c r="AA592" t="s">
        <v>45</v>
      </c>
      <c r="AB592" t="s">
        <v>46</v>
      </c>
      <c r="AC592" t="s">
        <v>47</v>
      </c>
      <c r="AD592" t="s">
        <v>48</v>
      </c>
      <c r="AE592" t="s">
        <v>49</v>
      </c>
    </row>
    <row r="593" spans="1:31">
      <c r="A593" t="str">
        <f t="shared" si="18"/>
        <v>212599451112207</v>
      </c>
      <c r="B593" t="s">
        <v>32</v>
      </c>
      <c r="C593" t="s">
        <v>33</v>
      </c>
      <c r="D593" t="s">
        <v>764</v>
      </c>
      <c r="E593" t="s">
        <v>764</v>
      </c>
      <c r="F593" t="s">
        <v>55</v>
      </c>
      <c r="G593" t="s">
        <v>765</v>
      </c>
      <c r="H593" s="1">
        <v>43647</v>
      </c>
      <c r="I593" s="1">
        <v>43626</v>
      </c>
      <c r="J593" s="3">
        <v>7670212</v>
      </c>
      <c r="K593" t="s">
        <v>31</v>
      </c>
      <c r="L593" t="s">
        <v>31</v>
      </c>
      <c r="M593">
        <v>0</v>
      </c>
      <c r="N593">
        <v>0</v>
      </c>
      <c r="O593">
        <v>0</v>
      </c>
      <c r="P593" t="s">
        <v>37</v>
      </c>
      <c r="Q593" t="s">
        <v>37</v>
      </c>
      <c r="R593" t="str">
        <f t="shared" si="19"/>
        <v>2125994511122</v>
      </c>
      <c r="S593" t="s">
        <v>38</v>
      </c>
      <c r="T593" t="s">
        <v>39</v>
      </c>
      <c r="U593" t="s">
        <v>40</v>
      </c>
      <c r="V593" t="s">
        <v>41</v>
      </c>
      <c r="W593" t="s">
        <v>42</v>
      </c>
      <c r="X593" t="s">
        <v>43</v>
      </c>
      <c r="Y593" t="s">
        <v>44</v>
      </c>
      <c r="Z593" t="s">
        <v>44</v>
      </c>
      <c r="AA593" t="s">
        <v>45</v>
      </c>
      <c r="AB593" t="s">
        <v>46</v>
      </c>
      <c r="AC593" t="s">
        <v>47</v>
      </c>
      <c r="AD593" t="s">
        <v>48</v>
      </c>
      <c r="AE593" t="s">
        <v>49</v>
      </c>
    </row>
    <row r="594" spans="1:31">
      <c r="A594" t="str">
        <f t="shared" si="18"/>
        <v>212599451112307</v>
      </c>
      <c r="B594" t="s">
        <v>32</v>
      </c>
      <c r="C594" t="s">
        <v>33</v>
      </c>
      <c r="D594" t="s">
        <v>764</v>
      </c>
      <c r="E594" t="s">
        <v>764</v>
      </c>
      <c r="F594" t="s">
        <v>56</v>
      </c>
      <c r="G594" t="s">
        <v>765</v>
      </c>
      <c r="H594" s="1">
        <v>43647</v>
      </c>
      <c r="I594" s="1">
        <v>43626</v>
      </c>
      <c r="J594" s="3">
        <v>1030000</v>
      </c>
      <c r="K594" t="s">
        <v>31</v>
      </c>
      <c r="L594" t="s">
        <v>31</v>
      </c>
      <c r="M594">
        <v>0</v>
      </c>
      <c r="N594">
        <v>0</v>
      </c>
      <c r="O594">
        <v>0</v>
      </c>
      <c r="P594" t="s">
        <v>37</v>
      </c>
      <c r="Q594" t="s">
        <v>37</v>
      </c>
      <c r="R594" t="str">
        <f t="shared" si="19"/>
        <v>2125994511123</v>
      </c>
      <c r="S594" t="s">
        <v>38</v>
      </c>
      <c r="T594" t="s">
        <v>39</v>
      </c>
      <c r="U594" t="s">
        <v>40</v>
      </c>
      <c r="V594" t="s">
        <v>41</v>
      </c>
      <c r="W594" t="s">
        <v>42</v>
      </c>
      <c r="X594" t="s">
        <v>43</v>
      </c>
      <c r="Y594" t="s">
        <v>44</v>
      </c>
      <c r="Z594" t="s">
        <v>44</v>
      </c>
      <c r="AA594" t="s">
        <v>45</v>
      </c>
      <c r="AB594" t="s">
        <v>46</v>
      </c>
      <c r="AC594" t="s">
        <v>47</v>
      </c>
      <c r="AD594" t="s">
        <v>48</v>
      </c>
      <c r="AE594" t="s">
        <v>49</v>
      </c>
    </row>
    <row r="595" spans="1:31">
      <c r="A595" t="str">
        <f t="shared" si="18"/>
        <v>212599451112407</v>
      </c>
      <c r="B595" t="s">
        <v>32</v>
      </c>
      <c r="C595" t="s">
        <v>33</v>
      </c>
      <c r="D595" t="s">
        <v>764</v>
      </c>
      <c r="E595" t="s">
        <v>764</v>
      </c>
      <c r="F595" t="s">
        <v>52</v>
      </c>
      <c r="G595" t="s">
        <v>765</v>
      </c>
      <c r="H595" s="1">
        <v>43647</v>
      </c>
      <c r="I595" s="1">
        <v>43626</v>
      </c>
      <c r="J595" s="3">
        <v>15630000</v>
      </c>
      <c r="K595" t="s">
        <v>31</v>
      </c>
      <c r="L595" t="s">
        <v>31</v>
      </c>
      <c r="M595">
        <v>0</v>
      </c>
      <c r="N595">
        <v>0</v>
      </c>
      <c r="O595">
        <v>0</v>
      </c>
      <c r="P595" t="s">
        <v>37</v>
      </c>
      <c r="Q595" t="s">
        <v>37</v>
      </c>
      <c r="R595" t="str">
        <f t="shared" si="19"/>
        <v>2125994511124</v>
      </c>
      <c r="S595" t="s">
        <v>38</v>
      </c>
      <c r="T595" t="s">
        <v>39</v>
      </c>
      <c r="U595" t="s">
        <v>40</v>
      </c>
      <c r="V595" t="s">
        <v>41</v>
      </c>
      <c r="W595" t="s">
        <v>42</v>
      </c>
      <c r="X595" t="s">
        <v>43</v>
      </c>
      <c r="Y595" t="s">
        <v>44</v>
      </c>
      <c r="Z595" t="s">
        <v>44</v>
      </c>
      <c r="AA595" t="s">
        <v>45</v>
      </c>
      <c r="AB595" t="s">
        <v>46</v>
      </c>
      <c r="AC595" t="s">
        <v>47</v>
      </c>
      <c r="AD595" t="s">
        <v>48</v>
      </c>
      <c r="AE595" t="s">
        <v>49</v>
      </c>
    </row>
    <row r="596" spans="1:31">
      <c r="A596" t="str">
        <f t="shared" si="18"/>
        <v>212599451112607</v>
      </c>
      <c r="B596" t="s">
        <v>32</v>
      </c>
      <c r="C596" t="s">
        <v>33</v>
      </c>
      <c r="D596" t="s">
        <v>764</v>
      </c>
      <c r="E596" t="s">
        <v>764</v>
      </c>
      <c r="F596" t="s">
        <v>57</v>
      </c>
      <c r="G596" t="s">
        <v>765</v>
      </c>
      <c r="H596" s="1">
        <v>43647</v>
      </c>
      <c r="I596" s="1">
        <v>43626</v>
      </c>
      <c r="J596" s="3">
        <v>19480980</v>
      </c>
      <c r="K596" t="s">
        <v>31</v>
      </c>
      <c r="L596" t="s">
        <v>31</v>
      </c>
      <c r="M596">
        <v>0</v>
      </c>
      <c r="N596">
        <v>0</v>
      </c>
      <c r="O596">
        <v>0</v>
      </c>
      <c r="P596" t="s">
        <v>37</v>
      </c>
      <c r="Q596" t="s">
        <v>37</v>
      </c>
      <c r="R596" t="str">
        <f t="shared" si="19"/>
        <v>2125994511126</v>
      </c>
      <c r="S596" t="s">
        <v>38</v>
      </c>
      <c r="T596" t="s">
        <v>39</v>
      </c>
      <c r="U596" t="s">
        <v>40</v>
      </c>
      <c r="V596" t="s">
        <v>41</v>
      </c>
      <c r="W596" t="s">
        <v>42</v>
      </c>
      <c r="X596" t="s">
        <v>43</v>
      </c>
      <c r="Y596" t="s">
        <v>44</v>
      </c>
      <c r="Z596" t="s">
        <v>44</v>
      </c>
      <c r="AA596" t="s">
        <v>45</v>
      </c>
      <c r="AB596" t="s">
        <v>46</v>
      </c>
      <c r="AC596" t="s">
        <v>47</v>
      </c>
      <c r="AD596" t="s">
        <v>48</v>
      </c>
      <c r="AE596" t="s">
        <v>49</v>
      </c>
    </row>
    <row r="597" spans="1:31">
      <c r="A597" t="str">
        <f t="shared" si="18"/>
        <v>212599451115107</v>
      </c>
      <c r="B597" t="s">
        <v>32</v>
      </c>
      <c r="C597" t="s">
        <v>33</v>
      </c>
      <c r="D597" t="s">
        <v>764</v>
      </c>
      <c r="E597" t="s">
        <v>764</v>
      </c>
      <c r="F597" t="s">
        <v>58</v>
      </c>
      <c r="G597" t="s">
        <v>765</v>
      </c>
      <c r="H597" s="1">
        <v>43647</v>
      </c>
      <c r="I597" s="1">
        <v>43626</v>
      </c>
      <c r="J597" s="3">
        <v>7525000</v>
      </c>
      <c r="K597" t="s">
        <v>31</v>
      </c>
      <c r="L597" t="s">
        <v>31</v>
      </c>
      <c r="M597">
        <v>0</v>
      </c>
      <c r="N597">
        <v>0</v>
      </c>
      <c r="O597">
        <v>0</v>
      </c>
      <c r="P597" t="s">
        <v>37</v>
      </c>
      <c r="Q597" t="s">
        <v>37</v>
      </c>
      <c r="R597" t="str">
        <f t="shared" si="19"/>
        <v>2125994511151</v>
      </c>
      <c r="S597" t="s">
        <v>38</v>
      </c>
      <c r="T597" t="s">
        <v>39</v>
      </c>
      <c r="U597" t="s">
        <v>40</v>
      </c>
      <c r="V597" t="s">
        <v>41</v>
      </c>
      <c r="W597" t="s">
        <v>42</v>
      </c>
      <c r="X597" t="s">
        <v>43</v>
      </c>
      <c r="Y597" t="s">
        <v>44</v>
      </c>
      <c r="Z597" t="s">
        <v>44</v>
      </c>
      <c r="AA597" t="s">
        <v>45</v>
      </c>
      <c r="AB597" t="s">
        <v>46</v>
      </c>
      <c r="AC597" t="s">
        <v>47</v>
      </c>
      <c r="AD597" t="s">
        <v>48</v>
      </c>
      <c r="AE597" t="s">
        <v>49</v>
      </c>
    </row>
    <row r="598" spans="1:31">
      <c r="A598" t="str">
        <f t="shared" si="18"/>
        <v>213599451112907</v>
      </c>
      <c r="B598" t="s">
        <v>32</v>
      </c>
      <c r="C598" t="s">
        <v>62</v>
      </c>
      <c r="D598" t="s">
        <v>766</v>
      </c>
      <c r="E598" t="s">
        <v>766</v>
      </c>
      <c r="F598" t="s">
        <v>112</v>
      </c>
      <c r="G598" t="s">
        <v>767</v>
      </c>
      <c r="H598" s="1">
        <v>43656</v>
      </c>
      <c r="I598" s="1">
        <v>43656</v>
      </c>
      <c r="J598" s="3">
        <v>9086000</v>
      </c>
      <c r="K598" t="s">
        <v>31</v>
      </c>
      <c r="L598" t="s">
        <v>31</v>
      </c>
      <c r="M598">
        <v>0</v>
      </c>
      <c r="N598">
        <v>0</v>
      </c>
      <c r="O598">
        <v>0</v>
      </c>
      <c r="P598" t="s">
        <v>37</v>
      </c>
      <c r="Q598" t="s">
        <v>37</v>
      </c>
      <c r="R598" t="str">
        <f t="shared" si="19"/>
        <v>2135994511129</v>
      </c>
      <c r="S598" t="s">
        <v>38</v>
      </c>
      <c r="T598" t="s">
        <v>66</v>
      </c>
      <c r="U598" t="s">
        <v>67</v>
      </c>
      <c r="V598" t="s">
        <v>100</v>
      </c>
      <c r="W598" t="s">
        <v>42</v>
      </c>
      <c r="X598" t="s">
        <v>43</v>
      </c>
      <c r="Y598" t="s">
        <v>44</v>
      </c>
      <c r="Z598" t="s">
        <v>44</v>
      </c>
      <c r="AA598" t="s">
        <v>45</v>
      </c>
      <c r="AB598" t="s">
        <v>46</v>
      </c>
      <c r="AC598" t="s">
        <v>47</v>
      </c>
      <c r="AD598" t="s">
        <v>48</v>
      </c>
      <c r="AE598" t="s">
        <v>49</v>
      </c>
    </row>
    <row r="599" spans="1:31">
      <c r="A599" t="str">
        <f t="shared" si="18"/>
        <v>212599452111108</v>
      </c>
      <c r="B599" t="s">
        <v>32</v>
      </c>
      <c r="C599" t="s">
        <v>33</v>
      </c>
      <c r="D599" t="s">
        <v>768</v>
      </c>
      <c r="E599" t="s">
        <v>768</v>
      </c>
      <c r="F599" t="s">
        <v>165</v>
      </c>
      <c r="G599" t="s">
        <v>769</v>
      </c>
      <c r="H599" s="1">
        <v>43703</v>
      </c>
      <c r="I599" s="1">
        <v>43699</v>
      </c>
      <c r="J599" s="3">
        <v>1300000</v>
      </c>
      <c r="K599" t="s">
        <v>31</v>
      </c>
      <c r="L599" t="s">
        <v>31</v>
      </c>
      <c r="M599">
        <v>0</v>
      </c>
      <c r="N599">
        <v>0</v>
      </c>
      <c r="O599">
        <v>0</v>
      </c>
      <c r="P599" t="s">
        <v>37</v>
      </c>
      <c r="Q599" t="s">
        <v>37</v>
      </c>
      <c r="R599" t="str">
        <f t="shared" si="19"/>
        <v>2125994521111</v>
      </c>
      <c r="S599" t="s">
        <v>38</v>
      </c>
      <c r="T599" t="s">
        <v>39</v>
      </c>
      <c r="U599" t="s">
        <v>40</v>
      </c>
      <c r="V599" t="s">
        <v>41</v>
      </c>
      <c r="W599" t="s">
        <v>42</v>
      </c>
      <c r="X599" t="s">
        <v>43</v>
      </c>
      <c r="Y599" t="s">
        <v>44</v>
      </c>
      <c r="Z599" t="s">
        <v>44</v>
      </c>
      <c r="AA599" t="s">
        <v>45</v>
      </c>
      <c r="AB599" t="s">
        <v>46</v>
      </c>
      <c r="AC599" t="s">
        <v>47</v>
      </c>
      <c r="AD599" t="s">
        <v>48</v>
      </c>
      <c r="AE599" t="s">
        <v>49</v>
      </c>
    </row>
    <row r="600" spans="1:31">
      <c r="A600" t="str">
        <f t="shared" si="18"/>
        <v>510599452111503</v>
      </c>
      <c r="B600" t="s">
        <v>32</v>
      </c>
      <c r="C600" t="s">
        <v>141</v>
      </c>
      <c r="D600" t="s">
        <v>315</v>
      </c>
      <c r="E600" t="s">
        <v>315</v>
      </c>
      <c r="F600" t="s">
        <v>286</v>
      </c>
      <c r="G600" t="s">
        <v>770</v>
      </c>
      <c r="H600" s="1">
        <v>43532</v>
      </c>
      <c r="I600" s="1">
        <v>43532</v>
      </c>
      <c r="J600" s="3">
        <v>950000</v>
      </c>
      <c r="K600" t="s">
        <v>31</v>
      </c>
      <c r="L600" t="s">
        <v>31</v>
      </c>
      <c r="M600">
        <v>0</v>
      </c>
      <c r="N600">
        <v>0</v>
      </c>
      <c r="O600">
        <v>0</v>
      </c>
      <c r="P600" t="s">
        <v>37</v>
      </c>
      <c r="Q600" t="s">
        <v>37</v>
      </c>
      <c r="R600" t="str">
        <f t="shared" si="19"/>
        <v>5105994521115</v>
      </c>
      <c r="S600" t="s">
        <v>38</v>
      </c>
      <c r="T600" t="s">
        <v>40</v>
      </c>
      <c r="U600" t="s">
        <v>145</v>
      </c>
      <c r="V600" t="s">
        <v>146</v>
      </c>
      <c r="W600" t="s">
        <v>42</v>
      </c>
      <c r="X600" t="s">
        <v>43</v>
      </c>
      <c r="Y600" t="s">
        <v>44</v>
      </c>
      <c r="Z600" t="s">
        <v>44</v>
      </c>
      <c r="AA600" t="s">
        <v>45</v>
      </c>
      <c r="AB600" t="s">
        <v>46</v>
      </c>
      <c r="AC600" t="s">
        <v>47</v>
      </c>
      <c r="AD600" t="s">
        <v>48</v>
      </c>
      <c r="AE600" t="s">
        <v>49</v>
      </c>
    </row>
    <row r="601" spans="1:31">
      <c r="A601" t="str">
        <f t="shared" si="18"/>
        <v>210400252411410</v>
      </c>
      <c r="B601" t="s">
        <v>32</v>
      </c>
      <c r="C601" t="s">
        <v>33</v>
      </c>
      <c r="D601" t="s">
        <v>210</v>
      </c>
      <c r="E601" t="s">
        <v>210</v>
      </c>
      <c r="F601" t="s">
        <v>182</v>
      </c>
      <c r="G601" t="s">
        <v>771</v>
      </c>
      <c r="H601" s="1">
        <v>43766</v>
      </c>
      <c r="I601" s="1">
        <v>43763</v>
      </c>
      <c r="J601" s="3">
        <v>4400000</v>
      </c>
      <c r="K601" t="s">
        <v>31</v>
      </c>
      <c r="L601" t="s">
        <v>31</v>
      </c>
      <c r="M601">
        <v>0</v>
      </c>
      <c r="N601">
        <v>0</v>
      </c>
      <c r="O601">
        <v>0</v>
      </c>
      <c r="P601" t="s">
        <v>37</v>
      </c>
      <c r="Q601" t="s">
        <v>37</v>
      </c>
      <c r="R601" t="str">
        <f t="shared" si="19"/>
        <v>2104002524114</v>
      </c>
      <c r="S601" t="s">
        <v>38</v>
      </c>
      <c r="T601" t="s">
        <v>39</v>
      </c>
      <c r="U601" t="s">
        <v>40</v>
      </c>
      <c r="V601" t="s">
        <v>185</v>
      </c>
      <c r="W601" t="s">
        <v>209</v>
      </c>
      <c r="X601" t="s">
        <v>187</v>
      </c>
      <c r="Y601" t="s">
        <v>44</v>
      </c>
      <c r="Z601" t="s">
        <v>44</v>
      </c>
      <c r="AA601" t="s">
        <v>66</v>
      </c>
      <c r="AB601" t="s">
        <v>46</v>
      </c>
      <c r="AC601" t="s">
        <v>47</v>
      </c>
      <c r="AD601" t="s">
        <v>48</v>
      </c>
      <c r="AE601" t="s">
        <v>49</v>
      </c>
    </row>
    <row r="602" spans="1:31">
      <c r="A602" t="str">
        <f t="shared" si="18"/>
        <v>213599451241110</v>
      </c>
      <c r="B602" t="s">
        <v>32</v>
      </c>
      <c r="C602" t="s">
        <v>62</v>
      </c>
      <c r="D602" t="s">
        <v>772</v>
      </c>
      <c r="E602" t="s">
        <v>772</v>
      </c>
      <c r="F602" t="s">
        <v>116</v>
      </c>
      <c r="G602" t="s">
        <v>773</v>
      </c>
      <c r="H602" s="1">
        <v>43754</v>
      </c>
      <c r="I602" s="1">
        <v>43753</v>
      </c>
      <c r="J602" s="3">
        <v>7897000</v>
      </c>
      <c r="K602" t="s">
        <v>31</v>
      </c>
      <c r="L602" t="s">
        <v>31</v>
      </c>
      <c r="M602">
        <v>0</v>
      </c>
      <c r="N602">
        <v>0</v>
      </c>
      <c r="O602">
        <v>0</v>
      </c>
      <c r="P602" t="s">
        <v>37</v>
      </c>
      <c r="Q602" t="s">
        <v>37</v>
      </c>
      <c r="R602" t="str">
        <f t="shared" si="19"/>
        <v>2135994512411</v>
      </c>
      <c r="S602" t="s">
        <v>38</v>
      </c>
      <c r="T602" t="s">
        <v>66</v>
      </c>
      <c r="U602" t="s">
        <v>67</v>
      </c>
      <c r="V602" t="s">
        <v>100</v>
      </c>
      <c r="W602" t="s">
        <v>42</v>
      </c>
      <c r="X602" t="s">
        <v>43</v>
      </c>
      <c r="Y602" t="s">
        <v>44</v>
      </c>
      <c r="Z602" t="s">
        <v>44</v>
      </c>
      <c r="AA602" t="s">
        <v>45</v>
      </c>
      <c r="AB602" t="s">
        <v>46</v>
      </c>
      <c r="AC602" t="s">
        <v>47</v>
      </c>
      <c r="AD602" t="s">
        <v>48</v>
      </c>
      <c r="AE602" t="s">
        <v>49</v>
      </c>
    </row>
    <row r="603" spans="1:31">
      <c r="A603" t="str">
        <f t="shared" si="18"/>
        <v>213599452211303</v>
      </c>
      <c r="B603" t="s">
        <v>32</v>
      </c>
      <c r="C603" t="s">
        <v>62</v>
      </c>
      <c r="D603" t="s">
        <v>59</v>
      </c>
      <c r="E603" t="s">
        <v>59</v>
      </c>
      <c r="F603" t="s">
        <v>158</v>
      </c>
      <c r="G603" t="s">
        <v>774</v>
      </c>
      <c r="H603" s="1">
        <v>43536</v>
      </c>
      <c r="I603" s="1">
        <v>43536</v>
      </c>
      <c r="J603" s="3">
        <v>353500</v>
      </c>
      <c r="K603" t="s">
        <v>31</v>
      </c>
      <c r="L603" t="s">
        <v>31</v>
      </c>
      <c r="M603">
        <v>0</v>
      </c>
      <c r="N603">
        <v>0</v>
      </c>
      <c r="O603">
        <v>0</v>
      </c>
      <c r="P603" t="s">
        <v>37</v>
      </c>
      <c r="Q603" t="s">
        <v>37</v>
      </c>
      <c r="R603" t="str">
        <f t="shared" si="19"/>
        <v>2135994522113</v>
      </c>
      <c r="S603" t="s">
        <v>38</v>
      </c>
      <c r="T603" t="s">
        <v>66</v>
      </c>
      <c r="U603" t="s">
        <v>67</v>
      </c>
      <c r="V603" t="s">
        <v>100</v>
      </c>
      <c r="W603" t="s">
        <v>42</v>
      </c>
      <c r="X603" t="s">
        <v>43</v>
      </c>
      <c r="Y603" t="s">
        <v>44</v>
      </c>
      <c r="Z603" t="s">
        <v>44</v>
      </c>
      <c r="AA603" t="s">
        <v>45</v>
      </c>
      <c r="AB603" t="s">
        <v>46</v>
      </c>
      <c r="AC603" t="s">
        <v>47</v>
      </c>
      <c r="AD603" t="s">
        <v>48</v>
      </c>
      <c r="AE603" t="s">
        <v>49</v>
      </c>
    </row>
    <row r="604" spans="1:31">
      <c r="A604" t="str">
        <f t="shared" si="18"/>
        <v>213599452211101</v>
      </c>
      <c r="B604" t="s">
        <v>32</v>
      </c>
      <c r="C604" t="s">
        <v>62</v>
      </c>
      <c r="D604" t="s">
        <v>618</v>
      </c>
      <c r="E604" t="s">
        <v>618</v>
      </c>
      <c r="F604" t="s">
        <v>79</v>
      </c>
      <c r="G604" t="s">
        <v>775</v>
      </c>
      <c r="H604" s="1">
        <v>43487</v>
      </c>
      <c r="I604" s="1">
        <v>43486</v>
      </c>
      <c r="J604" s="3">
        <v>95000</v>
      </c>
      <c r="K604" t="s">
        <v>31</v>
      </c>
      <c r="L604" t="s">
        <v>31</v>
      </c>
      <c r="M604">
        <v>0</v>
      </c>
      <c r="N604">
        <v>0</v>
      </c>
      <c r="O604">
        <v>0</v>
      </c>
      <c r="P604" t="s">
        <v>37</v>
      </c>
      <c r="Q604" t="s">
        <v>37</v>
      </c>
      <c r="R604" t="str">
        <f t="shared" si="19"/>
        <v>2135994522111</v>
      </c>
      <c r="S604" t="s">
        <v>38</v>
      </c>
      <c r="T604" t="s">
        <v>66</v>
      </c>
      <c r="U604" t="s">
        <v>67</v>
      </c>
      <c r="V604" t="s">
        <v>100</v>
      </c>
      <c r="W604" t="s">
        <v>42</v>
      </c>
      <c r="X604" t="s">
        <v>43</v>
      </c>
      <c r="Y604" t="s">
        <v>44</v>
      </c>
      <c r="Z604" t="s">
        <v>44</v>
      </c>
      <c r="AA604" t="s">
        <v>45</v>
      </c>
      <c r="AB604" t="s">
        <v>46</v>
      </c>
      <c r="AC604" t="s">
        <v>47</v>
      </c>
      <c r="AD604" t="s">
        <v>48</v>
      </c>
      <c r="AE604" t="s">
        <v>49</v>
      </c>
    </row>
    <row r="605" spans="1:31">
      <c r="A605" t="str">
        <f t="shared" si="18"/>
        <v>212904652311103</v>
      </c>
      <c r="B605" t="s">
        <v>32</v>
      </c>
      <c r="C605" t="s">
        <v>62</v>
      </c>
      <c r="D605" t="s">
        <v>776</v>
      </c>
      <c r="E605" t="s">
        <v>776</v>
      </c>
      <c r="F605" t="s">
        <v>265</v>
      </c>
      <c r="G605" t="s">
        <v>777</v>
      </c>
      <c r="H605" s="1">
        <v>43528</v>
      </c>
      <c r="I605" s="1">
        <v>43528</v>
      </c>
      <c r="J605" s="3">
        <v>25000000</v>
      </c>
      <c r="K605" t="s">
        <v>31</v>
      </c>
      <c r="L605" t="s">
        <v>31</v>
      </c>
      <c r="M605">
        <v>0</v>
      </c>
      <c r="N605">
        <v>0</v>
      </c>
      <c r="O605">
        <v>0</v>
      </c>
      <c r="P605" t="s">
        <v>37</v>
      </c>
      <c r="Q605" t="s">
        <v>37</v>
      </c>
      <c r="R605" t="str">
        <f t="shared" si="19"/>
        <v>2129046523111</v>
      </c>
      <c r="S605" t="s">
        <v>38</v>
      </c>
      <c r="T605" t="s">
        <v>66</v>
      </c>
      <c r="U605" t="s">
        <v>67</v>
      </c>
      <c r="V605" t="s">
        <v>81</v>
      </c>
      <c r="W605" t="s">
        <v>82</v>
      </c>
      <c r="X605" t="s">
        <v>43</v>
      </c>
      <c r="Y605" t="s">
        <v>44</v>
      </c>
      <c r="Z605" t="s">
        <v>44</v>
      </c>
      <c r="AA605" t="s">
        <v>45</v>
      </c>
      <c r="AB605" t="s">
        <v>46</v>
      </c>
      <c r="AC605" t="s">
        <v>47</v>
      </c>
      <c r="AD605" t="s">
        <v>48</v>
      </c>
      <c r="AE605" t="s">
        <v>49</v>
      </c>
    </row>
    <row r="606" spans="1:31">
      <c r="A606" t="str">
        <f t="shared" si="18"/>
        <v>210400252411305</v>
      </c>
      <c r="B606" t="s">
        <v>32</v>
      </c>
      <c r="C606" t="s">
        <v>33</v>
      </c>
      <c r="D606" t="s">
        <v>633</v>
      </c>
      <c r="E606" t="s">
        <v>633</v>
      </c>
      <c r="F606" t="s">
        <v>64</v>
      </c>
      <c r="G606" t="s">
        <v>778</v>
      </c>
      <c r="H606" s="1">
        <v>43588</v>
      </c>
      <c r="I606" s="1">
        <v>43587</v>
      </c>
      <c r="J606" s="3">
        <v>14100000</v>
      </c>
      <c r="K606" t="s">
        <v>31</v>
      </c>
      <c r="L606" t="s">
        <v>31</v>
      </c>
      <c r="M606">
        <v>0</v>
      </c>
      <c r="N606">
        <v>0</v>
      </c>
      <c r="O606">
        <v>0</v>
      </c>
      <c r="P606" t="s">
        <v>37</v>
      </c>
      <c r="Q606" t="s">
        <v>37</v>
      </c>
      <c r="R606" t="str">
        <f t="shared" si="19"/>
        <v>2104002524113</v>
      </c>
      <c r="S606" t="s">
        <v>38</v>
      </c>
      <c r="T606" t="s">
        <v>39</v>
      </c>
      <c r="U606" t="s">
        <v>40</v>
      </c>
      <c r="V606" t="s">
        <v>185</v>
      </c>
      <c r="W606" t="s">
        <v>209</v>
      </c>
      <c r="X606" t="s">
        <v>187</v>
      </c>
      <c r="Y606" t="s">
        <v>44</v>
      </c>
      <c r="Z606" t="s">
        <v>44</v>
      </c>
      <c r="AA606" t="s">
        <v>66</v>
      </c>
      <c r="AB606" t="s">
        <v>46</v>
      </c>
      <c r="AC606" t="s">
        <v>47</v>
      </c>
      <c r="AD606" t="s">
        <v>48</v>
      </c>
      <c r="AE606" t="s">
        <v>49</v>
      </c>
    </row>
    <row r="607" spans="1:31">
      <c r="A607" t="str">
        <f t="shared" si="18"/>
        <v>212904652121308</v>
      </c>
      <c r="B607" t="s">
        <v>32</v>
      </c>
      <c r="C607" t="s">
        <v>62</v>
      </c>
      <c r="D607" t="s">
        <v>779</v>
      </c>
      <c r="E607" t="s">
        <v>779</v>
      </c>
      <c r="F607" t="s">
        <v>492</v>
      </c>
      <c r="G607" t="s">
        <v>780</v>
      </c>
      <c r="H607" s="1">
        <v>43690</v>
      </c>
      <c r="I607" s="1">
        <v>43689</v>
      </c>
      <c r="J607" s="3">
        <v>1500000</v>
      </c>
      <c r="K607" t="s">
        <v>31</v>
      </c>
      <c r="L607" t="s">
        <v>31</v>
      </c>
      <c r="M607">
        <v>0</v>
      </c>
      <c r="N607">
        <v>0</v>
      </c>
      <c r="O607">
        <v>0</v>
      </c>
      <c r="P607" t="s">
        <v>37</v>
      </c>
      <c r="Q607" t="s">
        <v>37</v>
      </c>
      <c r="R607" t="str">
        <f t="shared" si="19"/>
        <v>2129046521213</v>
      </c>
      <c r="S607" t="s">
        <v>38</v>
      </c>
      <c r="T607" t="s">
        <v>66</v>
      </c>
      <c r="U607" t="s">
        <v>67</v>
      </c>
      <c r="V607" t="s">
        <v>81</v>
      </c>
      <c r="W607" t="s">
        <v>82</v>
      </c>
      <c r="X607" t="s">
        <v>43</v>
      </c>
      <c r="Y607" t="s">
        <v>44</v>
      </c>
      <c r="Z607" t="s">
        <v>44</v>
      </c>
      <c r="AA607" t="s">
        <v>45</v>
      </c>
      <c r="AB607" t="s">
        <v>46</v>
      </c>
      <c r="AC607" t="s">
        <v>47</v>
      </c>
      <c r="AD607" t="s">
        <v>48</v>
      </c>
      <c r="AE607" t="s">
        <v>49</v>
      </c>
    </row>
    <row r="608" spans="1:31">
      <c r="A608" t="str">
        <f t="shared" si="18"/>
        <v>213599452111111</v>
      </c>
      <c r="B608" t="s">
        <v>32</v>
      </c>
      <c r="C608" t="s">
        <v>62</v>
      </c>
      <c r="D608" t="s">
        <v>781</v>
      </c>
      <c r="E608" t="s">
        <v>781</v>
      </c>
      <c r="F608" t="s">
        <v>165</v>
      </c>
      <c r="G608" t="s">
        <v>782</v>
      </c>
      <c r="H608" s="1">
        <v>43770</v>
      </c>
      <c r="I608" s="1">
        <v>43761</v>
      </c>
      <c r="J608" s="3">
        <v>3050000</v>
      </c>
      <c r="K608" t="s">
        <v>31</v>
      </c>
      <c r="L608" t="s">
        <v>31</v>
      </c>
      <c r="M608">
        <v>0</v>
      </c>
      <c r="N608">
        <v>0</v>
      </c>
      <c r="O608">
        <v>0</v>
      </c>
      <c r="P608" t="s">
        <v>37</v>
      </c>
      <c r="Q608" t="s">
        <v>37</v>
      </c>
      <c r="R608" t="str">
        <f t="shared" si="19"/>
        <v>2135994521111</v>
      </c>
      <c r="S608" t="s">
        <v>38</v>
      </c>
      <c r="T608" t="s">
        <v>66</v>
      </c>
      <c r="U608" t="s">
        <v>67</v>
      </c>
      <c r="V608" t="s">
        <v>100</v>
      </c>
      <c r="W608" t="s">
        <v>42</v>
      </c>
      <c r="X608" t="s">
        <v>43</v>
      </c>
      <c r="Y608" t="s">
        <v>44</v>
      </c>
      <c r="Z608" t="s">
        <v>44</v>
      </c>
      <c r="AA608" t="s">
        <v>45</v>
      </c>
      <c r="AB608" t="s">
        <v>46</v>
      </c>
      <c r="AC608" t="s">
        <v>47</v>
      </c>
      <c r="AD608" t="s">
        <v>48</v>
      </c>
      <c r="AE608" t="s">
        <v>49</v>
      </c>
    </row>
    <row r="609" spans="1:31">
      <c r="A609" t="str">
        <f t="shared" si="18"/>
        <v>212200652411310</v>
      </c>
      <c r="B609" t="s">
        <v>32</v>
      </c>
      <c r="C609" t="s">
        <v>33</v>
      </c>
      <c r="D609" t="s">
        <v>296</v>
      </c>
      <c r="E609" t="s">
        <v>296</v>
      </c>
      <c r="F609" t="s">
        <v>64</v>
      </c>
      <c r="G609" t="s">
        <v>783</v>
      </c>
      <c r="H609" s="1">
        <v>43769</v>
      </c>
      <c r="I609" s="1">
        <v>43768</v>
      </c>
      <c r="J609" s="3">
        <v>24336000</v>
      </c>
      <c r="K609" t="s">
        <v>31</v>
      </c>
      <c r="L609" t="s">
        <v>31</v>
      </c>
      <c r="M609">
        <v>0</v>
      </c>
      <c r="N609">
        <v>0</v>
      </c>
      <c r="O609">
        <v>0</v>
      </c>
      <c r="P609" t="s">
        <v>37</v>
      </c>
      <c r="Q609" t="s">
        <v>37</v>
      </c>
      <c r="R609" t="str">
        <f t="shared" si="19"/>
        <v>2122006524113</v>
      </c>
      <c r="S609" t="s">
        <v>38</v>
      </c>
      <c r="T609" t="s">
        <v>39</v>
      </c>
      <c r="U609" t="s">
        <v>40</v>
      </c>
      <c r="V609" t="s">
        <v>292</v>
      </c>
      <c r="W609" t="s">
        <v>662</v>
      </c>
      <c r="X609" t="s">
        <v>43</v>
      </c>
      <c r="Y609" t="s">
        <v>44</v>
      </c>
      <c r="Z609" t="s">
        <v>44</v>
      </c>
      <c r="AA609" t="s">
        <v>45</v>
      </c>
      <c r="AB609" t="s">
        <v>46</v>
      </c>
      <c r="AC609" t="s">
        <v>47</v>
      </c>
      <c r="AD609" t="s">
        <v>48</v>
      </c>
      <c r="AE609" t="s">
        <v>49</v>
      </c>
    </row>
    <row r="610" spans="1:31">
      <c r="A610" t="str">
        <f t="shared" si="18"/>
        <v>212904652311111</v>
      </c>
      <c r="B610" t="s">
        <v>32</v>
      </c>
      <c r="C610" t="s">
        <v>62</v>
      </c>
      <c r="D610" t="s">
        <v>784</v>
      </c>
      <c r="E610" t="s">
        <v>784</v>
      </c>
      <c r="F610" t="s">
        <v>265</v>
      </c>
      <c r="G610" t="s">
        <v>785</v>
      </c>
      <c r="H610" s="1">
        <v>43798</v>
      </c>
      <c r="I610" s="1">
        <v>43798</v>
      </c>
      <c r="J610" s="3">
        <v>24500000</v>
      </c>
      <c r="K610" t="s">
        <v>31</v>
      </c>
      <c r="L610" t="s">
        <v>31</v>
      </c>
      <c r="M610">
        <v>0</v>
      </c>
      <c r="N610">
        <v>0</v>
      </c>
      <c r="O610">
        <v>0</v>
      </c>
      <c r="P610" t="s">
        <v>37</v>
      </c>
      <c r="Q610" t="s">
        <v>37</v>
      </c>
      <c r="R610" t="str">
        <f t="shared" si="19"/>
        <v>2129046523111</v>
      </c>
      <c r="S610" t="s">
        <v>38</v>
      </c>
      <c r="T610" t="s">
        <v>66</v>
      </c>
      <c r="U610" t="s">
        <v>67</v>
      </c>
      <c r="V610" t="s">
        <v>81</v>
      </c>
      <c r="W610" t="s">
        <v>82</v>
      </c>
      <c r="X610" t="s">
        <v>43</v>
      </c>
      <c r="Y610" t="s">
        <v>44</v>
      </c>
      <c r="Z610" t="s">
        <v>44</v>
      </c>
      <c r="AA610" t="s">
        <v>45</v>
      </c>
      <c r="AB610" t="s">
        <v>46</v>
      </c>
      <c r="AC610" t="s">
        <v>47</v>
      </c>
      <c r="AD610" t="s">
        <v>48</v>
      </c>
      <c r="AE610" t="s">
        <v>49</v>
      </c>
    </row>
    <row r="611" spans="1:31">
      <c r="A611" t="str">
        <f t="shared" si="18"/>
        <v>213599452111111</v>
      </c>
      <c r="B611" t="s">
        <v>32</v>
      </c>
      <c r="C611" t="s">
        <v>62</v>
      </c>
      <c r="D611" t="s">
        <v>786</v>
      </c>
      <c r="E611" t="s">
        <v>786</v>
      </c>
      <c r="F611" t="s">
        <v>165</v>
      </c>
      <c r="G611" t="s">
        <v>787</v>
      </c>
      <c r="H611" s="1">
        <v>43770</v>
      </c>
      <c r="I611" s="1">
        <v>43761</v>
      </c>
      <c r="J611" s="3">
        <v>3600000</v>
      </c>
      <c r="K611" t="s">
        <v>31</v>
      </c>
      <c r="L611" t="s">
        <v>31</v>
      </c>
      <c r="M611">
        <v>0</v>
      </c>
      <c r="N611">
        <v>0</v>
      </c>
      <c r="O611">
        <v>0</v>
      </c>
      <c r="P611" t="s">
        <v>37</v>
      </c>
      <c r="Q611" t="s">
        <v>37</v>
      </c>
      <c r="R611" t="str">
        <f t="shared" si="19"/>
        <v>2135994521111</v>
      </c>
      <c r="S611" t="s">
        <v>38</v>
      </c>
      <c r="T611" t="s">
        <v>66</v>
      </c>
      <c r="U611" t="s">
        <v>67</v>
      </c>
      <c r="V611" t="s">
        <v>100</v>
      </c>
      <c r="W611" t="s">
        <v>42</v>
      </c>
      <c r="X611" t="s">
        <v>43</v>
      </c>
      <c r="Y611" t="s">
        <v>44</v>
      </c>
      <c r="Z611" t="s">
        <v>44</v>
      </c>
      <c r="AA611" t="s">
        <v>45</v>
      </c>
      <c r="AB611" t="s">
        <v>46</v>
      </c>
      <c r="AC611" t="s">
        <v>47</v>
      </c>
      <c r="AD611" t="s">
        <v>48</v>
      </c>
      <c r="AE611" t="s">
        <v>49</v>
      </c>
    </row>
    <row r="612" spans="1:31">
      <c r="A612" t="str">
        <f t="shared" si="18"/>
        <v>213599452211910</v>
      </c>
      <c r="B612" t="s">
        <v>32</v>
      </c>
      <c r="C612" t="s">
        <v>62</v>
      </c>
      <c r="D612" t="s">
        <v>788</v>
      </c>
      <c r="E612" t="s">
        <v>788</v>
      </c>
      <c r="F612" t="s">
        <v>60</v>
      </c>
      <c r="G612" t="s">
        <v>789</v>
      </c>
      <c r="H612" s="1">
        <v>43752</v>
      </c>
      <c r="I612" s="1">
        <v>43752</v>
      </c>
      <c r="J612" s="3">
        <v>564000</v>
      </c>
      <c r="K612" t="s">
        <v>31</v>
      </c>
      <c r="L612" t="s">
        <v>31</v>
      </c>
      <c r="M612">
        <v>0</v>
      </c>
      <c r="N612">
        <v>0</v>
      </c>
      <c r="O612">
        <v>0</v>
      </c>
      <c r="P612" t="s">
        <v>37</v>
      </c>
      <c r="Q612" t="s">
        <v>37</v>
      </c>
      <c r="R612" t="str">
        <f t="shared" si="19"/>
        <v>2135994522119</v>
      </c>
      <c r="S612" t="s">
        <v>38</v>
      </c>
      <c r="T612" t="s">
        <v>66</v>
      </c>
      <c r="U612" t="s">
        <v>67</v>
      </c>
      <c r="V612" t="s">
        <v>100</v>
      </c>
      <c r="W612" t="s">
        <v>42</v>
      </c>
      <c r="X612" t="s">
        <v>43</v>
      </c>
      <c r="Y612" t="s">
        <v>44</v>
      </c>
      <c r="Z612" t="s">
        <v>44</v>
      </c>
      <c r="AA612" t="s">
        <v>45</v>
      </c>
      <c r="AB612" t="s">
        <v>46</v>
      </c>
      <c r="AC612" t="s">
        <v>47</v>
      </c>
      <c r="AD612" t="s">
        <v>48</v>
      </c>
      <c r="AE612" t="s">
        <v>49</v>
      </c>
    </row>
    <row r="613" spans="1:31">
      <c r="A613" t="str">
        <f t="shared" si="18"/>
        <v>212904652121908</v>
      </c>
      <c r="B613" t="s">
        <v>32</v>
      </c>
      <c r="C613" t="s">
        <v>62</v>
      </c>
      <c r="D613" t="s">
        <v>790</v>
      </c>
      <c r="E613" t="s">
        <v>790</v>
      </c>
      <c r="F613" t="s">
        <v>96</v>
      </c>
      <c r="G613" t="s">
        <v>791</v>
      </c>
      <c r="H613" s="1">
        <v>43684</v>
      </c>
      <c r="I613" s="1">
        <v>43683</v>
      </c>
      <c r="J613" s="3">
        <v>6030000</v>
      </c>
      <c r="K613" t="s">
        <v>31</v>
      </c>
      <c r="L613" t="s">
        <v>31</v>
      </c>
      <c r="M613">
        <v>0</v>
      </c>
      <c r="N613">
        <v>0</v>
      </c>
      <c r="O613">
        <v>0</v>
      </c>
      <c r="P613" t="s">
        <v>37</v>
      </c>
      <c r="Q613" t="s">
        <v>37</v>
      </c>
      <c r="R613" t="str">
        <f t="shared" si="19"/>
        <v>2129046521219</v>
      </c>
      <c r="S613" t="s">
        <v>38</v>
      </c>
      <c r="T613" t="s">
        <v>66</v>
      </c>
      <c r="U613" t="s">
        <v>67</v>
      </c>
      <c r="V613" t="s">
        <v>81</v>
      </c>
      <c r="W613" t="s">
        <v>82</v>
      </c>
      <c r="X613" t="s">
        <v>43</v>
      </c>
      <c r="Y613" t="s">
        <v>44</v>
      </c>
      <c r="Z613" t="s">
        <v>44</v>
      </c>
      <c r="AA613" t="s">
        <v>45</v>
      </c>
      <c r="AB613" t="s">
        <v>46</v>
      </c>
      <c r="AC613" t="s">
        <v>47</v>
      </c>
      <c r="AD613" t="s">
        <v>48</v>
      </c>
      <c r="AE613" t="s">
        <v>49</v>
      </c>
    </row>
    <row r="614" spans="1:31">
      <c r="A614" t="str">
        <f t="shared" si="18"/>
        <v>213599451111107</v>
      </c>
      <c r="B614" t="s">
        <v>32</v>
      </c>
      <c r="C614" t="s">
        <v>62</v>
      </c>
      <c r="D614" t="s">
        <v>792</v>
      </c>
      <c r="E614" t="s">
        <v>792</v>
      </c>
      <c r="F614" t="s">
        <v>35</v>
      </c>
      <c r="G614" t="s">
        <v>793</v>
      </c>
      <c r="H614" s="1">
        <v>43656</v>
      </c>
      <c r="I614" s="1">
        <v>43655</v>
      </c>
      <c r="J614" s="3">
        <v>2472000</v>
      </c>
      <c r="K614" t="s">
        <v>31</v>
      </c>
      <c r="L614" t="s">
        <v>31</v>
      </c>
      <c r="M614">
        <v>0</v>
      </c>
      <c r="N614">
        <v>0</v>
      </c>
      <c r="O614">
        <v>0</v>
      </c>
      <c r="P614" t="s">
        <v>37</v>
      </c>
      <c r="Q614" t="s">
        <v>37</v>
      </c>
      <c r="R614" t="str">
        <f t="shared" si="19"/>
        <v>2135994511111</v>
      </c>
      <c r="S614" t="s">
        <v>38</v>
      </c>
      <c r="T614" t="s">
        <v>66</v>
      </c>
      <c r="U614" t="s">
        <v>67</v>
      </c>
      <c r="V614" t="s">
        <v>100</v>
      </c>
      <c r="W614" t="s">
        <v>42</v>
      </c>
      <c r="X614" t="s">
        <v>43</v>
      </c>
      <c r="Y614" t="s">
        <v>44</v>
      </c>
      <c r="Z614" t="s">
        <v>44</v>
      </c>
      <c r="AA614" t="s">
        <v>45</v>
      </c>
      <c r="AB614" t="s">
        <v>46</v>
      </c>
      <c r="AC614" t="s">
        <v>47</v>
      </c>
      <c r="AD614" t="s">
        <v>48</v>
      </c>
      <c r="AE614" t="s">
        <v>49</v>
      </c>
    </row>
    <row r="615" spans="1:31">
      <c r="A615" t="str">
        <f t="shared" si="18"/>
        <v>213599451111907</v>
      </c>
      <c r="B615" t="s">
        <v>32</v>
      </c>
      <c r="C615" t="s">
        <v>62</v>
      </c>
      <c r="D615" t="s">
        <v>792</v>
      </c>
      <c r="E615" t="s">
        <v>792</v>
      </c>
      <c r="F615" t="s">
        <v>50</v>
      </c>
      <c r="G615" t="s">
        <v>793</v>
      </c>
      <c r="H615" s="1">
        <v>43656</v>
      </c>
      <c r="I615" s="1">
        <v>43655</v>
      </c>
      <c r="J615" s="3">
        <v>6</v>
      </c>
      <c r="K615" t="s">
        <v>31</v>
      </c>
      <c r="L615" t="s">
        <v>31</v>
      </c>
      <c r="M615">
        <v>0</v>
      </c>
      <c r="N615">
        <v>0</v>
      </c>
      <c r="O615">
        <v>0</v>
      </c>
      <c r="P615" t="s">
        <v>37</v>
      </c>
      <c r="Q615" t="s">
        <v>37</v>
      </c>
      <c r="R615" t="str">
        <f t="shared" si="19"/>
        <v>2135994511119</v>
      </c>
      <c r="S615" t="s">
        <v>38</v>
      </c>
      <c r="T615" t="s">
        <v>66</v>
      </c>
      <c r="U615" t="s">
        <v>67</v>
      </c>
      <c r="V615" t="s">
        <v>100</v>
      </c>
      <c r="W615" t="s">
        <v>42</v>
      </c>
      <c r="X615" t="s">
        <v>43</v>
      </c>
      <c r="Y615" t="s">
        <v>44</v>
      </c>
      <c r="Z615" t="s">
        <v>44</v>
      </c>
      <c r="AA615" t="s">
        <v>45</v>
      </c>
      <c r="AB615" t="s">
        <v>46</v>
      </c>
      <c r="AC615" t="s">
        <v>47</v>
      </c>
      <c r="AD615" t="s">
        <v>48</v>
      </c>
      <c r="AE615" t="s">
        <v>49</v>
      </c>
    </row>
    <row r="616" spans="1:31">
      <c r="A616" t="str">
        <f t="shared" si="18"/>
        <v>213599451112107</v>
      </c>
      <c r="B616" t="s">
        <v>32</v>
      </c>
      <c r="C616" t="s">
        <v>62</v>
      </c>
      <c r="D616" t="s">
        <v>792</v>
      </c>
      <c r="E616" t="s">
        <v>792</v>
      </c>
      <c r="F616" t="s">
        <v>51</v>
      </c>
      <c r="G616" t="s">
        <v>793</v>
      </c>
      <c r="H616" s="1">
        <v>43656</v>
      </c>
      <c r="I616" s="1">
        <v>43655</v>
      </c>
      <c r="J616" s="3">
        <v>206100</v>
      </c>
      <c r="K616" t="s">
        <v>31</v>
      </c>
      <c r="L616" t="s">
        <v>31</v>
      </c>
      <c r="M616">
        <v>0</v>
      </c>
      <c r="N616">
        <v>0</v>
      </c>
      <c r="O616">
        <v>0</v>
      </c>
      <c r="P616" t="s">
        <v>37</v>
      </c>
      <c r="Q616" t="s">
        <v>37</v>
      </c>
      <c r="R616" t="str">
        <f t="shared" si="19"/>
        <v>2135994511121</v>
      </c>
      <c r="S616" t="s">
        <v>38</v>
      </c>
      <c r="T616" t="s">
        <v>66</v>
      </c>
      <c r="U616" t="s">
        <v>67</v>
      </c>
      <c r="V616" t="s">
        <v>100</v>
      </c>
      <c r="W616" t="s">
        <v>42</v>
      </c>
      <c r="X616" t="s">
        <v>43</v>
      </c>
      <c r="Y616" t="s">
        <v>44</v>
      </c>
      <c r="Z616" t="s">
        <v>44</v>
      </c>
      <c r="AA616" t="s">
        <v>45</v>
      </c>
      <c r="AB616" t="s">
        <v>46</v>
      </c>
      <c r="AC616" t="s">
        <v>47</v>
      </c>
      <c r="AD616" t="s">
        <v>48</v>
      </c>
      <c r="AE616" t="s">
        <v>49</v>
      </c>
    </row>
    <row r="617" spans="1:31">
      <c r="A617" t="str">
        <f t="shared" si="18"/>
        <v>213599451112207</v>
      </c>
      <c r="B617" t="s">
        <v>32</v>
      </c>
      <c r="C617" t="s">
        <v>62</v>
      </c>
      <c r="D617" t="s">
        <v>792</v>
      </c>
      <c r="E617" t="s">
        <v>792</v>
      </c>
      <c r="F617" t="s">
        <v>55</v>
      </c>
      <c r="G617" t="s">
        <v>793</v>
      </c>
      <c r="H617" s="1">
        <v>43656</v>
      </c>
      <c r="I617" s="1">
        <v>43655</v>
      </c>
      <c r="J617" s="3">
        <v>82440</v>
      </c>
      <c r="K617" t="s">
        <v>31</v>
      </c>
      <c r="L617" t="s">
        <v>31</v>
      </c>
      <c r="M617">
        <v>0</v>
      </c>
      <c r="N617">
        <v>0</v>
      </c>
      <c r="O617">
        <v>0</v>
      </c>
      <c r="P617" t="s">
        <v>37</v>
      </c>
      <c r="Q617" t="s">
        <v>37</v>
      </c>
      <c r="R617" t="str">
        <f t="shared" si="19"/>
        <v>2135994511122</v>
      </c>
      <c r="S617" t="s">
        <v>38</v>
      </c>
      <c r="T617" t="s">
        <v>66</v>
      </c>
      <c r="U617" t="s">
        <v>67</v>
      </c>
      <c r="V617" t="s">
        <v>100</v>
      </c>
      <c r="W617" t="s">
        <v>42</v>
      </c>
      <c r="X617" t="s">
        <v>43</v>
      </c>
      <c r="Y617" t="s">
        <v>44</v>
      </c>
      <c r="Z617" t="s">
        <v>44</v>
      </c>
      <c r="AA617" t="s">
        <v>45</v>
      </c>
      <c r="AB617" t="s">
        <v>46</v>
      </c>
      <c r="AC617" t="s">
        <v>47</v>
      </c>
      <c r="AD617" t="s">
        <v>48</v>
      </c>
      <c r="AE617" t="s">
        <v>49</v>
      </c>
    </row>
    <row r="618" spans="1:31">
      <c r="A618" t="str">
        <f t="shared" si="18"/>
        <v>210400252121110</v>
      </c>
      <c r="B618" t="s">
        <v>32</v>
      </c>
      <c r="C618" t="s">
        <v>33</v>
      </c>
      <c r="D618" t="s">
        <v>258</v>
      </c>
      <c r="E618" t="s">
        <v>258</v>
      </c>
      <c r="F618" t="s">
        <v>122</v>
      </c>
      <c r="G618" t="s">
        <v>794</v>
      </c>
      <c r="H618" s="1">
        <v>43766</v>
      </c>
      <c r="I618" s="1">
        <v>43762</v>
      </c>
      <c r="J618" s="3">
        <v>2500000</v>
      </c>
      <c r="K618" t="s">
        <v>31</v>
      </c>
      <c r="L618" t="s">
        <v>31</v>
      </c>
      <c r="M618">
        <v>0</v>
      </c>
      <c r="N618">
        <v>0</v>
      </c>
      <c r="O618">
        <v>0</v>
      </c>
      <c r="P618" t="s">
        <v>37</v>
      </c>
      <c r="Q618" t="s">
        <v>37</v>
      </c>
      <c r="R618" t="str">
        <f t="shared" si="19"/>
        <v>2104002521211</v>
      </c>
      <c r="S618" t="s">
        <v>38</v>
      </c>
      <c r="T618" t="s">
        <v>39</v>
      </c>
      <c r="U618" t="s">
        <v>40</v>
      </c>
      <c r="V618" t="s">
        <v>185</v>
      </c>
      <c r="W618" t="s">
        <v>209</v>
      </c>
      <c r="X618" t="s">
        <v>187</v>
      </c>
      <c r="Y618" t="s">
        <v>44</v>
      </c>
      <c r="Z618" t="s">
        <v>44</v>
      </c>
      <c r="AA618" t="s">
        <v>66</v>
      </c>
      <c r="AB618" t="s">
        <v>46</v>
      </c>
      <c r="AC618" t="s">
        <v>47</v>
      </c>
      <c r="AD618" t="s">
        <v>48</v>
      </c>
      <c r="AE618" t="s">
        <v>49</v>
      </c>
    </row>
    <row r="619" spans="1:31">
      <c r="A619" t="str">
        <f t="shared" si="18"/>
        <v>212800752411305</v>
      </c>
      <c r="B619" t="s">
        <v>32</v>
      </c>
      <c r="C619" t="s">
        <v>62</v>
      </c>
      <c r="D619" t="s">
        <v>579</v>
      </c>
      <c r="E619" t="s">
        <v>579</v>
      </c>
      <c r="F619" t="s">
        <v>64</v>
      </c>
      <c r="G619" t="s">
        <v>795</v>
      </c>
      <c r="H619" s="1">
        <v>43616</v>
      </c>
      <c r="I619" s="1">
        <v>43614</v>
      </c>
      <c r="J619" s="3">
        <v>900000</v>
      </c>
      <c r="K619" t="s">
        <v>31</v>
      </c>
      <c r="L619" t="s">
        <v>31</v>
      </c>
      <c r="M619">
        <v>0</v>
      </c>
      <c r="N619">
        <v>0</v>
      </c>
      <c r="O619">
        <v>0</v>
      </c>
      <c r="P619" t="s">
        <v>37</v>
      </c>
      <c r="Q619" t="s">
        <v>37</v>
      </c>
      <c r="R619" t="str">
        <f t="shared" si="19"/>
        <v>2128007524113</v>
      </c>
      <c r="S619" t="s">
        <v>38</v>
      </c>
      <c r="T619" t="s">
        <v>66</v>
      </c>
      <c r="U619" t="s">
        <v>67</v>
      </c>
      <c r="V619" t="s">
        <v>68</v>
      </c>
      <c r="W619" t="s">
        <v>69</v>
      </c>
      <c r="X619" t="s">
        <v>43</v>
      </c>
      <c r="Y619" t="s">
        <v>44</v>
      </c>
      <c r="Z619" t="s">
        <v>44</v>
      </c>
      <c r="AA619" t="s">
        <v>45</v>
      </c>
      <c r="AB619" t="s">
        <v>46</v>
      </c>
      <c r="AC619" t="s">
        <v>47</v>
      </c>
      <c r="AD619" t="s">
        <v>48</v>
      </c>
      <c r="AE619" t="s">
        <v>49</v>
      </c>
    </row>
    <row r="620" spans="1:31">
      <c r="A620" t="str">
        <f t="shared" si="18"/>
        <v>215099451241109</v>
      </c>
      <c r="B620" t="s">
        <v>32</v>
      </c>
      <c r="C620" t="s">
        <v>114</v>
      </c>
      <c r="D620" t="s">
        <v>796</v>
      </c>
      <c r="E620" t="s">
        <v>796</v>
      </c>
      <c r="F620" t="s">
        <v>116</v>
      </c>
      <c r="G620" t="s">
        <v>797</v>
      </c>
      <c r="H620" s="1">
        <v>43725</v>
      </c>
      <c r="I620" s="1">
        <v>43724</v>
      </c>
      <c r="J620" s="3">
        <v>18732380</v>
      </c>
      <c r="K620" t="s">
        <v>31</v>
      </c>
      <c r="L620" t="s">
        <v>31</v>
      </c>
      <c r="M620">
        <v>0</v>
      </c>
      <c r="N620">
        <v>0</v>
      </c>
      <c r="O620">
        <v>0</v>
      </c>
      <c r="P620" t="s">
        <v>37</v>
      </c>
      <c r="Q620" t="s">
        <v>37</v>
      </c>
      <c r="R620" t="str">
        <f t="shared" si="19"/>
        <v>2150994512411</v>
      </c>
      <c r="S620" t="s">
        <v>38</v>
      </c>
      <c r="T620" t="s">
        <v>118</v>
      </c>
      <c r="U620" t="s">
        <v>119</v>
      </c>
      <c r="V620" t="s">
        <v>120</v>
      </c>
      <c r="W620" t="s">
        <v>42</v>
      </c>
      <c r="X620" t="s">
        <v>43</v>
      </c>
      <c r="Y620" t="s">
        <v>44</v>
      </c>
      <c r="Z620" t="s">
        <v>44</v>
      </c>
      <c r="AA620" t="s">
        <v>45</v>
      </c>
      <c r="AB620" t="s">
        <v>46</v>
      </c>
      <c r="AC620" t="s">
        <v>47</v>
      </c>
      <c r="AD620" t="s">
        <v>48</v>
      </c>
      <c r="AE620" t="s">
        <v>49</v>
      </c>
    </row>
    <row r="621" spans="1:31">
      <c r="A621" t="str">
        <f t="shared" si="18"/>
        <v>212700352121107</v>
      </c>
      <c r="B621" t="s">
        <v>32</v>
      </c>
      <c r="C621" t="s">
        <v>62</v>
      </c>
      <c r="D621" t="s">
        <v>798</v>
      </c>
      <c r="E621" t="s">
        <v>798</v>
      </c>
      <c r="F621" t="s">
        <v>122</v>
      </c>
      <c r="G621" t="s">
        <v>799</v>
      </c>
      <c r="H621" s="1">
        <v>43671</v>
      </c>
      <c r="I621" s="1">
        <v>43670</v>
      </c>
      <c r="J621" s="3">
        <v>250000</v>
      </c>
      <c r="K621" t="s">
        <v>31</v>
      </c>
      <c r="L621" t="s">
        <v>31</v>
      </c>
      <c r="M621">
        <v>0</v>
      </c>
      <c r="N621">
        <v>0</v>
      </c>
      <c r="O621">
        <v>0</v>
      </c>
      <c r="P621" t="s">
        <v>37</v>
      </c>
      <c r="Q621" t="s">
        <v>37</v>
      </c>
      <c r="R621" t="str">
        <f t="shared" si="19"/>
        <v>2127003521211</v>
      </c>
      <c r="S621" t="s">
        <v>38</v>
      </c>
      <c r="T621" t="s">
        <v>66</v>
      </c>
      <c r="U621" t="s">
        <v>67</v>
      </c>
      <c r="V621" t="s">
        <v>195</v>
      </c>
      <c r="W621" t="s">
        <v>77</v>
      </c>
      <c r="X621" t="s">
        <v>43</v>
      </c>
      <c r="Y621" t="s">
        <v>44</v>
      </c>
      <c r="Z621" t="s">
        <v>44</v>
      </c>
      <c r="AA621" t="s">
        <v>45</v>
      </c>
      <c r="AB621" t="s">
        <v>46</v>
      </c>
      <c r="AC621" t="s">
        <v>47</v>
      </c>
      <c r="AD621" t="s">
        <v>48</v>
      </c>
      <c r="AE621" t="s">
        <v>49</v>
      </c>
    </row>
    <row r="622" spans="1:31">
      <c r="A622" t="str">
        <f t="shared" si="18"/>
        <v>213599452111110</v>
      </c>
      <c r="B622" t="s">
        <v>32</v>
      </c>
      <c r="C622" t="s">
        <v>62</v>
      </c>
      <c r="D622" t="s">
        <v>800</v>
      </c>
      <c r="E622" t="s">
        <v>800</v>
      </c>
      <c r="F622" t="s">
        <v>165</v>
      </c>
      <c r="G622" t="s">
        <v>801</v>
      </c>
      <c r="H622" s="1">
        <v>43739</v>
      </c>
      <c r="I622" s="1">
        <v>43733</v>
      </c>
      <c r="J622" s="3">
        <v>5950000</v>
      </c>
      <c r="K622" t="s">
        <v>31</v>
      </c>
      <c r="L622" t="s">
        <v>31</v>
      </c>
      <c r="M622">
        <v>0</v>
      </c>
      <c r="N622">
        <v>0</v>
      </c>
      <c r="O622">
        <v>0</v>
      </c>
      <c r="P622" t="s">
        <v>37</v>
      </c>
      <c r="Q622" t="s">
        <v>37</v>
      </c>
      <c r="R622" t="str">
        <f t="shared" si="19"/>
        <v>2135994521111</v>
      </c>
      <c r="S622" t="s">
        <v>38</v>
      </c>
      <c r="T622" t="s">
        <v>66</v>
      </c>
      <c r="U622" t="s">
        <v>67</v>
      </c>
      <c r="V622" t="s">
        <v>100</v>
      </c>
      <c r="W622" t="s">
        <v>42</v>
      </c>
      <c r="X622" t="s">
        <v>43</v>
      </c>
      <c r="Y622" t="s">
        <v>44</v>
      </c>
      <c r="Z622" t="s">
        <v>44</v>
      </c>
      <c r="AA622" t="s">
        <v>45</v>
      </c>
      <c r="AB622" t="s">
        <v>46</v>
      </c>
      <c r="AC622" t="s">
        <v>47</v>
      </c>
      <c r="AD622" t="s">
        <v>48</v>
      </c>
      <c r="AE622" t="s">
        <v>49</v>
      </c>
    </row>
    <row r="623" spans="1:31">
      <c r="A623" t="str">
        <f t="shared" si="18"/>
        <v>213599451241112</v>
      </c>
      <c r="B623" t="s">
        <v>32</v>
      </c>
      <c r="C623" t="s">
        <v>62</v>
      </c>
      <c r="D623" t="s">
        <v>802</v>
      </c>
      <c r="E623" t="s">
        <v>802</v>
      </c>
      <c r="F623" t="s">
        <v>116</v>
      </c>
      <c r="G623" t="s">
        <v>803</v>
      </c>
      <c r="H623" s="1">
        <v>43810</v>
      </c>
      <c r="I623" s="1">
        <v>43809</v>
      </c>
      <c r="J623" s="3">
        <v>51102950</v>
      </c>
      <c r="K623" t="s">
        <v>31</v>
      </c>
      <c r="L623" t="s">
        <v>31</v>
      </c>
      <c r="M623">
        <v>0</v>
      </c>
      <c r="N623">
        <v>0</v>
      </c>
      <c r="O623">
        <v>0</v>
      </c>
      <c r="P623" t="s">
        <v>37</v>
      </c>
      <c r="Q623" t="s">
        <v>37</v>
      </c>
      <c r="R623" t="str">
        <f t="shared" si="19"/>
        <v>2135994512411</v>
      </c>
      <c r="S623" t="s">
        <v>38</v>
      </c>
      <c r="T623" t="s">
        <v>66</v>
      </c>
      <c r="U623" t="s">
        <v>67</v>
      </c>
      <c r="V623" t="s">
        <v>100</v>
      </c>
      <c r="W623" t="s">
        <v>42</v>
      </c>
      <c r="X623" t="s">
        <v>43</v>
      </c>
      <c r="Y623" t="s">
        <v>44</v>
      </c>
      <c r="Z623" t="s">
        <v>44</v>
      </c>
      <c r="AA623" t="s">
        <v>45</v>
      </c>
      <c r="AB623" t="s">
        <v>46</v>
      </c>
      <c r="AC623" t="s">
        <v>47</v>
      </c>
      <c r="AD623" t="s">
        <v>48</v>
      </c>
      <c r="AE623" t="s">
        <v>49</v>
      </c>
    </row>
    <row r="624" spans="1:31">
      <c r="A624" t="str">
        <f t="shared" si="18"/>
        <v>510599452411112</v>
      </c>
      <c r="B624" t="s">
        <v>32</v>
      </c>
      <c r="C624" t="s">
        <v>141</v>
      </c>
      <c r="D624" t="s">
        <v>762</v>
      </c>
      <c r="E624" t="s">
        <v>762</v>
      </c>
      <c r="F624" t="s">
        <v>71</v>
      </c>
      <c r="G624" t="s">
        <v>804</v>
      </c>
      <c r="H624" s="1">
        <v>43816</v>
      </c>
      <c r="I624" s="1">
        <v>43815</v>
      </c>
      <c r="J624" s="3">
        <v>800000</v>
      </c>
      <c r="K624" t="s">
        <v>31</v>
      </c>
      <c r="L624" t="s">
        <v>31</v>
      </c>
      <c r="M624">
        <v>0</v>
      </c>
      <c r="N624">
        <v>0</v>
      </c>
      <c r="O624">
        <v>0</v>
      </c>
      <c r="P624" t="s">
        <v>37</v>
      </c>
      <c r="Q624" t="s">
        <v>37</v>
      </c>
      <c r="R624" t="str">
        <f t="shared" si="19"/>
        <v>5105994524111</v>
      </c>
      <c r="S624" t="s">
        <v>38</v>
      </c>
      <c r="T624" t="s">
        <v>40</v>
      </c>
      <c r="U624" t="s">
        <v>145</v>
      </c>
      <c r="V624" t="s">
        <v>146</v>
      </c>
      <c r="W624" t="s">
        <v>42</v>
      </c>
      <c r="X624" t="s">
        <v>43</v>
      </c>
      <c r="Y624" t="s">
        <v>44</v>
      </c>
      <c r="Z624" t="s">
        <v>44</v>
      </c>
      <c r="AA624" t="s">
        <v>45</v>
      </c>
      <c r="AB624" t="s">
        <v>46</v>
      </c>
      <c r="AC624" t="s">
        <v>47</v>
      </c>
      <c r="AD624" t="s">
        <v>48</v>
      </c>
      <c r="AE624" t="s">
        <v>49</v>
      </c>
    </row>
    <row r="625" spans="1:31">
      <c r="A625" t="str">
        <f t="shared" si="18"/>
        <v>213599452181107</v>
      </c>
      <c r="B625" t="s">
        <v>32</v>
      </c>
      <c r="C625" t="s">
        <v>62</v>
      </c>
      <c r="D625" t="s">
        <v>805</v>
      </c>
      <c r="E625" t="s">
        <v>805</v>
      </c>
      <c r="F625" t="s">
        <v>143</v>
      </c>
      <c r="G625" t="s">
        <v>806</v>
      </c>
      <c r="H625" s="1">
        <v>43668</v>
      </c>
      <c r="I625" s="1">
        <v>43665</v>
      </c>
      <c r="J625" s="3">
        <v>1500000</v>
      </c>
      <c r="K625" t="s">
        <v>31</v>
      </c>
      <c r="L625" t="s">
        <v>31</v>
      </c>
      <c r="M625">
        <v>0</v>
      </c>
      <c r="N625">
        <v>0</v>
      </c>
      <c r="O625">
        <v>0</v>
      </c>
      <c r="P625" t="s">
        <v>37</v>
      </c>
      <c r="Q625" t="s">
        <v>37</v>
      </c>
      <c r="R625" t="str">
        <f t="shared" si="19"/>
        <v>2135994521811</v>
      </c>
      <c r="S625" t="s">
        <v>38</v>
      </c>
      <c r="T625" t="s">
        <v>66</v>
      </c>
      <c r="U625" t="s">
        <v>67</v>
      </c>
      <c r="V625" t="s">
        <v>100</v>
      </c>
      <c r="W625" t="s">
        <v>42</v>
      </c>
      <c r="X625" t="s">
        <v>43</v>
      </c>
      <c r="Y625" t="s">
        <v>44</v>
      </c>
      <c r="Z625" t="s">
        <v>44</v>
      </c>
      <c r="AA625" t="s">
        <v>45</v>
      </c>
      <c r="AB625" t="s">
        <v>46</v>
      </c>
      <c r="AC625" t="s">
        <v>47</v>
      </c>
      <c r="AD625" t="s">
        <v>48</v>
      </c>
      <c r="AE625" t="s">
        <v>49</v>
      </c>
    </row>
    <row r="626" spans="1:31">
      <c r="A626" t="str">
        <f t="shared" si="18"/>
        <v>212904652211106</v>
      </c>
      <c r="B626" t="s">
        <v>32</v>
      </c>
      <c r="C626" t="s">
        <v>62</v>
      </c>
      <c r="D626" t="s">
        <v>807</v>
      </c>
      <c r="E626" t="s">
        <v>807</v>
      </c>
      <c r="F626" t="s">
        <v>79</v>
      </c>
      <c r="G626" t="s">
        <v>808</v>
      </c>
      <c r="H626" s="1">
        <v>43637</v>
      </c>
      <c r="I626" s="1">
        <v>43636</v>
      </c>
      <c r="J626" s="3">
        <v>495300</v>
      </c>
      <c r="K626" t="s">
        <v>31</v>
      </c>
      <c r="L626" t="s">
        <v>31</v>
      </c>
      <c r="M626">
        <v>0</v>
      </c>
      <c r="N626">
        <v>0</v>
      </c>
      <c r="O626">
        <v>0</v>
      </c>
      <c r="P626" t="s">
        <v>37</v>
      </c>
      <c r="Q626" t="s">
        <v>37</v>
      </c>
      <c r="R626" t="str">
        <f t="shared" si="19"/>
        <v>2129046522111</v>
      </c>
      <c r="S626" t="s">
        <v>38</v>
      </c>
      <c r="T626" t="s">
        <v>66</v>
      </c>
      <c r="U626" t="s">
        <v>67</v>
      </c>
      <c r="V626" t="s">
        <v>81</v>
      </c>
      <c r="W626" t="s">
        <v>82</v>
      </c>
      <c r="X626" t="s">
        <v>43</v>
      </c>
      <c r="Y626" t="s">
        <v>44</v>
      </c>
      <c r="Z626" t="s">
        <v>44</v>
      </c>
      <c r="AA626" t="s">
        <v>45</v>
      </c>
      <c r="AB626" t="s">
        <v>46</v>
      </c>
      <c r="AC626" t="s">
        <v>47</v>
      </c>
      <c r="AD626" t="s">
        <v>48</v>
      </c>
      <c r="AE626" t="s">
        <v>49</v>
      </c>
    </row>
    <row r="627" spans="1:31">
      <c r="A627" t="str">
        <f t="shared" si="18"/>
        <v>510599451111107</v>
      </c>
      <c r="B627" t="s">
        <v>32</v>
      </c>
      <c r="C627" t="s">
        <v>141</v>
      </c>
      <c r="D627" t="s">
        <v>440</v>
      </c>
      <c r="E627" t="s">
        <v>440</v>
      </c>
      <c r="F627" t="s">
        <v>35</v>
      </c>
      <c r="G627" t="s">
        <v>809</v>
      </c>
      <c r="H627" s="1">
        <v>43648</v>
      </c>
      <c r="I627" s="1">
        <v>43629</v>
      </c>
      <c r="J627" s="3">
        <v>7986100</v>
      </c>
      <c r="K627" t="s">
        <v>31</v>
      </c>
      <c r="L627" t="s">
        <v>31</v>
      </c>
      <c r="M627">
        <v>0</v>
      </c>
      <c r="N627">
        <v>0</v>
      </c>
      <c r="O627">
        <v>0</v>
      </c>
      <c r="P627" t="s">
        <v>37</v>
      </c>
      <c r="Q627" t="s">
        <v>37</v>
      </c>
      <c r="R627" t="str">
        <f t="shared" si="19"/>
        <v>5105994511111</v>
      </c>
      <c r="S627" t="s">
        <v>38</v>
      </c>
      <c r="T627" t="s">
        <v>40</v>
      </c>
      <c r="U627" t="s">
        <v>145</v>
      </c>
      <c r="V627" t="s">
        <v>146</v>
      </c>
      <c r="W627" t="s">
        <v>42</v>
      </c>
      <c r="X627" t="s">
        <v>43</v>
      </c>
      <c r="Y627" t="s">
        <v>44</v>
      </c>
      <c r="Z627" t="s">
        <v>44</v>
      </c>
      <c r="AA627" t="s">
        <v>45</v>
      </c>
      <c r="AB627" t="s">
        <v>46</v>
      </c>
      <c r="AC627" t="s">
        <v>47</v>
      </c>
      <c r="AD627" t="s">
        <v>48</v>
      </c>
      <c r="AE627" t="s">
        <v>49</v>
      </c>
    </row>
    <row r="628" spans="1:31">
      <c r="A628" t="str">
        <f t="shared" si="18"/>
        <v>510599451111907</v>
      </c>
      <c r="B628" t="s">
        <v>32</v>
      </c>
      <c r="C628" t="s">
        <v>141</v>
      </c>
      <c r="D628" t="s">
        <v>440</v>
      </c>
      <c r="E628" t="s">
        <v>440</v>
      </c>
      <c r="F628" t="s">
        <v>50</v>
      </c>
      <c r="G628" t="s">
        <v>809</v>
      </c>
      <c r="H628" s="1">
        <v>43648</v>
      </c>
      <c r="I628" s="1">
        <v>43629</v>
      </c>
      <c r="J628" s="3">
        <v>84</v>
      </c>
      <c r="K628" t="s">
        <v>31</v>
      </c>
      <c r="L628" t="s">
        <v>31</v>
      </c>
      <c r="M628">
        <v>0</v>
      </c>
      <c r="N628">
        <v>0</v>
      </c>
      <c r="O628">
        <v>0</v>
      </c>
      <c r="P628" t="s">
        <v>37</v>
      </c>
      <c r="Q628" t="s">
        <v>37</v>
      </c>
      <c r="R628" t="str">
        <f t="shared" si="19"/>
        <v>5105994511119</v>
      </c>
      <c r="S628" t="s">
        <v>38</v>
      </c>
      <c r="T628" t="s">
        <v>40</v>
      </c>
      <c r="U628" t="s">
        <v>145</v>
      </c>
      <c r="V628" t="s">
        <v>146</v>
      </c>
      <c r="W628" t="s">
        <v>42</v>
      </c>
      <c r="X628" t="s">
        <v>43</v>
      </c>
      <c r="Y628" t="s">
        <v>44</v>
      </c>
      <c r="Z628" t="s">
        <v>44</v>
      </c>
      <c r="AA628" t="s">
        <v>45</v>
      </c>
      <c r="AB628" t="s">
        <v>46</v>
      </c>
      <c r="AC628" t="s">
        <v>47</v>
      </c>
      <c r="AD628" t="s">
        <v>48</v>
      </c>
      <c r="AE628" t="s">
        <v>49</v>
      </c>
    </row>
    <row r="629" spans="1:31">
      <c r="A629" t="str">
        <f t="shared" si="18"/>
        <v>510599451112107</v>
      </c>
      <c r="B629" t="s">
        <v>32</v>
      </c>
      <c r="C629" t="s">
        <v>141</v>
      </c>
      <c r="D629" t="s">
        <v>440</v>
      </c>
      <c r="E629" t="s">
        <v>440</v>
      </c>
      <c r="F629" t="s">
        <v>51</v>
      </c>
      <c r="G629" t="s">
        <v>809</v>
      </c>
      <c r="H629" s="1">
        <v>43648</v>
      </c>
      <c r="I629" s="1">
        <v>43629</v>
      </c>
      <c r="J629" s="3">
        <v>428180</v>
      </c>
      <c r="K629" t="s">
        <v>31</v>
      </c>
      <c r="L629" t="s">
        <v>31</v>
      </c>
      <c r="M629">
        <v>0</v>
      </c>
      <c r="N629">
        <v>0</v>
      </c>
      <c r="O629">
        <v>0</v>
      </c>
      <c r="P629" t="s">
        <v>37</v>
      </c>
      <c r="Q629" t="s">
        <v>37</v>
      </c>
      <c r="R629" t="str">
        <f t="shared" si="19"/>
        <v>5105994511121</v>
      </c>
      <c r="S629" t="s">
        <v>38</v>
      </c>
      <c r="T629" t="s">
        <v>40</v>
      </c>
      <c r="U629" t="s">
        <v>145</v>
      </c>
      <c r="V629" t="s">
        <v>146</v>
      </c>
      <c r="W629" t="s">
        <v>42</v>
      </c>
      <c r="X629" t="s">
        <v>43</v>
      </c>
      <c r="Y629" t="s">
        <v>44</v>
      </c>
      <c r="Z629" t="s">
        <v>44</v>
      </c>
      <c r="AA629" t="s">
        <v>45</v>
      </c>
      <c r="AB629" t="s">
        <v>46</v>
      </c>
      <c r="AC629" t="s">
        <v>47</v>
      </c>
      <c r="AD629" t="s">
        <v>48</v>
      </c>
      <c r="AE629" t="s">
        <v>49</v>
      </c>
    </row>
    <row r="630" spans="1:31">
      <c r="A630" t="str">
        <f t="shared" si="18"/>
        <v>510599451112207</v>
      </c>
      <c r="B630" t="s">
        <v>32</v>
      </c>
      <c r="C630" t="s">
        <v>141</v>
      </c>
      <c r="D630" t="s">
        <v>440</v>
      </c>
      <c r="E630" t="s">
        <v>440</v>
      </c>
      <c r="F630" t="s">
        <v>55</v>
      </c>
      <c r="G630" t="s">
        <v>809</v>
      </c>
      <c r="H630" s="1">
        <v>43648</v>
      </c>
      <c r="I630" s="1">
        <v>43629</v>
      </c>
      <c r="J630" s="3">
        <v>85636</v>
      </c>
      <c r="K630" t="s">
        <v>31</v>
      </c>
      <c r="L630" t="s">
        <v>31</v>
      </c>
      <c r="M630">
        <v>0</v>
      </c>
      <c r="N630">
        <v>0</v>
      </c>
      <c r="O630">
        <v>0</v>
      </c>
      <c r="P630" t="s">
        <v>37</v>
      </c>
      <c r="Q630" t="s">
        <v>37</v>
      </c>
      <c r="R630" t="str">
        <f t="shared" si="19"/>
        <v>5105994511122</v>
      </c>
      <c r="S630" t="s">
        <v>38</v>
      </c>
      <c r="T630" t="s">
        <v>40</v>
      </c>
      <c r="U630" t="s">
        <v>145</v>
      </c>
      <c r="V630" t="s">
        <v>146</v>
      </c>
      <c r="W630" t="s">
        <v>42</v>
      </c>
      <c r="X630" t="s">
        <v>43</v>
      </c>
      <c r="Y630" t="s">
        <v>44</v>
      </c>
      <c r="Z630" t="s">
        <v>44</v>
      </c>
      <c r="AA630" t="s">
        <v>45</v>
      </c>
      <c r="AB630" t="s">
        <v>46</v>
      </c>
      <c r="AC630" t="s">
        <v>47</v>
      </c>
      <c r="AD630" t="s">
        <v>48</v>
      </c>
      <c r="AE630" t="s">
        <v>49</v>
      </c>
    </row>
    <row r="631" spans="1:31">
      <c r="A631" t="str">
        <f t="shared" si="18"/>
        <v>510599451112407</v>
      </c>
      <c r="B631" t="s">
        <v>32</v>
      </c>
      <c r="C631" t="s">
        <v>141</v>
      </c>
      <c r="D631" t="s">
        <v>440</v>
      </c>
      <c r="E631" t="s">
        <v>440</v>
      </c>
      <c r="F631" t="s">
        <v>52</v>
      </c>
      <c r="G631" t="s">
        <v>809</v>
      </c>
      <c r="H631" s="1">
        <v>43648</v>
      </c>
      <c r="I631" s="1">
        <v>43629</v>
      </c>
      <c r="J631" s="3">
        <v>716000</v>
      </c>
      <c r="K631" t="s">
        <v>31</v>
      </c>
      <c r="L631" t="s">
        <v>31</v>
      </c>
      <c r="M631">
        <v>0</v>
      </c>
      <c r="N631">
        <v>0</v>
      </c>
      <c r="O631">
        <v>0</v>
      </c>
      <c r="P631" t="s">
        <v>37</v>
      </c>
      <c r="Q631" t="s">
        <v>37</v>
      </c>
      <c r="R631" t="str">
        <f t="shared" si="19"/>
        <v>5105994511124</v>
      </c>
      <c r="S631" t="s">
        <v>38</v>
      </c>
      <c r="T631" t="s">
        <v>40</v>
      </c>
      <c r="U631" t="s">
        <v>145</v>
      </c>
      <c r="V631" t="s">
        <v>146</v>
      </c>
      <c r="W631" t="s">
        <v>42</v>
      </c>
      <c r="X631" t="s">
        <v>43</v>
      </c>
      <c r="Y631" t="s">
        <v>44</v>
      </c>
      <c r="Z631" t="s">
        <v>44</v>
      </c>
      <c r="AA631" t="s">
        <v>45</v>
      </c>
      <c r="AB631" t="s">
        <v>46</v>
      </c>
      <c r="AC631" t="s">
        <v>47</v>
      </c>
      <c r="AD631" t="s">
        <v>48</v>
      </c>
      <c r="AE631" t="s">
        <v>49</v>
      </c>
    </row>
    <row r="632" spans="1:31">
      <c r="A632" t="str">
        <f t="shared" si="18"/>
        <v>213599452111512</v>
      </c>
      <c r="B632" t="s">
        <v>32</v>
      </c>
      <c r="C632" t="s">
        <v>62</v>
      </c>
      <c r="D632" t="s">
        <v>810</v>
      </c>
      <c r="E632" t="s">
        <v>810</v>
      </c>
      <c r="F632" t="s">
        <v>286</v>
      </c>
      <c r="G632" t="s">
        <v>811</v>
      </c>
      <c r="H632" s="1">
        <v>43805</v>
      </c>
      <c r="I632" s="1">
        <v>43804</v>
      </c>
      <c r="J632" s="3">
        <v>10150000</v>
      </c>
      <c r="K632" t="s">
        <v>31</v>
      </c>
      <c r="L632" t="s">
        <v>31</v>
      </c>
      <c r="M632">
        <v>0</v>
      </c>
      <c r="N632">
        <v>0</v>
      </c>
      <c r="O632">
        <v>0</v>
      </c>
      <c r="P632" t="s">
        <v>37</v>
      </c>
      <c r="Q632" t="s">
        <v>37</v>
      </c>
      <c r="R632" t="str">
        <f t="shared" si="19"/>
        <v>2135994521115</v>
      </c>
      <c r="S632" t="s">
        <v>38</v>
      </c>
      <c r="T632" t="s">
        <v>66</v>
      </c>
      <c r="U632" t="s">
        <v>67</v>
      </c>
      <c r="V632" t="s">
        <v>100</v>
      </c>
      <c r="W632" t="s">
        <v>42</v>
      </c>
      <c r="X632" t="s">
        <v>43</v>
      </c>
      <c r="Y632" t="s">
        <v>44</v>
      </c>
      <c r="Z632" t="s">
        <v>44</v>
      </c>
      <c r="AA632" t="s">
        <v>45</v>
      </c>
      <c r="AB632" t="s">
        <v>46</v>
      </c>
      <c r="AC632" t="s">
        <v>47</v>
      </c>
      <c r="AD632" t="s">
        <v>48</v>
      </c>
      <c r="AE632" t="s">
        <v>49</v>
      </c>
    </row>
    <row r="633" spans="1:31">
      <c r="A633" t="str">
        <f t="shared" si="18"/>
        <v>213599451111110</v>
      </c>
      <c r="B633" t="s">
        <v>32</v>
      </c>
      <c r="C633" t="s">
        <v>62</v>
      </c>
      <c r="D633" t="s">
        <v>812</v>
      </c>
      <c r="E633" t="s">
        <v>812</v>
      </c>
      <c r="F633" t="s">
        <v>35</v>
      </c>
      <c r="G633" t="s">
        <v>813</v>
      </c>
      <c r="H633" s="1">
        <v>43756</v>
      </c>
      <c r="I633" s="1">
        <v>43755</v>
      </c>
      <c r="J633" s="3">
        <v>1014600</v>
      </c>
      <c r="K633" t="s">
        <v>31</v>
      </c>
      <c r="L633" t="s">
        <v>31</v>
      </c>
      <c r="M633">
        <v>0</v>
      </c>
      <c r="N633">
        <v>0</v>
      </c>
      <c r="O633">
        <v>0</v>
      </c>
      <c r="P633" t="s">
        <v>37</v>
      </c>
      <c r="Q633" t="s">
        <v>37</v>
      </c>
      <c r="R633" t="str">
        <f t="shared" si="19"/>
        <v>2135994511111</v>
      </c>
      <c r="S633" t="s">
        <v>38</v>
      </c>
      <c r="T633" t="s">
        <v>66</v>
      </c>
      <c r="U633" t="s">
        <v>67</v>
      </c>
      <c r="V633" t="s">
        <v>100</v>
      </c>
      <c r="W633" t="s">
        <v>42</v>
      </c>
      <c r="X633" t="s">
        <v>43</v>
      </c>
      <c r="Y633" t="s">
        <v>44</v>
      </c>
      <c r="Z633" t="s">
        <v>44</v>
      </c>
      <c r="AA633" t="s">
        <v>45</v>
      </c>
      <c r="AB633" t="s">
        <v>46</v>
      </c>
      <c r="AC633" t="s">
        <v>47</v>
      </c>
      <c r="AD633" t="s">
        <v>48</v>
      </c>
      <c r="AE633" t="s">
        <v>49</v>
      </c>
    </row>
    <row r="634" spans="1:31">
      <c r="A634" t="str">
        <f t="shared" si="18"/>
        <v>213599451111910</v>
      </c>
      <c r="B634" t="s">
        <v>32</v>
      </c>
      <c r="C634" t="s">
        <v>62</v>
      </c>
      <c r="D634" t="s">
        <v>812</v>
      </c>
      <c r="E634" t="s">
        <v>812</v>
      </c>
      <c r="F634" t="s">
        <v>50</v>
      </c>
      <c r="G634" t="s">
        <v>813</v>
      </c>
      <c r="H634" s="1">
        <v>43756</v>
      </c>
      <c r="I634" s="1">
        <v>43755</v>
      </c>
      <c r="J634" s="3">
        <v>146</v>
      </c>
      <c r="K634" t="s">
        <v>31</v>
      </c>
      <c r="L634" t="s">
        <v>31</v>
      </c>
      <c r="M634">
        <v>0</v>
      </c>
      <c r="N634">
        <v>0</v>
      </c>
      <c r="O634">
        <v>0</v>
      </c>
      <c r="P634" t="s">
        <v>37</v>
      </c>
      <c r="Q634" t="s">
        <v>37</v>
      </c>
      <c r="R634" t="str">
        <f t="shared" si="19"/>
        <v>2135994511119</v>
      </c>
      <c r="S634" t="s">
        <v>38</v>
      </c>
      <c r="T634" t="s">
        <v>66</v>
      </c>
      <c r="U634" t="s">
        <v>67</v>
      </c>
      <c r="V634" t="s">
        <v>100</v>
      </c>
      <c r="W634" t="s">
        <v>42</v>
      </c>
      <c r="X634" t="s">
        <v>43</v>
      </c>
      <c r="Y634" t="s">
        <v>44</v>
      </c>
      <c r="Z634" t="s">
        <v>44</v>
      </c>
      <c r="AA634" t="s">
        <v>45</v>
      </c>
      <c r="AB634" t="s">
        <v>46</v>
      </c>
      <c r="AC634" t="s">
        <v>47</v>
      </c>
      <c r="AD634" t="s">
        <v>48</v>
      </c>
      <c r="AE634" t="s">
        <v>49</v>
      </c>
    </row>
    <row r="635" spans="1:31">
      <c r="A635" t="str">
        <f t="shared" si="18"/>
        <v>213599451112110</v>
      </c>
      <c r="B635" t="s">
        <v>32</v>
      </c>
      <c r="C635" t="s">
        <v>62</v>
      </c>
      <c r="D635" t="s">
        <v>812</v>
      </c>
      <c r="E635" t="s">
        <v>812</v>
      </c>
      <c r="F635" t="s">
        <v>51</v>
      </c>
      <c r="G635" t="s">
        <v>813</v>
      </c>
      <c r="H635" s="1">
        <v>43756</v>
      </c>
      <c r="I635" s="1">
        <v>43755</v>
      </c>
      <c r="J635" s="3">
        <v>101460</v>
      </c>
      <c r="K635" t="s">
        <v>31</v>
      </c>
      <c r="L635" t="s">
        <v>31</v>
      </c>
      <c r="M635">
        <v>0</v>
      </c>
      <c r="N635">
        <v>0</v>
      </c>
      <c r="O635">
        <v>0</v>
      </c>
      <c r="P635" t="s">
        <v>37</v>
      </c>
      <c r="Q635" t="s">
        <v>37</v>
      </c>
      <c r="R635" t="str">
        <f t="shared" si="19"/>
        <v>2135994511121</v>
      </c>
      <c r="S635" t="s">
        <v>38</v>
      </c>
      <c r="T635" t="s">
        <v>66</v>
      </c>
      <c r="U635" t="s">
        <v>67</v>
      </c>
      <c r="V635" t="s">
        <v>100</v>
      </c>
      <c r="W635" t="s">
        <v>42</v>
      </c>
      <c r="X635" t="s">
        <v>43</v>
      </c>
      <c r="Y635" t="s">
        <v>44</v>
      </c>
      <c r="Z635" t="s">
        <v>44</v>
      </c>
      <c r="AA635" t="s">
        <v>45</v>
      </c>
      <c r="AB635" t="s">
        <v>46</v>
      </c>
      <c r="AC635" t="s">
        <v>47</v>
      </c>
      <c r="AD635" t="s">
        <v>48</v>
      </c>
      <c r="AE635" t="s">
        <v>49</v>
      </c>
    </row>
    <row r="636" spans="1:31">
      <c r="A636" t="str">
        <f t="shared" si="18"/>
        <v>213599451112210</v>
      </c>
      <c r="B636" t="s">
        <v>32</v>
      </c>
      <c r="C636" t="s">
        <v>62</v>
      </c>
      <c r="D636" t="s">
        <v>812</v>
      </c>
      <c r="E636" t="s">
        <v>812</v>
      </c>
      <c r="F636" t="s">
        <v>55</v>
      </c>
      <c r="G636" t="s">
        <v>813</v>
      </c>
      <c r="H636" s="1">
        <v>43756</v>
      </c>
      <c r="I636" s="1">
        <v>43755</v>
      </c>
      <c r="J636" s="3">
        <v>20292</v>
      </c>
      <c r="K636" t="s">
        <v>31</v>
      </c>
      <c r="L636" t="s">
        <v>31</v>
      </c>
      <c r="M636">
        <v>0</v>
      </c>
      <c r="N636">
        <v>0</v>
      </c>
      <c r="O636">
        <v>0</v>
      </c>
      <c r="P636" t="s">
        <v>37</v>
      </c>
      <c r="Q636" t="s">
        <v>37</v>
      </c>
      <c r="R636" t="str">
        <f t="shared" si="19"/>
        <v>2135994511122</v>
      </c>
      <c r="S636" t="s">
        <v>38</v>
      </c>
      <c r="T636" t="s">
        <v>66</v>
      </c>
      <c r="U636" t="s">
        <v>67</v>
      </c>
      <c r="V636" t="s">
        <v>100</v>
      </c>
      <c r="W636" t="s">
        <v>42</v>
      </c>
      <c r="X636" t="s">
        <v>43</v>
      </c>
      <c r="Y636" t="s">
        <v>44</v>
      </c>
      <c r="Z636" t="s">
        <v>44</v>
      </c>
      <c r="AA636" t="s">
        <v>45</v>
      </c>
      <c r="AB636" t="s">
        <v>46</v>
      </c>
      <c r="AC636" t="s">
        <v>47</v>
      </c>
      <c r="AD636" t="s">
        <v>48</v>
      </c>
      <c r="AE636" t="s">
        <v>49</v>
      </c>
    </row>
    <row r="637" spans="1:31">
      <c r="A637" t="str">
        <f t="shared" si="18"/>
        <v>212599452211308</v>
      </c>
      <c r="B637" t="s">
        <v>32</v>
      </c>
      <c r="C637" t="s">
        <v>33</v>
      </c>
      <c r="D637" t="s">
        <v>814</v>
      </c>
      <c r="E637" t="s">
        <v>814</v>
      </c>
      <c r="F637" t="s">
        <v>158</v>
      </c>
      <c r="G637" t="s">
        <v>815</v>
      </c>
      <c r="H637" s="1">
        <v>43683</v>
      </c>
      <c r="I637" s="1">
        <v>43682</v>
      </c>
      <c r="J637" s="3">
        <v>315750</v>
      </c>
      <c r="K637" t="s">
        <v>31</v>
      </c>
      <c r="L637" t="s">
        <v>31</v>
      </c>
      <c r="M637">
        <v>0</v>
      </c>
      <c r="N637">
        <v>0</v>
      </c>
      <c r="O637">
        <v>0</v>
      </c>
      <c r="P637" t="s">
        <v>37</v>
      </c>
      <c r="Q637" t="s">
        <v>37</v>
      </c>
      <c r="R637" t="str">
        <f t="shared" si="19"/>
        <v>2125994522113</v>
      </c>
      <c r="S637" t="s">
        <v>38</v>
      </c>
      <c r="T637" t="s">
        <v>39</v>
      </c>
      <c r="U637" t="s">
        <v>40</v>
      </c>
      <c r="V637" t="s">
        <v>41</v>
      </c>
      <c r="W637" t="s">
        <v>42</v>
      </c>
      <c r="X637" t="s">
        <v>43</v>
      </c>
      <c r="Y637" t="s">
        <v>44</v>
      </c>
      <c r="Z637" t="s">
        <v>44</v>
      </c>
      <c r="AA637" t="s">
        <v>45</v>
      </c>
      <c r="AB637" t="s">
        <v>46</v>
      </c>
      <c r="AC637" t="s">
        <v>47</v>
      </c>
      <c r="AD637" t="s">
        <v>48</v>
      </c>
      <c r="AE637" t="s">
        <v>49</v>
      </c>
    </row>
    <row r="638" spans="1:31">
      <c r="A638" t="str">
        <f t="shared" si="18"/>
        <v>212599452111508</v>
      </c>
      <c r="B638" t="s">
        <v>32</v>
      </c>
      <c r="C638" t="s">
        <v>33</v>
      </c>
      <c r="D638" t="s">
        <v>816</v>
      </c>
      <c r="E638" t="s">
        <v>816</v>
      </c>
      <c r="F638" t="s">
        <v>286</v>
      </c>
      <c r="G638" t="s">
        <v>817</v>
      </c>
      <c r="H638" s="1">
        <v>43685</v>
      </c>
      <c r="I638" s="1">
        <v>43684</v>
      </c>
      <c r="J638" s="3">
        <v>3550000</v>
      </c>
      <c r="K638" t="s">
        <v>31</v>
      </c>
      <c r="L638" t="s">
        <v>31</v>
      </c>
      <c r="M638">
        <v>0</v>
      </c>
      <c r="N638">
        <v>0</v>
      </c>
      <c r="O638">
        <v>0</v>
      </c>
      <c r="P638" t="s">
        <v>37</v>
      </c>
      <c r="Q638" t="s">
        <v>37</v>
      </c>
      <c r="R638" t="str">
        <f t="shared" si="19"/>
        <v>2125994521115</v>
      </c>
      <c r="S638" t="s">
        <v>38</v>
      </c>
      <c r="T638" t="s">
        <v>39</v>
      </c>
      <c r="U638" t="s">
        <v>40</v>
      </c>
      <c r="V638" t="s">
        <v>41</v>
      </c>
      <c r="W638" t="s">
        <v>42</v>
      </c>
      <c r="X638" t="s">
        <v>43</v>
      </c>
      <c r="Y638" t="s">
        <v>44</v>
      </c>
      <c r="Z638" t="s">
        <v>44</v>
      </c>
      <c r="AA638" t="s">
        <v>45</v>
      </c>
      <c r="AB638" t="s">
        <v>46</v>
      </c>
      <c r="AC638" t="s">
        <v>47</v>
      </c>
      <c r="AD638" t="s">
        <v>48</v>
      </c>
      <c r="AE638" t="s">
        <v>49</v>
      </c>
    </row>
    <row r="639" spans="1:31">
      <c r="A639" t="str">
        <f t="shared" si="18"/>
        <v>213599451111107</v>
      </c>
      <c r="B639" t="s">
        <v>32</v>
      </c>
      <c r="C639" t="s">
        <v>62</v>
      </c>
      <c r="D639" t="s">
        <v>818</v>
      </c>
      <c r="E639" t="s">
        <v>818</v>
      </c>
      <c r="F639" t="s">
        <v>35</v>
      </c>
      <c r="G639" t="s">
        <v>819</v>
      </c>
      <c r="H639" s="1">
        <v>43648</v>
      </c>
      <c r="I639" s="1">
        <v>43629</v>
      </c>
      <c r="J639" s="3">
        <v>640730100</v>
      </c>
      <c r="K639" t="s">
        <v>31</v>
      </c>
      <c r="L639" t="s">
        <v>31</v>
      </c>
      <c r="M639">
        <v>0</v>
      </c>
      <c r="N639">
        <v>0</v>
      </c>
      <c r="O639">
        <v>0</v>
      </c>
      <c r="P639" t="s">
        <v>37</v>
      </c>
      <c r="Q639" t="s">
        <v>37</v>
      </c>
      <c r="R639" t="str">
        <f t="shared" si="19"/>
        <v>2135994511111</v>
      </c>
      <c r="S639" t="s">
        <v>38</v>
      </c>
      <c r="T639" t="s">
        <v>66</v>
      </c>
      <c r="U639" t="s">
        <v>67</v>
      </c>
      <c r="V639" t="s">
        <v>100</v>
      </c>
      <c r="W639" t="s">
        <v>42</v>
      </c>
      <c r="X639" t="s">
        <v>43</v>
      </c>
      <c r="Y639" t="s">
        <v>44</v>
      </c>
      <c r="Z639" t="s">
        <v>44</v>
      </c>
      <c r="AA639" t="s">
        <v>45</v>
      </c>
      <c r="AB639" t="s">
        <v>46</v>
      </c>
      <c r="AC639" t="s">
        <v>47</v>
      </c>
      <c r="AD639" t="s">
        <v>48</v>
      </c>
      <c r="AE639" t="s">
        <v>49</v>
      </c>
    </row>
    <row r="640" spans="1:31">
      <c r="A640" t="str">
        <f t="shared" si="18"/>
        <v>213599451111907</v>
      </c>
      <c r="B640" t="s">
        <v>32</v>
      </c>
      <c r="C640" t="s">
        <v>62</v>
      </c>
      <c r="D640" t="s">
        <v>818</v>
      </c>
      <c r="E640" t="s">
        <v>818</v>
      </c>
      <c r="F640" t="s">
        <v>50</v>
      </c>
      <c r="G640" t="s">
        <v>819</v>
      </c>
      <c r="H640" s="1">
        <v>43648</v>
      </c>
      <c r="I640" s="1">
        <v>43629</v>
      </c>
      <c r="J640" s="3">
        <v>8336</v>
      </c>
      <c r="K640" t="s">
        <v>31</v>
      </c>
      <c r="L640" t="s">
        <v>31</v>
      </c>
      <c r="M640">
        <v>0</v>
      </c>
      <c r="N640">
        <v>0</v>
      </c>
      <c r="O640">
        <v>0</v>
      </c>
      <c r="P640" t="s">
        <v>37</v>
      </c>
      <c r="Q640" t="s">
        <v>37</v>
      </c>
      <c r="R640" t="str">
        <f t="shared" si="19"/>
        <v>2135994511119</v>
      </c>
      <c r="S640" t="s">
        <v>38</v>
      </c>
      <c r="T640" t="s">
        <v>66</v>
      </c>
      <c r="U640" t="s">
        <v>67</v>
      </c>
      <c r="V640" t="s">
        <v>100</v>
      </c>
      <c r="W640" t="s">
        <v>42</v>
      </c>
      <c r="X640" t="s">
        <v>43</v>
      </c>
      <c r="Y640" t="s">
        <v>44</v>
      </c>
      <c r="Z640" t="s">
        <v>44</v>
      </c>
      <c r="AA640" t="s">
        <v>45</v>
      </c>
      <c r="AB640" t="s">
        <v>46</v>
      </c>
      <c r="AC640" t="s">
        <v>47</v>
      </c>
      <c r="AD640" t="s">
        <v>48</v>
      </c>
      <c r="AE640" t="s">
        <v>49</v>
      </c>
    </row>
    <row r="641" spans="1:31">
      <c r="A641" t="str">
        <f t="shared" si="18"/>
        <v>213599451112107</v>
      </c>
      <c r="B641" t="s">
        <v>32</v>
      </c>
      <c r="C641" t="s">
        <v>62</v>
      </c>
      <c r="D641" t="s">
        <v>818</v>
      </c>
      <c r="E641" t="s">
        <v>818</v>
      </c>
      <c r="F641" t="s">
        <v>51</v>
      </c>
      <c r="G641" t="s">
        <v>819</v>
      </c>
      <c r="H641" s="1">
        <v>43648</v>
      </c>
      <c r="I641" s="1">
        <v>43629</v>
      </c>
      <c r="J641" s="3">
        <v>50240200</v>
      </c>
      <c r="K641" t="s">
        <v>31</v>
      </c>
      <c r="L641" t="s">
        <v>31</v>
      </c>
      <c r="M641">
        <v>0</v>
      </c>
      <c r="N641">
        <v>0</v>
      </c>
      <c r="O641">
        <v>0</v>
      </c>
      <c r="P641" t="s">
        <v>37</v>
      </c>
      <c r="Q641" t="s">
        <v>37</v>
      </c>
      <c r="R641" t="str">
        <f t="shared" si="19"/>
        <v>2135994511121</v>
      </c>
      <c r="S641" t="s">
        <v>38</v>
      </c>
      <c r="T641" t="s">
        <v>66</v>
      </c>
      <c r="U641" t="s">
        <v>67</v>
      </c>
      <c r="V641" t="s">
        <v>100</v>
      </c>
      <c r="W641" t="s">
        <v>42</v>
      </c>
      <c r="X641" t="s">
        <v>43</v>
      </c>
      <c r="Y641" t="s">
        <v>44</v>
      </c>
      <c r="Z641" t="s">
        <v>44</v>
      </c>
      <c r="AA641" t="s">
        <v>45</v>
      </c>
      <c r="AB641" t="s">
        <v>46</v>
      </c>
      <c r="AC641" t="s">
        <v>47</v>
      </c>
      <c r="AD641" t="s">
        <v>48</v>
      </c>
      <c r="AE641" t="s">
        <v>49</v>
      </c>
    </row>
    <row r="642" spans="1:31">
      <c r="A642" t="str">
        <f t="shared" si="18"/>
        <v>213599451112207</v>
      </c>
      <c r="B642" t="s">
        <v>32</v>
      </c>
      <c r="C642" t="s">
        <v>62</v>
      </c>
      <c r="D642" t="s">
        <v>818</v>
      </c>
      <c r="E642" t="s">
        <v>818</v>
      </c>
      <c r="F642" t="s">
        <v>55</v>
      </c>
      <c r="G642" t="s">
        <v>819</v>
      </c>
      <c r="H642" s="1">
        <v>43648</v>
      </c>
      <c r="I642" s="1">
        <v>43629</v>
      </c>
      <c r="J642" s="3">
        <v>15448764</v>
      </c>
      <c r="K642" t="s">
        <v>31</v>
      </c>
      <c r="L642" t="s">
        <v>31</v>
      </c>
      <c r="M642">
        <v>0</v>
      </c>
      <c r="N642">
        <v>0</v>
      </c>
      <c r="O642">
        <v>0</v>
      </c>
      <c r="P642" t="s">
        <v>37</v>
      </c>
      <c r="Q642" t="s">
        <v>37</v>
      </c>
      <c r="R642" t="str">
        <f t="shared" si="19"/>
        <v>2135994511122</v>
      </c>
      <c r="S642" t="s">
        <v>38</v>
      </c>
      <c r="T642" t="s">
        <v>66</v>
      </c>
      <c r="U642" t="s">
        <v>67</v>
      </c>
      <c r="V642" t="s">
        <v>100</v>
      </c>
      <c r="W642" t="s">
        <v>42</v>
      </c>
      <c r="X642" t="s">
        <v>43</v>
      </c>
      <c r="Y642" t="s">
        <v>44</v>
      </c>
      <c r="Z642" t="s">
        <v>44</v>
      </c>
      <c r="AA642" t="s">
        <v>45</v>
      </c>
      <c r="AB642" t="s">
        <v>46</v>
      </c>
      <c r="AC642" t="s">
        <v>47</v>
      </c>
      <c r="AD642" t="s">
        <v>48</v>
      </c>
      <c r="AE642" t="s">
        <v>49</v>
      </c>
    </row>
    <row r="643" spans="1:31">
      <c r="A643" t="str">
        <f t="shared" ref="A643:A706" si="20">V643&amp;W643&amp;F643&amp;IF(MONTH(H643)&lt;10,"0"&amp;MONTH(H643),MONTH(H643))</f>
        <v>213599451112307</v>
      </c>
      <c r="B643" t="s">
        <v>32</v>
      </c>
      <c r="C643" t="s">
        <v>62</v>
      </c>
      <c r="D643" t="s">
        <v>818</v>
      </c>
      <c r="E643" t="s">
        <v>818</v>
      </c>
      <c r="F643" t="s">
        <v>56</v>
      </c>
      <c r="G643" t="s">
        <v>819</v>
      </c>
      <c r="H643" s="1">
        <v>43648</v>
      </c>
      <c r="I643" s="1">
        <v>43629</v>
      </c>
      <c r="J643" s="3">
        <v>1620000</v>
      </c>
      <c r="K643" t="s">
        <v>31</v>
      </c>
      <c r="L643" t="s">
        <v>31</v>
      </c>
      <c r="M643">
        <v>0</v>
      </c>
      <c r="N643">
        <v>0</v>
      </c>
      <c r="O643">
        <v>0</v>
      </c>
      <c r="P643" t="s">
        <v>37</v>
      </c>
      <c r="Q643" t="s">
        <v>37</v>
      </c>
      <c r="R643" t="str">
        <f t="shared" ref="R643:R706" si="21">V643&amp;W643&amp;F643</f>
        <v>2135994511123</v>
      </c>
      <c r="S643" t="s">
        <v>38</v>
      </c>
      <c r="T643" t="s">
        <v>66</v>
      </c>
      <c r="U643" t="s">
        <v>67</v>
      </c>
      <c r="V643" t="s">
        <v>100</v>
      </c>
      <c r="W643" t="s">
        <v>42</v>
      </c>
      <c r="X643" t="s">
        <v>43</v>
      </c>
      <c r="Y643" t="s">
        <v>44</v>
      </c>
      <c r="Z643" t="s">
        <v>44</v>
      </c>
      <c r="AA643" t="s">
        <v>45</v>
      </c>
      <c r="AB643" t="s">
        <v>46</v>
      </c>
      <c r="AC643" t="s">
        <v>47</v>
      </c>
      <c r="AD643" t="s">
        <v>48</v>
      </c>
      <c r="AE643" t="s">
        <v>49</v>
      </c>
    </row>
    <row r="644" spans="1:31">
      <c r="A644" t="str">
        <f t="shared" si="20"/>
        <v>213599451112407</v>
      </c>
      <c r="B644" t="s">
        <v>32</v>
      </c>
      <c r="C644" t="s">
        <v>62</v>
      </c>
      <c r="D644" t="s">
        <v>818</v>
      </c>
      <c r="E644" t="s">
        <v>818</v>
      </c>
      <c r="F644" t="s">
        <v>52</v>
      </c>
      <c r="G644" t="s">
        <v>819</v>
      </c>
      <c r="H644" s="1">
        <v>43648</v>
      </c>
      <c r="I644" s="1">
        <v>43629</v>
      </c>
      <c r="J644" s="3">
        <v>60949000</v>
      </c>
      <c r="K644" t="s">
        <v>31</v>
      </c>
      <c r="L644" t="s">
        <v>31</v>
      </c>
      <c r="M644">
        <v>0</v>
      </c>
      <c r="N644">
        <v>0</v>
      </c>
      <c r="O644">
        <v>0</v>
      </c>
      <c r="P644" t="s">
        <v>37</v>
      </c>
      <c r="Q644" t="s">
        <v>37</v>
      </c>
      <c r="R644" t="str">
        <f t="shared" si="21"/>
        <v>2135994511124</v>
      </c>
      <c r="S644" t="s">
        <v>38</v>
      </c>
      <c r="T644" t="s">
        <v>66</v>
      </c>
      <c r="U644" t="s">
        <v>67</v>
      </c>
      <c r="V644" t="s">
        <v>100</v>
      </c>
      <c r="W644" t="s">
        <v>42</v>
      </c>
      <c r="X644" t="s">
        <v>43</v>
      </c>
      <c r="Y644" t="s">
        <v>44</v>
      </c>
      <c r="Z644" t="s">
        <v>44</v>
      </c>
      <c r="AA644" t="s">
        <v>45</v>
      </c>
      <c r="AB644" t="s">
        <v>46</v>
      </c>
      <c r="AC644" t="s">
        <v>47</v>
      </c>
      <c r="AD644" t="s">
        <v>48</v>
      </c>
      <c r="AE644" t="s">
        <v>49</v>
      </c>
    </row>
    <row r="645" spans="1:31">
      <c r="A645" t="str">
        <f t="shared" si="20"/>
        <v>213599451112507</v>
      </c>
      <c r="B645" t="s">
        <v>32</v>
      </c>
      <c r="C645" t="s">
        <v>62</v>
      </c>
      <c r="D645" t="s">
        <v>818</v>
      </c>
      <c r="E645" t="s">
        <v>818</v>
      </c>
      <c r="F645" t="s">
        <v>132</v>
      </c>
      <c r="G645" t="s">
        <v>819</v>
      </c>
      <c r="H645" s="1">
        <v>43648</v>
      </c>
      <c r="I645" s="1">
        <v>43629</v>
      </c>
      <c r="J645" s="3">
        <v>3026990</v>
      </c>
      <c r="K645" t="s">
        <v>31</v>
      </c>
      <c r="L645" t="s">
        <v>31</v>
      </c>
      <c r="M645">
        <v>0</v>
      </c>
      <c r="N645">
        <v>0</v>
      </c>
      <c r="O645">
        <v>0</v>
      </c>
      <c r="P645" t="s">
        <v>37</v>
      </c>
      <c r="Q645" t="s">
        <v>37</v>
      </c>
      <c r="R645" t="str">
        <f t="shared" si="21"/>
        <v>2135994511125</v>
      </c>
      <c r="S645" t="s">
        <v>38</v>
      </c>
      <c r="T645" t="s">
        <v>66</v>
      </c>
      <c r="U645" t="s">
        <v>67</v>
      </c>
      <c r="V645" t="s">
        <v>100</v>
      </c>
      <c r="W645" t="s">
        <v>42</v>
      </c>
      <c r="X645" t="s">
        <v>43</v>
      </c>
      <c r="Y645" t="s">
        <v>44</v>
      </c>
      <c r="Z645" t="s">
        <v>44</v>
      </c>
      <c r="AA645" t="s">
        <v>45</v>
      </c>
      <c r="AB645" t="s">
        <v>46</v>
      </c>
      <c r="AC645" t="s">
        <v>47</v>
      </c>
      <c r="AD645" t="s">
        <v>48</v>
      </c>
      <c r="AE645" t="s">
        <v>49</v>
      </c>
    </row>
    <row r="646" spans="1:31">
      <c r="A646" t="str">
        <f t="shared" si="20"/>
        <v>213599451115107</v>
      </c>
      <c r="B646" t="s">
        <v>32</v>
      </c>
      <c r="C646" t="s">
        <v>62</v>
      </c>
      <c r="D646" t="s">
        <v>818</v>
      </c>
      <c r="E646" t="s">
        <v>818</v>
      </c>
      <c r="F646" t="s">
        <v>58</v>
      </c>
      <c r="G646" t="s">
        <v>819</v>
      </c>
      <c r="H646" s="1">
        <v>43648</v>
      </c>
      <c r="I646" s="1">
        <v>43629</v>
      </c>
      <c r="J646" s="3">
        <v>2585000</v>
      </c>
      <c r="K646" t="s">
        <v>31</v>
      </c>
      <c r="L646" t="s">
        <v>31</v>
      </c>
      <c r="M646">
        <v>0</v>
      </c>
      <c r="N646">
        <v>0</v>
      </c>
      <c r="O646">
        <v>0</v>
      </c>
      <c r="P646" t="s">
        <v>37</v>
      </c>
      <c r="Q646" t="s">
        <v>37</v>
      </c>
      <c r="R646" t="str">
        <f t="shared" si="21"/>
        <v>2135994511151</v>
      </c>
      <c r="S646" t="s">
        <v>38</v>
      </c>
      <c r="T646" t="s">
        <v>66</v>
      </c>
      <c r="U646" t="s">
        <v>67</v>
      </c>
      <c r="V646" t="s">
        <v>100</v>
      </c>
      <c r="W646" t="s">
        <v>42</v>
      </c>
      <c r="X646" t="s">
        <v>43</v>
      </c>
      <c r="Y646" t="s">
        <v>44</v>
      </c>
      <c r="Z646" t="s">
        <v>44</v>
      </c>
      <c r="AA646" t="s">
        <v>45</v>
      </c>
      <c r="AB646" t="s">
        <v>46</v>
      </c>
      <c r="AC646" t="s">
        <v>47</v>
      </c>
      <c r="AD646" t="s">
        <v>48</v>
      </c>
      <c r="AE646" t="s">
        <v>49</v>
      </c>
    </row>
    <row r="647" spans="1:31">
      <c r="A647" t="str">
        <f t="shared" si="20"/>
        <v>212904652121106</v>
      </c>
      <c r="B647" t="s">
        <v>32</v>
      </c>
      <c r="C647" t="s">
        <v>62</v>
      </c>
      <c r="D647" t="s">
        <v>820</v>
      </c>
      <c r="E647" t="s">
        <v>820</v>
      </c>
      <c r="F647" t="s">
        <v>122</v>
      </c>
      <c r="G647" t="s">
        <v>821</v>
      </c>
      <c r="H647" s="1">
        <v>43633</v>
      </c>
      <c r="I647" s="1">
        <v>43633</v>
      </c>
      <c r="J647" s="3">
        <v>3331500</v>
      </c>
      <c r="K647" t="s">
        <v>31</v>
      </c>
      <c r="L647" t="s">
        <v>31</v>
      </c>
      <c r="M647">
        <v>0</v>
      </c>
      <c r="N647">
        <v>0</v>
      </c>
      <c r="O647">
        <v>0</v>
      </c>
      <c r="P647" t="s">
        <v>37</v>
      </c>
      <c r="Q647" t="s">
        <v>37</v>
      </c>
      <c r="R647" t="str">
        <f t="shared" si="21"/>
        <v>2129046521211</v>
      </c>
      <c r="S647" t="s">
        <v>38</v>
      </c>
      <c r="T647" t="s">
        <v>66</v>
      </c>
      <c r="U647" t="s">
        <v>67</v>
      </c>
      <c r="V647" t="s">
        <v>81</v>
      </c>
      <c r="W647" t="s">
        <v>82</v>
      </c>
      <c r="X647" t="s">
        <v>43</v>
      </c>
      <c r="Y647" t="s">
        <v>44</v>
      </c>
      <c r="Z647" t="s">
        <v>44</v>
      </c>
      <c r="AA647" t="s">
        <v>45</v>
      </c>
      <c r="AB647" t="s">
        <v>46</v>
      </c>
      <c r="AC647" t="s">
        <v>47</v>
      </c>
      <c r="AD647" t="s">
        <v>48</v>
      </c>
      <c r="AE647" t="s">
        <v>49</v>
      </c>
    </row>
    <row r="648" spans="1:31">
      <c r="A648" t="str">
        <f t="shared" si="20"/>
        <v>212904652121306</v>
      </c>
      <c r="B648" t="s">
        <v>32</v>
      </c>
      <c r="C648" t="s">
        <v>62</v>
      </c>
      <c r="D648" t="s">
        <v>820</v>
      </c>
      <c r="E648" t="s">
        <v>820</v>
      </c>
      <c r="F648" t="s">
        <v>492</v>
      </c>
      <c r="G648" t="s">
        <v>821</v>
      </c>
      <c r="H648" s="1">
        <v>43633</v>
      </c>
      <c r="I648" s="1">
        <v>43633</v>
      </c>
      <c r="J648" s="3">
        <v>1000000</v>
      </c>
      <c r="K648" t="s">
        <v>31</v>
      </c>
      <c r="L648" t="s">
        <v>31</v>
      </c>
      <c r="M648">
        <v>0</v>
      </c>
      <c r="N648">
        <v>0</v>
      </c>
      <c r="O648">
        <v>0</v>
      </c>
      <c r="P648" t="s">
        <v>37</v>
      </c>
      <c r="Q648" t="s">
        <v>37</v>
      </c>
      <c r="R648" t="str">
        <f t="shared" si="21"/>
        <v>2129046521213</v>
      </c>
      <c r="S648" t="s">
        <v>38</v>
      </c>
      <c r="T648" t="s">
        <v>66</v>
      </c>
      <c r="U648" t="s">
        <v>67</v>
      </c>
      <c r="V648" t="s">
        <v>81</v>
      </c>
      <c r="W648" t="s">
        <v>82</v>
      </c>
      <c r="X648" t="s">
        <v>43</v>
      </c>
      <c r="Y648" t="s">
        <v>44</v>
      </c>
      <c r="Z648" t="s">
        <v>44</v>
      </c>
      <c r="AA648" t="s">
        <v>45</v>
      </c>
      <c r="AB648" t="s">
        <v>46</v>
      </c>
      <c r="AC648" t="s">
        <v>47</v>
      </c>
      <c r="AD648" t="s">
        <v>48</v>
      </c>
      <c r="AE648" t="s">
        <v>49</v>
      </c>
    </row>
    <row r="649" spans="1:31">
      <c r="A649" t="str">
        <f t="shared" si="20"/>
        <v>212904652311110</v>
      </c>
      <c r="B649" t="s">
        <v>32</v>
      </c>
      <c r="C649" t="s">
        <v>62</v>
      </c>
      <c r="D649" t="s">
        <v>822</v>
      </c>
      <c r="E649" t="s">
        <v>822</v>
      </c>
      <c r="F649" t="s">
        <v>265</v>
      </c>
      <c r="G649" t="s">
        <v>823</v>
      </c>
      <c r="H649" s="1">
        <v>43766</v>
      </c>
      <c r="I649" s="1">
        <v>43763</v>
      </c>
      <c r="J649" s="3">
        <v>7050000</v>
      </c>
      <c r="K649" t="s">
        <v>31</v>
      </c>
      <c r="L649" t="s">
        <v>31</v>
      </c>
      <c r="M649">
        <v>0</v>
      </c>
      <c r="N649">
        <v>0</v>
      </c>
      <c r="O649">
        <v>0</v>
      </c>
      <c r="P649" t="s">
        <v>37</v>
      </c>
      <c r="Q649" t="s">
        <v>37</v>
      </c>
      <c r="R649" t="str">
        <f t="shared" si="21"/>
        <v>2129046523111</v>
      </c>
      <c r="S649" t="s">
        <v>38</v>
      </c>
      <c r="T649" t="s">
        <v>66</v>
      </c>
      <c r="U649" t="s">
        <v>67</v>
      </c>
      <c r="V649" t="s">
        <v>81</v>
      </c>
      <c r="W649" t="s">
        <v>82</v>
      </c>
      <c r="X649" t="s">
        <v>43</v>
      </c>
      <c r="Y649" t="s">
        <v>44</v>
      </c>
      <c r="Z649" t="s">
        <v>44</v>
      </c>
      <c r="AA649" t="s">
        <v>45</v>
      </c>
      <c r="AB649" t="s">
        <v>46</v>
      </c>
      <c r="AC649" t="s">
        <v>47</v>
      </c>
      <c r="AD649" t="s">
        <v>48</v>
      </c>
      <c r="AE649" t="s">
        <v>49</v>
      </c>
    </row>
    <row r="650" spans="1:31">
      <c r="A650" t="str">
        <f t="shared" si="20"/>
        <v>213599451111102</v>
      </c>
      <c r="B650" t="s">
        <v>32</v>
      </c>
      <c r="C650" t="s">
        <v>62</v>
      </c>
      <c r="D650" t="s">
        <v>600</v>
      </c>
      <c r="E650" t="s">
        <v>600</v>
      </c>
      <c r="F650" t="s">
        <v>35</v>
      </c>
      <c r="G650" t="s">
        <v>824</v>
      </c>
      <c r="H650" s="1">
        <v>43497</v>
      </c>
      <c r="I650" s="1">
        <v>43475</v>
      </c>
      <c r="J650" s="3">
        <v>626584600</v>
      </c>
      <c r="K650" t="s">
        <v>31</v>
      </c>
      <c r="L650" t="s">
        <v>31</v>
      </c>
      <c r="M650">
        <v>0</v>
      </c>
      <c r="N650">
        <v>0</v>
      </c>
      <c r="O650">
        <v>0</v>
      </c>
      <c r="P650" t="s">
        <v>37</v>
      </c>
      <c r="Q650" t="s">
        <v>37</v>
      </c>
      <c r="R650" t="str">
        <f t="shared" si="21"/>
        <v>2135994511111</v>
      </c>
      <c r="S650" t="s">
        <v>38</v>
      </c>
      <c r="T650" t="s">
        <v>66</v>
      </c>
      <c r="U650" t="s">
        <v>67</v>
      </c>
      <c r="V650" t="s">
        <v>100</v>
      </c>
      <c r="W650" t="s">
        <v>42</v>
      </c>
      <c r="X650" t="s">
        <v>43</v>
      </c>
      <c r="Y650" t="s">
        <v>44</v>
      </c>
      <c r="Z650" t="s">
        <v>44</v>
      </c>
      <c r="AA650" t="s">
        <v>45</v>
      </c>
      <c r="AB650" t="s">
        <v>46</v>
      </c>
      <c r="AC650" t="s">
        <v>47</v>
      </c>
      <c r="AD650" t="s">
        <v>48</v>
      </c>
      <c r="AE650" t="s">
        <v>49</v>
      </c>
    </row>
    <row r="651" spans="1:31">
      <c r="A651" t="str">
        <f t="shared" si="20"/>
        <v>213599451111902</v>
      </c>
      <c r="B651" t="s">
        <v>32</v>
      </c>
      <c r="C651" t="s">
        <v>62</v>
      </c>
      <c r="D651" t="s">
        <v>600</v>
      </c>
      <c r="E651" t="s">
        <v>600</v>
      </c>
      <c r="F651" t="s">
        <v>50</v>
      </c>
      <c r="G651" t="s">
        <v>824</v>
      </c>
      <c r="H651" s="1">
        <v>43497</v>
      </c>
      <c r="I651" s="1">
        <v>43475</v>
      </c>
      <c r="J651" s="3">
        <v>7718</v>
      </c>
      <c r="K651" t="s">
        <v>31</v>
      </c>
      <c r="L651" t="s">
        <v>31</v>
      </c>
      <c r="M651">
        <v>0</v>
      </c>
      <c r="N651">
        <v>0</v>
      </c>
      <c r="O651">
        <v>0</v>
      </c>
      <c r="P651" t="s">
        <v>37</v>
      </c>
      <c r="Q651" t="s">
        <v>37</v>
      </c>
      <c r="R651" t="str">
        <f t="shared" si="21"/>
        <v>2135994511119</v>
      </c>
      <c r="S651" t="s">
        <v>38</v>
      </c>
      <c r="T651" t="s">
        <v>66</v>
      </c>
      <c r="U651" t="s">
        <v>67</v>
      </c>
      <c r="V651" t="s">
        <v>100</v>
      </c>
      <c r="W651" t="s">
        <v>42</v>
      </c>
      <c r="X651" t="s">
        <v>43</v>
      </c>
      <c r="Y651" t="s">
        <v>44</v>
      </c>
      <c r="Z651" t="s">
        <v>44</v>
      </c>
      <c r="AA651" t="s">
        <v>45</v>
      </c>
      <c r="AB651" t="s">
        <v>46</v>
      </c>
      <c r="AC651" t="s">
        <v>47</v>
      </c>
      <c r="AD651" t="s">
        <v>48</v>
      </c>
      <c r="AE651" t="s">
        <v>49</v>
      </c>
    </row>
    <row r="652" spans="1:31">
      <c r="A652" t="str">
        <f t="shared" si="20"/>
        <v>213599451112102</v>
      </c>
      <c r="B652" t="s">
        <v>32</v>
      </c>
      <c r="C652" t="s">
        <v>62</v>
      </c>
      <c r="D652" t="s">
        <v>600</v>
      </c>
      <c r="E652" t="s">
        <v>600</v>
      </c>
      <c r="F652" t="s">
        <v>51</v>
      </c>
      <c r="G652" t="s">
        <v>824</v>
      </c>
      <c r="H652" s="1">
        <v>43497</v>
      </c>
      <c r="I652" s="1">
        <v>43475</v>
      </c>
      <c r="J652" s="3">
        <v>48467550</v>
      </c>
      <c r="K652" t="s">
        <v>31</v>
      </c>
      <c r="L652" t="s">
        <v>31</v>
      </c>
      <c r="M652">
        <v>0</v>
      </c>
      <c r="N652">
        <v>0</v>
      </c>
      <c r="O652">
        <v>0</v>
      </c>
      <c r="P652" t="s">
        <v>37</v>
      </c>
      <c r="Q652" t="s">
        <v>37</v>
      </c>
      <c r="R652" t="str">
        <f t="shared" si="21"/>
        <v>2135994511121</v>
      </c>
      <c r="S652" t="s">
        <v>38</v>
      </c>
      <c r="T652" t="s">
        <v>66</v>
      </c>
      <c r="U652" t="s">
        <v>67</v>
      </c>
      <c r="V652" t="s">
        <v>100</v>
      </c>
      <c r="W652" t="s">
        <v>42</v>
      </c>
      <c r="X652" t="s">
        <v>43</v>
      </c>
      <c r="Y652" t="s">
        <v>44</v>
      </c>
      <c r="Z652" t="s">
        <v>44</v>
      </c>
      <c r="AA652" t="s">
        <v>45</v>
      </c>
      <c r="AB652" t="s">
        <v>46</v>
      </c>
      <c r="AC652" t="s">
        <v>47</v>
      </c>
      <c r="AD652" t="s">
        <v>48</v>
      </c>
      <c r="AE652" t="s">
        <v>49</v>
      </c>
    </row>
    <row r="653" spans="1:31">
      <c r="A653" t="str">
        <f t="shared" si="20"/>
        <v>213599451112202</v>
      </c>
      <c r="B653" t="s">
        <v>32</v>
      </c>
      <c r="C653" t="s">
        <v>62</v>
      </c>
      <c r="D653" t="s">
        <v>600</v>
      </c>
      <c r="E653" t="s">
        <v>600</v>
      </c>
      <c r="F653" t="s">
        <v>55</v>
      </c>
      <c r="G653" t="s">
        <v>824</v>
      </c>
      <c r="H653" s="1">
        <v>43497</v>
      </c>
      <c r="I653" s="1">
        <v>43475</v>
      </c>
      <c r="J653" s="3">
        <v>15181070</v>
      </c>
      <c r="K653" t="s">
        <v>31</v>
      </c>
      <c r="L653" t="s">
        <v>31</v>
      </c>
      <c r="M653">
        <v>0</v>
      </c>
      <c r="N653">
        <v>0</v>
      </c>
      <c r="O653">
        <v>0</v>
      </c>
      <c r="P653" t="s">
        <v>37</v>
      </c>
      <c r="Q653" t="s">
        <v>37</v>
      </c>
      <c r="R653" t="str">
        <f t="shared" si="21"/>
        <v>2135994511122</v>
      </c>
      <c r="S653" t="s">
        <v>38</v>
      </c>
      <c r="T653" t="s">
        <v>66</v>
      </c>
      <c r="U653" t="s">
        <v>67</v>
      </c>
      <c r="V653" t="s">
        <v>100</v>
      </c>
      <c r="W653" t="s">
        <v>42</v>
      </c>
      <c r="X653" t="s">
        <v>43</v>
      </c>
      <c r="Y653" t="s">
        <v>44</v>
      </c>
      <c r="Z653" t="s">
        <v>44</v>
      </c>
      <c r="AA653" t="s">
        <v>45</v>
      </c>
      <c r="AB653" t="s">
        <v>46</v>
      </c>
      <c r="AC653" t="s">
        <v>47</v>
      </c>
      <c r="AD653" t="s">
        <v>48</v>
      </c>
      <c r="AE653" t="s">
        <v>49</v>
      </c>
    </row>
    <row r="654" spans="1:31">
      <c r="A654" t="str">
        <f t="shared" si="20"/>
        <v>213599451112302</v>
      </c>
      <c r="B654" t="s">
        <v>32</v>
      </c>
      <c r="C654" t="s">
        <v>62</v>
      </c>
      <c r="D654" t="s">
        <v>600</v>
      </c>
      <c r="E654" t="s">
        <v>600</v>
      </c>
      <c r="F654" t="s">
        <v>56</v>
      </c>
      <c r="G654" t="s">
        <v>824</v>
      </c>
      <c r="H654" s="1">
        <v>43497</v>
      </c>
      <c r="I654" s="1">
        <v>43475</v>
      </c>
      <c r="J654" s="3">
        <v>1620000</v>
      </c>
      <c r="K654" t="s">
        <v>31</v>
      </c>
      <c r="L654" t="s">
        <v>31</v>
      </c>
      <c r="M654">
        <v>0</v>
      </c>
      <c r="N654">
        <v>0</v>
      </c>
      <c r="O654">
        <v>0</v>
      </c>
      <c r="P654" t="s">
        <v>37</v>
      </c>
      <c r="Q654" t="s">
        <v>37</v>
      </c>
      <c r="R654" t="str">
        <f t="shared" si="21"/>
        <v>2135994511123</v>
      </c>
      <c r="S654" t="s">
        <v>38</v>
      </c>
      <c r="T654" t="s">
        <v>66</v>
      </c>
      <c r="U654" t="s">
        <v>67</v>
      </c>
      <c r="V654" t="s">
        <v>100</v>
      </c>
      <c r="W654" t="s">
        <v>42</v>
      </c>
      <c r="X654" t="s">
        <v>43</v>
      </c>
      <c r="Y654" t="s">
        <v>44</v>
      </c>
      <c r="Z654" t="s">
        <v>44</v>
      </c>
      <c r="AA654" t="s">
        <v>45</v>
      </c>
      <c r="AB654" t="s">
        <v>46</v>
      </c>
      <c r="AC654" t="s">
        <v>47</v>
      </c>
      <c r="AD654" t="s">
        <v>48</v>
      </c>
      <c r="AE654" t="s">
        <v>49</v>
      </c>
    </row>
    <row r="655" spans="1:31">
      <c r="A655" t="str">
        <f t="shared" si="20"/>
        <v>213599451112402</v>
      </c>
      <c r="B655" t="s">
        <v>32</v>
      </c>
      <c r="C655" t="s">
        <v>62</v>
      </c>
      <c r="D655" t="s">
        <v>600</v>
      </c>
      <c r="E655" t="s">
        <v>600</v>
      </c>
      <c r="F655" t="s">
        <v>52</v>
      </c>
      <c r="G655" t="s">
        <v>824</v>
      </c>
      <c r="H655" s="1">
        <v>43497</v>
      </c>
      <c r="I655" s="1">
        <v>43475</v>
      </c>
      <c r="J655" s="3">
        <v>62458000</v>
      </c>
      <c r="K655" t="s">
        <v>31</v>
      </c>
      <c r="L655" t="s">
        <v>31</v>
      </c>
      <c r="M655">
        <v>0</v>
      </c>
      <c r="N655">
        <v>0</v>
      </c>
      <c r="O655">
        <v>0</v>
      </c>
      <c r="P655" t="s">
        <v>37</v>
      </c>
      <c r="Q655" t="s">
        <v>37</v>
      </c>
      <c r="R655" t="str">
        <f t="shared" si="21"/>
        <v>2135994511124</v>
      </c>
      <c r="S655" t="s">
        <v>38</v>
      </c>
      <c r="T655" t="s">
        <v>66</v>
      </c>
      <c r="U655" t="s">
        <v>67</v>
      </c>
      <c r="V655" t="s">
        <v>100</v>
      </c>
      <c r="W655" t="s">
        <v>42</v>
      </c>
      <c r="X655" t="s">
        <v>43</v>
      </c>
      <c r="Y655" t="s">
        <v>44</v>
      </c>
      <c r="Z655" t="s">
        <v>44</v>
      </c>
      <c r="AA655" t="s">
        <v>45</v>
      </c>
      <c r="AB655" t="s">
        <v>46</v>
      </c>
      <c r="AC655" t="s">
        <v>47</v>
      </c>
      <c r="AD655" t="s">
        <v>48</v>
      </c>
      <c r="AE655" t="s">
        <v>49</v>
      </c>
    </row>
    <row r="656" spans="1:31">
      <c r="A656" t="str">
        <f t="shared" si="20"/>
        <v>213599451112502</v>
      </c>
      <c r="B656" t="s">
        <v>32</v>
      </c>
      <c r="C656" t="s">
        <v>62</v>
      </c>
      <c r="D656" t="s">
        <v>600</v>
      </c>
      <c r="E656" t="s">
        <v>600</v>
      </c>
      <c r="F656" t="s">
        <v>132</v>
      </c>
      <c r="G656" t="s">
        <v>824</v>
      </c>
      <c r="H656" s="1">
        <v>43497</v>
      </c>
      <c r="I656" s="1">
        <v>43475</v>
      </c>
      <c r="J656" s="3">
        <v>35257</v>
      </c>
      <c r="K656" t="s">
        <v>31</v>
      </c>
      <c r="L656" t="s">
        <v>31</v>
      </c>
      <c r="M656">
        <v>0</v>
      </c>
      <c r="N656">
        <v>0</v>
      </c>
      <c r="O656">
        <v>0</v>
      </c>
      <c r="P656" t="s">
        <v>37</v>
      </c>
      <c r="Q656" t="s">
        <v>37</v>
      </c>
      <c r="R656" t="str">
        <f t="shared" si="21"/>
        <v>2135994511125</v>
      </c>
      <c r="S656" t="s">
        <v>38</v>
      </c>
      <c r="T656" t="s">
        <v>66</v>
      </c>
      <c r="U656" t="s">
        <v>67</v>
      </c>
      <c r="V656" t="s">
        <v>100</v>
      </c>
      <c r="W656" t="s">
        <v>42</v>
      </c>
      <c r="X656" t="s">
        <v>43</v>
      </c>
      <c r="Y656" t="s">
        <v>44</v>
      </c>
      <c r="Z656" t="s">
        <v>44</v>
      </c>
      <c r="AA656" t="s">
        <v>45</v>
      </c>
      <c r="AB656" t="s">
        <v>46</v>
      </c>
      <c r="AC656" t="s">
        <v>47</v>
      </c>
      <c r="AD656" t="s">
        <v>48</v>
      </c>
      <c r="AE656" t="s">
        <v>49</v>
      </c>
    </row>
    <row r="657" spans="1:31">
      <c r="A657" t="str">
        <f t="shared" si="20"/>
        <v>213599451112602</v>
      </c>
      <c r="B657" t="s">
        <v>32</v>
      </c>
      <c r="C657" t="s">
        <v>62</v>
      </c>
      <c r="D657" t="s">
        <v>600</v>
      </c>
      <c r="E657" t="s">
        <v>600</v>
      </c>
      <c r="F657" t="s">
        <v>57</v>
      </c>
      <c r="G657" t="s">
        <v>824</v>
      </c>
      <c r="H657" s="1">
        <v>43497</v>
      </c>
      <c r="I657" s="1">
        <v>43475</v>
      </c>
      <c r="J657" s="3">
        <v>38701590</v>
      </c>
      <c r="K657" t="s">
        <v>31</v>
      </c>
      <c r="L657" t="s">
        <v>31</v>
      </c>
      <c r="M657">
        <v>0</v>
      </c>
      <c r="N657">
        <v>0</v>
      </c>
      <c r="O657">
        <v>0</v>
      </c>
      <c r="P657" t="s">
        <v>37</v>
      </c>
      <c r="Q657" t="s">
        <v>37</v>
      </c>
      <c r="R657" t="str">
        <f t="shared" si="21"/>
        <v>2135994511126</v>
      </c>
      <c r="S657" t="s">
        <v>38</v>
      </c>
      <c r="T657" t="s">
        <v>66</v>
      </c>
      <c r="U657" t="s">
        <v>67</v>
      </c>
      <c r="V657" t="s">
        <v>100</v>
      </c>
      <c r="W657" t="s">
        <v>42</v>
      </c>
      <c r="X657" t="s">
        <v>43</v>
      </c>
      <c r="Y657" t="s">
        <v>44</v>
      </c>
      <c r="Z657" t="s">
        <v>44</v>
      </c>
      <c r="AA657" t="s">
        <v>45</v>
      </c>
      <c r="AB657" t="s">
        <v>46</v>
      </c>
      <c r="AC657" t="s">
        <v>47</v>
      </c>
      <c r="AD657" t="s">
        <v>48</v>
      </c>
      <c r="AE657" t="s">
        <v>49</v>
      </c>
    </row>
    <row r="658" spans="1:31">
      <c r="A658" t="str">
        <f t="shared" si="20"/>
        <v>213599451115102</v>
      </c>
      <c r="B658" t="s">
        <v>32</v>
      </c>
      <c r="C658" t="s">
        <v>62</v>
      </c>
      <c r="D658" t="s">
        <v>600</v>
      </c>
      <c r="E658" t="s">
        <v>600</v>
      </c>
      <c r="F658" t="s">
        <v>58</v>
      </c>
      <c r="G658" t="s">
        <v>824</v>
      </c>
      <c r="H658" s="1">
        <v>43497</v>
      </c>
      <c r="I658" s="1">
        <v>43475</v>
      </c>
      <c r="J658" s="3">
        <v>2955000</v>
      </c>
      <c r="K658" t="s">
        <v>31</v>
      </c>
      <c r="L658" t="s">
        <v>31</v>
      </c>
      <c r="M658">
        <v>0</v>
      </c>
      <c r="N658">
        <v>0</v>
      </c>
      <c r="O658">
        <v>0</v>
      </c>
      <c r="P658" t="s">
        <v>37</v>
      </c>
      <c r="Q658" t="s">
        <v>37</v>
      </c>
      <c r="R658" t="str">
        <f t="shared" si="21"/>
        <v>2135994511151</v>
      </c>
      <c r="S658" t="s">
        <v>38</v>
      </c>
      <c r="T658" t="s">
        <v>66</v>
      </c>
      <c r="U658" t="s">
        <v>67</v>
      </c>
      <c r="V658" t="s">
        <v>100</v>
      </c>
      <c r="W658" t="s">
        <v>42</v>
      </c>
      <c r="X658" t="s">
        <v>43</v>
      </c>
      <c r="Y658" t="s">
        <v>44</v>
      </c>
      <c r="Z658" t="s">
        <v>44</v>
      </c>
      <c r="AA658" t="s">
        <v>45</v>
      </c>
      <c r="AB658" t="s">
        <v>46</v>
      </c>
      <c r="AC658" t="s">
        <v>47</v>
      </c>
      <c r="AD658" t="s">
        <v>48</v>
      </c>
      <c r="AE658" t="s">
        <v>49</v>
      </c>
    </row>
    <row r="659" spans="1:31">
      <c r="A659" t="str">
        <f t="shared" si="20"/>
        <v>213300551152110</v>
      </c>
      <c r="B659" t="s">
        <v>32</v>
      </c>
      <c r="C659" t="s">
        <v>62</v>
      </c>
      <c r="D659" t="s">
        <v>825</v>
      </c>
      <c r="E659" t="s">
        <v>825</v>
      </c>
      <c r="F659" t="s">
        <v>88</v>
      </c>
      <c r="G659" t="s">
        <v>826</v>
      </c>
      <c r="H659" s="1">
        <v>43755</v>
      </c>
      <c r="I659" s="1">
        <v>43753</v>
      </c>
      <c r="J659" s="3">
        <v>966650200</v>
      </c>
      <c r="K659" t="s">
        <v>31</v>
      </c>
      <c r="L659" t="s">
        <v>31</v>
      </c>
      <c r="M659">
        <v>0</v>
      </c>
      <c r="N659">
        <v>0</v>
      </c>
      <c r="O659">
        <v>0</v>
      </c>
      <c r="P659" t="s">
        <v>37</v>
      </c>
      <c r="Q659" t="s">
        <v>37</v>
      </c>
      <c r="R659" t="str">
        <f t="shared" si="21"/>
        <v>2133005511521</v>
      </c>
      <c r="S659" t="s">
        <v>38</v>
      </c>
      <c r="T659" t="s">
        <v>66</v>
      </c>
      <c r="U659" t="s">
        <v>67</v>
      </c>
      <c r="V659" t="s">
        <v>86</v>
      </c>
      <c r="W659" t="s">
        <v>90</v>
      </c>
      <c r="X659" t="s">
        <v>43</v>
      </c>
      <c r="Y659" t="s">
        <v>44</v>
      </c>
      <c r="Z659" t="s">
        <v>44</v>
      </c>
      <c r="AA659" t="s">
        <v>45</v>
      </c>
      <c r="AB659" t="s">
        <v>46</v>
      </c>
      <c r="AC659" t="s">
        <v>47</v>
      </c>
      <c r="AD659" t="s">
        <v>48</v>
      </c>
      <c r="AE659" t="s">
        <v>49</v>
      </c>
    </row>
    <row r="660" spans="1:31">
      <c r="A660" t="str">
        <f t="shared" si="20"/>
        <v>213599451112905</v>
      </c>
      <c r="B660" t="s">
        <v>32</v>
      </c>
      <c r="C660" t="s">
        <v>62</v>
      </c>
      <c r="D660" t="s">
        <v>307</v>
      </c>
      <c r="E660" t="s">
        <v>307</v>
      </c>
      <c r="F660" t="s">
        <v>112</v>
      </c>
      <c r="G660" t="s">
        <v>827</v>
      </c>
      <c r="H660" s="1">
        <v>43601</v>
      </c>
      <c r="I660" s="1">
        <v>43599</v>
      </c>
      <c r="J660" s="3">
        <v>33739000</v>
      </c>
      <c r="K660" t="s">
        <v>31</v>
      </c>
      <c r="L660" t="s">
        <v>31</v>
      </c>
      <c r="M660">
        <v>0</v>
      </c>
      <c r="N660">
        <v>0</v>
      </c>
      <c r="O660">
        <v>0</v>
      </c>
      <c r="P660" t="s">
        <v>37</v>
      </c>
      <c r="Q660" t="s">
        <v>37</v>
      </c>
      <c r="R660" t="str">
        <f t="shared" si="21"/>
        <v>2135994511129</v>
      </c>
      <c r="S660" t="s">
        <v>38</v>
      </c>
      <c r="T660" t="s">
        <v>66</v>
      </c>
      <c r="U660" t="s">
        <v>67</v>
      </c>
      <c r="V660" t="s">
        <v>100</v>
      </c>
      <c r="W660" t="s">
        <v>42</v>
      </c>
      <c r="X660" t="s">
        <v>43</v>
      </c>
      <c r="Y660" t="s">
        <v>44</v>
      </c>
      <c r="Z660" t="s">
        <v>44</v>
      </c>
      <c r="AA660" t="s">
        <v>45</v>
      </c>
      <c r="AB660" t="s">
        <v>46</v>
      </c>
      <c r="AC660" t="s">
        <v>47</v>
      </c>
      <c r="AD660" t="s">
        <v>48</v>
      </c>
      <c r="AE660" t="s">
        <v>49</v>
      </c>
    </row>
    <row r="661" spans="1:31">
      <c r="A661" t="str">
        <f t="shared" si="20"/>
        <v>212599451112906</v>
      </c>
      <c r="B661" t="s">
        <v>32</v>
      </c>
      <c r="C661" t="s">
        <v>33</v>
      </c>
      <c r="D661" t="s">
        <v>828</v>
      </c>
      <c r="E661" t="s">
        <v>828</v>
      </c>
      <c r="F661" t="s">
        <v>112</v>
      </c>
      <c r="G661" t="s">
        <v>829</v>
      </c>
      <c r="H661" s="1">
        <v>43641</v>
      </c>
      <c r="I661" s="1">
        <v>43637</v>
      </c>
      <c r="J661" s="3">
        <v>63124000</v>
      </c>
      <c r="K661" t="s">
        <v>31</v>
      </c>
      <c r="L661" t="s">
        <v>31</v>
      </c>
      <c r="M661">
        <v>0</v>
      </c>
      <c r="N661">
        <v>0</v>
      </c>
      <c r="O661">
        <v>0</v>
      </c>
      <c r="P661" t="s">
        <v>37</v>
      </c>
      <c r="Q661" t="s">
        <v>37</v>
      </c>
      <c r="R661" t="str">
        <f t="shared" si="21"/>
        <v>2125994511129</v>
      </c>
      <c r="S661" t="s">
        <v>38</v>
      </c>
      <c r="T661" t="s">
        <v>39</v>
      </c>
      <c r="U661" t="s">
        <v>40</v>
      </c>
      <c r="V661" t="s">
        <v>41</v>
      </c>
      <c r="W661" t="s">
        <v>42</v>
      </c>
      <c r="X661" t="s">
        <v>43</v>
      </c>
      <c r="Y661" t="s">
        <v>44</v>
      </c>
      <c r="Z661" t="s">
        <v>44</v>
      </c>
      <c r="AA661" t="s">
        <v>45</v>
      </c>
      <c r="AB661" t="s">
        <v>46</v>
      </c>
      <c r="AC661" t="s">
        <v>47</v>
      </c>
      <c r="AD661" t="s">
        <v>48</v>
      </c>
      <c r="AE661" t="s">
        <v>49</v>
      </c>
    </row>
    <row r="662" spans="1:31">
      <c r="A662" t="str">
        <f t="shared" si="20"/>
        <v>510599451112912</v>
      </c>
      <c r="B662" t="s">
        <v>32</v>
      </c>
      <c r="C662" t="s">
        <v>141</v>
      </c>
      <c r="D662" t="s">
        <v>830</v>
      </c>
      <c r="E662" t="s">
        <v>830</v>
      </c>
      <c r="F662" t="s">
        <v>112</v>
      </c>
      <c r="G662" t="s">
        <v>831</v>
      </c>
      <c r="H662" s="1">
        <v>43803</v>
      </c>
      <c r="I662" s="1">
        <v>43802</v>
      </c>
      <c r="J662" s="3">
        <v>1950000</v>
      </c>
      <c r="K662" t="s">
        <v>31</v>
      </c>
      <c r="L662" t="s">
        <v>31</v>
      </c>
      <c r="M662">
        <v>0</v>
      </c>
      <c r="N662">
        <v>0</v>
      </c>
      <c r="O662">
        <v>0</v>
      </c>
      <c r="P662" t="s">
        <v>37</v>
      </c>
      <c r="Q662" t="s">
        <v>37</v>
      </c>
      <c r="R662" t="str">
        <f t="shared" si="21"/>
        <v>5105994511129</v>
      </c>
      <c r="S662" t="s">
        <v>38</v>
      </c>
      <c r="T662" t="s">
        <v>40</v>
      </c>
      <c r="U662" t="s">
        <v>145</v>
      </c>
      <c r="V662" t="s">
        <v>146</v>
      </c>
      <c r="W662" t="s">
        <v>42</v>
      </c>
      <c r="X662" t="s">
        <v>43</v>
      </c>
      <c r="Y662" t="s">
        <v>44</v>
      </c>
      <c r="Z662" t="s">
        <v>44</v>
      </c>
      <c r="AA662" t="s">
        <v>45</v>
      </c>
      <c r="AB662" t="s">
        <v>46</v>
      </c>
      <c r="AC662" t="s">
        <v>47</v>
      </c>
      <c r="AD662" t="s">
        <v>48</v>
      </c>
      <c r="AE662" t="s">
        <v>49</v>
      </c>
    </row>
    <row r="663" spans="1:31">
      <c r="A663" t="str">
        <f t="shared" si="20"/>
        <v>213599452411110</v>
      </c>
      <c r="B663" t="s">
        <v>32</v>
      </c>
      <c r="C663" t="s">
        <v>62</v>
      </c>
      <c r="D663" t="s">
        <v>832</v>
      </c>
      <c r="E663" t="s">
        <v>832</v>
      </c>
      <c r="F663" t="s">
        <v>71</v>
      </c>
      <c r="G663" t="s">
        <v>833</v>
      </c>
      <c r="H663" s="1">
        <v>43749</v>
      </c>
      <c r="I663" s="1">
        <v>43748</v>
      </c>
      <c r="J663" s="3">
        <v>750000</v>
      </c>
      <c r="K663" t="s">
        <v>31</v>
      </c>
      <c r="L663" t="s">
        <v>31</v>
      </c>
      <c r="M663">
        <v>0</v>
      </c>
      <c r="N663">
        <v>0</v>
      </c>
      <c r="O663">
        <v>0</v>
      </c>
      <c r="P663" t="s">
        <v>37</v>
      </c>
      <c r="Q663" t="s">
        <v>37</v>
      </c>
      <c r="R663" t="str">
        <f t="shared" si="21"/>
        <v>2135994524111</v>
      </c>
      <c r="S663" t="s">
        <v>38</v>
      </c>
      <c r="T663" t="s">
        <v>66</v>
      </c>
      <c r="U663" t="s">
        <v>67</v>
      </c>
      <c r="V663" t="s">
        <v>100</v>
      </c>
      <c r="W663" t="s">
        <v>42</v>
      </c>
      <c r="X663" t="s">
        <v>43</v>
      </c>
      <c r="Y663" t="s">
        <v>44</v>
      </c>
      <c r="Z663" t="s">
        <v>44</v>
      </c>
      <c r="AA663" t="s">
        <v>45</v>
      </c>
      <c r="AB663" t="s">
        <v>46</v>
      </c>
      <c r="AC663" t="s">
        <v>47</v>
      </c>
      <c r="AD663" t="s">
        <v>48</v>
      </c>
      <c r="AE663" t="s">
        <v>49</v>
      </c>
    </row>
    <row r="664" spans="1:31">
      <c r="A664" t="str">
        <f t="shared" si="20"/>
        <v>210400352121108</v>
      </c>
      <c r="B664" t="s">
        <v>32</v>
      </c>
      <c r="C664" t="s">
        <v>33</v>
      </c>
      <c r="D664" t="s">
        <v>834</v>
      </c>
      <c r="E664" t="s">
        <v>834</v>
      </c>
      <c r="F664" t="s">
        <v>122</v>
      </c>
      <c r="G664" t="s">
        <v>835</v>
      </c>
      <c r="H664" s="1">
        <v>43682</v>
      </c>
      <c r="I664" s="1">
        <v>43678</v>
      </c>
      <c r="J664" s="3">
        <v>520000</v>
      </c>
      <c r="K664" t="s">
        <v>31</v>
      </c>
      <c r="L664" t="s">
        <v>31</v>
      </c>
      <c r="M664">
        <v>0</v>
      </c>
      <c r="N664">
        <v>0</v>
      </c>
      <c r="O664">
        <v>0</v>
      </c>
      <c r="P664" t="s">
        <v>37</v>
      </c>
      <c r="Q664" t="s">
        <v>37</v>
      </c>
      <c r="R664" t="str">
        <f t="shared" si="21"/>
        <v>2104003521211</v>
      </c>
      <c r="S664" t="s">
        <v>38</v>
      </c>
      <c r="T664" t="s">
        <v>39</v>
      </c>
      <c r="U664" t="s">
        <v>40</v>
      </c>
      <c r="V664" t="s">
        <v>185</v>
      </c>
      <c r="W664" t="s">
        <v>77</v>
      </c>
      <c r="X664" t="s">
        <v>187</v>
      </c>
      <c r="Y664" t="s">
        <v>44</v>
      </c>
      <c r="Z664" t="s">
        <v>44</v>
      </c>
      <c r="AA664" t="s">
        <v>66</v>
      </c>
      <c r="AB664" t="s">
        <v>46</v>
      </c>
      <c r="AC664" t="s">
        <v>47</v>
      </c>
      <c r="AD664" t="s">
        <v>48</v>
      </c>
      <c r="AE664" t="s">
        <v>49</v>
      </c>
    </row>
    <row r="665" spans="1:31">
      <c r="A665" t="str">
        <f t="shared" si="20"/>
        <v>210400252215105</v>
      </c>
      <c r="B665" t="s">
        <v>32</v>
      </c>
      <c r="C665" t="s">
        <v>33</v>
      </c>
      <c r="D665" t="s">
        <v>309</v>
      </c>
      <c r="E665" t="s">
        <v>309</v>
      </c>
      <c r="F665" t="s">
        <v>179</v>
      </c>
      <c r="G665" t="s">
        <v>836</v>
      </c>
      <c r="H665" s="1">
        <v>43616</v>
      </c>
      <c r="I665" s="1">
        <v>43614</v>
      </c>
      <c r="J665" s="3">
        <v>77350000</v>
      </c>
      <c r="K665" t="s">
        <v>31</v>
      </c>
      <c r="L665" t="s">
        <v>31</v>
      </c>
      <c r="M665">
        <v>0</v>
      </c>
      <c r="N665">
        <v>0</v>
      </c>
      <c r="O665">
        <v>0</v>
      </c>
      <c r="P665" t="s">
        <v>37</v>
      </c>
      <c r="Q665" t="s">
        <v>37</v>
      </c>
      <c r="R665" t="str">
        <f t="shared" si="21"/>
        <v>2104002522151</v>
      </c>
      <c r="S665" t="s">
        <v>38</v>
      </c>
      <c r="T665" t="s">
        <v>39</v>
      </c>
      <c r="U665" t="s">
        <v>40</v>
      </c>
      <c r="V665" t="s">
        <v>185</v>
      </c>
      <c r="W665" t="s">
        <v>209</v>
      </c>
      <c r="X665" t="s">
        <v>187</v>
      </c>
      <c r="Y665" t="s">
        <v>44</v>
      </c>
      <c r="Z665" t="s">
        <v>44</v>
      </c>
      <c r="AA665" t="s">
        <v>66</v>
      </c>
      <c r="AB665" t="s">
        <v>46</v>
      </c>
      <c r="AC665" t="s">
        <v>47</v>
      </c>
      <c r="AD665" t="s">
        <v>48</v>
      </c>
      <c r="AE665" t="s">
        <v>49</v>
      </c>
    </row>
    <row r="666" spans="1:31">
      <c r="A666" t="str">
        <f t="shared" si="20"/>
        <v>210400252411305</v>
      </c>
      <c r="B666" t="s">
        <v>32</v>
      </c>
      <c r="C666" t="s">
        <v>33</v>
      </c>
      <c r="D666" t="s">
        <v>309</v>
      </c>
      <c r="E666" t="s">
        <v>309</v>
      </c>
      <c r="F666" t="s">
        <v>64</v>
      </c>
      <c r="G666" t="s">
        <v>836</v>
      </c>
      <c r="H666" s="1">
        <v>43616</v>
      </c>
      <c r="I666" s="1">
        <v>43614</v>
      </c>
      <c r="J666" s="3">
        <v>47500000</v>
      </c>
      <c r="K666" t="s">
        <v>31</v>
      </c>
      <c r="L666" t="s">
        <v>31</v>
      </c>
      <c r="M666">
        <v>0</v>
      </c>
      <c r="N666">
        <v>0</v>
      </c>
      <c r="O666">
        <v>0</v>
      </c>
      <c r="P666" t="s">
        <v>37</v>
      </c>
      <c r="Q666" t="s">
        <v>37</v>
      </c>
      <c r="R666" t="str">
        <f t="shared" si="21"/>
        <v>2104002524113</v>
      </c>
      <c r="S666" t="s">
        <v>38</v>
      </c>
      <c r="T666" t="s">
        <v>39</v>
      </c>
      <c r="U666" t="s">
        <v>40</v>
      </c>
      <c r="V666" t="s">
        <v>185</v>
      </c>
      <c r="W666" t="s">
        <v>209</v>
      </c>
      <c r="X666" t="s">
        <v>187</v>
      </c>
      <c r="Y666" t="s">
        <v>44</v>
      </c>
      <c r="Z666" t="s">
        <v>44</v>
      </c>
      <c r="AA666" t="s">
        <v>66</v>
      </c>
      <c r="AB666" t="s">
        <v>46</v>
      </c>
      <c r="AC666" t="s">
        <v>47</v>
      </c>
      <c r="AD666" t="s">
        <v>48</v>
      </c>
      <c r="AE666" t="s">
        <v>49</v>
      </c>
    </row>
    <row r="667" spans="1:31">
      <c r="A667" t="str">
        <f t="shared" si="20"/>
        <v>213599452111107</v>
      </c>
      <c r="B667" t="s">
        <v>32</v>
      </c>
      <c r="C667" t="s">
        <v>62</v>
      </c>
      <c r="D667" t="s">
        <v>837</v>
      </c>
      <c r="E667" t="s">
        <v>837</v>
      </c>
      <c r="F667" t="s">
        <v>165</v>
      </c>
      <c r="G667" t="s">
        <v>838</v>
      </c>
      <c r="H667" s="1">
        <v>43651</v>
      </c>
      <c r="I667" s="1">
        <v>43650</v>
      </c>
      <c r="J667" s="3">
        <v>3600000</v>
      </c>
      <c r="K667" t="s">
        <v>31</v>
      </c>
      <c r="L667" t="s">
        <v>31</v>
      </c>
      <c r="M667">
        <v>0</v>
      </c>
      <c r="N667">
        <v>0</v>
      </c>
      <c r="O667">
        <v>0</v>
      </c>
      <c r="P667" t="s">
        <v>37</v>
      </c>
      <c r="Q667" t="s">
        <v>37</v>
      </c>
      <c r="R667" t="str">
        <f t="shared" si="21"/>
        <v>2135994521111</v>
      </c>
      <c r="S667" t="s">
        <v>38</v>
      </c>
      <c r="T667" t="s">
        <v>66</v>
      </c>
      <c r="U667" t="s">
        <v>67</v>
      </c>
      <c r="V667" t="s">
        <v>100</v>
      </c>
      <c r="W667" t="s">
        <v>42</v>
      </c>
      <c r="X667" t="s">
        <v>43</v>
      </c>
      <c r="Y667" t="s">
        <v>44</v>
      </c>
      <c r="Z667" t="s">
        <v>44</v>
      </c>
      <c r="AA667" t="s">
        <v>45</v>
      </c>
      <c r="AB667" t="s">
        <v>46</v>
      </c>
      <c r="AC667" t="s">
        <v>47</v>
      </c>
      <c r="AD667" t="s">
        <v>48</v>
      </c>
      <c r="AE667" t="s">
        <v>49</v>
      </c>
    </row>
    <row r="668" spans="1:31">
      <c r="A668" t="str">
        <f t="shared" si="20"/>
        <v>212904652111105</v>
      </c>
      <c r="B668" t="s">
        <v>32</v>
      </c>
      <c r="C668" t="s">
        <v>62</v>
      </c>
      <c r="D668" t="s">
        <v>839</v>
      </c>
      <c r="E668" t="s">
        <v>839</v>
      </c>
      <c r="F668" t="s">
        <v>165</v>
      </c>
      <c r="G668" t="s">
        <v>840</v>
      </c>
      <c r="H668" s="1">
        <v>43609</v>
      </c>
      <c r="I668" s="1">
        <v>43608</v>
      </c>
      <c r="J668" s="3">
        <v>42125000</v>
      </c>
      <c r="K668" t="s">
        <v>31</v>
      </c>
      <c r="L668" t="s">
        <v>31</v>
      </c>
      <c r="M668">
        <v>0</v>
      </c>
      <c r="N668">
        <v>0</v>
      </c>
      <c r="O668">
        <v>0</v>
      </c>
      <c r="P668" t="s">
        <v>37</v>
      </c>
      <c r="Q668" t="s">
        <v>37</v>
      </c>
      <c r="R668" t="str">
        <f t="shared" si="21"/>
        <v>2129046521111</v>
      </c>
      <c r="S668" t="s">
        <v>38</v>
      </c>
      <c r="T668" t="s">
        <v>66</v>
      </c>
      <c r="U668" t="s">
        <v>67</v>
      </c>
      <c r="V668" t="s">
        <v>81</v>
      </c>
      <c r="W668" t="s">
        <v>82</v>
      </c>
      <c r="X668" t="s">
        <v>43</v>
      </c>
      <c r="Y668" t="s">
        <v>44</v>
      </c>
      <c r="Z668" t="s">
        <v>44</v>
      </c>
      <c r="AA668" t="s">
        <v>45</v>
      </c>
      <c r="AB668" t="s">
        <v>46</v>
      </c>
      <c r="AC668" t="s">
        <v>47</v>
      </c>
      <c r="AD668" t="s">
        <v>48</v>
      </c>
      <c r="AE668" t="s">
        <v>49</v>
      </c>
    </row>
    <row r="669" spans="1:31">
      <c r="A669" t="str">
        <f t="shared" si="20"/>
        <v>212599451112905</v>
      </c>
      <c r="B669" t="s">
        <v>32</v>
      </c>
      <c r="C669" t="s">
        <v>33</v>
      </c>
      <c r="D669" t="s">
        <v>472</v>
      </c>
      <c r="E669" t="s">
        <v>472</v>
      </c>
      <c r="F669" t="s">
        <v>112</v>
      </c>
      <c r="G669" t="s">
        <v>841</v>
      </c>
      <c r="H669" s="1">
        <v>43605</v>
      </c>
      <c r="I669" s="1">
        <v>43602</v>
      </c>
      <c r="J669" s="3">
        <v>54488000</v>
      </c>
      <c r="K669" t="s">
        <v>31</v>
      </c>
      <c r="L669" t="s">
        <v>31</v>
      </c>
      <c r="M669">
        <v>0</v>
      </c>
      <c r="N669">
        <v>0</v>
      </c>
      <c r="O669">
        <v>0</v>
      </c>
      <c r="P669" t="s">
        <v>37</v>
      </c>
      <c r="Q669" t="s">
        <v>37</v>
      </c>
      <c r="R669" t="str">
        <f t="shared" si="21"/>
        <v>2125994511129</v>
      </c>
      <c r="S669" t="s">
        <v>38</v>
      </c>
      <c r="T669" t="s">
        <v>39</v>
      </c>
      <c r="U669" t="s">
        <v>40</v>
      </c>
      <c r="V669" t="s">
        <v>41</v>
      </c>
      <c r="W669" t="s">
        <v>42</v>
      </c>
      <c r="X669" t="s">
        <v>43</v>
      </c>
      <c r="Y669" t="s">
        <v>44</v>
      </c>
      <c r="Z669" t="s">
        <v>44</v>
      </c>
      <c r="AA669" t="s">
        <v>45</v>
      </c>
      <c r="AB669" t="s">
        <v>46</v>
      </c>
      <c r="AC669" t="s">
        <v>47</v>
      </c>
      <c r="AD669" t="s">
        <v>48</v>
      </c>
      <c r="AE669" t="s">
        <v>49</v>
      </c>
    </row>
    <row r="670" spans="1:31">
      <c r="A670" t="str">
        <f t="shared" si="20"/>
        <v>213599451112903</v>
      </c>
      <c r="B670" t="s">
        <v>32</v>
      </c>
      <c r="C670" t="s">
        <v>62</v>
      </c>
      <c r="D670" t="s">
        <v>764</v>
      </c>
      <c r="E670" t="s">
        <v>764</v>
      </c>
      <c r="F670" t="s">
        <v>112</v>
      </c>
      <c r="G670" t="s">
        <v>842</v>
      </c>
      <c r="H670" s="1">
        <v>43539</v>
      </c>
      <c r="I670" s="1">
        <v>43539</v>
      </c>
      <c r="J670" s="3">
        <v>103013000</v>
      </c>
      <c r="K670" t="s">
        <v>31</v>
      </c>
      <c r="L670" t="s">
        <v>31</v>
      </c>
      <c r="M670">
        <v>0</v>
      </c>
      <c r="N670">
        <v>0</v>
      </c>
      <c r="O670">
        <v>0</v>
      </c>
      <c r="P670" t="s">
        <v>37</v>
      </c>
      <c r="Q670" t="s">
        <v>37</v>
      </c>
      <c r="R670" t="str">
        <f t="shared" si="21"/>
        <v>2135994511129</v>
      </c>
      <c r="S670" t="s">
        <v>38</v>
      </c>
      <c r="T670" t="s">
        <v>66</v>
      </c>
      <c r="U670" t="s">
        <v>67</v>
      </c>
      <c r="V670" t="s">
        <v>100</v>
      </c>
      <c r="W670" t="s">
        <v>42</v>
      </c>
      <c r="X670" t="s">
        <v>43</v>
      </c>
      <c r="Y670" t="s">
        <v>44</v>
      </c>
      <c r="Z670" t="s">
        <v>44</v>
      </c>
      <c r="AA670" t="s">
        <v>45</v>
      </c>
      <c r="AB670" t="s">
        <v>46</v>
      </c>
      <c r="AC670" t="s">
        <v>47</v>
      </c>
      <c r="AD670" t="s">
        <v>48</v>
      </c>
      <c r="AE670" t="s">
        <v>49</v>
      </c>
    </row>
    <row r="671" spans="1:31">
      <c r="A671" t="str">
        <f t="shared" si="20"/>
        <v>212599452211201</v>
      </c>
      <c r="B671" t="s">
        <v>32</v>
      </c>
      <c r="C671" t="s">
        <v>33</v>
      </c>
      <c r="D671" t="s">
        <v>618</v>
      </c>
      <c r="E671" t="s">
        <v>618</v>
      </c>
      <c r="F671" t="s">
        <v>148</v>
      </c>
      <c r="G671" t="s">
        <v>843</v>
      </c>
      <c r="H671" s="1">
        <v>43487</v>
      </c>
      <c r="I671" s="1">
        <v>43483</v>
      </c>
      <c r="J671" s="3">
        <v>11000</v>
      </c>
      <c r="K671" t="s">
        <v>31</v>
      </c>
      <c r="L671" t="s">
        <v>31</v>
      </c>
      <c r="M671">
        <v>0</v>
      </c>
      <c r="N671">
        <v>0</v>
      </c>
      <c r="O671">
        <v>0</v>
      </c>
      <c r="P671" t="s">
        <v>37</v>
      </c>
      <c r="Q671" t="s">
        <v>37</v>
      </c>
      <c r="R671" t="str">
        <f t="shared" si="21"/>
        <v>2125994522112</v>
      </c>
      <c r="S671" t="s">
        <v>38</v>
      </c>
      <c r="T671" t="s">
        <v>39</v>
      </c>
      <c r="U671" t="s">
        <v>40</v>
      </c>
      <c r="V671" t="s">
        <v>41</v>
      </c>
      <c r="W671" t="s">
        <v>42</v>
      </c>
      <c r="X671" t="s">
        <v>43</v>
      </c>
      <c r="Y671" t="s">
        <v>44</v>
      </c>
      <c r="Z671" t="s">
        <v>44</v>
      </c>
      <c r="AA671" t="s">
        <v>45</v>
      </c>
      <c r="AB671" t="s">
        <v>46</v>
      </c>
      <c r="AC671" t="s">
        <v>47</v>
      </c>
      <c r="AD671" t="s">
        <v>48</v>
      </c>
      <c r="AE671" t="s">
        <v>49</v>
      </c>
    </row>
    <row r="672" spans="1:31">
      <c r="A672" t="str">
        <f t="shared" si="20"/>
        <v>212599452211901</v>
      </c>
      <c r="B672" t="s">
        <v>32</v>
      </c>
      <c r="C672" t="s">
        <v>33</v>
      </c>
      <c r="D672" t="s">
        <v>618</v>
      </c>
      <c r="E672" t="s">
        <v>618</v>
      </c>
      <c r="F672" t="s">
        <v>60</v>
      </c>
      <c r="G672" t="s">
        <v>843</v>
      </c>
      <c r="H672" s="1">
        <v>43487</v>
      </c>
      <c r="I672" s="1">
        <v>43483</v>
      </c>
      <c r="J672" s="3">
        <v>198000</v>
      </c>
      <c r="K672" t="s">
        <v>31</v>
      </c>
      <c r="L672" t="s">
        <v>31</v>
      </c>
      <c r="M672">
        <v>0</v>
      </c>
      <c r="N672">
        <v>0</v>
      </c>
      <c r="O672">
        <v>0</v>
      </c>
      <c r="P672" t="s">
        <v>37</v>
      </c>
      <c r="Q672" t="s">
        <v>37</v>
      </c>
      <c r="R672" t="str">
        <f t="shared" si="21"/>
        <v>2125994522119</v>
      </c>
      <c r="S672" t="s">
        <v>38</v>
      </c>
      <c r="T672" t="s">
        <v>39</v>
      </c>
      <c r="U672" t="s">
        <v>40</v>
      </c>
      <c r="V672" t="s">
        <v>41</v>
      </c>
      <c r="W672" t="s">
        <v>42</v>
      </c>
      <c r="X672" t="s">
        <v>43</v>
      </c>
      <c r="Y672" t="s">
        <v>44</v>
      </c>
      <c r="Z672" t="s">
        <v>44</v>
      </c>
      <c r="AA672" t="s">
        <v>45</v>
      </c>
      <c r="AB672" t="s">
        <v>46</v>
      </c>
      <c r="AC672" t="s">
        <v>47</v>
      </c>
      <c r="AD672" t="s">
        <v>48</v>
      </c>
      <c r="AE672" t="s">
        <v>49</v>
      </c>
    </row>
    <row r="673" spans="1:31">
      <c r="A673" t="str">
        <f t="shared" si="20"/>
        <v>212300552121112</v>
      </c>
      <c r="B673" t="s">
        <v>32</v>
      </c>
      <c r="C673" t="s">
        <v>33</v>
      </c>
      <c r="D673" t="s">
        <v>844</v>
      </c>
      <c r="E673" t="s">
        <v>844</v>
      </c>
      <c r="F673" t="s">
        <v>122</v>
      </c>
      <c r="G673" t="s">
        <v>845</v>
      </c>
      <c r="H673" s="1">
        <v>43812</v>
      </c>
      <c r="I673" s="1">
        <v>43811</v>
      </c>
      <c r="J673" s="3">
        <v>980000</v>
      </c>
      <c r="K673" t="s">
        <v>31</v>
      </c>
      <c r="L673" t="s">
        <v>31</v>
      </c>
      <c r="M673">
        <v>0</v>
      </c>
      <c r="N673">
        <v>0</v>
      </c>
      <c r="O673">
        <v>0</v>
      </c>
      <c r="P673" t="s">
        <v>37</v>
      </c>
      <c r="Q673" t="s">
        <v>37</v>
      </c>
      <c r="R673" t="str">
        <f t="shared" si="21"/>
        <v>2123005521211</v>
      </c>
      <c r="S673" t="s">
        <v>38</v>
      </c>
      <c r="T673" t="s">
        <v>39</v>
      </c>
      <c r="U673" t="s">
        <v>40</v>
      </c>
      <c r="V673" t="s">
        <v>76</v>
      </c>
      <c r="W673" t="s">
        <v>90</v>
      </c>
      <c r="X673" t="s">
        <v>43</v>
      </c>
      <c r="Y673" t="s">
        <v>44</v>
      </c>
      <c r="Z673" t="s">
        <v>44</v>
      </c>
      <c r="AA673" t="s">
        <v>45</v>
      </c>
      <c r="AB673" t="s">
        <v>46</v>
      </c>
      <c r="AC673" t="s">
        <v>47</v>
      </c>
      <c r="AD673" t="s">
        <v>48</v>
      </c>
      <c r="AE673" t="s">
        <v>49</v>
      </c>
    </row>
    <row r="674" spans="1:31">
      <c r="A674" t="str">
        <f t="shared" si="20"/>
        <v>212599451111106</v>
      </c>
      <c r="B674" t="s">
        <v>32</v>
      </c>
      <c r="C674" t="s">
        <v>33</v>
      </c>
      <c r="D674" t="s">
        <v>846</v>
      </c>
      <c r="E674" t="s">
        <v>846</v>
      </c>
      <c r="F674" t="s">
        <v>35</v>
      </c>
      <c r="G674" t="s">
        <v>847</v>
      </c>
      <c r="H674" s="1">
        <v>43634</v>
      </c>
      <c r="I674" s="1">
        <v>43630</v>
      </c>
      <c r="J674" s="3">
        <v>653700</v>
      </c>
      <c r="K674" t="s">
        <v>31</v>
      </c>
      <c r="L674" t="s">
        <v>31</v>
      </c>
      <c r="M674">
        <v>0</v>
      </c>
      <c r="N674">
        <v>0</v>
      </c>
      <c r="O674">
        <v>0</v>
      </c>
      <c r="P674" t="s">
        <v>37</v>
      </c>
      <c r="Q674" t="s">
        <v>37</v>
      </c>
      <c r="R674" t="str">
        <f t="shared" si="21"/>
        <v>2125994511111</v>
      </c>
      <c r="S674" t="s">
        <v>38</v>
      </c>
      <c r="T674" t="s">
        <v>39</v>
      </c>
      <c r="U674" t="s">
        <v>40</v>
      </c>
      <c r="V674" t="s">
        <v>41</v>
      </c>
      <c r="W674" t="s">
        <v>42</v>
      </c>
      <c r="X674" t="s">
        <v>43</v>
      </c>
      <c r="Y674" t="s">
        <v>44</v>
      </c>
      <c r="Z674" t="s">
        <v>44</v>
      </c>
      <c r="AA674" t="s">
        <v>45</v>
      </c>
      <c r="AB674" t="s">
        <v>46</v>
      </c>
      <c r="AC674" t="s">
        <v>47</v>
      </c>
      <c r="AD674" t="s">
        <v>48</v>
      </c>
      <c r="AE674" t="s">
        <v>49</v>
      </c>
    </row>
    <row r="675" spans="1:31">
      <c r="A675" t="str">
        <f t="shared" si="20"/>
        <v>212599451111906</v>
      </c>
      <c r="B675" t="s">
        <v>32</v>
      </c>
      <c r="C675" t="s">
        <v>33</v>
      </c>
      <c r="D675" t="s">
        <v>846</v>
      </c>
      <c r="E675" t="s">
        <v>846</v>
      </c>
      <c r="F675" t="s">
        <v>50</v>
      </c>
      <c r="G675" t="s">
        <v>847</v>
      </c>
      <c r="H675" s="1">
        <v>43634</v>
      </c>
      <c r="I675" s="1">
        <v>43630</v>
      </c>
      <c r="J675" s="3">
        <v>160</v>
      </c>
      <c r="K675" t="s">
        <v>31</v>
      </c>
      <c r="L675" t="s">
        <v>31</v>
      </c>
      <c r="M675">
        <v>0</v>
      </c>
      <c r="N675">
        <v>0</v>
      </c>
      <c r="O675">
        <v>0</v>
      </c>
      <c r="P675" t="s">
        <v>37</v>
      </c>
      <c r="Q675" t="s">
        <v>37</v>
      </c>
      <c r="R675" t="str">
        <f t="shared" si="21"/>
        <v>2125994511119</v>
      </c>
      <c r="S675" t="s">
        <v>38</v>
      </c>
      <c r="T675" t="s">
        <v>39</v>
      </c>
      <c r="U675" t="s">
        <v>40</v>
      </c>
      <c r="V675" t="s">
        <v>41</v>
      </c>
      <c r="W675" t="s">
        <v>42</v>
      </c>
      <c r="X675" t="s">
        <v>43</v>
      </c>
      <c r="Y675" t="s">
        <v>44</v>
      </c>
      <c r="Z675" t="s">
        <v>44</v>
      </c>
      <c r="AA675" t="s">
        <v>45</v>
      </c>
      <c r="AB675" t="s">
        <v>46</v>
      </c>
      <c r="AC675" t="s">
        <v>47</v>
      </c>
      <c r="AD675" t="s">
        <v>48</v>
      </c>
      <c r="AE675" t="s">
        <v>49</v>
      </c>
    </row>
    <row r="676" spans="1:31">
      <c r="A676" t="str">
        <f t="shared" si="20"/>
        <v>212599451112106</v>
      </c>
      <c r="B676" t="s">
        <v>32</v>
      </c>
      <c r="C676" t="s">
        <v>33</v>
      </c>
      <c r="D676" t="s">
        <v>846</v>
      </c>
      <c r="E676" t="s">
        <v>846</v>
      </c>
      <c r="F676" t="s">
        <v>51</v>
      </c>
      <c r="G676" t="s">
        <v>847</v>
      </c>
      <c r="H676" s="1">
        <v>43634</v>
      </c>
      <c r="I676" s="1">
        <v>43630</v>
      </c>
      <c r="J676" s="3">
        <v>53020</v>
      </c>
      <c r="K676" t="s">
        <v>31</v>
      </c>
      <c r="L676" t="s">
        <v>31</v>
      </c>
      <c r="M676">
        <v>0</v>
      </c>
      <c r="N676">
        <v>0</v>
      </c>
      <c r="O676">
        <v>0</v>
      </c>
      <c r="P676" t="s">
        <v>37</v>
      </c>
      <c r="Q676" t="s">
        <v>37</v>
      </c>
      <c r="R676" t="str">
        <f t="shared" si="21"/>
        <v>2125994511121</v>
      </c>
      <c r="S676" t="s">
        <v>38</v>
      </c>
      <c r="T676" t="s">
        <v>39</v>
      </c>
      <c r="U676" t="s">
        <v>40</v>
      </c>
      <c r="V676" t="s">
        <v>41</v>
      </c>
      <c r="W676" t="s">
        <v>42</v>
      </c>
      <c r="X676" t="s">
        <v>43</v>
      </c>
      <c r="Y676" t="s">
        <v>44</v>
      </c>
      <c r="Z676" t="s">
        <v>44</v>
      </c>
      <c r="AA676" t="s">
        <v>45</v>
      </c>
      <c r="AB676" t="s">
        <v>46</v>
      </c>
      <c r="AC676" t="s">
        <v>47</v>
      </c>
      <c r="AD676" t="s">
        <v>48</v>
      </c>
      <c r="AE676" t="s">
        <v>49</v>
      </c>
    </row>
    <row r="677" spans="1:31">
      <c r="A677" t="str">
        <f t="shared" si="20"/>
        <v>212599451112206</v>
      </c>
      <c r="B677" t="s">
        <v>32</v>
      </c>
      <c r="C677" t="s">
        <v>33</v>
      </c>
      <c r="D677" t="s">
        <v>846</v>
      </c>
      <c r="E677" t="s">
        <v>846</v>
      </c>
      <c r="F677" t="s">
        <v>55</v>
      </c>
      <c r="G677" t="s">
        <v>847</v>
      </c>
      <c r="H677" s="1">
        <v>43634</v>
      </c>
      <c r="I677" s="1">
        <v>43630</v>
      </c>
      <c r="J677" s="3">
        <v>17020</v>
      </c>
      <c r="K677" t="s">
        <v>31</v>
      </c>
      <c r="L677" t="s">
        <v>31</v>
      </c>
      <c r="M677">
        <v>0</v>
      </c>
      <c r="N677">
        <v>0</v>
      </c>
      <c r="O677">
        <v>0</v>
      </c>
      <c r="P677" t="s">
        <v>37</v>
      </c>
      <c r="Q677" t="s">
        <v>37</v>
      </c>
      <c r="R677" t="str">
        <f t="shared" si="21"/>
        <v>2125994511122</v>
      </c>
      <c r="S677" t="s">
        <v>38</v>
      </c>
      <c r="T677" t="s">
        <v>39</v>
      </c>
      <c r="U677" t="s">
        <v>40</v>
      </c>
      <c r="V677" t="s">
        <v>41</v>
      </c>
      <c r="W677" t="s">
        <v>42</v>
      </c>
      <c r="X677" t="s">
        <v>43</v>
      </c>
      <c r="Y677" t="s">
        <v>44</v>
      </c>
      <c r="Z677" t="s">
        <v>44</v>
      </c>
      <c r="AA677" t="s">
        <v>45</v>
      </c>
      <c r="AB677" t="s">
        <v>46</v>
      </c>
      <c r="AC677" t="s">
        <v>47</v>
      </c>
      <c r="AD677" t="s">
        <v>48</v>
      </c>
      <c r="AE677" t="s">
        <v>49</v>
      </c>
    </row>
    <row r="678" spans="1:31">
      <c r="A678" t="str">
        <f t="shared" si="20"/>
        <v>214700252411404</v>
      </c>
      <c r="B678" t="s">
        <v>32</v>
      </c>
      <c r="C678" t="s">
        <v>114</v>
      </c>
      <c r="D678" t="s">
        <v>709</v>
      </c>
      <c r="E678" t="s">
        <v>709</v>
      </c>
      <c r="F678" t="s">
        <v>182</v>
      </c>
      <c r="G678" t="s">
        <v>848</v>
      </c>
      <c r="H678" s="1">
        <v>43567</v>
      </c>
      <c r="I678" s="1">
        <v>43565</v>
      </c>
      <c r="J678" s="3">
        <v>28200000</v>
      </c>
      <c r="K678" t="s">
        <v>31</v>
      </c>
      <c r="L678" t="s">
        <v>31</v>
      </c>
      <c r="M678">
        <v>0</v>
      </c>
      <c r="N678">
        <v>0</v>
      </c>
      <c r="O678">
        <v>0</v>
      </c>
      <c r="P678" t="s">
        <v>37</v>
      </c>
      <c r="Q678" t="s">
        <v>37</v>
      </c>
      <c r="R678" t="str">
        <f t="shared" si="21"/>
        <v>2147002524114</v>
      </c>
      <c r="S678" t="s">
        <v>38</v>
      </c>
      <c r="T678" t="s">
        <v>118</v>
      </c>
      <c r="U678" t="s">
        <v>119</v>
      </c>
      <c r="V678" t="s">
        <v>181</v>
      </c>
      <c r="W678" t="s">
        <v>209</v>
      </c>
      <c r="X678" t="s">
        <v>43</v>
      </c>
      <c r="Y678" t="s">
        <v>44</v>
      </c>
      <c r="Z678" t="s">
        <v>44</v>
      </c>
      <c r="AA678" t="s">
        <v>45</v>
      </c>
      <c r="AB678" t="s">
        <v>46</v>
      </c>
      <c r="AC678" t="s">
        <v>47</v>
      </c>
      <c r="AD678" t="s">
        <v>48</v>
      </c>
      <c r="AE678" t="s">
        <v>49</v>
      </c>
    </row>
    <row r="679" spans="1:31">
      <c r="A679" t="str">
        <f t="shared" si="20"/>
        <v>213599451111107</v>
      </c>
      <c r="B679" t="s">
        <v>32</v>
      </c>
      <c r="C679" t="s">
        <v>62</v>
      </c>
      <c r="D679" t="s">
        <v>267</v>
      </c>
      <c r="E679" t="s">
        <v>267</v>
      </c>
      <c r="F679" t="s">
        <v>35</v>
      </c>
      <c r="G679" t="s">
        <v>849</v>
      </c>
      <c r="H679" s="1">
        <v>43647</v>
      </c>
      <c r="I679" s="1">
        <v>43626</v>
      </c>
      <c r="J679" s="3">
        <v>61477100</v>
      </c>
      <c r="K679" t="s">
        <v>31</v>
      </c>
      <c r="L679" t="s">
        <v>31</v>
      </c>
      <c r="M679">
        <v>0</v>
      </c>
      <c r="N679">
        <v>0</v>
      </c>
      <c r="O679">
        <v>0</v>
      </c>
      <c r="P679" t="s">
        <v>37</v>
      </c>
      <c r="Q679" t="s">
        <v>37</v>
      </c>
      <c r="R679" t="str">
        <f t="shared" si="21"/>
        <v>2135994511111</v>
      </c>
      <c r="S679" t="s">
        <v>38</v>
      </c>
      <c r="T679" t="s">
        <v>66</v>
      </c>
      <c r="U679" t="s">
        <v>67</v>
      </c>
      <c r="V679" t="s">
        <v>100</v>
      </c>
      <c r="W679" t="s">
        <v>42</v>
      </c>
      <c r="X679" t="s">
        <v>43</v>
      </c>
      <c r="Y679" t="s">
        <v>44</v>
      </c>
      <c r="Z679" t="s">
        <v>44</v>
      </c>
      <c r="AA679" t="s">
        <v>45</v>
      </c>
      <c r="AB679" t="s">
        <v>46</v>
      </c>
      <c r="AC679" t="s">
        <v>47</v>
      </c>
      <c r="AD679" t="s">
        <v>48</v>
      </c>
      <c r="AE679" t="s">
        <v>49</v>
      </c>
    </row>
    <row r="680" spans="1:31">
      <c r="A680" t="str">
        <f t="shared" si="20"/>
        <v>213599451111907</v>
      </c>
      <c r="B680" t="s">
        <v>32</v>
      </c>
      <c r="C680" t="s">
        <v>62</v>
      </c>
      <c r="D680" t="s">
        <v>267</v>
      </c>
      <c r="E680" t="s">
        <v>267</v>
      </c>
      <c r="F680" t="s">
        <v>50</v>
      </c>
      <c r="G680" t="s">
        <v>849</v>
      </c>
      <c r="H680" s="1">
        <v>43647</v>
      </c>
      <c r="I680" s="1">
        <v>43626</v>
      </c>
      <c r="J680" s="3">
        <v>958</v>
      </c>
      <c r="K680" t="s">
        <v>31</v>
      </c>
      <c r="L680" t="s">
        <v>31</v>
      </c>
      <c r="M680">
        <v>0</v>
      </c>
      <c r="N680">
        <v>0</v>
      </c>
      <c r="O680">
        <v>0</v>
      </c>
      <c r="P680" t="s">
        <v>37</v>
      </c>
      <c r="Q680" t="s">
        <v>37</v>
      </c>
      <c r="R680" t="str">
        <f t="shared" si="21"/>
        <v>2135994511119</v>
      </c>
      <c r="S680" t="s">
        <v>38</v>
      </c>
      <c r="T680" t="s">
        <v>66</v>
      </c>
      <c r="U680" t="s">
        <v>67</v>
      </c>
      <c r="V680" t="s">
        <v>100</v>
      </c>
      <c r="W680" t="s">
        <v>42</v>
      </c>
      <c r="X680" t="s">
        <v>43</v>
      </c>
      <c r="Y680" t="s">
        <v>44</v>
      </c>
      <c r="Z680" t="s">
        <v>44</v>
      </c>
      <c r="AA680" t="s">
        <v>45</v>
      </c>
      <c r="AB680" t="s">
        <v>46</v>
      </c>
      <c r="AC680" t="s">
        <v>47</v>
      </c>
      <c r="AD680" t="s">
        <v>48</v>
      </c>
      <c r="AE680" t="s">
        <v>49</v>
      </c>
    </row>
    <row r="681" spans="1:31">
      <c r="A681" t="str">
        <f t="shared" si="20"/>
        <v>213599451112107</v>
      </c>
      <c r="B681" t="s">
        <v>32</v>
      </c>
      <c r="C681" t="s">
        <v>62</v>
      </c>
      <c r="D681" t="s">
        <v>267</v>
      </c>
      <c r="E681" t="s">
        <v>267</v>
      </c>
      <c r="F681" t="s">
        <v>51</v>
      </c>
      <c r="G681" t="s">
        <v>849</v>
      </c>
      <c r="H681" s="1">
        <v>43647</v>
      </c>
      <c r="I681" s="1">
        <v>43626</v>
      </c>
      <c r="J681" s="3">
        <v>4439170</v>
      </c>
      <c r="K681" t="s">
        <v>31</v>
      </c>
      <c r="L681" t="s">
        <v>31</v>
      </c>
      <c r="M681">
        <v>0</v>
      </c>
      <c r="N681">
        <v>0</v>
      </c>
      <c r="O681">
        <v>0</v>
      </c>
      <c r="P681" t="s">
        <v>37</v>
      </c>
      <c r="Q681" t="s">
        <v>37</v>
      </c>
      <c r="R681" t="str">
        <f t="shared" si="21"/>
        <v>2135994511121</v>
      </c>
      <c r="S681" t="s">
        <v>38</v>
      </c>
      <c r="T681" t="s">
        <v>66</v>
      </c>
      <c r="U681" t="s">
        <v>67</v>
      </c>
      <c r="V681" t="s">
        <v>100</v>
      </c>
      <c r="W681" t="s">
        <v>42</v>
      </c>
      <c r="X681" t="s">
        <v>43</v>
      </c>
      <c r="Y681" t="s">
        <v>44</v>
      </c>
      <c r="Z681" t="s">
        <v>44</v>
      </c>
      <c r="AA681" t="s">
        <v>45</v>
      </c>
      <c r="AB681" t="s">
        <v>46</v>
      </c>
      <c r="AC681" t="s">
        <v>47</v>
      </c>
      <c r="AD681" t="s">
        <v>48</v>
      </c>
      <c r="AE681" t="s">
        <v>49</v>
      </c>
    </row>
    <row r="682" spans="1:31">
      <c r="A682" t="str">
        <f t="shared" si="20"/>
        <v>213599451112207</v>
      </c>
      <c r="B682" t="s">
        <v>32</v>
      </c>
      <c r="C682" t="s">
        <v>62</v>
      </c>
      <c r="D682" t="s">
        <v>267</v>
      </c>
      <c r="E682" t="s">
        <v>267</v>
      </c>
      <c r="F682" t="s">
        <v>55</v>
      </c>
      <c r="G682" t="s">
        <v>849</v>
      </c>
      <c r="H682" s="1">
        <v>43647</v>
      </c>
      <c r="I682" s="1">
        <v>43626</v>
      </c>
      <c r="J682" s="3">
        <v>1423392</v>
      </c>
      <c r="K682" t="s">
        <v>31</v>
      </c>
      <c r="L682" t="s">
        <v>31</v>
      </c>
      <c r="M682">
        <v>0</v>
      </c>
      <c r="N682">
        <v>0</v>
      </c>
      <c r="O682">
        <v>0</v>
      </c>
      <c r="P682" t="s">
        <v>37</v>
      </c>
      <c r="Q682" t="s">
        <v>37</v>
      </c>
      <c r="R682" t="str">
        <f t="shared" si="21"/>
        <v>2135994511122</v>
      </c>
      <c r="S682" t="s">
        <v>38</v>
      </c>
      <c r="T682" t="s">
        <v>66</v>
      </c>
      <c r="U682" t="s">
        <v>67</v>
      </c>
      <c r="V682" t="s">
        <v>100</v>
      </c>
      <c r="W682" t="s">
        <v>42</v>
      </c>
      <c r="X682" t="s">
        <v>43</v>
      </c>
      <c r="Y682" t="s">
        <v>44</v>
      </c>
      <c r="Z682" t="s">
        <v>44</v>
      </c>
      <c r="AA682" t="s">
        <v>45</v>
      </c>
      <c r="AB682" t="s">
        <v>46</v>
      </c>
      <c r="AC682" t="s">
        <v>47</v>
      </c>
      <c r="AD682" t="s">
        <v>48</v>
      </c>
      <c r="AE682" t="s">
        <v>49</v>
      </c>
    </row>
    <row r="683" spans="1:31">
      <c r="A683" t="str">
        <f t="shared" si="20"/>
        <v>213599451112407</v>
      </c>
      <c r="B683" t="s">
        <v>32</v>
      </c>
      <c r="C683" t="s">
        <v>62</v>
      </c>
      <c r="D683" t="s">
        <v>267</v>
      </c>
      <c r="E683" t="s">
        <v>267</v>
      </c>
      <c r="F683" t="s">
        <v>52</v>
      </c>
      <c r="G683" t="s">
        <v>849</v>
      </c>
      <c r="H683" s="1">
        <v>43647</v>
      </c>
      <c r="I683" s="1">
        <v>43626</v>
      </c>
      <c r="J683" s="3">
        <v>5340000</v>
      </c>
      <c r="K683" t="s">
        <v>31</v>
      </c>
      <c r="L683" t="s">
        <v>31</v>
      </c>
      <c r="M683">
        <v>0</v>
      </c>
      <c r="N683">
        <v>0</v>
      </c>
      <c r="O683">
        <v>0</v>
      </c>
      <c r="P683" t="s">
        <v>37</v>
      </c>
      <c r="Q683" t="s">
        <v>37</v>
      </c>
      <c r="R683" t="str">
        <f t="shared" si="21"/>
        <v>2135994511124</v>
      </c>
      <c r="S683" t="s">
        <v>38</v>
      </c>
      <c r="T683" t="s">
        <v>66</v>
      </c>
      <c r="U683" t="s">
        <v>67</v>
      </c>
      <c r="V683" t="s">
        <v>100</v>
      </c>
      <c r="W683" t="s">
        <v>42</v>
      </c>
      <c r="X683" t="s">
        <v>43</v>
      </c>
      <c r="Y683" t="s">
        <v>44</v>
      </c>
      <c r="Z683" t="s">
        <v>44</v>
      </c>
      <c r="AA683" t="s">
        <v>45</v>
      </c>
      <c r="AB683" t="s">
        <v>46</v>
      </c>
      <c r="AC683" t="s">
        <v>47</v>
      </c>
      <c r="AD683" t="s">
        <v>48</v>
      </c>
      <c r="AE683" t="s">
        <v>49</v>
      </c>
    </row>
    <row r="684" spans="1:31">
      <c r="A684" t="str">
        <f t="shared" si="20"/>
        <v>213599451112507</v>
      </c>
      <c r="B684" t="s">
        <v>32</v>
      </c>
      <c r="C684" t="s">
        <v>62</v>
      </c>
      <c r="D684" t="s">
        <v>267</v>
      </c>
      <c r="E684" t="s">
        <v>267</v>
      </c>
      <c r="F684" t="s">
        <v>132</v>
      </c>
      <c r="G684" t="s">
        <v>849</v>
      </c>
      <c r="H684" s="1">
        <v>43647</v>
      </c>
      <c r="I684" s="1">
        <v>43626</v>
      </c>
      <c r="J684" s="3">
        <v>11320</v>
      </c>
      <c r="K684" t="s">
        <v>31</v>
      </c>
      <c r="L684" t="s">
        <v>31</v>
      </c>
      <c r="M684">
        <v>0</v>
      </c>
      <c r="N684">
        <v>0</v>
      </c>
      <c r="O684">
        <v>0</v>
      </c>
      <c r="P684" t="s">
        <v>37</v>
      </c>
      <c r="Q684" t="s">
        <v>37</v>
      </c>
      <c r="R684" t="str">
        <f t="shared" si="21"/>
        <v>2135994511125</v>
      </c>
      <c r="S684" t="s">
        <v>38</v>
      </c>
      <c r="T684" t="s">
        <v>66</v>
      </c>
      <c r="U684" t="s">
        <v>67</v>
      </c>
      <c r="V684" t="s">
        <v>100</v>
      </c>
      <c r="W684" t="s">
        <v>42</v>
      </c>
      <c r="X684" t="s">
        <v>43</v>
      </c>
      <c r="Y684" t="s">
        <v>44</v>
      </c>
      <c r="Z684" t="s">
        <v>44</v>
      </c>
      <c r="AA684" t="s">
        <v>45</v>
      </c>
      <c r="AB684" t="s">
        <v>46</v>
      </c>
      <c r="AC684" t="s">
        <v>47</v>
      </c>
      <c r="AD684" t="s">
        <v>48</v>
      </c>
      <c r="AE684" t="s">
        <v>49</v>
      </c>
    </row>
    <row r="685" spans="1:31">
      <c r="A685" t="str">
        <f t="shared" si="20"/>
        <v>213599451112607</v>
      </c>
      <c r="B685" t="s">
        <v>32</v>
      </c>
      <c r="C685" t="s">
        <v>62</v>
      </c>
      <c r="D685" t="s">
        <v>267</v>
      </c>
      <c r="E685" t="s">
        <v>267</v>
      </c>
      <c r="F685" t="s">
        <v>57</v>
      </c>
      <c r="G685" t="s">
        <v>849</v>
      </c>
      <c r="H685" s="1">
        <v>43647</v>
      </c>
      <c r="I685" s="1">
        <v>43626</v>
      </c>
      <c r="J685" s="3">
        <v>3765840</v>
      </c>
      <c r="K685" t="s">
        <v>31</v>
      </c>
      <c r="L685" t="s">
        <v>31</v>
      </c>
      <c r="M685">
        <v>0</v>
      </c>
      <c r="N685">
        <v>0</v>
      </c>
      <c r="O685">
        <v>0</v>
      </c>
      <c r="P685" t="s">
        <v>37</v>
      </c>
      <c r="Q685" t="s">
        <v>37</v>
      </c>
      <c r="R685" t="str">
        <f t="shared" si="21"/>
        <v>2135994511126</v>
      </c>
      <c r="S685" t="s">
        <v>38</v>
      </c>
      <c r="T685" t="s">
        <v>66</v>
      </c>
      <c r="U685" t="s">
        <v>67</v>
      </c>
      <c r="V685" t="s">
        <v>100</v>
      </c>
      <c r="W685" t="s">
        <v>42</v>
      </c>
      <c r="X685" t="s">
        <v>43</v>
      </c>
      <c r="Y685" t="s">
        <v>44</v>
      </c>
      <c r="Z685" t="s">
        <v>44</v>
      </c>
      <c r="AA685" t="s">
        <v>45</v>
      </c>
      <c r="AB685" t="s">
        <v>46</v>
      </c>
      <c r="AC685" t="s">
        <v>47</v>
      </c>
      <c r="AD685" t="s">
        <v>48</v>
      </c>
      <c r="AE685" t="s">
        <v>49</v>
      </c>
    </row>
    <row r="686" spans="1:31">
      <c r="A686" t="str">
        <f t="shared" si="20"/>
        <v>213599451115107</v>
      </c>
      <c r="B686" t="s">
        <v>32</v>
      </c>
      <c r="C686" t="s">
        <v>62</v>
      </c>
      <c r="D686" t="s">
        <v>267</v>
      </c>
      <c r="E686" t="s">
        <v>267</v>
      </c>
      <c r="F686" t="s">
        <v>58</v>
      </c>
      <c r="G686" t="s">
        <v>849</v>
      </c>
      <c r="H686" s="1">
        <v>43647</v>
      </c>
      <c r="I686" s="1">
        <v>43626</v>
      </c>
      <c r="J686" s="3">
        <v>360000</v>
      </c>
      <c r="K686" t="s">
        <v>31</v>
      </c>
      <c r="L686" t="s">
        <v>31</v>
      </c>
      <c r="M686">
        <v>0</v>
      </c>
      <c r="N686">
        <v>0</v>
      </c>
      <c r="O686">
        <v>0</v>
      </c>
      <c r="P686" t="s">
        <v>37</v>
      </c>
      <c r="Q686" t="s">
        <v>37</v>
      </c>
      <c r="R686" t="str">
        <f t="shared" si="21"/>
        <v>2135994511151</v>
      </c>
      <c r="S686" t="s">
        <v>38</v>
      </c>
      <c r="T686" t="s">
        <v>66</v>
      </c>
      <c r="U686" t="s">
        <v>67</v>
      </c>
      <c r="V686" t="s">
        <v>100</v>
      </c>
      <c r="W686" t="s">
        <v>42</v>
      </c>
      <c r="X686" t="s">
        <v>43</v>
      </c>
      <c r="Y686" t="s">
        <v>44</v>
      </c>
      <c r="Z686" t="s">
        <v>44</v>
      </c>
      <c r="AA686" t="s">
        <v>45</v>
      </c>
      <c r="AB686" t="s">
        <v>46</v>
      </c>
      <c r="AC686" t="s">
        <v>47</v>
      </c>
      <c r="AD686" t="s">
        <v>48</v>
      </c>
      <c r="AE686" t="s">
        <v>49</v>
      </c>
    </row>
    <row r="687" spans="1:31">
      <c r="A687" t="str">
        <f t="shared" si="20"/>
        <v>510299451111110</v>
      </c>
      <c r="B687" t="s">
        <v>32</v>
      </c>
      <c r="C687" t="s">
        <v>174</v>
      </c>
      <c r="D687" t="s">
        <v>509</v>
      </c>
      <c r="E687" t="s">
        <v>509</v>
      </c>
      <c r="F687" t="s">
        <v>35</v>
      </c>
      <c r="G687" t="s">
        <v>850</v>
      </c>
      <c r="H687" s="1">
        <v>43739</v>
      </c>
      <c r="I687" s="1">
        <v>43710</v>
      </c>
      <c r="J687" s="3">
        <v>4024400</v>
      </c>
      <c r="K687" t="s">
        <v>31</v>
      </c>
      <c r="L687" t="s">
        <v>31</v>
      </c>
      <c r="M687">
        <v>0</v>
      </c>
      <c r="N687">
        <v>0</v>
      </c>
      <c r="O687">
        <v>0</v>
      </c>
      <c r="P687" t="s">
        <v>37</v>
      </c>
      <c r="Q687" t="s">
        <v>37</v>
      </c>
      <c r="R687" t="str">
        <f t="shared" si="21"/>
        <v>5102994511111</v>
      </c>
      <c r="S687" t="s">
        <v>38</v>
      </c>
      <c r="T687" t="s">
        <v>119</v>
      </c>
      <c r="U687" t="s">
        <v>176</v>
      </c>
      <c r="V687" t="s">
        <v>177</v>
      </c>
      <c r="W687" t="s">
        <v>42</v>
      </c>
      <c r="X687" t="s">
        <v>43</v>
      </c>
      <c r="Y687" t="s">
        <v>44</v>
      </c>
      <c r="Z687" t="s">
        <v>44</v>
      </c>
      <c r="AA687" t="s">
        <v>45</v>
      </c>
      <c r="AB687" t="s">
        <v>46</v>
      </c>
      <c r="AC687" t="s">
        <v>47</v>
      </c>
      <c r="AD687" t="s">
        <v>48</v>
      </c>
      <c r="AE687" t="s">
        <v>49</v>
      </c>
    </row>
    <row r="688" spans="1:31">
      <c r="A688" t="str">
        <f t="shared" si="20"/>
        <v>510299451111910</v>
      </c>
      <c r="B688" t="s">
        <v>32</v>
      </c>
      <c r="C688" t="s">
        <v>174</v>
      </c>
      <c r="D688" t="s">
        <v>509</v>
      </c>
      <c r="E688" t="s">
        <v>509</v>
      </c>
      <c r="F688" t="s">
        <v>50</v>
      </c>
      <c r="G688" t="s">
        <v>850</v>
      </c>
      <c r="H688" s="1">
        <v>43739</v>
      </c>
      <c r="I688" s="1">
        <v>43710</v>
      </c>
      <c r="J688" s="3">
        <v>85</v>
      </c>
      <c r="K688" t="s">
        <v>31</v>
      </c>
      <c r="L688" t="s">
        <v>31</v>
      </c>
      <c r="M688">
        <v>0</v>
      </c>
      <c r="N688">
        <v>0</v>
      </c>
      <c r="O688">
        <v>0</v>
      </c>
      <c r="P688" t="s">
        <v>37</v>
      </c>
      <c r="Q688" t="s">
        <v>37</v>
      </c>
      <c r="R688" t="str">
        <f t="shared" si="21"/>
        <v>5102994511119</v>
      </c>
      <c r="S688" t="s">
        <v>38</v>
      </c>
      <c r="T688" t="s">
        <v>119</v>
      </c>
      <c r="U688" t="s">
        <v>176</v>
      </c>
      <c r="V688" t="s">
        <v>177</v>
      </c>
      <c r="W688" t="s">
        <v>42</v>
      </c>
      <c r="X688" t="s">
        <v>43</v>
      </c>
      <c r="Y688" t="s">
        <v>44</v>
      </c>
      <c r="Z688" t="s">
        <v>44</v>
      </c>
      <c r="AA688" t="s">
        <v>45</v>
      </c>
      <c r="AB688" t="s">
        <v>46</v>
      </c>
      <c r="AC688" t="s">
        <v>47</v>
      </c>
      <c r="AD688" t="s">
        <v>48</v>
      </c>
      <c r="AE688" t="s">
        <v>49</v>
      </c>
    </row>
    <row r="689" spans="1:31">
      <c r="A689" t="str">
        <f t="shared" si="20"/>
        <v>510299451112110</v>
      </c>
      <c r="B689" t="s">
        <v>32</v>
      </c>
      <c r="C689" t="s">
        <v>174</v>
      </c>
      <c r="D689" t="s">
        <v>509</v>
      </c>
      <c r="E689" t="s">
        <v>509</v>
      </c>
      <c r="F689" t="s">
        <v>51</v>
      </c>
      <c r="G689" t="s">
        <v>850</v>
      </c>
      <c r="H689" s="1">
        <v>43739</v>
      </c>
      <c r="I689" s="1">
        <v>43710</v>
      </c>
      <c r="J689" s="3">
        <v>402440</v>
      </c>
      <c r="K689" t="s">
        <v>31</v>
      </c>
      <c r="L689" t="s">
        <v>31</v>
      </c>
      <c r="M689">
        <v>0</v>
      </c>
      <c r="N689">
        <v>0</v>
      </c>
      <c r="O689">
        <v>0</v>
      </c>
      <c r="P689" t="s">
        <v>37</v>
      </c>
      <c r="Q689" t="s">
        <v>37</v>
      </c>
      <c r="R689" t="str">
        <f t="shared" si="21"/>
        <v>5102994511121</v>
      </c>
      <c r="S689" t="s">
        <v>38</v>
      </c>
      <c r="T689" t="s">
        <v>119</v>
      </c>
      <c r="U689" t="s">
        <v>176</v>
      </c>
      <c r="V689" t="s">
        <v>177</v>
      </c>
      <c r="W689" t="s">
        <v>42</v>
      </c>
      <c r="X689" t="s">
        <v>43</v>
      </c>
      <c r="Y689" t="s">
        <v>44</v>
      </c>
      <c r="Z689" t="s">
        <v>44</v>
      </c>
      <c r="AA689" t="s">
        <v>45</v>
      </c>
      <c r="AB689" t="s">
        <v>46</v>
      </c>
      <c r="AC689" t="s">
        <v>47</v>
      </c>
      <c r="AD689" t="s">
        <v>48</v>
      </c>
      <c r="AE689" t="s">
        <v>49</v>
      </c>
    </row>
    <row r="690" spans="1:31">
      <c r="A690" t="str">
        <f t="shared" si="20"/>
        <v>510299451112210</v>
      </c>
      <c r="B690" t="s">
        <v>32</v>
      </c>
      <c r="C690" t="s">
        <v>174</v>
      </c>
      <c r="D690" t="s">
        <v>509</v>
      </c>
      <c r="E690" t="s">
        <v>509</v>
      </c>
      <c r="F690" t="s">
        <v>55</v>
      </c>
      <c r="G690" t="s">
        <v>850</v>
      </c>
      <c r="H690" s="1">
        <v>43739</v>
      </c>
      <c r="I690" s="1">
        <v>43710</v>
      </c>
      <c r="J690" s="3">
        <v>160976</v>
      </c>
      <c r="K690" t="s">
        <v>31</v>
      </c>
      <c r="L690" t="s">
        <v>31</v>
      </c>
      <c r="M690">
        <v>0</v>
      </c>
      <c r="N690">
        <v>0</v>
      </c>
      <c r="O690">
        <v>0</v>
      </c>
      <c r="P690" t="s">
        <v>37</v>
      </c>
      <c r="Q690" t="s">
        <v>37</v>
      </c>
      <c r="R690" t="str">
        <f t="shared" si="21"/>
        <v>5102994511122</v>
      </c>
      <c r="S690" t="s">
        <v>38</v>
      </c>
      <c r="T690" t="s">
        <v>119</v>
      </c>
      <c r="U690" t="s">
        <v>176</v>
      </c>
      <c r="V690" t="s">
        <v>177</v>
      </c>
      <c r="W690" t="s">
        <v>42</v>
      </c>
      <c r="X690" t="s">
        <v>43</v>
      </c>
      <c r="Y690" t="s">
        <v>44</v>
      </c>
      <c r="Z690" t="s">
        <v>44</v>
      </c>
      <c r="AA690" t="s">
        <v>45</v>
      </c>
      <c r="AB690" t="s">
        <v>46</v>
      </c>
      <c r="AC690" t="s">
        <v>47</v>
      </c>
      <c r="AD690" t="s">
        <v>48</v>
      </c>
      <c r="AE690" t="s">
        <v>49</v>
      </c>
    </row>
    <row r="691" spans="1:31">
      <c r="A691" t="str">
        <f t="shared" si="20"/>
        <v>510299451112410</v>
      </c>
      <c r="B691" t="s">
        <v>32</v>
      </c>
      <c r="C691" t="s">
        <v>174</v>
      </c>
      <c r="D691" t="s">
        <v>509</v>
      </c>
      <c r="E691" t="s">
        <v>509</v>
      </c>
      <c r="F691" t="s">
        <v>52</v>
      </c>
      <c r="G691" t="s">
        <v>850</v>
      </c>
      <c r="H691" s="1">
        <v>43739</v>
      </c>
      <c r="I691" s="1">
        <v>43710</v>
      </c>
      <c r="J691" s="3">
        <v>389000</v>
      </c>
      <c r="K691" t="s">
        <v>31</v>
      </c>
      <c r="L691" t="s">
        <v>31</v>
      </c>
      <c r="M691">
        <v>0</v>
      </c>
      <c r="N691">
        <v>0</v>
      </c>
      <c r="O691">
        <v>0</v>
      </c>
      <c r="P691" t="s">
        <v>37</v>
      </c>
      <c r="Q691" t="s">
        <v>37</v>
      </c>
      <c r="R691" t="str">
        <f t="shared" si="21"/>
        <v>5102994511124</v>
      </c>
      <c r="S691" t="s">
        <v>38</v>
      </c>
      <c r="T691" t="s">
        <v>119</v>
      </c>
      <c r="U691" t="s">
        <v>176</v>
      </c>
      <c r="V691" t="s">
        <v>177</v>
      </c>
      <c r="W691" t="s">
        <v>42</v>
      </c>
      <c r="X691" t="s">
        <v>43</v>
      </c>
      <c r="Y691" t="s">
        <v>44</v>
      </c>
      <c r="Z691" t="s">
        <v>44</v>
      </c>
      <c r="AA691" t="s">
        <v>45</v>
      </c>
      <c r="AB691" t="s">
        <v>46</v>
      </c>
      <c r="AC691" t="s">
        <v>47</v>
      </c>
      <c r="AD691" t="s">
        <v>48</v>
      </c>
      <c r="AE691" t="s">
        <v>49</v>
      </c>
    </row>
    <row r="692" spans="1:31">
      <c r="A692" t="str">
        <f t="shared" si="20"/>
        <v>510299451112610</v>
      </c>
      <c r="B692" t="s">
        <v>32</v>
      </c>
      <c r="C692" t="s">
        <v>174</v>
      </c>
      <c r="D692" t="s">
        <v>509</v>
      </c>
      <c r="E692" t="s">
        <v>509</v>
      </c>
      <c r="F692" t="s">
        <v>57</v>
      </c>
      <c r="G692" t="s">
        <v>850</v>
      </c>
      <c r="H692" s="1">
        <v>43739</v>
      </c>
      <c r="I692" s="1">
        <v>43710</v>
      </c>
      <c r="J692" s="3">
        <v>289680</v>
      </c>
      <c r="K692" t="s">
        <v>31</v>
      </c>
      <c r="L692" t="s">
        <v>31</v>
      </c>
      <c r="M692">
        <v>0</v>
      </c>
      <c r="N692">
        <v>0</v>
      </c>
      <c r="O692">
        <v>0</v>
      </c>
      <c r="P692" t="s">
        <v>37</v>
      </c>
      <c r="Q692" t="s">
        <v>37</v>
      </c>
      <c r="R692" t="str">
        <f t="shared" si="21"/>
        <v>5102994511126</v>
      </c>
      <c r="S692" t="s">
        <v>38</v>
      </c>
      <c r="T692" t="s">
        <v>119</v>
      </c>
      <c r="U692" t="s">
        <v>176</v>
      </c>
      <c r="V692" t="s">
        <v>177</v>
      </c>
      <c r="W692" t="s">
        <v>42</v>
      </c>
      <c r="X692" t="s">
        <v>43</v>
      </c>
      <c r="Y692" t="s">
        <v>44</v>
      </c>
      <c r="Z692" t="s">
        <v>44</v>
      </c>
      <c r="AA692" t="s">
        <v>45</v>
      </c>
      <c r="AB692" t="s">
        <v>46</v>
      </c>
      <c r="AC692" t="s">
        <v>47</v>
      </c>
      <c r="AD692" t="s">
        <v>48</v>
      </c>
      <c r="AE692" t="s">
        <v>49</v>
      </c>
    </row>
    <row r="693" spans="1:31">
      <c r="A693" t="str">
        <f t="shared" si="20"/>
        <v>213599452111112</v>
      </c>
      <c r="B693" t="s">
        <v>32</v>
      </c>
      <c r="C693" t="s">
        <v>62</v>
      </c>
      <c r="D693" t="s">
        <v>851</v>
      </c>
      <c r="E693" t="s">
        <v>851</v>
      </c>
      <c r="F693" t="s">
        <v>165</v>
      </c>
      <c r="G693" t="s">
        <v>852</v>
      </c>
      <c r="H693" s="1">
        <v>43805</v>
      </c>
      <c r="I693" s="1">
        <v>43804</v>
      </c>
      <c r="J693" s="3">
        <v>2850000</v>
      </c>
      <c r="K693" t="s">
        <v>31</v>
      </c>
      <c r="L693" t="s">
        <v>31</v>
      </c>
      <c r="M693">
        <v>0</v>
      </c>
      <c r="N693">
        <v>0</v>
      </c>
      <c r="O693">
        <v>0</v>
      </c>
      <c r="P693" t="s">
        <v>37</v>
      </c>
      <c r="Q693" t="s">
        <v>37</v>
      </c>
      <c r="R693" t="str">
        <f t="shared" si="21"/>
        <v>2135994521111</v>
      </c>
      <c r="S693" t="s">
        <v>38</v>
      </c>
      <c r="T693" t="s">
        <v>66</v>
      </c>
      <c r="U693" t="s">
        <v>67</v>
      </c>
      <c r="V693" t="s">
        <v>100</v>
      </c>
      <c r="W693" t="s">
        <v>42</v>
      </c>
      <c r="X693" t="s">
        <v>43</v>
      </c>
      <c r="Y693" t="s">
        <v>44</v>
      </c>
      <c r="Z693" t="s">
        <v>44</v>
      </c>
      <c r="AA693" t="s">
        <v>45</v>
      </c>
      <c r="AB693" t="s">
        <v>46</v>
      </c>
      <c r="AC693" t="s">
        <v>47</v>
      </c>
      <c r="AD693" t="s">
        <v>48</v>
      </c>
      <c r="AE693" t="s">
        <v>49</v>
      </c>
    </row>
    <row r="694" spans="1:31">
      <c r="A694" t="str">
        <f t="shared" si="20"/>
        <v>210400852215111</v>
      </c>
      <c r="B694" t="s">
        <v>32</v>
      </c>
      <c r="C694" t="s">
        <v>33</v>
      </c>
      <c r="D694" t="s">
        <v>474</v>
      </c>
      <c r="E694" t="s">
        <v>474</v>
      </c>
      <c r="F694" t="s">
        <v>179</v>
      </c>
      <c r="G694" t="s">
        <v>853</v>
      </c>
      <c r="H694" s="1">
        <v>43773</v>
      </c>
      <c r="I694" s="1">
        <v>43773</v>
      </c>
      <c r="J694" s="3">
        <v>12800000</v>
      </c>
      <c r="K694" t="s">
        <v>31</v>
      </c>
      <c r="L694" t="s">
        <v>31</v>
      </c>
      <c r="M694">
        <v>0</v>
      </c>
      <c r="N694">
        <v>0</v>
      </c>
      <c r="O694">
        <v>0</v>
      </c>
      <c r="P694" t="s">
        <v>37</v>
      </c>
      <c r="Q694" t="s">
        <v>37</v>
      </c>
      <c r="R694" t="str">
        <f t="shared" si="21"/>
        <v>2104008522151</v>
      </c>
      <c r="S694" t="s">
        <v>38</v>
      </c>
      <c r="T694" t="s">
        <v>39</v>
      </c>
      <c r="U694" t="s">
        <v>40</v>
      </c>
      <c r="V694" t="s">
        <v>185</v>
      </c>
      <c r="W694" t="s">
        <v>269</v>
      </c>
      <c r="X694" t="s">
        <v>187</v>
      </c>
      <c r="Y694" t="s">
        <v>44</v>
      </c>
      <c r="Z694" t="s">
        <v>44</v>
      </c>
      <c r="AA694" t="s">
        <v>66</v>
      </c>
      <c r="AB694" t="s">
        <v>46</v>
      </c>
      <c r="AC694" t="s">
        <v>47</v>
      </c>
      <c r="AD694" t="s">
        <v>48</v>
      </c>
      <c r="AE694" t="s">
        <v>49</v>
      </c>
    </row>
    <row r="695" spans="1:31">
      <c r="A695" t="str">
        <f t="shared" si="20"/>
        <v>213599451241107</v>
      </c>
      <c r="B695" t="s">
        <v>32</v>
      </c>
      <c r="C695" t="s">
        <v>62</v>
      </c>
      <c r="D695" t="s">
        <v>854</v>
      </c>
      <c r="E695" t="s">
        <v>854</v>
      </c>
      <c r="F695" t="s">
        <v>116</v>
      </c>
      <c r="G695" t="s">
        <v>855</v>
      </c>
      <c r="H695" s="1">
        <v>43648</v>
      </c>
      <c r="I695" s="1">
        <v>43644</v>
      </c>
      <c r="J695" s="3">
        <v>4986000</v>
      </c>
      <c r="K695" t="s">
        <v>31</v>
      </c>
      <c r="L695" t="s">
        <v>31</v>
      </c>
      <c r="M695">
        <v>0</v>
      </c>
      <c r="N695">
        <v>0</v>
      </c>
      <c r="O695">
        <v>0</v>
      </c>
      <c r="P695" t="s">
        <v>37</v>
      </c>
      <c r="Q695" t="s">
        <v>37</v>
      </c>
      <c r="R695" t="str">
        <f t="shared" si="21"/>
        <v>2135994512411</v>
      </c>
      <c r="S695" t="s">
        <v>38</v>
      </c>
      <c r="T695" t="s">
        <v>66</v>
      </c>
      <c r="U695" t="s">
        <v>67</v>
      </c>
      <c r="V695" t="s">
        <v>100</v>
      </c>
      <c r="W695" t="s">
        <v>42</v>
      </c>
      <c r="X695" t="s">
        <v>43</v>
      </c>
      <c r="Y695" t="s">
        <v>44</v>
      </c>
      <c r="Z695" t="s">
        <v>44</v>
      </c>
      <c r="AA695" t="s">
        <v>45</v>
      </c>
      <c r="AB695" t="s">
        <v>46</v>
      </c>
      <c r="AC695" t="s">
        <v>47</v>
      </c>
      <c r="AD695" t="s">
        <v>48</v>
      </c>
      <c r="AE695" t="s">
        <v>49</v>
      </c>
    </row>
    <row r="696" spans="1:31">
      <c r="A696" t="str">
        <f t="shared" si="20"/>
        <v>210400852121111</v>
      </c>
      <c r="B696" t="s">
        <v>32</v>
      </c>
      <c r="C696" t="s">
        <v>33</v>
      </c>
      <c r="D696" t="s">
        <v>856</v>
      </c>
      <c r="E696" t="s">
        <v>856</v>
      </c>
      <c r="F696" t="s">
        <v>122</v>
      </c>
      <c r="G696" t="s">
        <v>857</v>
      </c>
      <c r="H696" s="1">
        <v>43794</v>
      </c>
      <c r="I696" s="1">
        <v>43794</v>
      </c>
      <c r="J696" s="3">
        <v>740000</v>
      </c>
      <c r="K696" t="s">
        <v>31</v>
      </c>
      <c r="L696" t="s">
        <v>31</v>
      </c>
      <c r="M696">
        <v>0</v>
      </c>
      <c r="N696">
        <v>0</v>
      </c>
      <c r="O696">
        <v>0</v>
      </c>
      <c r="P696" t="s">
        <v>37</v>
      </c>
      <c r="Q696" t="s">
        <v>37</v>
      </c>
      <c r="R696" t="str">
        <f t="shared" si="21"/>
        <v>2104008521211</v>
      </c>
      <c r="S696" t="s">
        <v>38</v>
      </c>
      <c r="T696" t="s">
        <v>39</v>
      </c>
      <c r="U696" t="s">
        <v>40</v>
      </c>
      <c r="V696" t="s">
        <v>185</v>
      </c>
      <c r="W696" t="s">
        <v>269</v>
      </c>
      <c r="X696" t="s">
        <v>187</v>
      </c>
      <c r="Y696" t="s">
        <v>44</v>
      </c>
      <c r="Z696" t="s">
        <v>44</v>
      </c>
      <c r="AA696" t="s">
        <v>66</v>
      </c>
      <c r="AB696" t="s">
        <v>46</v>
      </c>
      <c r="AC696" t="s">
        <v>47</v>
      </c>
      <c r="AD696" t="s">
        <v>48</v>
      </c>
      <c r="AE696" t="s">
        <v>49</v>
      </c>
    </row>
    <row r="697" spans="1:31">
      <c r="A697" t="str">
        <f t="shared" si="20"/>
        <v>213599452111511</v>
      </c>
      <c r="B697" t="s">
        <v>32</v>
      </c>
      <c r="C697" t="s">
        <v>62</v>
      </c>
      <c r="D697" t="s">
        <v>858</v>
      </c>
      <c r="E697" t="s">
        <v>858</v>
      </c>
      <c r="F697" t="s">
        <v>286</v>
      </c>
      <c r="G697" t="s">
        <v>859</v>
      </c>
      <c r="H697" s="1">
        <v>43782</v>
      </c>
      <c r="I697" s="1">
        <v>43782</v>
      </c>
      <c r="J697" s="3">
        <v>10150000</v>
      </c>
      <c r="K697" t="s">
        <v>31</v>
      </c>
      <c r="L697" t="s">
        <v>31</v>
      </c>
      <c r="M697">
        <v>0</v>
      </c>
      <c r="N697">
        <v>0</v>
      </c>
      <c r="O697">
        <v>0</v>
      </c>
      <c r="P697" t="s">
        <v>37</v>
      </c>
      <c r="Q697" t="s">
        <v>37</v>
      </c>
      <c r="R697" t="str">
        <f t="shared" si="21"/>
        <v>2135994521115</v>
      </c>
      <c r="S697" t="s">
        <v>38</v>
      </c>
      <c r="T697" t="s">
        <v>66</v>
      </c>
      <c r="U697" t="s">
        <v>67</v>
      </c>
      <c r="V697" t="s">
        <v>100</v>
      </c>
      <c r="W697" t="s">
        <v>42</v>
      </c>
      <c r="X697" t="s">
        <v>43</v>
      </c>
      <c r="Y697" t="s">
        <v>44</v>
      </c>
      <c r="Z697" t="s">
        <v>44</v>
      </c>
      <c r="AA697" t="s">
        <v>45</v>
      </c>
      <c r="AB697" t="s">
        <v>46</v>
      </c>
      <c r="AC697" t="s">
        <v>47</v>
      </c>
      <c r="AD697" t="s">
        <v>48</v>
      </c>
      <c r="AE697" t="s">
        <v>49</v>
      </c>
    </row>
    <row r="698" spans="1:31">
      <c r="A698" t="str">
        <f t="shared" si="20"/>
        <v>213599451111105</v>
      </c>
      <c r="B698" t="s">
        <v>32</v>
      </c>
      <c r="C698" t="s">
        <v>62</v>
      </c>
      <c r="D698" t="s">
        <v>860</v>
      </c>
      <c r="E698" t="s">
        <v>860</v>
      </c>
      <c r="F698" t="s">
        <v>35</v>
      </c>
      <c r="G698" t="s">
        <v>861</v>
      </c>
      <c r="H698" s="1">
        <v>43609</v>
      </c>
      <c r="I698" s="1">
        <v>43600</v>
      </c>
      <c r="J698" s="3">
        <v>649004900</v>
      </c>
      <c r="K698" t="s">
        <v>31</v>
      </c>
      <c r="L698" t="s">
        <v>31</v>
      </c>
      <c r="M698">
        <v>0</v>
      </c>
      <c r="N698">
        <v>0</v>
      </c>
      <c r="O698">
        <v>0</v>
      </c>
      <c r="P698" t="s">
        <v>37</v>
      </c>
      <c r="Q698" t="s">
        <v>37</v>
      </c>
      <c r="R698" t="str">
        <f t="shared" si="21"/>
        <v>2135994511111</v>
      </c>
      <c r="S698" t="s">
        <v>38</v>
      </c>
      <c r="T698" t="s">
        <v>66</v>
      </c>
      <c r="U698" t="s">
        <v>67</v>
      </c>
      <c r="V698" t="s">
        <v>100</v>
      </c>
      <c r="W698" t="s">
        <v>42</v>
      </c>
      <c r="X698" t="s">
        <v>43</v>
      </c>
      <c r="Y698" t="s">
        <v>44</v>
      </c>
      <c r="Z698" t="s">
        <v>44</v>
      </c>
      <c r="AA698" t="s">
        <v>45</v>
      </c>
      <c r="AB698" t="s">
        <v>46</v>
      </c>
      <c r="AC698" t="s">
        <v>47</v>
      </c>
      <c r="AD698" t="s">
        <v>48</v>
      </c>
      <c r="AE698" t="s">
        <v>49</v>
      </c>
    </row>
    <row r="699" spans="1:31">
      <c r="A699" t="str">
        <f t="shared" si="20"/>
        <v>213599451111905</v>
      </c>
      <c r="B699" t="s">
        <v>32</v>
      </c>
      <c r="C699" t="s">
        <v>62</v>
      </c>
      <c r="D699" t="s">
        <v>860</v>
      </c>
      <c r="E699" t="s">
        <v>860</v>
      </c>
      <c r="F699" t="s">
        <v>50</v>
      </c>
      <c r="G699" t="s">
        <v>861</v>
      </c>
      <c r="H699" s="1">
        <v>43609</v>
      </c>
      <c r="I699" s="1">
        <v>43600</v>
      </c>
      <c r="J699" s="3">
        <v>8602</v>
      </c>
      <c r="K699" t="s">
        <v>31</v>
      </c>
      <c r="L699" t="s">
        <v>31</v>
      </c>
      <c r="M699">
        <v>0</v>
      </c>
      <c r="N699">
        <v>0</v>
      </c>
      <c r="O699">
        <v>0</v>
      </c>
      <c r="P699" t="s">
        <v>37</v>
      </c>
      <c r="Q699" t="s">
        <v>37</v>
      </c>
      <c r="R699" t="str">
        <f t="shared" si="21"/>
        <v>2135994511119</v>
      </c>
      <c r="S699" t="s">
        <v>38</v>
      </c>
      <c r="T699" t="s">
        <v>66</v>
      </c>
      <c r="U699" t="s">
        <v>67</v>
      </c>
      <c r="V699" t="s">
        <v>100</v>
      </c>
      <c r="W699" t="s">
        <v>42</v>
      </c>
      <c r="X699" t="s">
        <v>43</v>
      </c>
      <c r="Y699" t="s">
        <v>44</v>
      </c>
      <c r="Z699" t="s">
        <v>44</v>
      </c>
      <c r="AA699" t="s">
        <v>45</v>
      </c>
      <c r="AB699" t="s">
        <v>46</v>
      </c>
      <c r="AC699" t="s">
        <v>47</v>
      </c>
      <c r="AD699" t="s">
        <v>48</v>
      </c>
      <c r="AE699" t="s">
        <v>49</v>
      </c>
    </row>
    <row r="700" spans="1:31">
      <c r="A700" t="str">
        <f t="shared" si="20"/>
        <v>213599451112105</v>
      </c>
      <c r="B700" t="s">
        <v>32</v>
      </c>
      <c r="C700" t="s">
        <v>62</v>
      </c>
      <c r="D700" t="s">
        <v>860</v>
      </c>
      <c r="E700" t="s">
        <v>860</v>
      </c>
      <c r="F700" t="s">
        <v>51</v>
      </c>
      <c r="G700" t="s">
        <v>861</v>
      </c>
      <c r="H700" s="1">
        <v>43609</v>
      </c>
      <c r="I700" s="1">
        <v>43600</v>
      </c>
      <c r="J700" s="3">
        <v>50582950</v>
      </c>
      <c r="K700" t="s">
        <v>31</v>
      </c>
      <c r="L700" t="s">
        <v>31</v>
      </c>
      <c r="M700">
        <v>0</v>
      </c>
      <c r="N700">
        <v>0</v>
      </c>
      <c r="O700">
        <v>0</v>
      </c>
      <c r="P700" t="s">
        <v>37</v>
      </c>
      <c r="Q700" t="s">
        <v>37</v>
      </c>
      <c r="R700" t="str">
        <f t="shared" si="21"/>
        <v>2135994511121</v>
      </c>
      <c r="S700" t="s">
        <v>38</v>
      </c>
      <c r="T700" t="s">
        <v>66</v>
      </c>
      <c r="U700" t="s">
        <v>67</v>
      </c>
      <c r="V700" t="s">
        <v>100</v>
      </c>
      <c r="W700" t="s">
        <v>42</v>
      </c>
      <c r="X700" t="s">
        <v>43</v>
      </c>
      <c r="Y700" t="s">
        <v>44</v>
      </c>
      <c r="Z700" t="s">
        <v>44</v>
      </c>
      <c r="AA700" t="s">
        <v>45</v>
      </c>
      <c r="AB700" t="s">
        <v>46</v>
      </c>
      <c r="AC700" t="s">
        <v>47</v>
      </c>
      <c r="AD700" t="s">
        <v>48</v>
      </c>
      <c r="AE700" t="s">
        <v>49</v>
      </c>
    </row>
    <row r="701" spans="1:31">
      <c r="A701" t="str">
        <f t="shared" si="20"/>
        <v>213599451112205</v>
      </c>
      <c r="B701" t="s">
        <v>32</v>
      </c>
      <c r="C701" t="s">
        <v>62</v>
      </c>
      <c r="D701" t="s">
        <v>860</v>
      </c>
      <c r="E701" t="s">
        <v>860</v>
      </c>
      <c r="F701" t="s">
        <v>55</v>
      </c>
      <c r="G701" t="s">
        <v>861</v>
      </c>
      <c r="H701" s="1">
        <v>43609</v>
      </c>
      <c r="I701" s="1">
        <v>43600</v>
      </c>
      <c r="J701" s="3">
        <v>15800948</v>
      </c>
      <c r="K701" t="s">
        <v>31</v>
      </c>
      <c r="L701" t="s">
        <v>31</v>
      </c>
      <c r="M701">
        <v>0</v>
      </c>
      <c r="N701">
        <v>0</v>
      </c>
      <c r="O701">
        <v>0</v>
      </c>
      <c r="P701" t="s">
        <v>37</v>
      </c>
      <c r="Q701" t="s">
        <v>37</v>
      </c>
      <c r="R701" t="str">
        <f t="shared" si="21"/>
        <v>2135994511122</v>
      </c>
      <c r="S701" t="s">
        <v>38</v>
      </c>
      <c r="T701" t="s">
        <v>66</v>
      </c>
      <c r="U701" t="s">
        <v>67</v>
      </c>
      <c r="V701" t="s">
        <v>100</v>
      </c>
      <c r="W701" t="s">
        <v>42</v>
      </c>
      <c r="X701" t="s">
        <v>43</v>
      </c>
      <c r="Y701" t="s">
        <v>44</v>
      </c>
      <c r="Z701" t="s">
        <v>44</v>
      </c>
      <c r="AA701" t="s">
        <v>45</v>
      </c>
      <c r="AB701" t="s">
        <v>46</v>
      </c>
      <c r="AC701" t="s">
        <v>47</v>
      </c>
      <c r="AD701" t="s">
        <v>48</v>
      </c>
      <c r="AE701" t="s">
        <v>49</v>
      </c>
    </row>
    <row r="702" spans="1:31">
      <c r="A702" t="str">
        <f t="shared" si="20"/>
        <v>213599451112305</v>
      </c>
      <c r="B702" t="s">
        <v>32</v>
      </c>
      <c r="C702" t="s">
        <v>62</v>
      </c>
      <c r="D702" t="s">
        <v>860</v>
      </c>
      <c r="E702" t="s">
        <v>860</v>
      </c>
      <c r="F702" t="s">
        <v>56</v>
      </c>
      <c r="G702" t="s">
        <v>861</v>
      </c>
      <c r="H702" s="1">
        <v>43609</v>
      </c>
      <c r="I702" s="1">
        <v>43600</v>
      </c>
      <c r="J702" s="3">
        <v>1620000</v>
      </c>
      <c r="K702" t="s">
        <v>31</v>
      </c>
      <c r="L702" t="s">
        <v>31</v>
      </c>
      <c r="M702">
        <v>0</v>
      </c>
      <c r="N702">
        <v>0</v>
      </c>
      <c r="O702">
        <v>0</v>
      </c>
      <c r="P702" t="s">
        <v>37</v>
      </c>
      <c r="Q702" t="s">
        <v>37</v>
      </c>
      <c r="R702" t="str">
        <f t="shared" si="21"/>
        <v>2135994511123</v>
      </c>
      <c r="S702" t="s">
        <v>38</v>
      </c>
      <c r="T702" t="s">
        <v>66</v>
      </c>
      <c r="U702" t="s">
        <v>67</v>
      </c>
      <c r="V702" t="s">
        <v>100</v>
      </c>
      <c r="W702" t="s">
        <v>42</v>
      </c>
      <c r="X702" t="s">
        <v>43</v>
      </c>
      <c r="Y702" t="s">
        <v>44</v>
      </c>
      <c r="Z702" t="s">
        <v>44</v>
      </c>
      <c r="AA702" t="s">
        <v>45</v>
      </c>
      <c r="AB702" t="s">
        <v>46</v>
      </c>
      <c r="AC702" t="s">
        <v>47</v>
      </c>
      <c r="AD702" t="s">
        <v>48</v>
      </c>
      <c r="AE702" t="s">
        <v>49</v>
      </c>
    </row>
    <row r="703" spans="1:31">
      <c r="A703" t="str">
        <f t="shared" si="20"/>
        <v>213599451112405</v>
      </c>
      <c r="B703" t="s">
        <v>32</v>
      </c>
      <c r="C703" t="s">
        <v>62</v>
      </c>
      <c r="D703" t="s">
        <v>860</v>
      </c>
      <c r="E703" t="s">
        <v>860</v>
      </c>
      <c r="F703" t="s">
        <v>52</v>
      </c>
      <c r="G703" t="s">
        <v>861</v>
      </c>
      <c r="H703" s="1">
        <v>43609</v>
      </c>
      <c r="I703" s="1">
        <v>43600</v>
      </c>
      <c r="J703" s="3">
        <v>61898000</v>
      </c>
      <c r="K703" t="s">
        <v>31</v>
      </c>
      <c r="L703" t="s">
        <v>31</v>
      </c>
      <c r="M703">
        <v>0</v>
      </c>
      <c r="N703">
        <v>0</v>
      </c>
      <c r="O703">
        <v>0</v>
      </c>
      <c r="P703" t="s">
        <v>37</v>
      </c>
      <c r="Q703" t="s">
        <v>37</v>
      </c>
      <c r="R703" t="str">
        <f t="shared" si="21"/>
        <v>2135994511124</v>
      </c>
      <c r="S703" t="s">
        <v>38</v>
      </c>
      <c r="T703" t="s">
        <v>66</v>
      </c>
      <c r="U703" t="s">
        <v>67</v>
      </c>
      <c r="V703" t="s">
        <v>100</v>
      </c>
      <c r="W703" t="s">
        <v>42</v>
      </c>
      <c r="X703" t="s">
        <v>43</v>
      </c>
      <c r="Y703" t="s">
        <v>44</v>
      </c>
      <c r="Z703" t="s">
        <v>44</v>
      </c>
      <c r="AA703" t="s">
        <v>45</v>
      </c>
      <c r="AB703" t="s">
        <v>46</v>
      </c>
      <c r="AC703" t="s">
        <v>47</v>
      </c>
      <c r="AD703" t="s">
        <v>48</v>
      </c>
      <c r="AE703" t="s">
        <v>49</v>
      </c>
    </row>
    <row r="704" spans="1:31">
      <c r="A704" t="str">
        <f t="shared" si="20"/>
        <v>213599451112505</v>
      </c>
      <c r="B704" t="s">
        <v>32</v>
      </c>
      <c r="C704" t="s">
        <v>62</v>
      </c>
      <c r="D704" t="s">
        <v>860</v>
      </c>
      <c r="E704" t="s">
        <v>860</v>
      </c>
      <c r="F704" t="s">
        <v>132</v>
      </c>
      <c r="G704" t="s">
        <v>861</v>
      </c>
      <c r="H704" s="1">
        <v>43609</v>
      </c>
      <c r="I704" s="1">
        <v>43600</v>
      </c>
      <c r="J704" s="3">
        <v>3251140</v>
      </c>
      <c r="K704" t="s">
        <v>31</v>
      </c>
      <c r="L704" t="s">
        <v>31</v>
      </c>
      <c r="M704">
        <v>0</v>
      </c>
      <c r="N704">
        <v>0</v>
      </c>
      <c r="O704">
        <v>0</v>
      </c>
      <c r="P704" t="s">
        <v>37</v>
      </c>
      <c r="Q704" t="s">
        <v>37</v>
      </c>
      <c r="R704" t="str">
        <f t="shared" si="21"/>
        <v>2135994511125</v>
      </c>
      <c r="S704" t="s">
        <v>38</v>
      </c>
      <c r="T704" t="s">
        <v>66</v>
      </c>
      <c r="U704" t="s">
        <v>67</v>
      </c>
      <c r="V704" t="s">
        <v>100</v>
      </c>
      <c r="W704" t="s">
        <v>42</v>
      </c>
      <c r="X704" t="s">
        <v>43</v>
      </c>
      <c r="Y704" t="s">
        <v>44</v>
      </c>
      <c r="Z704" t="s">
        <v>44</v>
      </c>
      <c r="AA704" t="s">
        <v>45</v>
      </c>
      <c r="AB704" t="s">
        <v>46</v>
      </c>
      <c r="AC704" t="s">
        <v>47</v>
      </c>
      <c r="AD704" t="s">
        <v>48</v>
      </c>
      <c r="AE704" t="s">
        <v>49</v>
      </c>
    </row>
    <row r="705" spans="1:31">
      <c r="A705" t="str">
        <f t="shared" si="20"/>
        <v>213599451115105</v>
      </c>
      <c r="B705" t="s">
        <v>32</v>
      </c>
      <c r="C705" t="s">
        <v>62</v>
      </c>
      <c r="D705" t="s">
        <v>860</v>
      </c>
      <c r="E705" t="s">
        <v>860</v>
      </c>
      <c r="F705" t="s">
        <v>58</v>
      </c>
      <c r="G705" t="s">
        <v>861</v>
      </c>
      <c r="H705" s="1">
        <v>43609</v>
      </c>
      <c r="I705" s="1">
        <v>43600</v>
      </c>
      <c r="J705" s="3">
        <v>2585000</v>
      </c>
      <c r="K705" t="s">
        <v>31</v>
      </c>
      <c r="L705" t="s">
        <v>31</v>
      </c>
      <c r="M705">
        <v>0</v>
      </c>
      <c r="N705">
        <v>0</v>
      </c>
      <c r="O705">
        <v>0</v>
      </c>
      <c r="P705" t="s">
        <v>37</v>
      </c>
      <c r="Q705" t="s">
        <v>37</v>
      </c>
      <c r="R705" t="str">
        <f t="shared" si="21"/>
        <v>2135994511151</v>
      </c>
      <c r="S705" t="s">
        <v>38</v>
      </c>
      <c r="T705" t="s">
        <v>66</v>
      </c>
      <c r="U705" t="s">
        <v>67</v>
      </c>
      <c r="V705" t="s">
        <v>100</v>
      </c>
      <c r="W705" t="s">
        <v>42</v>
      </c>
      <c r="X705" t="s">
        <v>43</v>
      </c>
      <c r="Y705" t="s">
        <v>44</v>
      </c>
      <c r="Z705" t="s">
        <v>44</v>
      </c>
      <c r="AA705" t="s">
        <v>45</v>
      </c>
      <c r="AB705" t="s">
        <v>46</v>
      </c>
      <c r="AC705" t="s">
        <v>47</v>
      </c>
      <c r="AD705" t="s">
        <v>48</v>
      </c>
      <c r="AE705" t="s">
        <v>49</v>
      </c>
    </row>
    <row r="706" spans="1:31">
      <c r="A706" t="str">
        <f t="shared" si="20"/>
        <v>212300752123305</v>
      </c>
      <c r="B706" t="s">
        <v>32</v>
      </c>
      <c r="C706" t="s">
        <v>33</v>
      </c>
      <c r="D706" t="s">
        <v>755</v>
      </c>
      <c r="E706" t="s">
        <v>755</v>
      </c>
      <c r="F706" t="s">
        <v>363</v>
      </c>
      <c r="G706" t="s">
        <v>862</v>
      </c>
      <c r="H706" s="1">
        <v>43605</v>
      </c>
      <c r="I706" s="1">
        <v>43602</v>
      </c>
      <c r="J706" s="3">
        <v>28000000</v>
      </c>
      <c r="K706" t="s">
        <v>31</v>
      </c>
      <c r="L706" t="s">
        <v>31</v>
      </c>
      <c r="M706">
        <v>0</v>
      </c>
      <c r="N706">
        <v>0</v>
      </c>
      <c r="O706">
        <v>0</v>
      </c>
      <c r="P706" t="s">
        <v>37</v>
      </c>
      <c r="Q706" t="s">
        <v>37</v>
      </c>
      <c r="R706" t="str">
        <f t="shared" si="21"/>
        <v>2123007521233</v>
      </c>
      <c r="S706" t="s">
        <v>38</v>
      </c>
      <c r="T706" t="s">
        <v>39</v>
      </c>
      <c r="U706" t="s">
        <v>40</v>
      </c>
      <c r="V706" t="s">
        <v>76</v>
      </c>
      <c r="W706" t="s">
        <v>69</v>
      </c>
      <c r="X706" t="s">
        <v>43</v>
      </c>
      <c r="Y706" t="s">
        <v>44</v>
      </c>
      <c r="Z706" t="s">
        <v>44</v>
      </c>
      <c r="AA706" t="s">
        <v>45</v>
      </c>
      <c r="AB706" t="s">
        <v>46</v>
      </c>
      <c r="AC706" t="s">
        <v>47</v>
      </c>
      <c r="AD706" t="s">
        <v>48</v>
      </c>
      <c r="AE706" t="s">
        <v>49</v>
      </c>
    </row>
    <row r="707" spans="1:31">
      <c r="A707" t="str">
        <f t="shared" ref="A707:A770" si="22">V707&amp;W707&amp;F707&amp;IF(MONTH(H707)&lt;10,"0"&amp;MONTH(H707),MONTH(H707))</f>
        <v>212401652411110</v>
      </c>
      <c r="B707" t="s">
        <v>32</v>
      </c>
      <c r="C707" t="s">
        <v>33</v>
      </c>
      <c r="D707" t="s">
        <v>863</v>
      </c>
      <c r="E707" t="s">
        <v>863</v>
      </c>
      <c r="F707" t="s">
        <v>71</v>
      </c>
      <c r="G707" t="s">
        <v>864</v>
      </c>
      <c r="H707" s="1">
        <v>43739</v>
      </c>
      <c r="I707" s="1">
        <v>43738</v>
      </c>
      <c r="J707" s="3">
        <v>1000000</v>
      </c>
      <c r="K707" t="s">
        <v>31</v>
      </c>
      <c r="L707" t="s">
        <v>31</v>
      </c>
      <c r="M707">
        <v>0</v>
      </c>
      <c r="N707">
        <v>0</v>
      </c>
      <c r="O707">
        <v>0</v>
      </c>
      <c r="P707" t="s">
        <v>37</v>
      </c>
      <c r="Q707" t="s">
        <v>37</v>
      </c>
      <c r="R707" t="str">
        <f t="shared" ref="R707:R770" si="23">V707&amp;W707&amp;F707</f>
        <v>2124016524111</v>
      </c>
      <c r="S707" t="s">
        <v>38</v>
      </c>
      <c r="T707" t="s">
        <v>39</v>
      </c>
      <c r="U707" t="s">
        <v>40</v>
      </c>
      <c r="V707" t="s">
        <v>124</v>
      </c>
      <c r="W707" t="s">
        <v>125</v>
      </c>
      <c r="X707" t="s">
        <v>43</v>
      </c>
      <c r="Y707" t="s">
        <v>44</v>
      </c>
      <c r="Z707" t="s">
        <v>44</v>
      </c>
      <c r="AA707" t="s">
        <v>45</v>
      </c>
      <c r="AB707" t="s">
        <v>46</v>
      </c>
      <c r="AC707" t="s">
        <v>47</v>
      </c>
      <c r="AD707" t="s">
        <v>48</v>
      </c>
      <c r="AE707" t="s">
        <v>49</v>
      </c>
    </row>
    <row r="708" spans="1:31">
      <c r="A708" t="str">
        <f t="shared" si="22"/>
        <v>210400252215105</v>
      </c>
      <c r="B708" t="s">
        <v>32</v>
      </c>
      <c r="C708" t="s">
        <v>33</v>
      </c>
      <c r="D708" t="s">
        <v>865</v>
      </c>
      <c r="E708" t="s">
        <v>865</v>
      </c>
      <c r="F708" t="s">
        <v>179</v>
      </c>
      <c r="G708" t="s">
        <v>866</v>
      </c>
      <c r="H708" s="1">
        <v>43614</v>
      </c>
      <c r="I708" s="1">
        <v>43614</v>
      </c>
      <c r="J708" s="3">
        <v>2500000</v>
      </c>
      <c r="K708" t="s">
        <v>31</v>
      </c>
      <c r="L708" t="s">
        <v>31</v>
      </c>
      <c r="M708">
        <v>0</v>
      </c>
      <c r="N708">
        <v>0</v>
      </c>
      <c r="O708">
        <v>0</v>
      </c>
      <c r="P708" t="s">
        <v>37</v>
      </c>
      <c r="Q708" t="s">
        <v>37</v>
      </c>
      <c r="R708" t="str">
        <f t="shared" si="23"/>
        <v>2104002522151</v>
      </c>
      <c r="S708" t="s">
        <v>38</v>
      </c>
      <c r="T708" t="s">
        <v>39</v>
      </c>
      <c r="U708" t="s">
        <v>40</v>
      </c>
      <c r="V708" t="s">
        <v>185</v>
      </c>
      <c r="W708" t="s">
        <v>209</v>
      </c>
      <c r="X708" t="s">
        <v>187</v>
      </c>
      <c r="Y708" t="s">
        <v>44</v>
      </c>
      <c r="Z708" t="s">
        <v>44</v>
      </c>
      <c r="AA708" t="s">
        <v>66</v>
      </c>
      <c r="AB708" t="s">
        <v>46</v>
      </c>
      <c r="AC708" t="s">
        <v>47</v>
      </c>
      <c r="AD708" t="s">
        <v>48</v>
      </c>
      <c r="AE708" t="s">
        <v>49</v>
      </c>
    </row>
    <row r="709" spans="1:31">
      <c r="A709" t="str">
        <f t="shared" si="22"/>
        <v>210400252411305</v>
      </c>
      <c r="B709" t="s">
        <v>32</v>
      </c>
      <c r="C709" t="s">
        <v>33</v>
      </c>
      <c r="D709" t="s">
        <v>865</v>
      </c>
      <c r="E709" t="s">
        <v>865</v>
      </c>
      <c r="F709" t="s">
        <v>64</v>
      </c>
      <c r="G709" t="s">
        <v>866</v>
      </c>
      <c r="H709" s="1">
        <v>43614</v>
      </c>
      <c r="I709" s="1">
        <v>43614</v>
      </c>
      <c r="J709" s="3">
        <v>4950000</v>
      </c>
      <c r="K709" t="s">
        <v>31</v>
      </c>
      <c r="L709" t="s">
        <v>31</v>
      </c>
      <c r="M709">
        <v>0</v>
      </c>
      <c r="N709">
        <v>0</v>
      </c>
      <c r="O709">
        <v>0</v>
      </c>
      <c r="P709" t="s">
        <v>37</v>
      </c>
      <c r="Q709" t="s">
        <v>37</v>
      </c>
      <c r="R709" t="str">
        <f t="shared" si="23"/>
        <v>2104002524113</v>
      </c>
      <c r="S709" t="s">
        <v>38</v>
      </c>
      <c r="T709" t="s">
        <v>39</v>
      </c>
      <c r="U709" t="s">
        <v>40</v>
      </c>
      <c r="V709" t="s">
        <v>185</v>
      </c>
      <c r="W709" t="s">
        <v>209</v>
      </c>
      <c r="X709" t="s">
        <v>187</v>
      </c>
      <c r="Y709" t="s">
        <v>44</v>
      </c>
      <c r="Z709" t="s">
        <v>44</v>
      </c>
      <c r="AA709" t="s">
        <v>66</v>
      </c>
      <c r="AB709" t="s">
        <v>46</v>
      </c>
      <c r="AC709" t="s">
        <v>47</v>
      </c>
      <c r="AD709" t="s">
        <v>48</v>
      </c>
      <c r="AE709" t="s">
        <v>49</v>
      </c>
    </row>
    <row r="710" spans="1:31">
      <c r="A710" t="str">
        <f t="shared" si="22"/>
        <v>213599451112912</v>
      </c>
      <c r="B710" t="s">
        <v>32</v>
      </c>
      <c r="C710" t="s">
        <v>62</v>
      </c>
      <c r="D710" t="s">
        <v>867</v>
      </c>
      <c r="E710" t="s">
        <v>867</v>
      </c>
      <c r="F710" t="s">
        <v>112</v>
      </c>
      <c r="G710" t="s">
        <v>868</v>
      </c>
      <c r="H710" s="1">
        <v>43826</v>
      </c>
      <c r="I710" s="1">
        <v>43826</v>
      </c>
      <c r="J710" s="3">
        <v>94716000</v>
      </c>
      <c r="K710" t="s">
        <v>31</v>
      </c>
      <c r="L710" t="s">
        <v>31</v>
      </c>
      <c r="M710">
        <v>0</v>
      </c>
      <c r="N710">
        <v>0</v>
      </c>
      <c r="O710">
        <v>0</v>
      </c>
      <c r="P710" t="s">
        <v>37</v>
      </c>
      <c r="Q710" t="s">
        <v>37</v>
      </c>
      <c r="R710" t="str">
        <f t="shared" si="23"/>
        <v>2135994511129</v>
      </c>
      <c r="S710" t="s">
        <v>38</v>
      </c>
      <c r="T710" t="s">
        <v>66</v>
      </c>
      <c r="U710" t="s">
        <v>67</v>
      </c>
      <c r="V710" t="s">
        <v>100</v>
      </c>
      <c r="W710" t="s">
        <v>42</v>
      </c>
      <c r="X710" t="s">
        <v>43</v>
      </c>
      <c r="Y710" t="s">
        <v>44</v>
      </c>
      <c r="Z710" t="s">
        <v>44</v>
      </c>
      <c r="AA710" t="s">
        <v>45</v>
      </c>
      <c r="AB710" t="s">
        <v>46</v>
      </c>
      <c r="AC710" t="s">
        <v>47</v>
      </c>
      <c r="AD710" t="s">
        <v>48</v>
      </c>
      <c r="AE710" t="s">
        <v>49</v>
      </c>
    </row>
    <row r="711" spans="1:31">
      <c r="A711" t="str">
        <f t="shared" si="22"/>
        <v>213599452111108</v>
      </c>
      <c r="B711" t="s">
        <v>32</v>
      </c>
      <c r="C711" t="s">
        <v>62</v>
      </c>
      <c r="D711" t="s">
        <v>869</v>
      </c>
      <c r="E711" t="s">
        <v>869</v>
      </c>
      <c r="F711" t="s">
        <v>165</v>
      </c>
      <c r="G711" t="s">
        <v>870</v>
      </c>
      <c r="H711" s="1">
        <v>43678</v>
      </c>
      <c r="I711" s="1">
        <v>43670</v>
      </c>
      <c r="J711" s="3">
        <v>3600000</v>
      </c>
      <c r="K711" t="s">
        <v>31</v>
      </c>
      <c r="L711" t="s">
        <v>31</v>
      </c>
      <c r="M711">
        <v>0</v>
      </c>
      <c r="N711">
        <v>0</v>
      </c>
      <c r="O711">
        <v>0</v>
      </c>
      <c r="P711" t="s">
        <v>37</v>
      </c>
      <c r="Q711" t="s">
        <v>37</v>
      </c>
      <c r="R711" t="str">
        <f t="shared" si="23"/>
        <v>2135994521111</v>
      </c>
      <c r="S711" t="s">
        <v>38</v>
      </c>
      <c r="T711" t="s">
        <v>66</v>
      </c>
      <c r="U711" t="s">
        <v>67</v>
      </c>
      <c r="V711" t="s">
        <v>100</v>
      </c>
      <c r="W711" t="s">
        <v>42</v>
      </c>
      <c r="X711" t="s">
        <v>43</v>
      </c>
      <c r="Y711" t="s">
        <v>44</v>
      </c>
      <c r="Z711" t="s">
        <v>44</v>
      </c>
      <c r="AA711" t="s">
        <v>45</v>
      </c>
      <c r="AB711" t="s">
        <v>46</v>
      </c>
      <c r="AC711" t="s">
        <v>47</v>
      </c>
      <c r="AD711" t="s">
        <v>48</v>
      </c>
      <c r="AE711" t="s">
        <v>49</v>
      </c>
    </row>
    <row r="712" spans="1:31">
      <c r="A712" t="str">
        <f t="shared" si="22"/>
        <v>213599451111105</v>
      </c>
      <c r="B712" t="s">
        <v>32</v>
      </c>
      <c r="C712" t="s">
        <v>62</v>
      </c>
      <c r="D712" t="s">
        <v>871</v>
      </c>
      <c r="E712" t="s">
        <v>871</v>
      </c>
      <c r="F712" t="s">
        <v>35</v>
      </c>
      <c r="G712" t="s">
        <v>872</v>
      </c>
      <c r="H712" s="1">
        <v>43595</v>
      </c>
      <c r="I712" s="1">
        <v>43594</v>
      </c>
      <c r="J712" s="3">
        <v>671800</v>
      </c>
      <c r="K712" t="s">
        <v>31</v>
      </c>
      <c r="L712" t="s">
        <v>31</v>
      </c>
      <c r="M712">
        <v>0</v>
      </c>
      <c r="N712">
        <v>0</v>
      </c>
      <c r="O712">
        <v>0</v>
      </c>
      <c r="P712" t="s">
        <v>37</v>
      </c>
      <c r="Q712" t="s">
        <v>37</v>
      </c>
      <c r="R712" t="str">
        <f t="shared" si="23"/>
        <v>2135994511111</v>
      </c>
      <c r="S712" t="s">
        <v>38</v>
      </c>
      <c r="T712" t="s">
        <v>66</v>
      </c>
      <c r="U712" t="s">
        <v>67</v>
      </c>
      <c r="V712" t="s">
        <v>100</v>
      </c>
      <c r="W712" t="s">
        <v>42</v>
      </c>
      <c r="X712" t="s">
        <v>43</v>
      </c>
      <c r="Y712" t="s">
        <v>44</v>
      </c>
      <c r="Z712" t="s">
        <v>44</v>
      </c>
      <c r="AA712" t="s">
        <v>45</v>
      </c>
      <c r="AB712" t="s">
        <v>46</v>
      </c>
      <c r="AC712" t="s">
        <v>47</v>
      </c>
      <c r="AD712" t="s">
        <v>48</v>
      </c>
      <c r="AE712" t="s">
        <v>49</v>
      </c>
    </row>
    <row r="713" spans="1:31">
      <c r="A713" t="str">
        <f t="shared" si="22"/>
        <v>213599451111905</v>
      </c>
      <c r="B713" t="s">
        <v>32</v>
      </c>
      <c r="C713" t="s">
        <v>62</v>
      </c>
      <c r="D713" t="s">
        <v>871</v>
      </c>
      <c r="E713" t="s">
        <v>871</v>
      </c>
      <c r="F713" t="s">
        <v>50</v>
      </c>
      <c r="G713" t="s">
        <v>872</v>
      </c>
      <c r="H713" s="1">
        <v>43595</v>
      </c>
      <c r="I713" s="1">
        <v>43594</v>
      </c>
      <c r="J713" s="3">
        <v>112</v>
      </c>
      <c r="K713" t="s">
        <v>31</v>
      </c>
      <c r="L713" t="s">
        <v>31</v>
      </c>
      <c r="M713">
        <v>0</v>
      </c>
      <c r="N713">
        <v>0</v>
      </c>
      <c r="O713">
        <v>0</v>
      </c>
      <c r="P713" t="s">
        <v>37</v>
      </c>
      <c r="Q713" t="s">
        <v>37</v>
      </c>
      <c r="R713" t="str">
        <f t="shared" si="23"/>
        <v>2135994511119</v>
      </c>
      <c r="S713" t="s">
        <v>38</v>
      </c>
      <c r="T713" t="s">
        <v>66</v>
      </c>
      <c r="U713" t="s">
        <v>67</v>
      </c>
      <c r="V713" t="s">
        <v>100</v>
      </c>
      <c r="W713" t="s">
        <v>42</v>
      </c>
      <c r="X713" t="s">
        <v>43</v>
      </c>
      <c r="Y713" t="s">
        <v>44</v>
      </c>
      <c r="Z713" t="s">
        <v>44</v>
      </c>
      <c r="AA713" t="s">
        <v>45</v>
      </c>
      <c r="AB713" t="s">
        <v>46</v>
      </c>
      <c r="AC713" t="s">
        <v>47</v>
      </c>
      <c r="AD713" t="s">
        <v>48</v>
      </c>
      <c r="AE713" t="s">
        <v>49</v>
      </c>
    </row>
    <row r="714" spans="1:31">
      <c r="A714" t="str">
        <f t="shared" si="22"/>
        <v>213599451112105</v>
      </c>
      <c r="B714" t="s">
        <v>32</v>
      </c>
      <c r="C714" t="s">
        <v>62</v>
      </c>
      <c r="D714" t="s">
        <v>871</v>
      </c>
      <c r="E714" t="s">
        <v>871</v>
      </c>
      <c r="F714" t="s">
        <v>51</v>
      </c>
      <c r="G714" t="s">
        <v>872</v>
      </c>
      <c r="H714" s="1">
        <v>43595</v>
      </c>
      <c r="I714" s="1">
        <v>43594</v>
      </c>
      <c r="J714" s="3">
        <v>67180</v>
      </c>
      <c r="K714" t="s">
        <v>31</v>
      </c>
      <c r="L714" t="s">
        <v>31</v>
      </c>
      <c r="M714">
        <v>0</v>
      </c>
      <c r="N714">
        <v>0</v>
      </c>
      <c r="O714">
        <v>0</v>
      </c>
      <c r="P714" t="s">
        <v>37</v>
      </c>
      <c r="Q714" t="s">
        <v>37</v>
      </c>
      <c r="R714" t="str">
        <f t="shared" si="23"/>
        <v>2135994511121</v>
      </c>
      <c r="S714" t="s">
        <v>38</v>
      </c>
      <c r="T714" t="s">
        <v>66</v>
      </c>
      <c r="U714" t="s">
        <v>67</v>
      </c>
      <c r="V714" t="s">
        <v>100</v>
      </c>
      <c r="W714" t="s">
        <v>42</v>
      </c>
      <c r="X714" t="s">
        <v>43</v>
      </c>
      <c r="Y714" t="s">
        <v>44</v>
      </c>
      <c r="Z714" t="s">
        <v>44</v>
      </c>
      <c r="AA714" t="s">
        <v>45</v>
      </c>
      <c r="AB714" t="s">
        <v>46</v>
      </c>
      <c r="AC714" t="s">
        <v>47</v>
      </c>
      <c r="AD714" t="s">
        <v>48</v>
      </c>
      <c r="AE714" t="s">
        <v>49</v>
      </c>
    </row>
    <row r="715" spans="1:31">
      <c r="A715" t="str">
        <f t="shared" si="22"/>
        <v>213599451112205</v>
      </c>
      <c r="B715" t="s">
        <v>32</v>
      </c>
      <c r="C715" t="s">
        <v>62</v>
      </c>
      <c r="D715" t="s">
        <v>871</v>
      </c>
      <c r="E715" t="s">
        <v>871</v>
      </c>
      <c r="F715" t="s">
        <v>55</v>
      </c>
      <c r="G715" t="s">
        <v>872</v>
      </c>
      <c r="H715" s="1">
        <v>43595</v>
      </c>
      <c r="I715" s="1">
        <v>43594</v>
      </c>
      <c r="J715" s="3">
        <v>15144</v>
      </c>
      <c r="K715" t="s">
        <v>31</v>
      </c>
      <c r="L715" t="s">
        <v>31</v>
      </c>
      <c r="M715">
        <v>0</v>
      </c>
      <c r="N715">
        <v>0</v>
      </c>
      <c r="O715">
        <v>0</v>
      </c>
      <c r="P715" t="s">
        <v>37</v>
      </c>
      <c r="Q715" t="s">
        <v>37</v>
      </c>
      <c r="R715" t="str">
        <f t="shared" si="23"/>
        <v>2135994511122</v>
      </c>
      <c r="S715" t="s">
        <v>38</v>
      </c>
      <c r="T715" t="s">
        <v>66</v>
      </c>
      <c r="U715" t="s">
        <v>67</v>
      </c>
      <c r="V715" t="s">
        <v>100</v>
      </c>
      <c r="W715" t="s">
        <v>42</v>
      </c>
      <c r="X715" t="s">
        <v>43</v>
      </c>
      <c r="Y715" t="s">
        <v>44</v>
      </c>
      <c r="Z715" t="s">
        <v>44</v>
      </c>
      <c r="AA715" t="s">
        <v>45</v>
      </c>
      <c r="AB715" t="s">
        <v>46</v>
      </c>
      <c r="AC715" t="s">
        <v>47</v>
      </c>
      <c r="AD715" t="s">
        <v>48</v>
      </c>
      <c r="AE715" t="s">
        <v>49</v>
      </c>
    </row>
    <row r="716" spans="1:31">
      <c r="A716" t="str">
        <f t="shared" si="22"/>
        <v>213599452181111</v>
      </c>
      <c r="B716" t="s">
        <v>32</v>
      </c>
      <c r="C716" t="s">
        <v>62</v>
      </c>
      <c r="D716" t="s">
        <v>873</v>
      </c>
      <c r="E716" t="s">
        <v>873</v>
      </c>
      <c r="F716" t="s">
        <v>143</v>
      </c>
      <c r="G716" t="s">
        <v>874</v>
      </c>
      <c r="H716" s="1">
        <v>43796</v>
      </c>
      <c r="I716" s="1">
        <v>43796</v>
      </c>
      <c r="J716" s="3">
        <v>2240000</v>
      </c>
      <c r="K716" t="s">
        <v>31</v>
      </c>
      <c r="L716" t="s">
        <v>31</v>
      </c>
      <c r="M716">
        <v>0</v>
      </c>
      <c r="N716">
        <v>0</v>
      </c>
      <c r="O716">
        <v>0</v>
      </c>
      <c r="P716" t="s">
        <v>37</v>
      </c>
      <c r="Q716" t="s">
        <v>37</v>
      </c>
      <c r="R716" t="str">
        <f t="shared" si="23"/>
        <v>2135994521811</v>
      </c>
      <c r="S716" t="s">
        <v>38</v>
      </c>
      <c r="T716" t="s">
        <v>66</v>
      </c>
      <c r="U716" t="s">
        <v>67</v>
      </c>
      <c r="V716" t="s">
        <v>100</v>
      </c>
      <c r="W716" t="s">
        <v>42</v>
      </c>
      <c r="X716" t="s">
        <v>43</v>
      </c>
      <c r="Y716" t="s">
        <v>44</v>
      </c>
      <c r="Z716" t="s">
        <v>44</v>
      </c>
      <c r="AA716" t="s">
        <v>45</v>
      </c>
      <c r="AB716" t="s">
        <v>46</v>
      </c>
      <c r="AC716" t="s">
        <v>47</v>
      </c>
      <c r="AD716" t="s">
        <v>48</v>
      </c>
      <c r="AE716" t="s">
        <v>49</v>
      </c>
    </row>
    <row r="717" spans="1:31">
      <c r="A717" t="str">
        <f t="shared" si="22"/>
        <v>213300551152112</v>
      </c>
      <c r="B717" t="s">
        <v>32</v>
      </c>
      <c r="C717" t="s">
        <v>62</v>
      </c>
      <c r="D717" t="s">
        <v>875</v>
      </c>
      <c r="E717" t="s">
        <v>875</v>
      </c>
      <c r="F717" t="s">
        <v>88</v>
      </c>
      <c r="G717" t="s">
        <v>876</v>
      </c>
      <c r="H717" s="1">
        <v>43812</v>
      </c>
      <c r="I717" s="1">
        <v>43811</v>
      </c>
      <c r="J717" s="3">
        <v>901138600</v>
      </c>
      <c r="K717" t="s">
        <v>31</v>
      </c>
      <c r="L717" t="s">
        <v>31</v>
      </c>
      <c r="M717">
        <v>0</v>
      </c>
      <c r="N717">
        <v>0</v>
      </c>
      <c r="O717">
        <v>0</v>
      </c>
      <c r="P717" t="s">
        <v>37</v>
      </c>
      <c r="Q717" t="s">
        <v>37</v>
      </c>
      <c r="R717" t="str">
        <f t="shared" si="23"/>
        <v>2133005511521</v>
      </c>
      <c r="S717" t="s">
        <v>38</v>
      </c>
      <c r="T717" t="s">
        <v>66</v>
      </c>
      <c r="U717" t="s">
        <v>67</v>
      </c>
      <c r="V717" t="s">
        <v>86</v>
      </c>
      <c r="W717" t="s">
        <v>90</v>
      </c>
      <c r="X717" t="s">
        <v>43</v>
      </c>
      <c r="Y717" t="s">
        <v>44</v>
      </c>
      <c r="Z717" t="s">
        <v>44</v>
      </c>
      <c r="AA717" t="s">
        <v>45</v>
      </c>
      <c r="AB717" t="s">
        <v>46</v>
      </c>
      <c r="AC717" t="s">
        <v>47</v>
      </c>
      <c r="AD717" t="s">
        <v>48</v>
      </c>
      <c r="AE717" t="s">
        <v>49</v>
      </c>
    </row>
    <row r="718" spans="1:31">
      <c r="A718" t="str">
        <f t="shared" si="22"/>
        <v>212904652121111</v>
      </c>
      <c r="B718" t="s">
        <v>32</v>
      </c>
      <c r="C718" t="s">
        <v>62</v>
      </c>
      <c r="D718" t="s">
        <v>877</v>
      </c>
      <c r="E718" t="s">
        <v>877</v>
      </c>
      <c r="F718" t="s">
        <v>122</v>
      </c>
      <c r="G718" t="s">
        <v>878</v>
      </c>
      <c r="H718" s="1">
        <v>43780</v>
      </c>
      <c r="I718" s="1">
        <v>43780</v>
      </c>
      <c r="J718" s="3">
        <v>3072000</v>
      </c>
      <c r="K718" t="s">
        <v>31</v>
      </c>
      <c r="L718" t="s">
        <v>31</v>
      </c>
      <c r="M718">
        <v>0</v>
      </c>
      <c r="N718">
        <v>0</v>
      </c>
      <c r="O718">
        <v>0</v>
      </c>
      <c r="P718" t="s">
        <v>37</v>
      </c>
      <c r="Q718" t="s">
        <v>37</v>
      </c>
      <c r="R718" t="str">
        <f t="shared" si="23"/>
        <v>2129046521211</v>
      </c>
      <c r="S718" t="s">
        <v>38</v>
      </c>
      <c r="T718" t="s">
        <v>66</v>
      </c>
      <c r="U718" t="s">
        <v>67</v>
      </c>
      <c r="V718" t="s">
        <v>81</v>
      </c>
      <c r="W718" t="s">
        <v>82</v>
      </c>
      <c r="X718" t="s">
        <v>43</v>
      </c>
      <c r="Y718" t="s">
        <v>44</v>
      </c>
      <c r="Z718" t="s">
        <v>44</v>
      </c>
      <c r="AA718" t="s">
        <v>45</v>
      </c>
      <c r="AB718" t="s">
        <v>46</v>
      </c>
      <c r="AC718" t="s">
        <v>47</v>
      </c>
      <c r="AD718" t="s">
        <v>48</v>
      </c>
      <c r="AE718" t="s">
        <v>49</v>
      </c>
    </row>
    <row r="719" spans="1:31">
      <c r="A719" t="str">
        <f t="shared" si="22"/>
        <v>212904652121311</v>
      </c>
      <c r="B719" t="s">
        <v>32</v>
      </c>
      <c r="C719" t="s">
        <v>62</v>
      </c>
      <c r="D719" t="s">
        <v>877</v>
      </c>
      <c r="E719" t="s">
        <v>877</v>
      </c>
      <c r="F719" t="s">
        <v>492</v>
      </c>
      <c r="G719" t="s">
        <v>878</v>
      </c>
      <c r="H719" s="1">
        <v>43780</v>
      </c>
      <c r="I719" s="1">
        <v>43780</v>
      </c>
      <c r="J719" s="3">
        <v>900000</v>
      </c>
      <c r="K719" t="s">
        <v>31</v>
      </c>
      <c r="L719" t="s">
        <v>31</v>
      </c>
      <c r="M719">
        <v>0</v>
      </c>
      <c r="N719">
        <v>0</v>
      </c>
      <c r="O719">
        <v>0</v>
      </c>
      <c r="P719" t="s">
        <v>37</v>
      </c>
      <c r="Q719" t="s">
        <v>37</v>
      </c>
      <c r="R719" t="str">
        <f t="shared" si="23"/>
        <v>2129046521213</v>
      </c>
      <c r="S719" t="s">
        <v>38</v>
      </c>
      <c r="T719" t="s">
        <v>66</v>
      </c>
      <c r="U719" t="s">
        <v>67</v>
      </c>
      <c r="V719" t="s">
        <v>81</v>
      </c>
      <c r="W719" t="s">
        <v>82</v>
      </c>
      <c r="X719" t="s">
        <v>43</v>
      </c>
      <c r="Y719" t="s">
        <v>44</v>
      </c>
      <c r="Z719" t="s">
        <v>44</v>
      </c>
      <c r="AA719" t="s">
        <v>45</v>
      </c>
      <c r="AB719" t="s">
        <v>46</v>
      </c>
      <c r="AC719" t="s">
        <v>47</v>
      </c>
      <c r="AD719" t="s">
        <v>48</v>
      </c>
      <c r="AE719" t="s">
        <v>49</v>
      </c>
    </row>
    <row r="720" spans="1:31">
      <c r="A720" t="str">
        <f t="shared" si="22"/>
        <v>212599452411110</v>
      </c>
      <c r="B720" t="s">
        <v>32</v>
      </c>
      <c r="C720" t="s">
        <v>33</v>
      </c>
      <c r="D720" t="s">
        <v>879</v>
      </c>
      <c r="E720" t="s">
        <v>879</v>
      </c>
      <c r="F720" t="s">
        <v>71</v>
      </c>
      <c r="G720" t="s">
        <v>880</v>
      </c>
      <c r="H720" s="1">
        <v>43739</v>
      </c>
      <c r="I720" s="1">
        <v>43738</v>
      </c>
      <c r="J720" s="3">
        <v>1130000</v>
      </c>
      <c r="K720" t="s">
        <v>31</v>
      </c>
      <c r="L720" t="s">
        <v>31</v>
      </c>
      <c r="M720">
        <v>0</v>
      </c>
      <c r="N720">
        <v>0</v>
      </c>
      <c r="O720">
        <v>0</v>
      </c>
      <c r="P720" t="s">
        <v>37</v>
      </c>
      <c r="Q720" t="s">
        <v>37</v>
      </c>
      <c r="R720" t="str">
        <f t="shared" si="23"/>
        <v>2125994524111</v>
      </c>
      <c r="S720" t="s">
        <v>38</v>
      </c>
      <c r="T720" t="s">
        <v>39</v>
      </c>
      <c r="U720" t="s">
        <v>40</v>
      </c>
      <c r="V720" t="s">
        <v>41</v>
      </c>
      <c r="W720" t="s">
        <v>42</v>
      </c>
      <c r="X720" t="s">
        <v>43</v>
      </c>
      <c r="Y720" t="s">
        <v>44</v>
      </c>
      <c r="Z720" t="s">
        <v>44</v>
      </c>
      <c r="AA720" t="s">
        <v>45</v>
      </c>
      <c r="AB720" t="s">
        <v>46</v>
      </c>
      <c r="AC720" t="s">
        <v>47</v>
      </c>
      <c r="AD720" t="s">
        <v>48</v>
      </c>
      <c r="AE720" t="s">
        <v>49</v>
      </c>
    </row>
    <row r="721" spans="1:31">
      <c r="A721" t="str">
        <f t="shared" si="22"/>
        <v>210400252411308</v>
      </c>
      <c r="B721" t="s">
        <v>32</v>
      </c>
      <c r="C721" t="s">
        <v>33</v>
      </c>
      <c r="D721" t="s">
        <v>881</v>
      </c>
      <c r="E721" t="s">
        <v>881</v>
      </c>
      <c r="F721" t="s">
        <v>64</v>
      </c>
      <c r="G721" t="s">
        <v>882</v>
      </c>
      <c r="H721" s="1">
        <v>43690</v>
      </c>
      <c r="I721" s="1">
        <v>43689</v>
      </c>
      <c r="J721" s="3">
        <v>5400000</v>
      </c>
      <c r="K721" t="s">
        <v>31</v>
      </c>
      <c r="L721" t="s">
        <v>31</v>
      </c>
      <c r="M721">
        <v>0</v>
      </c>
      <c r="N721">
        <v>0</v>
      </c>
      <c r="O721">
        <v>0</v>
      </c>
      <c r="P721" t="s">
        <v>37</v>
      </c>
      <c r="Q721" t="s">
        <v>37</v>
      </c>
      <c r="R721" t="str">
        <f t="shared" si="23"/>
        <v>2104002524113</v>
      </c>
      <c r="S721" t="s">
        <v>38</v>
      </c>
      <c r="T721" t="s">
        <v>39</v>
      </c>
      <c r="U721" t="s">
        <v>40</v>
      </c>
      <c r="V721" t="s">
        <v>185</v>
      </c>
      <c r="W721" t="s">
        <v>209</v>
      </c>
      <c r="X721" t="s">
        <v>187</v>
      </c>
      <c r="Y721" t="s">
        <v>44</v>
      </c>
      <c r="Z721" t="s">
        <v>44</v>
      </c>
      <c r="AA721" t="s">
        <v>66</v>
      </c>
      <c r="AB721" t="s">
        <v>46</v>
      </c>
      <c r="AC721" t="s">
        <v>47</v>
      </c>
      <c r="AD721" t="s">
        <v>48</v>
      </c>
      <c r="AE721" t="s">
        <v>49</v>
      </c>
    </row>
    <row r="722" spans="1:31">
      <c r="A722" t="str">
        <f t="shared" si="22"/>
        <v>213399451115211</v>
      </c>
      <c r="B722" t="s">
        <v>32</v>
      </c>
      <c r="C722" t="s">
        <v>62</v>
      </c>
      <c r="D722" t="s">
        <v>883</v>
      </c>
      <c r="E722" t="s">
        <v>883</v>
      </c>
      <c r="F722" t="s">
        <v>84</v>
      </c>
      <c r="G722" t="s">
        <v>884</v>
      </c>
      <c r="H722" s="1">
        <v>43791</v>
      </c>
      <c r="I722" s="1">
        <v>43790</v>
      </c>
      <c r="J722" s="3">
        <v>164572420</v>
      </c>
      <c r="K722" t="s">
        <v>31</v>
      </c>
      <c r="L722" t="s">
        <v>31</v>
      </c>
      <c r="M722">
        <v>0</v>
      </c>
      <c r="N722">
        <v>0</v>
      </c>
      <c r="O722">
        <v>0</v>
      </c>
      <c r="P722" t="s">
        <v>37</v>
      </c>
      <c r="Q722" t="s">
        <v>37</v>
      </c>
      <c r="R722" t="str">
        <f t="shared" si="23"/>
        <v>2133994511152</v>
      </c>
      <c r="S722" t="s">
        <v>38</v>
      </c>
      <c r="T722" t="s">
        <v>66</v>
      </c>
      <c r="U722" t="s">
        <v>67</v>
      </c>
      <c r="V722" t="s">
        <v>86</v>
      </c>
      <c r="W722" t="s">
        <v>42</v>
      </c>
      <c r="X722" t="s">
        <v>43</v>
      </c>
      <c r="Y722" t="s">
        <v>44</v>
      </c>
      <c r="Z722" t="s">
        <v>44</v>
      </c>
      <c r="AA722" t="s">
        <v>45</v>
      </c>
      <c r="AB722" t="s">
        <v>46</v>
      </c>
      <c r="AC722" t="s">
        <v>47</v>
      </c>
      <c r="AD722" t="s">
        <v>48</v>
      </c>
      <c r="AE722" t="s">
        <v>49</v>
      </c>
    </row>
    <row r="723" spans="1:31">
      <c r="A723" t="str">
        <f t="shared" si="22"/>
        <v>213595052121111</v>
      </c>
      <c r="B723" t="s">
        <v>32</v>
      </c>
      <c r="C723" t="s">
        <v>62</v>
      </c>
      <c r="D723" t="s">
        <v>885</v>
      </c>
      <c r="E723" t="s">
        <v>885</v>
      </c>
      <c r="F723" t="s">
        <v>122</v>
      </c>
      <c r="G723" t="s">
        <v>886</v>
      </c>
      <c r="H723" s="1">
        <v>43774</v>
      </c>
      <c r="I723" s="1">
        <v>43774</v>
      </c>
      <c r="J723" s="3">
        <v>13950000</v>
      </c>
      <c r="K723" t="s">
        <v>31</v>
      </c>
      <c r="L723" t="s">
        <v>31</v>
      </c>
      <c r="M723">
        <v>0</v>
      </c>
      <c r="N723">
        <v>0</v>
      </c>
      <c r="O723">
        <v>0</v>
      </c>
      <c r="P723" t="s">
        <v>37</v>
      </c>
      <c r="Q723" t="s">
        <v>37</v>
      </c>
      <c r="R723" t="str">
        <f t="shared" si="23"/>
        <v>2135950521211</v>
      </c>
      <c r="S723" t="s">
        <v>38</v>
      </c>
      <c r="T723" t="s">
        <v>66</v>
      </c>
      <c r="U723" t="s">
        <v>67</v>
      </c>
      <c r="V723" t="s">
        <v>100</v>
      </c>
      <c r="W723" t="s">
        <v>192</v>
      </c>
      <c r="X723" t="s">
        <v>43</v>
      </c>
      <c r="Y723" t="s">
        <v>44</v>
      </c>
      <c r="Z723" t="s">
        <v>44</v>
      </c>
      <c r="AA723" t="s">
        <v>45</v>
      </c>
      <c r="AB723" t="s">
        <v>46</v>
      </c>
      <c r="AC723" t="s">
        <v>47</v>
      </c>
      <c r="AD723" t="s">
        <v>48</v>
      </c>
      <c r="AE723" t="s">
        <v>49</v>
      </c>
    </row>
    <row r="724" spans="1:31">
      <c r="A724" t="str">
        <f t="shared" si="22"/>
        <v>212599451111108</v>
      </c>
      <c r="B724" t="s">
        <v>32</v>
      </c>
      <c r="C724" t="s">
        <v>33</v>
      </c>
      <c r="D724" t="s">
        <v>887</v>
      </c>
      <c r="E724" t="s">
        <v>887</v>
      </c>
      <c r="F724" t="s">
        <v>35</v>
      </c>
      <c r="G724" t="s">
        <v>888</v>
      </c>
      <c r="H724" s="1">
        <v>43678</v>
      </c>
      <c r="I724" s="1">
        <v>43649</v>
      </c>
      <c r="J724" s="3">
        <v>299272800</v>
      </c>
      <c r="K724" t="s">
        <v>31</v>
      </c>
      <c r="L724" t="s">
        <v>31</v>
      </c>
      <c r="M724">
        <v>0</v>
      </c>
      <c r="N724">
        <v>0</v>
      </c>
      <c r="O724">
        <v>0</v>
      </c>
      <c r="P724" t="s">
        <v>37</v>
      </c>
      <c r="Q724" t="s">
        <v>37</v>
      </c>
      <c r="R724" t="str">
        <f t="shared" si="23"/>
        <v>2125994511111</v>
      </c>
      <c r="S724" t="s">
        <v>38</v>
      </c>
      <c r="T724" t="s">
        <v>39</v>
      </c>
      <c r="U724" t="s">
        <v>40</v>
      </c>
      <c r="V724" t="s">
        <v>41</v>
      </c>
      <c r="W724" t="s">
        <v>42</v>
      </c>
      <c r="X724" t="s">
        <v>43</v>
      </c>
      <c r="Y724" t="s">
        <v>44</v>
      </c>
      <c r="Z724" t="s">
        <v>44</v>
      </c>
      <c r="AA724" t="s">
        <v>45</v>
      </c>
      <c r="AB724" t="s">
        <v>46</v>
      </c>
      <c r="AC724" t="s">
        <v>47</v>
      </c>
      <c r="AD724" t="s">
        <v>48</v>
      </c>
      <c r="AE724" t="s">
        <v>49</v>
      </c>
    </row>
    <row r="725" spans="1:31">
      <c r="A725" t="str">
        <f t="shared" si="22"/>
        <v>212599451111908</v>
      </c>
      <c r="B725" t="s">
        <v>32</v>
      </c>
      <c r="C725" t="s">
        <v>33</v>
      </c>
      <c r="D725" t="s">
        <v>887</v>
      </c>
      <c r="E725" t="s">
        <v>887</v>
      </c>
      <c r="F725" t="s">
        <v>50</v>
      </c>
      <c r="G725" t="s">
        <v>888</v>
      </c>
      <c r="H725" s="1">
        <v>43678</v>
      </c>
      <c r="I725" s="1">
        <v>43649</v>
      </c>
      <c r="J725" s="3">
        <v>5277</v>
      </c>
      <c r="K725" t="s">
        <v>31</v>
      </c>
      <c r="L725" t="s">
        <v>31</v>
      </c>
      <c r="M725">
        <v>0</v>
      </c>
      <c r="N725">
        <v>0</v>
      </c>
      <c r="O725">
        <v>0</v>
      </c>
      <c r="P725" t="s">
        <v>37</v>
      </c>
      <c r="Q725" t="s">
        <v>37</v>
      </c>
      <c r="R725" t="str">
        <f t="shared" si="23"/>
        <v>2125994511119</v>
      </c>
      <c r="S725" t="s">
        <v>38</v>
      </c>
      <c r="T725" t="s">
        <v>39</v>
      </c>
      <c r="U725" t="s">
        <v>40</v>
      </c>
      <c r="V725" t="s">
        <v>41</v>
      </c>
      <c r="W725" t="s">
        <v>42</v>
      </c>
      <c r="X725" t="s">
        <v>43</v>
      </c>
      <c r="Y725" t="s">
        <v>44</v>
      </c>
      <c r="Z725" t="s">
        <v>44</v>
      </c>
      <c r="AA725" t="s">
        <v>45</v>
      </c>
      <c r="AB725" t="s">
        <v>46</v>
      </c>
      <c r="AC725" t="s">
        <v>47</v>
      </c>
      <c r="AD725" t="s">
        <v>48</v>
      </c>
      <c r="AE725" t="s">
        <v>49</v>
      </c>
    </row>
    <row r="726" spans="1:31">
      <c r="A726" t="str">
        <f t="shared" si="22"/>
        <v>212599451112108</v>
      </c>
      <c r="B726" t="s">
        <v>32</v>
      </c>
      <c r="C726" t="s">
        <v>33</v>
      </c>
      <c r="D726" t="s">
        <v>887</v>
      </c>
      <c r="E726" t="s">
        <v>887</v>
      </c>
      <c r="F726" t="s">
        <v>51</v>
      </c>
      <c r="G726" t="s">
        <v>888</v>
      </c>
      <c r="H726" s="1">
        <v>43678</v>
      </c>
      <c r="I726" s="1">
        <v>43649</v>
      </c>
      <c r="J726" s="3">
        <v>25338140</v>
      </c>
      <c r="K726" t="s">
        <v>31</v>
      </c>
      <c r="L726" t="s">
        <v>31</v>
      </c>
      <c r="M726">
        <v>0</v>
      </c>
      <c r="N726">
        <v>0</v>
      </c>
      <c r="O726">
        <v>0</v>
      </c>
      <c r="P726" t="s">
        <v>37</v>
      </c>
      <c r="Q726" t="s">
        <v>37</v>
      </c>
      <c r="R726" t="str">
        <f t="shared" si="23"/>
        <v>2125994511121</v>
      </c>
      <c r="S726" t="s">
        <v>38</v>
      </c>
      <c r="T726" t="s">
        <v>39</v>
      </c>
      <c r="U726" t="s">
        <v>40</v>
      </c>
      <c r="V726" t="s">
        <v>41</v>
      </c>
      <c r="W726" t="s">
        <v>42</v>
      </c>
      <c r="X726" t="s">
        <v>43</v>
      </c>
      <c r="Y726" t="s">
        <v>44</v>
      </c>
      <c r="Z726" t="s">
        <v>44</v>
      </c>
      <c r="AA726" t="s">
        <v>45</v>
      </c>
      <c r="AB726" t="s">
        <v>46</v>
      </c>
      <c r="AC726" t="s">
        <v>47</v>
      </c>
      <c r="AD726" t="s">
        <v>48</v>
      </c>
      <c r="AE726" t="s">
        <v>49</v>
      </c>
    </row>
    <row r="727" spans="1:31">
      <c r="A727" t="str">
        <f t="shared" si="22"/>
        <v>212599451112208</v>
      </c>
      <c r="B727" t="s">
        <v>32</v>
      </c>
      <c r="C727" t="s">
        <v>33</v>
      </c>
      <c r="D727" t="s">
        <v>887</v>
      </c>
      <c r="E727" t="s">
        <v>887</v>
      </c>
      <c r="F727" t="s">
        <v>55</v>
      </c>
      <c r="G727" t="s">
        <v>888</v>
      </c>
      <c r="H727" s="1">
        <v>43678</v>
      </c>
      <c r="I727" s="1">
        <v>43649</v>
      </c>
      <c r="J727" s="3">
        <v>7504168</v>
      </c>
      <c r="K727" t="s">
        <v>31</v>
      </c>
      <c r="L727" t="s">
        <v>31</v>
      </c>
      <c r="M727">
        <v>0</v>
      </c>
      <c r="N727">
        <v>0</v>
      </c>
      <c r="O727">
        <v>0</v>
      </c>
      <c r="P727" t="s">
        <v>37</v>
      </c>
      <c r="Q727" t="s">
        <v>37</v>
      </c>
      <c r="R727" t="str">
        <f t="shared" si="23"/>
        <v>2125994511122</v>
      </c>
      <c r="S727" t="s">
        <v>38</v>
      </c>
      <c r="T727" t="s">
        <v>39</v>
      </c>
      <c r="U727" t="s">
        <v>40</v>
      </c>
      <c r="V727" t="s">
        <v>41</v>
      </c>
      <c r="W727" t="s">
        <v>42</v>
      </c>
      <c r="X727" t="s">
        <v>43</v>
      </c>
      <c r="Y727" t="s">
        <v>44</v>
      </c>
      <c r="Z727" t="s">
        <v>44</v>
      </c>
      <c r="AA727" t="s">
        <v>45</v>
      </c>
      <c r="AB727" t="s">
        <v>46</v>
      </c>
      <c r="AC727" t="s">
        <v>47</v>
      </c>
      <c r="AD727" t="s">
        <v>48</v>
      </c>
      <c r="AE727" t="s">
        <v>49</v>
      </c>
    </row>
    <row r="728" spans="1:31">
      <c r="A728" t="str">
        <f t="shared" si="22"/>
        <v>212599451112308</v>
      </c>
      <c r="B728" t="s">
        <v>32</v>
      </c>
      <c r="C728" t="s">
        <v>33</v>
      </c>
      <c r="D728" t="s">
        <v>887</v>
      </c>
      <c r="E728" t="s">
        <v>887</v>
      </c>
      <c r="F728" t="s">
        <v>56</v>
      </c>
      <c r="G728" t="s">
        <v>888</v>
      </c>
      <c r="H728" s="1">
        <v>43678</v>
      </c>
      <c r="I728" s="1">
        <v>43649</v>
      </c>
      <c r="J728" s="3">
        <v>1030000</v>
      </c>
      <c r="K728" t="s">
        <v>31</v>
      </c>
      <c r="L728" t="s">
        <v>31</v>
      </c>
      <c r="M728">
        <v>0</v>
      </c>
      <c r="N728">
        <v>0</v>
      </c>
      <c r="O728">
        <v>0</v>
      </c>
      <c r="P728" t="s">
        <v>37</v>
      </c>
      <c r="Q728" t="s">
        <v>37</v>
      </c>
      <c r="R728" t="str">
        <f t="shared" si="23"/>
        <v>2125994511123</v>
      </c>
      <c r="S728" t="s">
        <v>38</v>
      </c>
      <c r="T728" t="s">
        <v>39</v>
      </c>
      <c r="U728" t="s">
        <v>40</v>
      </c>
      <c r="V728" t="s">
        <v>41</v>
      </c>
      <c r="W728" t="s">
        <v>42</v>
      </c>
      <c r="X728" t="s">
        <v>43</v>
      </c>
      <c r="Y728" t="s">
        <v>44</v>
      </c>
      <c r="Z728" t="s">
        <v>44</v>
      </c>
      <c r="AA728" t="s">
        <v>45</v>
      </c>
      <c r="AB728" t="s">
        <v>46</v>
      </c>
      <c r="AC728" t="s">
        <v>47</v>
      </c>
      <c r="AD728" t="s">
        <v>48</v>
      </c>
      <c r="AE728" t="s">
        <v>49</v>
      </c>
    </row>
    <row r="729" spans="1:31">
      <c r="A729" t="str">
        <f t="shared" si="22"/>
        <v>212599451112408</v>
      </c>
      <c r="B729" t="s">
        <v>32</v>
      </c>
      <c r="C729" t="s">
        <v>33</v>
      </c>
      <c r="D729" t="s">
        <v>887</v>
      </c>
      <c r="E729" t="s">
        <v>887</v>
      </c>
      <c r="F729" t="s">
        <v>52</v>
      </c>
      <c r="G729" t="s">
        <v>888</v>
      </c>
      <c r="H729" s="1">
        <v>43678</v>
      </c>
      <c r="I729" s="1">
        <v>43649</v>
      </c>
      <c r="J729" s="3">
        <v>15280000</v>
      </c>
      <c r="K729" t="s">
        <v>31</v>
      </c>
      <c r="L729" t="s">
        <v>31</v>
      </c>
      <c r="M729">
        <v>0</v>
      </c>
      <c r="N729">
        <v>0</v>
      </c>
      <c r="O729">
        <v>0</v>
      </c>
      <c r="P729" t="s">
        <v>37</v>
      </c>
      <c r="Q729" t="s">
        <v>37</v>
      </c>
      <c r="R729" t="str">
        <f t="shared" si="23"/>
        <v>2125994511124</v>
      </c>
      <c r="S729" t="s">
        <v>38</v>
      </c>
      <c r="T729" t="s">
        <v>39</v>
      </c>
      <c r="U729" t="s">
        <v>40</v>
      </c>
      <c r="V729" t="s">
        <v>41</v>
      </c>
      <c r="W729" t="s">
        <v>42</v>
      </c>
      <c r="X729" t="s">
        <v>43</v>
      </c>
      <c r="Y729" t="s">
        <v>44</v>
      </c>
      <c r="Z729" t="s">
        <v>44</v>
      </c>
      <c r="AA729" t="s">
        <v>45</v>
      </c>
      <c r="AB729" t="s">
        <v>46</v>
      </c>
      <c r="AC729" t="s">
        <v>47</v>
      </c>
      <c r="AD729" t="s">
        <v>48</v>
      </c>
      <c r="AE729" t="s">
        <v>49</v>
      </c>
    </row>
    <row r="730" spans="1:31">
      <c r="A730" t="str">
        <f t="shared" si="22"/>
        <v>212599451112608</v>
      </c>
      <c r="B730" t="s">
        <v>32</v>
      </c>
      <c r="C730" t="s">
        <v>33</v>
      </c>
      <c r="D730" t="s">
        <v>887</v>
      </c>
      <c r="E730" t="s">
        <v>887</v>
      </c>
      <c r="F730" t="s">
        <v>57</v>
      </c>
      <c r="G730" t="s">
        <v>888</v>
      </c>
      <c r="H730" s="1">
        <v>43678</v>
      </c>
      <c r="I730" s="1">
        <v>43649</v>
      </c>
      <c r="J730" s="3">
        <v>19191300</v>
      </c>
      <c r="K730" t="s">
        <v>31</v>
      </c>
      <c r="L730" t="s">
        <v>31</v>
      </c>
      <c r="M730">
        <v>0</v>
      </c>
      <c r="N730">
        <v>0</v>
      </c>
      <c r="O730">
        <v>0</v>
      </c>
      <c r="P730" t="s">
        <v>37</v>
      </c>
      <c r="Q730" t="s">
        <v>37</v>
      </c>
      <c r="R730" t="str">
        <f t="shared" si="23"/>
        <v>2125994511126</v>
      </c>
      <c r="S730" t="s">
        <v>38</v>
      </c>
      <c r="T730" t="s">
        <v>39</v>
      </c>
      <c r="U730" t="s">
        <v>40</v>
      </c>
      <c r="V730" t="s">
        <v>41</v>
      </c>
      <c r="W730" t="s">
        <v>42</v>
      </c>
      <c r="X730" t="s">
        <v>43</v>
      </c>
      <c r="Y730" t="s">
        <v>44</v>
      </c>
      <c r="Z730" t="s">
        <v>44</v>
      </c>
      <c r="AA730" t="s">
        <v>45</v>
      </c>
      <c r="AB730" t="s">
        <v>46</v>
      </c>
      <c r="AC730" t="s">
        <v>47</v>
      </c>
      <c r="AD730" t="s">
        <v>48</v>
      </c>
      <c r="AE730" t="s">
        <v>49</v>
      </c>
    </row>
    <row r="731" spans="1:31">
      <c r="A731" t="str">
        <f t="shared" si="22"/>
        <v>212599451115108</v>
      </c>
      <c r="B731" t="s">
        <v>32</v>
      </c>
      <c r="C731" t="s">
        <v>33</v>
      </c>
      <c r="D731" t="s">
        <v>887</v>
      </c>
      <c r="E731" t="s">
        <v>887</v>
      </c>
      <c r="F731" t="s">
        <v>58</v>
      </c>
      <c r="G731" t="s">
        <v>888</v>
      </c>
      <c r="H731" s="1">
        <v>43678</v>
      </c>
      <c r="I731" s="1">
        <v>43649</v>
      </c>
      <c r="J731" s="3">
        <v>7525000</v>
      </c>
      <c r="K731" t="s">
        <v>31</v>
      </c>
      <c r="L731" t="s">
        <v>31</v>
      </c>
      <c r="M731">
        <v>0</v>
      </c>
      <c r="N731">
        <v>0</v>
      </c>
      <c r="O731">
        <v>0</v>
      </c>
      <c r="P731" t="s">
        <v>37</v>
      </c>
      <c r="Q731" t="s">
        <v>37</v>
      </c>
      <c r="R731" t="str">
        <f t="shared" si="23"/>
        <v>2125994511151</v>
      </c>
      <c r="S731" t="s">
        <v>38</v>
      </c>
      <c r="T731" t="s">
        <v>39</v>
      </c>
      <c r="U731" t="s">
        <v>40</v>
      </c>
      <c r="V731" t="s">
        <v>41</v>
      </c>
      <c r="W731" t="s">
        <v>42</v>
      </c>
      <c r="X731" t="s">
        <v>43</v>
      </c>
      <c r="Y731" t="s">
        <v>44</v>
      </c>
      <c r="Z731" t="s">
        <v>44</v>
      </c>
      <c r="AA731" t="s">
        <v>45</v>
      </c>
      <c r="AB731" t="s">
        <v>46</v>
      </c>
      <c r="AC731" t="s">
        <v>47</v>
      </c>
      <c r="AD731" t="s">
        <v>48</v>
      </c>
      <c r="AE731" t="s">
        <v>49</v>
      </c>
    </row>
    <row r="732" spans="1:31">
      <c r="A732" t="str">
        <f t="shared" si="22"/>
        <v>213599451111107</v>
      </c>
      <c r="B732" t="s">
        <v>32</v>
      </c>
      <c r="C732" t="s">
        <v>62</v>
      </c>
      <c r="D732" t="s">
        <v>434</v>
      </c>
      <c r="E732" t="s">
        <v>434</v>
      </c>
      <c r="F732" t="s">
        <v>35</v>
      </c>
      <c r="G732" t="s">
        <v>889</v>
      </c>
      <c r="H732" s="1">
        <v>43647</v>
      </c>
      <c r="I732" s="1">
        <v>43626</v>
      </c>
      <c r="J732" s="3">
        <v>143589300</v>
      </c>
      <c r="K732" t="s">
        <v>31</v>
      </c>
      <c r="L732" t="s">
        <v>31</v>
      </c>
      <c r="M732">
        <v>0</v>
      </c>
      <c r="N732">
        <v>0</v>
      </c>
      <c r="O732">
        <v>0</v>
      </c>
      <c r="P732" t="s">
        <v>37</v>
      </c>
      <c r="Q732" t="s">
        <v>37</v>
      </c>
      <c r="R732" t="str">
        <f t="shared" si="23"/>
        <v>2135994511111</v>
      </c>
      <c r="S732" t="s">
        <v>38</v>
      </c>
      <c r="T732" t="s">
        <v>66</v>
      </c>
      <c r="U732" t="s">
        <v>67</v>
      </c>
      <c r="V732" t="s">
        <v>100</v>
      </c>
      <c r="W732" t="s">
        <v>42</v>
      </c>
      <c r="X732" t="s">
        <v>43</v>
      </c>
      <c r="Y732" t="s">
        <v>44</v>
      </c>
      <c r="Z732" t="s">
        <v>44</v>
      </c>
      <c r="AA732" t="s">
        <v>45</v>
      </c>
      <c r="AB732" t="s">
        <v>46</v>
      </c>
      <c r="AC732" t="s">
        <v>47</v>
      </c>
      <c r="AD732" t="s">
        <v>48</v>
      </c>
      <c r="AE732" t="s">
        <v>49</v>
      </c>
    </row>
    <row r="733" spans="1:31">
      <c r="A733" t="str">
        <f t="shared" si="22"/>
        <v>213599451111907</v>
      </c>
      <c r="B733" t="s">
        <v>32</v>
      </c>
      <c r="C733" t="s">
        <v>62</v>
      </c>
      <c r="D733" t="s">
        <v>434</v>
      </c>
      <c r="E733" t="s">
        <v>434</v>
      </c>
      <c r="F733" t="s">
        <v>50</v>
      </c>
      <c r="G733" t="s">
        <v>889</v>
      </c>
      <c r="H733" s="1">
        <v>43647</v>
      </c>
      <c r="I733" s="1">
        <v>43626</v>
      </c>
      <c r="J733" s="3">
        <v>1891</v>
      </c>
      <c r="K733" t="s">
        <v>31</v>
      </c>
      <c r="L733" t="s">
        <v>31</v>
      </c>
      <c r="M733">
        <v>0</v>
      </c>
      <c r="N733">
        <v>0</v>
      </c>
      <c r="O733">
        <v>0</v>
      </c>
      <c r="P733" t="s">
        <v>37</v>
      </c>
      <c r="Q733" t="s">
        <v>37</v>
      </c>
      <c r="R733" t="str">
        <f t="shared" si="23"/>
        <v>2135994511119</v>
      </c>
      <c r="S733" t="s">
        <v>38</v>
      </c>
      <c r="T733" t="s">
        <v>66</v>
      </c>
      <c r="U733" t="s">
        <v>67</v>
      </c>
      <c r="V733" t="s">
        <v>100</v>
      </c>
      <c r="W733" t="s">
        <v>42</v>
      </c>
      <c r="X733" t="s">
        <v>43</v>
      </c>
      <c r="Y733" t="s">
        <v>44</v>
      </c>
      <c r="Z733" t="s">
        <v>44</v>
      </c>
      <c r="AA733" t="s">
        <v>45</v>
      </c>
      <c r="AB733" t="s">
        <v>46</v>
      </c>
      <c r="AC733" t="s">
        <v>47</v>
      </c>
      <c r="AD733" t="s">
        <v>48</v>
      </c>
      <c r="AE733" t="s">
        <v>49</v>
      </c>
    </row>
    <row r="734" spans="1:31">
      <c r="A734" t="str">
        <f t="shared" si="22"/>
        <v>213599451112107</v>
      </c>
      <c r="B734" t="s">
        <v>32</v>
      </c>
      <c r="C734" t="s">
        <v>62</v>
      </c>
      <c r="D734" t="s">
        <v>434</v>
      </c>
      <c r="E734" t="s">
        <v>434</v>
      </c>
      <c r="F734" t="s">
        <v>51</v>
      </c>
      <c r="G734" t="s">
        <v>889</v>
      </c>
      <c r="H734" s="1">
        <v>43647</v>
      </c>
      <c r="I734" s="1">
        <v>43626</v>
      </c>
      <c r="J734" s="3">
        <v>11352770</v>
      </c>
      <c r="K734" t="s">
        <v>31</v>
      </c>
      <c r="L734" t="s">
        <v>31</v>
      </c>
      <c r="M734">
        <v>0</v>
      </c>
      <c r="N734">
        <v>0</v>
      </c>
      <c r="O734">
        <v>0</v>
      </c>
      <c r="P734" t="s">
        <v>37</v>
      </c>
      <c r="Q734" t="s">
        <v>37</v>
      </c>
      <c r="R734" t="str">
        <f t="shared" si="23"/>
        <v>2135994511121</v>
      </c>
      <c r="S734" t="s">
        <v>38</v>
      </c>
      <c r="T734" t="s">
        <v>66</v>
      </c>
      <c r="U734" t="s">
        <v>67</v>
      </c>
      <c r="V734" t="s">
        <v>100</v>
      </c>
      <c r="W734" t="s">
        <v>42</v>
      </c>
      <c r="X734" t="s">
        <v>43</v>
      </c>
      <c r="Y734" t="s">
        <v>44</v>
      </c>
      <c r="Z734" t="s">
        <v>44</v>
      </c>
      <c r="AA734" t="s">
        <v>45</v>
      </c>
      <c r="AB734" t="s">
        <v>46</v>
      </c>
      <c r="AC734" t="s">
        <v>47</v>
      </c>
      <c r="AD734" t="s">
        <v>48</v>
      </c>
      <c r="AE734" t="s">
        <v>49</v>
      </c>
    </row>
    <row r="735" spans="1:31">
      <c r="A735" t="str">
        <f t="shared" si="22"/>
        <v>213599451112207</v>
      </c>
      <c r="B735" t="s">
        <v>32</v>
      </c>
      <c r="C735" t="s">
        <v>62</v>
      </c>
      <c r="D735" t="s">
        <v>434</v>
      </c>
      <c r="E735" t="s">
        <v>434</v>
      </c>
      <c r="F735" t="s">
        <v>55</v>
      </c>
      <c r="G735" t="s">
        <v>889</v>
      </c>
      <c r="H735" s="1">
        <v>43647</v>
      </c>
      <c r="I735" s="1">
        <v>43626</v>
      </c>
      <c r="J735" s="3">
        <v>3941506</v>
      </c>
      <c r="K735" t="s">
        <v>31</v>
      </c>
      <c r="L735" t="s">
        <v>31</v>
      </c>
      <c r="M735">
        <v>0</v>
      </c>
      <c r="N735">
        <v>0</v>
      </c>
      <c r="O735">
        <v>0</v>
      </c>
      <c r="P735" t="s">
        <v>37</v>
      </c>
      <c r="Q735" t="s">
        <v>37</v>
      </c>
      <c r="R735" t="str">
        <f t="shared" si="23"/>
        <v>2135994511122</v>
      </c>
      <c r="S735" t="s">
        <v>38</v>
      </c>
      <c r="T735" t="s">
        <v>66</v>
      </c>
      <c r="U735" t="s">
        <v>67</v>
      </c>
      <c r="V735" t="s">
        <v>100</v>
      </c>
      <c r="W735" t="s">
        <v>42</v>
      </c>
      <c r="X735" t="s">
        <v>43</v>
      </c>
      <c r="Y735" t="s">
        <v>44</v>
      </c>
      <c r="Z735" t="s">
        <v>44</v>
      </c>
      <c r="AA735" t="s">
        <v>45</v>
      </c>
      <c r="AB735" t="s">
        <v>46</v>
      </c>
      <c r="AC735" t="s">
        <v>47</v>
      </c>
      <c r="AD735" t="s">
        <v>48</v>
      </c>
      <c r="AE735" t="s">
        <v>49</v>
      </c>
    </row>
    <row r="736" spans="1:31">
      <c r="A736" t="str">
        <f t="shared" si="22"/>
        <v>213599451112407</v>
      </c>
      <c r="B736" t="s">
        <v>32</v>
      </c>
      <c r="C736" t="s">
        <v>62</v>
      </c>
      <c r="D736" t="s">
        <v>434</v>
      </c>
      <c r="E736" t="s">
        <v>434</v>
      </c>
      <c r="F736" t="s">
        <v>52</v>
      </c>
      <c r="G736" t="s">
        <v>889</v>
      </c>
      <c r="H736" s="1">
        <v>43647</v>
      </c>
      <c r="I736" s="1">
        <v>43626</v>
      </c>
      <c r="J736" s="3">
        <v>12985000</v>
      </c>
      <c r="K736" t="s">
        <v>31</v>
      </c>
      <c r="L736" t="s">
        <v>31</v>
      </c>
      <c r="M736">
        <v>0</v>
      </c>
      <c r="N736">
        <v>0</v>
      </c>
      <c r="O736">
        <v>0</v>
      </c>
      <c r="P736" t="s">
        <v>37</v>
      </c>
      <c r="Q736" t="s">
        <v>37</v>
      </c>
      <c r="R736" t="str">
        <f t="shared" si="23"/>
        <v>2135994511124</v>
      </c>
      <c r="S736" t="s">
        <v>38</v>
      </c>
      <c r="T736" t="s">
        <v>66</v>
      </c>
      <c r="U736" t="s">
        <v>67</v>
      </c>
      <c r="V736" t="s">
        <v>100</v>
      </c>
      <c r="W736" t="s">
        <v>42</v>
      </c>
      <c r="X736" t="s">
        <v>43</v>
      </c>
      <c r="Y736" t="s">
        <v>44</v>
      </c>
      <c r="Z736" t="s">
        <v>44</v>
      </c>
      <c r="AA736" t="s">
        <v>45</v>
      </c>
      <c r="AB736" t="s">
        <v>46</v>
      </c>
      <c r="AC736" t="s">
        <v>47</v>
      </c>
      <c r="AD736" t="s">
        <v>48</v>
      </c>
      <c r="AE736" t="s">
        <v>49</v>
      </c>
    </row>
    <row r="737" spans="1:31">
      <c r="A737" t="str">
        <f t="shared" si="22"/>
        <v>213599451112507</v>
      </c>
      <c r="B737" t="s">
        <v>32</v>
      </c>
      <c r="C737" t="s">
        <v>62</v>
      </c>
      <c r="D737" t="s">
        <v>434</v>
      </c>
      <c r="E737" t="s">
        <v>434</v>
      </c>
      <c r="F737" t="s">
        <v>132</v>
      </c>
      <c r="G737" t="s">
        <v>889</v>
      </c>
      <c r="H737" s="1">
        <v>43647</v>
      </c>
      <c r="I737" s="1">
        <v>43626</v>
      </c>
      <c r="J737" s="3">
        <v>30416</v>
      </c>
      <c r="K737" t="s">
        <v>31</v>
      </c>
      <c r="L737" t="s">
        <v>31</v>
      </c>
      <c r="M737">
        <v>0</v>
      </c>
      <c r="N737">
        <v>0</v>
      </c>
      <c r="O737">
        <v>0</v>
      </c>
      <c r="P737" t="s">
        <v>37</v>
      </c>
      <c r="Q737" t="s">
        <v>37</v>
      </c>
      <c r="R737" t="str">
        <f t="shared" si="23"/>
        <v>2135994511125</v>
      </c>
      <c r="S737" t="s">
        <v>38</v>
      </c>
      <c r="T737" t="s">
        <v>66</v>
      </c>
      <c r="U737" t="s">
        <v>67</v>
      </c>
      <c r="V737" t="s">
        <v>100</v>
      </c>
      <c r="W737" t="s">
        <v>42</v>
      </c>
      <c r="X737" t="s">
        <v>43</v>
      </c>
      <c r="Y737" t="s">
        <v>44</v>
      </c>
      <c r="Z737" t="s">
        <v>44</v>
      </c>
      <c r="AA737" t="s">
        <v>45</v>
      </c>
      <c r="AB737" t="s">
        <v>46</v>
      </c>
      <c r="AC737" t="s">
        <v>47</v>
      </c>
      <c r="AD737" t="s">
        <v>48</v>
      </c>
      <c r="AE737" t="s">
        <v>49</v>
      </c>
    </row>
    <row r="738" spans="1:31">
      <c r="A738" t="str">
        <f t="shared" si="22"/>
        <v>213599451112607</v>
      </c>
      <c r="B738" t="s">
        <v>32</v>
      </c>
      <c r="C738" t="s">
        <v>62</v>
      </c>
      <c r="D738" t="s">
        <v>434</v>
      </c>
      <c r="E738" t="s">
        <v>434</v>
      </c>
      <c r="F738" t="s">
        <v>57</v>
      </c>
      <c r="G738" t="s">
        <v>889</v>
      </c>
      <c r="H738" s="1">
        <v>43647</v>
      </c>
      <c r="I738" s="1">
        <v>43626</v>
      </c>
      <c r="J738" s="3">
        <v>9342180</v>
      </c>
      <c r="K738" t="s">
        <v>31</v>
      </c>
      <c r="L738" t="s">
        <v>31</v>
      </c>
      <c r="M738">
        <v>0</v>
      </c>
      <c r="N738">
        <v>0</v>
      </c>
      <c r="O738">
        <v>0</v>
      </c>
      <c r="P738" t="s">
        <v>37</v>
      </c>
      <c r="Q738" t="s">
        <v>37</v>
      </c>
      <c r="R738" t="str">
        <f t="shared" si="23"/>
        <v>2135994511126</v>
      </c>
      <c r="S738" t="s">
        <v>38</v>
      </c>
      <c r="T738" t="s">
        <v>66</v>
      </c>
      <c r="U738" t="s">
        <v>67</v>
      </c>
      <c r="V738" t="s">
        <v>100</v>
      </c>
      <c r="W738" t="s">
        <v>42</v>
      </c>
      <c r="X738" t="s">
        <v>43</v>
      </c>
      <c r="Y738" t="s">
        <v>44</v>
      </c>
      <c r="Z738" t="s">
        <v>44</v>
      </c>
      <c r="AA738" t="s">
        <v>45</v>
      </c>
      <c r="AB738" t="s">
        <v>46</v>
      </c>
      <c r="AC738" t="s">
        <v>47</v>
      </c>
      <c r="AD738" t="s">
        <v>48</v>
      </c>
      <c r="AE738" t="s">
        <v>49</v>
      </c>
    </row>
    <row r="739" spans="1:31">
      <c r="A739" t="str">
        <f t="shared" si="22"/>
        <v>213599451115107</v>
      </c>
      <c r="B739" t="s">
        <v>32</v>
      </c>
      <c r="C739" t="s">
        <v>62</v>
      </c>
      <c r="D739" t="s">
        <v>434</v>
      </c>
      <c r="E739" t="s">
        <v>434</v>
      </c>
      <c r="F739" t="s">
        <v>58</v>
      </c>
      <c r="G739" t="s">
        <v>889</v>
      </c>
      <c r="H739" s="1">
        <v>43647</v>
      </c>
      <c r="I739" s="1">
        <v>43626</v>
      </c>
      <c r="J739" s="3">
        <v>365000</v>
      </c>
      <c r="K739" t="s">
        <v>31</v>
      </c>
      <c r="L739" t="s">
        <v>31</v>
      </c>
      <c r="M739">
        <v>0</v>
      </c>
      <c r="N739">
        <v>0</v>
      </c>
      <c r="O739">
        <v>0</v>
      </c>
      <c r="P739" t="s">
        <v>37</v>
      </c>
      <c r="Q739" t="s">
        <v>37</v>
      </c>
      <c r="R739" t="str">
        <f t="shared" si="23"/>
        <v>2135994511151</v>
      </c>
      <c r="S739" t="s">
        <v>38</v>
      </c>
      <c r="T739" t="s">
        <v>66</v>
      </c>
      <c r="U739" t="s">
        <v>67</v>
      </c>
      <c r="V739" t="s">
        <v>100</v>
      </c>
      <c r="W739" t="s">
        <v>42</v>
      </c>
      <c r="X739" t="s">
        <v>43</v>
      </c>
      <c r="Y739" t="s">
        <v>44</v>
      </c>
      <c r="Z739" t="s">
        <v>44</v>
      </c>
      <c r="AA739" t="s">
        <v>45</v>
      </c>
      <c r="AB739" t="s">
        <v>46</v>
      </c>
      <c r="AC739" t="s">
        <v>47</v>
      </c>
      <c r="AD739" t="s">
        <v>48</v>
      </c>
      <c r="AE739" t="s">
        <v>49</v>
      </c>
    </row>
    <row r="740" spans="1:31">
      <c r="A740" t="str">
        <f t="shared" si="22"/>
        <v>212599451111112</v>
      </c>
      <c r="B740" t="s">
        <v>32</v>
      </c>
      <c r="C740" t="s">
        <v>33</v>
      </c>
      <c r="D740" t="s">
        <v>569</v>
      </c>
      <c r="E740" t="s">
        <v>569</v>
      </c>
      <c r="F740" t="s">
        <v>35</v>
      </c>
      <c r="G740" t="s">
        <v>890</v>
      </c>
      <c r="H740" s="1">
        <v>43816</v>
      </c>
      <c r="I740" s="1">
        <v>43815</v>
      </c>
      <c r="J740" s="3">
        <v>179200</v>
      </c>
      <c r="K740" t="s">
        <v>31</v>
      </c>
      <c r="L740" t="s">
        <v>31</v>
      </c>
      <c r="M740">
        <v>0</v>
      </c>
      <c r="N740">
        <v>0</v>
      </c>
      <c r="O740">
        <v>0</v>
      </c>
      <c r="P740" t="s">
        <v>37</v>
      </c>
      <c r="Q740" t="s">
        <v>37</v>
      </c>
      <c r="R740" t="str">
        <f t="shared" si="23"/>
        <v>2125994511111</v>
      </c>
      <c r="S740" t="s">
        <v>38</v>
      </c>
      <c r="T740" t="s">
        <v>39</v>
      </c>
      <c r="U740" t="s">
        <v>40</v>
      </c>
      <c r="V740" t="s">
        <v>41</v>
      </c>
      <c r="W740" t="s">
        <v>42</v>
      </c>
      <c r="X740" t="s">
        <v>43</v>
      </c>
      <c r="Y740" t="s">
        <v>44</v>
      </c>
      <c r="Z740" t="s">
        <v>44</v>
      </c>
      <c r="AA740" t="s">
        <v>45</v>
      </c>
      <c r="AB740" t="s">
        <v>46</v>
      </c>
      <c r="AC740" t="s">
        <v>47</v>
      </c>
      <c r="AD740" t="s">
        <v>48</v>
      </c>
      <c r="AE740" t="s">
        <v>49</v>
      </c>
    </row>
    <row r="741" spans="1:31">
      <c r="A741" t="str">
        <f t="shared" si="22"/>
        <v>212599451111912</v>
      </c>
      <c r="B741" t="s">
        <v>32</v>
      </c>
      <c r="C741" t="s">
        <v>33</v>
      </c>
      <c r="D741" t="s">
        <v>569</v>
      </c>
      <c r="E741" t="s">
        <v>569</v>
      </c>
      <c r="F741" t="s">
        <v>50</v>
      </c>
      <c r="G741" t="s">
        <v>890</v>
      </c>
      <c r="H741" s="1">
        <v>43816</v>
      </c>
      <c r="I741" s="1">
        <v>43815</v>
      </c>
      <c r="J741" s="3">
        <v>55</v>
      </c>
      <c r="K741" t="s">
        <v>31</v>
      </c>
      <c r="L741" t="s">
        <v>31</v>
      </c>
      <c r="M741">
        <v>0</v>
      </c>
      <c r="N741">
        <v>0</v>
      </c>
      <c r="O741">
        <v>0</v>
      </c>
      <c r="P741" t="s">
        <v>37</v>
      </c>
      <c r="Q741" t="s">
        <v>37</v>
      </c>
      <c r="R741" t="str">
        <f t="shared" si="23"/>
        <v>2125994511119</v>
      </c>
      <c r="S741" t="s">
        <v>38</v>
      </c>
      <c r="T741" t="s">
        <v>39</v>
      </c>
      <c r="U741" t="s">
        <v>40</v>
      </c>
      <c r="V741" t="s">
        <v>41</v>
      </c>
      <c r="W741" t="s">
        <v>42</v>
      </c>
      <c r="X741" t="s">
        <v>43</v>
      </c>
      <c r="Y741" t="s">
        <v>44</v>
      </c>
      <c r="Z741" t="s">
        <v>44</v>
      </c>
      <c r="AA741" t="s">
        <v>45</v>
      </c>
      <c r="AB741" t="s">
        <v>46</v>
      </c>
      <c r="AC741" t="s">
        <v>47</v>
      </c>
      <c r="AD741" t="s">
        <v>48</v>
      </c>
      <c r="AE741" t="s">
        <v>49</v>
      </c>
    </row>
    <row r="742" spans="1:31">
      <c r="A742" t="str">
        <f t="shared" si="22"/>
        <v>212599451112112</v>
      </c>
      <c r="B742" t="s">
        <v>32</v>
      </c>
      <c r="C742" t="s">
        <v>33</v>
      </c>
      <c r="D742" t="s">
        <v>569</v>
      </c>
      <c r="E742" t="s">
        <v>569</v>
      </c>
      <c r="F742" t="s">
        <v>51</v>
      </c>
      <c r="G742" t="s">
        <v>890</v>
      </c>
      <c r="H742" s="1">
        <v>43816</v>
      </c>
      <c r="I742" s="1">
        <v>43815</v>
      </c>
      <c r="J742" s="3">
        <v>17920</v>
      </c>
      <c r="K742" t="s">
        <v>31</v>
      </c>
      <c r="L742" t="s">
        <v>31</v>
      </c>
      <c r="M742">
        <v>0</v>
      </c>
      <c r="N742">
        <v>0</v>
      </c>
      <c r="O742">
        <v>0</v>
      </c>
      <c r="P742" t="s">
        <v>37</v>
      </c>
      <c r="Q742" t="s">
        <v>37</v>
      </c>
      <c r="R742" t="str">
        <f t="shared" si="23"/>
        <v>2125994511121</v>
      </c>
      <c r="S742" t="s">
        <v>38</v>
      </c>
      <c r="T742" t="s">
        <v>39</v>
      </c>
      <c r="U742" t="s">
        <v>40</v>
      </c>
      <c r="V742" t="s">
        <v>41</v>
      </c>
      <c r="W742" t="s">
        <v>42</v>
      </c>
      <c r="X742" t="s">
        <v>43</v>
      </c>
      <c r="Y742" t="s">
        <v>44</v>
      </c>
      <c r="Z742" t="s">
        <v>44</v>
      </c>
      <c r="AA742" t="s">
        <v>45</v>
      </c>
      <c r="AB742" t="s">
        <v>46</v>
      </c>
      <c r="AC742" t="s">
        <v>47</v>
      </c>
      <c r="AD742" t="s">
        <v>48</v>
      </c>
      <c r="AE742" t="s">
        <v>49</v>
      </c>
    </row>
    <row r="743" spans="1:31">
      <c r="A743" t="str">
        <f t="shared" si="22"/>
        <v>212599451112212</v>
      </c>
      <c r="B743" t="s">
        <v>32</v>
      </c>
      <c r="C743" t="s">
        <v>33</v>
      </c>
      <c r="D743" t="s">
        <v>569</v>
      </c>
      <c r="E743" t="s">
        <v>569</v>
      </c>
      <c r="F743" t="s">
        <v>55</v>
      </c>
      <c r="G743" t="s">
        <v>890</v>
      </c>
      <c r="H743" s="1">
        <v>43816</v>
      </c>
      <c r="I743" s="1">
        <v>43815</v>
      </c>
      <c r="J743" s="3">
        <v>7168</v>
      </c>
      <c r="K743" t="s">
        <v>31</v>
      </c>
      <c r="L743" t="s">
        <v>31</v>
      </c>
      <c r="M743">
        <v>0</v>
      </c>
      <c r="N743">
        <v>0</v>
      </c>
      <c r="O743">
        <v>0</v>
      </c>
      <c r="P743" t="s">
        <v>37</v>
      </c>
      <c r="Q743" t="s">
        <v>37</v>
      </c>
      <c r="R743" t="str">
        <f t="shared" si="23"/>
        <v>2125994511122</v>
      </c>
      <c r="S743" t="s">
        <v>38</v>
      </c>
      <c r="T743" t="s">
        <v>39</v>
      </c>
      <c r="U743" t="s">
        <v>40</v>
      </c>
      <c r="V743" t="s">
        <v>41</v>
      </c>
      <c r="W743" t="s">
        <v>42</v>
      </c>
      <c r="X743" t="s">
        <v>43</v>
      </c>
      <c r="Y743" t="s">
        <v>44</v>
      </c>
      <c r="Z743" t="s">
        <v>44</v>
      </c>
      <c r="AA743" t="s">
        <v>45</v>
      </c>
      <c r="AB743" t="s">
        <v>46</v>
      </c>
      <c r="AC743" t="s">
        <v>47</v>
      </c>
      <c r="AD743" t="s">
        <v>48</v>
      </c>
      <c r="AE743" t="s">
        <v>49</v>
      </c>
    </row>
    <row r="744" spans="1:31">
      <c r="A744" t="str">
        <f t="shared" si="22"/>
        <v>212904652121105</v>
      </c>
      <c r="B744" t="s">
        <v>32</v>
      </c>
      <c r="C744" t="s">
        <v>62</v>
      </c>
      <c r="D744" t="s">
        <v>581</v>
      </c>
      <c r="E744" t="s">
        <v>581</v>
      </c>
      <c r="F744" t="s">
        <v>122</v>
      </c>
      <c r="G744" t="s">
        <v>891</v>
      </c>
      <c r="H744" s="1">
        <v>43602</v>
      </c>
      <c r="I744" s="1">
        <v>43602</v>
      </c>
      <c r="J744" s="3">
        <v>4080000</v>
      </c>
      <c r="K744" t="s">
        <v>31</v>
      </c>
      <c r="L744" t="s">
        <v>31</v>
      </c>
      <c r="M744">
        <v>0</v>
      </c>
      <c r="N744">
        <v>0</v>
      </c>
      <c r="O744">
        <v>0</v>
      </c>
      <c r="P744" t="s">
        <v>37</v>
      </c>
      <c r="Q744" t="s">
        <v>37</v>
      </c>
      <c r="R744" t="str">
        <f t="shared" si="23"/>
        <v>2129046521211</v>
      </c>
      <c r="S744" t="s">
        <v>38</v>
      </c>
      <c r="T744" t="s">
        <v>66</v>
      </c>
      <c r="U744" t="s">
        <v>67</v>
      </c>
      <c r="V744" t="s">
        <v>81</v>
      </c>
      <c r="W744" t="s">
        <v>82</v>
      </c>
      <c r="X744" t="s">
        <v>43</v>
      </c>
      <c r="Y744" t="s">
        <v>44</v>
      </c>
      <c r="Z744" t="s">
        <v>44</v>
      </c>
      <c r="AA744" t="s">
        <v>45</v>
      </c>
      <c r="AB744" t="s">
        <v>46</v>
      </c>
      <c r="AC744" t="s">
        <v>47</v>
      </c>
      <c r="AD744" t="s">
        <v>48</v>
      </c>
      <c r="AE744" t="s">
        <v>49</v>
      </c>
    </row>
    <row r="745" spans="1:31">
      <c r="A745" t="str">
        <f t="shared" si="22"/>
        <v>212904652211105</v>
      </c>
      <c r="B745" t="s">
        <v>32</v>
      </c>
      <c r="C745" t="s">
        <v>62</v>
      </c>
      <c r="D745" t="s">
        <v>581</v>
      </c>
      <c r="E745" t="s">
        <v>581</v>
      </c>
      <c r="F745" t="s">
        <v>79</v>
      </c>
      <c r="G745" t="s">
        <v>891</v>
      </c>
      <c r="H745" s="1">
        <v>43602</v>
      </c>
      <c r="I745" s="1">
        <v>43602</v>
      </c>
      <c r="J745" s="3">
        <v>605000</v>
      </c>
      <c r="K745" t="s">
        <v>31</v>
      </c>
      <c r="L745" t="s">
        <v>31</v>
      </c>
      <c r="M745">
        <v>0</v>
      </c>
      <c r="N745">
        <v>0</v>
      </c>
      <c r="O745">
        <v>0</v>
      </c>
      <c r="P745" t="s">
        <v>37</v>
      </c>
      <c r="Q745" t="s">
        <v>37</v>
      </c>
      <c r="R745" t="str">
        <f t="shared" si="23"/>
        <v>2129046522111</v>
      </c>
      <c r="S745" t="s">
        <v>38</v>
      </c>
      <c r="T745" t="s">
        <v>66</v>
      </c>
      <c r="U745" t="s">
        <v>67</v>
      </c>
      <c r="V745" t="s">
        <v>81</v>
      </c>
      <c r="W745" t="s">
        <v>82</v>
      </c>
      <c r="X745" t="s">
        <v>43</v>
      </c>
      <c r="Y745" t="s">
        <v>44</v>
      </c>
      <c r="Z745" t="s">
        <v>44</v>
      </c>
      <c r="AA745" t="s">
        <v>45</v>
      </c>
      <c r="AB745" t="s">
        <v>46</v>
      </c>
      <c r="AC745" t="s">
        <v>47</v>
      </c>
      <c r="AD745" t="s">
        <v>48</v>
      </c>
      <c r="AE745" t="s">
        <v>49</v>
      </c>
    </row>
    <row r="746" spans="1:31">
      <c r="A746" t="str">
        <f t="shared" si="22"/>
        <v>212901452121305</v>
      </c>
      <c r="B746" t="s">
        <v>32</v>
      </c>
      <c r="C746" t="s">
        <v>62</v>
      </c>
      <c r="D746" t="s">
        <v>892</v>
      </c>
      <c r="E746" t="s">
        <v>892</v>
      </c>
      <c r="F746" t="s">
        <v>492</v>
      </c>
      <c r="G746" t="s">
        <v>893</v>
      </c>
      <c r="H746" s="1">
        <v>43593</v>
      </c>
      <c r="I746" s="1">
        <v>43591</v>
      </c>
      <c r="J746" s="3">
        <v>3450000</v>
      </c>
      <c r="K746" t="s">
        <v>31</v>
      </c>
      <c r="L746" t="s">
        <v>31</v>
      </c>
      <c r="M746">
        <v>0</v>
      </c>
      <c r="N746">
        <v>0</v>
      </c>
      <c r="O746">
        <v>0</v>
      </c>
      <c r="P746" t="s">
        <v>37</v>
      </c>
      <c r="Q746" t="s">
        <v>37</v>
      </c>
      <c r="R746" t="str">
        <f t="shared" si="23"/>
        <v>2129014521213</v>
      </c>
      <c r="S746" t="s">
        <v>38</v>
      </c>
      <c r="T746" t="s">
        <v>66</v>
      </c>
      <c r="U746" t="s">
        <v>67</v>
      </c>
      <c r="V746" t="s">
        <v>81</v>
      </c>
      <c r="W746" t="s">
        <v>396</v>
      </c>
      <c r="X746" t="s">
        <v>43</v>
      </c>
      <c r="Y746" t="s">
        <v>44</v>
      </c>
      <c r="Z746" t="s">
        <v>44</v>
      </c>
      <c r="AA746" t="s">
        <v>45</v>
      </c>
      <c r="AB746" t="s">
        <v>46</v>
      </c>
      <c r="AC746" t="s">
        <v>47</v>
      </c>
      <c r="AD746" t="s">
        <v>48</v>
      </c>
      <c r="AE746" t="s">
        <v>49</v>
      </c>
    </row>
    <row r="747" spans="1:31">
      <c r="A747" t="str">
        <f t="shared" si="22"/>
        <v>212599452411103</v>
      </c>
      <c r="B747" t="s">
        <v>32</v>
      </c>
      <c r="C747" t="s">
        <v>33</v>
      </c>
      <c r="D747" t="s">
        <v>167</v>
      </c>
      <c r="E747" t="s">
        <v>167</v>
      </c>
      <c r="F747" t="s">
        <v>71</v>
      </c>
      <c r="G747" t="s">
        <v>894</v>
      </c>
      <c r="H747" s="1">
        <v>43550</v>
      </c>
      <c r="I747" s="1">
        <v>43549</v>
      </c>
      <c r="J747" s="3">
        <v>500000</v>
      </c>
      <c r="K747" t="s">
        <v>31</v>
      </c>
      <c r="L747" t="s">
        <v>31</v>
      </c>
      <c r="M747">
        <v>0</v>
      </c>
      <c r="N747">
        <v>0</v>
      </c>
      <c r="O747">
        <v>0</v>
      </c>
      <c r="P747" t="s">
        <v>37</v>
      </c>
      <c r="Q747" t="s">
        <v>37</v>
      </c>
      <c r="R747" t="str">
        <f t="shared" si="23"/>
        <v>2125994524111</v>
      </c>
      <c r="S747" t="s">
        <v>38</v>
      </c>
      <c r="T747" t="s">
        <v>39</v>
      </c>
      <c r="U747" t="s">
        <v>40</v>
      </c>
      <c r="V747" t="s">
        <v>41</v>
      </c>
      <c r="W747" t="s">
        <v>42</v>
      </c>
      <c r="X747" t="s">
        <v>43</v>
      </c>
      <c r="Y747" t="s">
        <v>44</v>
      </c>
      <c r="Z747" t="s">
        <v>44</v>
      </c>
      <c r="AA747" t="s">
        <v>45</v>
      </c>
      <c r="AB747" t="s">
        <v>46</v>
      </c>
      <c r="AC747" t="s">
        <v>47</v>
      </c>
      <c r="AD747" t="s">
        <v>48</v>
      </c>
      <c r="AE747" t="s">
        <v>49</v>
      </c>
    </row>
    <row r="748" spans="1:31">
      <c r="A748" t="str">
        <f t="shared" si="22"/>
        <v>213599452211108</v>
      </c>
      <c r="B748" t="s">
        <v>32</v>
      </c>
      <c r="C748" t="s">
        <v>62</v>
      </c>
      <c r="D748" t="s">
        <v>895</v>
      </c>
      <c r="E748" t="s">
        <v>895</v>
      </c>
      <c r="F748" t="s">
        <v>79</v>
      </c>
      <c r="G748" t="s">
        <v>896</v>
      </c>
      <c r="H748" s="1">
        <v>43682</v>
      </c>
      <c r="I748" s="1">
        <v>43679</v>
      </c>
      <c r="J748" s="3">
        <v>5002500</v>
      </c>
      <c r="K748" t="s">
        <v>31</v>
      </c>
      <c r="L748" t="s">
        <v>31</v>
      </c>
      <c r="M748">
        <v>0</v>
      </c>
      <c r="N748">
        <v>0</v>
      </c>
      <c r="O748">
        <v>0</v>
      </c>
      <c r="P748" t="s">
        <v>37</v>
      </c>
      <c r="Q748" t="s">
        <v>37</v>
      </c>
      <c r="R748" t="str">
        <f t="shared" si="23"/>
        <v>2135994522111</v>
      </c>
      <c r="S748" t="s">
        <v>38</v>
      </c>
      <c r="T748" t="s">
        <v>66</v>
      </c>
      <c r="U748" t="s">
        <v>67</v>
      </c>
      <c r="V748" t="s">
        <v>100</v>
      </c>
      <c r="W748" t="s">
        <v>42</v>
      </c>
      <c r="X748" t="s">
        <v>43</v>
      </c>
      <c r="Y748" t="s">
        <v>44</v>
      </c>
      <c r="Z748" t="s">
        <v>44</v>
      </c>
      <c r="AA748" t="s">
        <v>45</v>
      </c>
      <c r="AB748" t="s">
        <v>46</v>
      </c>
      <c r="AC748" t="s">
        <v>47</v>
      </c>
      <c r="AD748" t="s">
        <v>48</v>
      </c>
      <c r="AE748" t="s">
        <v>49</v>
      </c>
    </row>
    <row r="749" spans="1:31">
      <c r="A749" t="str">
        <f t="shared" si="22"/>
        <v>210400252411305</v>
      </c>
      <c r="B749" t="s">
        <v>32</v>
      </c>
      <c r="C749" t="s">
        <v>33</v>
      </c>
      <c r="D749" t="s">
        <v>897</v>
      </c>
      <c r="E749" t="s">
        <v>897</v>
      </c>
      <c r="F749" t="s">
        <v>64</v>
      </c>
      <c r="G749" t="s">
        <v>898</v>
      </c>
      <c r="H749" s="1">
        <v>43588</v>
      </c>
      <c r="I749" s="1">
        <v>43587</v>
      </c>
      <c r="J749" s="3">
        <v>19900000</v>
      </c>
      <c r="K749" t="s">
        <v>31</v>
      </c>
      <c r="L749" t="s">
        <v>31</v>
      </c>
      <c r="M749">
        <v>0</v>
      </c>
      <c r="N749">
        <v>0</v>
      </c>
      <c r="O749">
        <v>0</v>
      </c>
      <c r="P749" t="s">
        <v>37</v>
      </c>
      <c r="Q749" t="s">
        <v>37</v>
      </c>
      <c r="R749" t="str">
        <f t="shared" si="23"/>
        <v>2104002524113</v>
      </c>
      <c r="S749" t="s">
        <v>38</v>
      </c>
      <c r="T749" t="s">
        <v>39</v>
      </c>
      <c r="U749" t="s">
        <v>40</v>
      </c>
      <c r="V749" t="s">
        <v>185</v>
      </c>
      <c r="W749" t="s">
        <v>209</v>
      </c>
      <c r="X749" t="s">
        <v>187</v>
      </c>
      <c r="Y749" t="s">
        <v>44</v>
      </c>
      <c r="Z749" t="s">
        <v>44</v>
      </c>
      <c r="AA749" t="s">
        <v>66</v>
      </c>
      <c r="AB749" t="s">
        <v>46</v>
      </c>
      <c r="AC749" t="s">
        <v>47</v>
      </c>
      <c r="AD749" t="s">
        <v>48</v>
      </c>
      <c r="AE749" t="s">
        <v>49</v>
      </c>
    </row>
    <row r="750" spans="1:31">
      <c r="A750" t="str">
        <f t="shared" si="22"/>
        <v>213599451112902</v>
      </c>
      <c r="B750" t="s">
        <v>32</v>
      </c>
      <c r="C750" t="s">
        <v>62</v>
      </c>
      <c r="D750" t="s">
        <v>334</v>
      </c>
      <c r="E750" t="s">
        <v>334</v>
      </c>
      <c r="F750" t="s">
        <v>112</v>
      </c>
      <c r="G750" t="s">
        <v>899</v>
      </c>
      <c r="H750" s="1">
        <v>43518</v>
      </c>
      <c r="I750" s="1">
        <v>43516</v>
      </c>
      <c r="J750" s="3">
        <v>39939000</v>
      </c>
      <c r="K750" t="s">
        <v>31</v>
      </c>
      <c r="L750" t="s">
        <v>31</v>
      </c>
      <c r="M750">
        <v>0</v>
      </c>
      <c r="N750">
        <v>0</v>
      </c>
      <c r="O750">
        <v>0</v>
      </c>
      <c r="P750" t="s">
        <v>37</v>
      </c>
      <c r="Q750" t="s">
        <v>37</v>
      </c>
      <c r="R750" t="str">
        <f t="shared" si="23"/>
        <v>2135994511129</v>
      </c>
      <c r="S750" t="s">
        <v>38</v>
      </c>
      <c r="T750" t="s">
        <v>66</v>
      </c>
      <c r="U750" t="s">
        <v>67</v>
      </c>
      <c r="V750" t="s">
        <v>100</v>
      </c>
      <c r="W750" t="s">
        <v>42</v>
      </c>
      <c r="X750" t="s">
        <v>43</v>
      </c>
      <c r="Y750" t="s">
        <v>44</v>
      </c>
      <c r="Z750" t="s">
        <v>44</v>
      </c>
      <c r="AA750" t="s">
        <v>45</v>
      </c>
      <c r="AB750" t="s">
        <v>46</v>
      </c>
      <c r="AC750" t="s">
        <v>47</v>
      </c>
      <c r="AD750" t="s">
        <v>48</v>
      </c>
      <c r="AE750" t="s">
        <v>49</v>
      </c>
    </row>
    <row r="751" spans="1:31">
      <c r="A751" t="str">
        <f t="shared" si="22"/>
        <v>212802752123310</v>
      </c>
      <c r="B751" t="s">
        <v>32</v>
      </c>
      <c r="C751" t="s">
        <v>62</v>
      </c>
      <c r="D751" t="s">
        <v>900</v>
      </c>
      <c r="E751" t="s">
        <v>900</v>
      </c>
      <c r="F751" t="s">
        <v>363</v>
      </c>
      <c r="G751" t="s">
        <v>901</v>
      </c>
      <c r="H751" s="1">
        <v>43756</v>
      </c>
      <c r="I751" s="1">
        <v>43755</v>
      </c>
      <c r="J751" s="3">
        <v>9600000</v>
      </c>
      <c r="K751" t="s">
        <v>31</v>
      </c>
      <c r="L751" t="s">
        <v>31</v>
      </c>
      <c r="M751">
        <v>0</v>
      </c>
      <c r="N751">
        <v>0</v>
      </c>
      <c r="O751">
        <v>0</v>
      </c>
      <c r="P751" t="s">
        <v>37</v>
      </c>
      <c r="Q751" t="s">
        <v>37</v>
      </c>
      <c r="R751" t="str">
        <f t="shared" si="23"/>
        <v>2128027521233</v>
      </c>
      <c r="S751" t="s">
        <v>38</v>
      </c>
      <c r="T751" t="s">
        <v>66</v>
      </c>
      <c r="U751" t="s">
        <v>67</v>
      </c>
      <c r="V751" t="s">
        <v>68</v>
      </c>
      <c r="W751" t="s">
        <v>902</v>
      </c>
      <c r="X751" t="s">
        <v>43</v>
      </c>
      <c r="Y751" t="s">
        <v>44</v>
      </c>
      <c r="Z751" t="s">
        <v>44</v>
      </c>
      <c r="AA751" t="s">
        <v>45</v>
      </c>
      <c r="AB751" t="s">
        <v>46</v>
      </c>
      <c r="AC751" t="s">
        <v>47</v>
      </c>
      <c r="AD751" t="s">
        <v>48</v>
      </c>
      <c r="AE751" t="s">
        <v>49</v>
      </c>
    </row>
    <row r="752" spans="1:31">
      <c r="A752" t="str">
        <f t="shared" si="22"/>
        <v>212904652121907</v>
      </c>
      <c r="B752" t="s">
        <v>32</v>
      </c>
      <c r="C752" t="s">
        <v>62</v>
      </c>
      <c r="D752" t="s">
        <v>903</v>
      </c>
      <c r="E752" t="s">
        <v>903</v>
      </c>
      <c r="F752" t="s">
        <v>96</v>
      </c>
      <c r="G752" t="s">
        <v>904</v>
      </c>
      <c r="H752" s="1">
        <v>43670</v>
      </c>
      <c r="I752" s="1">
        <v>43668</v>
      </c>
      <c r="J752" s="3">
        <v>650000</v>
      </c>
      <c r="K752" t="s">
        <v>31</v>
      </c>
      <c r="L752" t="s">
        <v>31</v>
      </c>
      <c r="M752">
        <v>0</v>
      </c>
      <c r="N752">
        <v>0</v>
      </c>
      <c r="O752">
        <v>0</v>
      </c>
      <c r="P752" t="s">
        <v>37</v>
      </c>
      <c r="Q752" t="s">
        <v>37</v>
      </c>
      <c r="R752" t="str">
        <f t="shared" si="23"/>
        <v>2129046521219</v>
      </c>
      <c r="S752" t="s">
        <v>38</v>
      </c>
      <c r="T752" t="s">
        <v>66</v>
      </c>
      <c r="U752" t="s">
        <v>67</v>
      </c>
      <c r="V752" t="s">
        <v>81</v>
      </c>
      <c r="W752" t="s">
        <v>82</v>
      </c>
      <c r="X752" t="s">
        <v>43</v>
      </c>
      <c r="Y752" t="s">
        <v>44</v>
      </c>
      <c r="Z752" t="s">
        <v>44</v>
      </c>
      <c r="AA752" t="s">
        <v>45</v>
      </c>
      <c r="AB752" t="s">
        <v>46</v>
      </c>
      <c r="AC752" t="s">
        <v>47</v>
      </c>
      <c r="AD752" t="s">
        <v>48</v>
      </c>
      <c r="AE752" t="s">
        <v>49</v>
      </c>
    </row>
    <row r="753" spans="1:31">
      <c r="A753" t="str">
        <f t="shared" si="22"/>
        <v>212599451111107</v>
      </c>
      <c r="B753" t="s">
        <v>32</v>
      </c>
      <c r="C753" t="s">
        <v>33</v>
      </c>
      <c r="D753" t="s">
        <v>905</v>
      </c>
      <c r="E753" t="s">
        <v>905</v>
      </c>
      <c r="F753" t="s">
        <v>35</v>
      </c>
      <c r="G753" t="s">
        <v>906</v>
      </c>
      <c r="H753" s="1">
        <v>43655</v>
      </c>
      <c r="I753" s="1">
        <v>43654</v>
      </c>
      <c r="J753" s="3">
        <v>700200</v>
      </c>
      <c r="K753" t="s">
        <v>31</v>
      </c>
      <c r="L753" t="s">
        <v>31</v>
      </c>
      <c r="M753">
        <v>0</v>
      </c>
      <c r="N753">
        <v>0</v>
      </c>
      <c r="O753">
        <v>0</v>
      </c>
      <c r="P753" t="s">
        <v>37</v>
      </c>
      <c r="Q753" t="s">
        <v>37</v>
      </c>
      <c r="R753" t="str">
        <f t="shared" si="23"/>
        <v>2125994511111</v>
      </c>
      <c r="S753" t="s">
        <v>38</v>
      </c>
      <c r="T753" t="s">
        <v>39</v>
      </c>
      <c r="U753" t="s">
        <v>40</v>
      </c>
      <c r="V753" t="s">
        <v>41</v>
      </c>
      <c r="W753" t="s">
        <v>42</v>
      </c>
      <c r="X753" t="s">
        <v>43</v>
      </c>
      <c r="Y753" t="s">
        <v>44</v>
      </c>
      <c r="Z753" t="s">
        <v>44</v>
      </c>
      <c r="AA753" t="s">
        <v>45</v>
      </c>
      <c r="AB753" t="s">
        <v>46</v>
      </c>
      <c r="AC753" t="s">
        <v>47</v>
      </c>
      <c r="AD753" t="s">
        <v>48</v>
      </c>
      <c r="AE753" t="s">
        <v>49</v>
      </c>
    </row>
    <row r="754" spans="1:31">
      <c r="A754" t="str">
        <f t="shared" si="22"/>
        <v>212599451111907</v>
      </c>
      <c r="B754" t="s">
        <v>32</v>
      </c>
      <c r="C754" t="s">
        <v>33</v>
      </c>
      <c r="D754" t="s">
        <v>905</v>
      </c>
      <c r="E754" t="s">
        <v>905</v>
      </c>
      <c r="F754" t="s">
        <v>50</v>
      </c>
      <c r="G754" t="s">
        <v>906</v>
      </c>
      <c r="H754" s="1">
        <v>43655</v>
      </c>
      <c r="I754" s="1">
        <v>43654</v>
      </c>
      <c r="J754" s="3">
        <v>141</v>
      </c>
      <c r="K754" t="s">
        <v>31</v>
      </c>
      <c r="L754" t="s">
        <v>31</v>
      </c>
      <c r="M754">
        <v>0</v>
      </c>
      <c r="N754">
        <v>0</v>
      </c>
      <c r="O754">
        <v>0</v>
      </c>
      <c r="P754" t="s">
        <v>37</v>
      </c>
      <c r="Q754" t="s">
        <v>37</v>
      </c>
      <c r="R754" t="str">
        <f t="shared" si="23"/>
        <v>2125994511119</v>
      </c>
      <c r="S754" t="s">
        <v>38</v>
      </c>
      <c r="T754" t="s">
        <v>39</v>
      </c>
      <c r="U754" t="s">
        <v>40</v>
      </c>
      <c r="V754" t="s">
        <v>41</v>
      </c>
      <c r="W754" t="s">
        <v>42</v>
      </c>
      <c r="X754" t="s">
        <v>43</v>
      </c>
      <c r="Y754" t="s">
        <v>44</v>
      </c>
      <c r="Z754" t="s">
        <v>44</v>
      </c>
      <c r="AA754" t="s">
        <v>45</v>
      </c>
      <c r="AB754" t="s">
        <v>46</v>
      </c>
      <c r="AC754" t="s">
        <v>47</v>
      </c>
      <c r="AD754" t="s">
        <v>48</v>
      </c>
      <c r="AE754" t="s">
        <v>49</v>
      </c>
    </row>
    <row r="755" spans="1:31">
      <c r="A755" t="str">
        <f t="shared" si="22"/>
        <v>212599451112107</v>
      </c>
      <c r="B755" t="s">
        <v>32</v>
      </c>
      <c r="C755" t="s">
        <v>33</v>
      </c>
      <c r="D755" t="s">
        <v>905</v>
      </c>
      <c r="E755" t="s">
        <v>905</v>
      </c>
      <c r="F755" t="s">
        <v>51</v>
      </c>
      <c r="G755" t="s">
        <v>906</v>
      </c>
      <c r="H755" s="1">
        <v>43655</v>
      </c>
      <c r="I755" s="1">
        <v>43654</v>
      </c>
      <c r="J755" s="3">
        <v>31410</v>
      </c>
      <c r="K755" t="s">
        <v>31</v>
      </c>
      <c r="L755" t="s">
        <v>31</v>
      </c>
      <c r="M755">
        <v>0</v>
      </c>
      <c r="N755">
        <v>0</v>
      </c>
      <c r="O755">
        <v>0</v>
      </c>
      <c r="P755" t="s">
        <v>37</v>
      </c>
      <c r="Q755" t="s">
        <v>37</v>
      </c>
      <c r="R755" t="str">
        <f t="shared" si="23"/>
        <v>2125994511121</v>
      </c>
      <c r="S755" t="s">
        <v>38</v>
      </c>
      <c r="T755" t="s">
        <v>39</v>
      </c>
      <c r="U755" t="s">
        <v>40</v>
      </c>
      <c r="V755" t="s">
        <v>41</v>
      </c>
      <c r="W755" t="s">
        <v>42</v>
      </c>
      <c r="X755" t="s">
        <v>43</v>
      </c>
      <c r="Y755" t="s">
        <v>44</v>
      </c>
      <c r="Z755" t="s">
        <v>44</v>
      </c>
      <c r="AA755" t="s">
        <v>45</v>
      </c>
      <c r="AB755" t="s">
        <v>46</v>
      </c>
      <c r="AC755" t="s">
        <v>47</v>
      </c>
      <c r="AD755" t="s">
        <v>48</v>
      </c>
      <c r="AE755" t="s">
        <v>49</v>
      </c>
    </row>
    <row r="756" spans="1:31">
      <c r="A756" t="str">
        <f t="shared" si="22"/>
        <v>213599452111106</v>
      </c>
      <c r="B756" t="s">
        <v>32</v>
      </c>
      <c r="C756" t="s">
        <v>62</v>
      </c>
      <c r="D756" t="s">
        <v>907</v>
      </c>
      <c r="E756" t="s">
        <v>907</v>
      </c>
      <c r="F756" t="s">
        <v>165</v>
      </c>
      <c r="G756" t="s">
        <v>908</v>
      </c>
      <c r="H756" s="1">
        <v>43617</v>
      </c>
      <c r="I756" s="1">
        <v>43607</v>
      </c>
      <c r="J756" s="3">
        <v>5950000</v>
      </c>
      <c r="K756" t="s">
        <v>31</v>
      </c>
      <c r="L756" t="s">
        <v>31</v>
      </c>
      <c r="M756">
        <v>0</v>
      </c>
      <c r="N756">
        <v>0</v>
      </c>
      <c r="O756">
        <v>0</v>
      </c>
      <c r="P756" t="s">
        <v>37</v>
      </c>
      <c r="Q756" t="s">
        <v>37</v>
      </c>
      <c r="R756" t="str">
        <f t="shared" si="23"/>
        <v>2135994521111</v>
      </c>
      <c r="S756" t="s">
        <v>38</v>
      </c>
      <c r="T756" t="s">
        <v>66</v>
      </c>
      <c r="U756" t="s">
        <v>67</v>
      </c>
      <c r="V756" t="s">
        <v>100</v>
      </c>
      <c r="W756" t="s">
        <v>42</v>
      </c>
      <c r="X756" t="s">
        <v>43</v>
      </c>
      <c r="Y756" t="s">
        <v>44</v>
      </c>
      <c r="Z756" t="s">
        <v>44</v>
      </c>
      <c r="AA756" t="s">
        <v>45</v>
      </c>
      <c r="AB756" t="s">
        <v>46</v>
      </c>
      <c r="AC756" t="s">
        <v>47</v>
      </c>
      <c r="AD756" t="s">
        <v>48</v>
      </c>
      <c r="AE756" t="s">
        <v>49</v>
      </c>
    </row>
    <row r="757" spans="1:31">
      <c r="A757" t="str">
        <f t="shared" si="22"/>
        <v>213599451112912</v>
      </c>
      <c r="B757" t="s">
        <v>32</v>
      </c>
      <c r="C757" t="s">
        <v>62</v>
      </c>
      <c r="D757" t="s">
        <v>909</v>
      </c>
      <c r="E757" t="s">
        <v>909</v>
      </c>
      <c r="F757" t="s">
        <v>112</v>
      </c>
      <c r="G757" t="s">
        <v>910</v>
      </c>
      <c r="H757" s="1">
        <v>43826</v>
      </c>
      <c r="I757" s="1">
        <v>43826</v>
      </c>
      <c r="J757" s="3">
        <v>29206000</v>
      </c>
      <c r="K757" t="s">
        <v>31</v>
      </c>
      <c r="L757" t="s">
        <v>31</v>
      </c>
      <c r="M757">
        <v>0</v>
      </c>
      <c r="N757">
        <v>0</v>
      </c>
      <c r="O757">
        <v>0</v>
      </c>
      <c r="P757" t="s">
        <v>37</v>
      </c>
      <c r="Q757" t="s">
        <v>37</v>
      </c>
      <c r="R757" t="str">
        <f t="shared" si="23"/>
        <v>2135994511129</v>
      </c>
      <c r="S757" t="s">
        <v>38</v>
      </c>
      <c r="T757" t="s">
        <v>66</v>
      </c>
      <c r="U757" t="s">
        <v>67</v>
      </c>
      <c r="V757" t="s">
        <v>100</v>
      </c>
      <c r="W757" t="s">
        <v>42</v>
      </c>
      <c r="X757" t="s">
        <v>43</v>
      </c>
      <c r="Y757" t="s">
        <v>44</v>
      </c>
      <c r="Z757" t="s">
        <v>44</v>
      </c>
      <c r="AA757" t="s">
        <v>45</v>
      </c>
      <c r="AB757" t="s">
        <v>46</v>
      </c>
      <c r="AC757" t="s">
        <v>47</v>
      </c>
      <c r="AD757" t="s">
        <v>48</v>
      </c>
      <c r="AE757" t="s">
        <v>49</v>
      </c>
    </row>
    <row r="758" spans="1:31">
      <c r="A758" t="str">
        <f t="shared" si="22"/>
        <v>213300551152110</v>
      </c>
      <c r="B758" t="s">
        <v>32</v>
      </c>
      <c r="C758" t="s">
        <v>62</v>
      </c>
      <c r="D758" t="s">
        <v>911</v>
      </c>
      <c r="E758" t="s">
        <v>911</v>
      </c>
      <c r="F758" t="s">
        <v>88</v>
      </c>
      <c r="G758" t="s">
        <v>912</v>
      </c>
      <c r="H758" s="1">
        <v>43756</v>
      </c>
      <c r="I758" s="1">
        <v>43756</v>
      </c>
      <c r="J758" s="3">
        <v>889500000</v>
      </c>
      <c r="K758" t="s">
        <v>31</v>
      </c>
      <c r="L758" t="s">
        <v>31</v>
      </c>
      <c r="M758">
        <v>0</v>
      </c>
      <c r="N758">
        <v>0</v>
      </c>
      <c r="O758">
        <v>0</v>
      </c>
      <c r="P758" t="s">
        <v>37</v>
      </c>
      <c r="Q758" t="s">
        <v>37</v>
      </c>
      <c r="R758" t="str">
        <f t="shared" si="23"/>
        <v>2133005511521</v>
      </c>
      <c r="S758" t="s">
        <v>38</v>
      </c>
      <c r="T758" t="s">
        <v>66</v>
      </c>
      <c r="U758" t="s">
        <v>67</v>
      </c>
      <c r="V758" t="s">
        <v>86</v>
      </c>
      <c r="W758" t="s">
        <v>90</v>
      </c>
      <c r="X758" t="s">
        <v>43</v>
      </c>
      <c r="Y758" t="s">
        <v>44</v>
      </c>
      <c r="Z758" t="s">
        <v>44</v>
      </c>
      <c r="AA758" t="s">
        <v>45</v>
      </c>
      <c r="AB758" t="s">
        <v>46</v>
      </c>
      <c r="AC758" t="s">
        <v>47</v>
      </c>
      <c r="AD758" t="s">
        <v>48</v>
      </c>
      <c r="AE758" t="s">
        <v>49</v>
      </c>
    </row>
    <row r="759" spans="1:31">
      <c r="A759" t="str">
        <f t="shared" si="22"/>
        <v>212599452111112</v>
      </c>
      <c r="B759" t="s">
        <v>32</v>
      </c>
      <c r="C759" t="s">
        <v>33</v>
      </c>
      <c r="D759" t="s">
        <v>913</v>
      </c>
      <c r="E759" t="s">
        <v>913</v>
      </c>
      <c r="F759" t="s">
        <v>165</v>
      </c>
      <c r="G759" t="s">
        <v>914</v>
      </c>
      <c r="H759" s="1">
        <v>43809</v>
      </c>
      <c r="I759" s="1">
        <v>43808</v>
      </c>
      <c r="J759" s="3">
        <v>31850000</v>
      </c>
      <c r="K759" t="s">
        <v>31</v>
      </c>
      <c r="L759" t="s">
        <v>31</v>
      </c>
      <c r="M759">
        <v>0</v>
      </c>
      <c r="N759">
        <v>0</v>
      </c>
      <c r="O759">
        <v>0</v>
      </c>
      <c r="P759" t="s">
        <v>37</v>
      </c>
      <c r="Q759" t="s">
        <v>37</v>
      </c>
      <c r="R759" t="str">
        <f t="shared" si="23"/>
        <v>2125994521111</v>
      </c>
      <c r="S759" t="s">
        <v>38</v>
      </c>
      <c r="T759" t="s">
        <v>39</v>
      </c>
      <c r="U759" t="s">
        <v>40</v>
      </c>
      <c r="V759" t="s">
        <v>41</v>
      </c>
      <c r="W759" t="s">
        <v>42</v>
      </c>
      <c r="X759" t="s">
        <v>43</v>
      </c>
      <c r="Y759" t="s">
        <v>44</v>
      </c>
      <c r="Z759" t="s">
        <v>44</v>
      </c>
      <c r="AA759" t="s">
        <v>45</v>
      </c>
      <c r="AB759" t="s">
        <v>46</v>
      </c>
      <c r="AC759" t="s">
        <v>47</v>
      </c>
      <c r="AD759" t="s">
        <v>48</v>
      </c>
      <c r="AE759" t="s">
        <v>49</v>
      </c>
    </row>
    <row r="760" spans="1:31">
      <c r="A760" t="str">
        <f t="shared" si="22"/>
        <v>212904652121306</v>
      </c>
      <c r="B760" t="s">
        <v>32</v>
      </c>
      <c r="C760" t="s">
        <v>62</v>
      </c>
      <c r="D760" t="s">
        <v>915</v>
      </c>
      <c r="E760" t="s">
        <v>915</v>
      </c>
      <c r="F760" t="s">
        <v>492</v>
      </c>
      <c r="G760" t="s">
        <v>916</v>
      </c>
      <c r="H760" s="1">
        <v>43633</v>
      </c>
      <c r="I760" s="1">
        <v>43633</v>
      </c>
      <c r="J760" s="3">
        <v>4500000</v>
      </c>
      <c r="K760" t="s">
        <v>31</v>
      </c>
      <c r="L760" t="s">
        <v>31</v>
      </c>
      <c r="M760">
        <v>0</v>
      </c>
      <c r="N760">
        <v>0</v>
      </c>
      <c r="O760">
        <v>0</v>
      </c>
      <c r="P760" t="s">
        <v>37</v>
      </c>
      <c r="Q760" t="s">
        <v>37</v>
      </c>
      <c r="R760" t="str">
        <f t="shared" si="23"/>
        <v>2129046521213</v>
      </c>
      <c r="S760" t="s">
        <v>38</v>
      </c>
      <c r="T760" t="s">
        <v>66</v>
      </c>
      <c r="U760" t="s">
        <v>67</v>
      </c>
      <c r="V760" t="s">
        <v>81</v>
      </c>
      <c r="W760" t="s">
        <v>82</v>
      </c>
      <c r="X760" t="s">
        <v>43</v>
      </c>
      <c r="Y760" t="s">
        <v>44</v>
      </c>
      <c r="Z760" t="s">
        <v>44</v>
      </c>
      <c r="AA760" t="s">
        <v>45</v>
      </c>
      <c r="AB760" t="s">
        <v>46</v>
      </c>
      <c r="AC760" t="s">
        <v>47</v>
      </c>
      <c r="AD760" t="s">
        <v>48</v>
      </c>
      <c r="AE760" t="s">
        <v>49</v>
      </c>
    </row>
    <row r="761" spans="1:31">
      <c r="A761" t="str">
        <f t="shared" si="22"/>
        <v>212599452111502</v>
      </c>
      <c r="B761" t="s">
        <v>32</v>
      </c>
      <c r="C761" t="s">
        <v>33</v>
      </c>
      <c r="D761" t="s">
        <v>612</v>
      </c>
      <c r="E761" t="s">
        <v>612</v>
      </c>
      <c r="F761" t="s">
        <v>286</v>
      </c>
      <c r="G761" t="s">
        <v>917</v>
      </c>
      <c r="H761" s="1">
        <v>43504</v>
      </c>
      <c r="I761" s="1">
        <v>43503</v>
      </c>
      <c r="J761" s="3">
        <v>3550000</v>
      </c>
      <c r="K761" t="s">
        <v>31</v>
      </c>
      <c r="L761" t="s">
        <v>31</v>
      </c>
      <c r="M761">
        <v>0</v>
      </c>
      <c r="N761">
        <v>0</v>
      </c>
      <c r="O761">
        <v>0</v>
      </c>
      <c r="P761" t="s">
        <v>37</v>
      </c>
      <c r="Q761" t="s">
        <v>37</v>
      </c>
      <c r="R761" t="str">
        <f t="shared" si="23"/>
        <v>2125994521115</v>
      </c>
      <c r="S761" t="s">
        <v>38</v>
      </c>
      <c r="T761" t="s">
        <v>39</v>
      </c>
      <c r="U761" t="s">
        <v>40</v>
      </c>
      <c r="V761" t="s">
        <v>41</v>
      </c>
      <c r="W761" t="s">
        <v>42</v>
      </c>
      <c r="X761" t="s">
        <v>43</v>
      </c>
      <c r="Y761" t="s">
        <v>44</v>
      </c>
      <c r="Z761" t="s">
        <v>44</v>
      </c>
      <c r="AA761" t="s">
        <v>45</v>
      </c>
      <c r="AB761" t="s">
        <v>46</v>
      </c>
      <c r="AC761" t="s">
        <v>47</v>
      </c>
      <c r="AD761" t="s">
        <v>48</v>
      </c>
      <c r="AE761" t="s">
        <v>49</v>
      </c>
    </row>
    <row r="762" spans="1:31">
      <c r="A762" t="str">
        <f t="shared" si="22"/>
        <v>213599452111102</v>
      </c>
      <c r="B762" t="s">
        <v>32</v>
      </c>
      <c r="C762" t="s">
        <v>62</v>
      </c>
      <c r="D762" t="s">
        <v>918</v>
      </c>
      <c r="E762" t="s">
        <v>918</v>
      </c>
      <c r="F762" t="s">
        <v>165</v>
      </c>
      <c r="G762" t="s">
        <v>919</v>
      </c>
      <c r="H762" s="1">
        <v>43502</v>
      </c>
      <c r="I762" s="1">
        <v>43500</v>
      </c>
      <c r="J762" s="3">
        <v>15450000</v>
      </c>
      <c r="K762" t="s">
        <v>31</v>
      </c>
      <c r="L762" t="s">
        <v>31</v>
      </c>
      <c r="M762">
        <v>0</v>
      </c>
      <c r="N762">
        <v>0</v>
      </c>
      <c r="O762">
        <v>0</v>
      </c>
      <c r="P762" t="s">
        <v>37</v>
      </c>
      <c r="Q762" t="s">
        <v>37</v>
      </c>
      <c r="R762" t="str">
        <f t="shared" si="23"/>
        <v>2135994521111</v>
      </c>
      <c r="S762" t="s">
        <v>38</v>
      </c>
      <c r="T762" t="s">
        <v>66</v>
      </c>
      <c r="U762" t="s">
        <v>67</v>
      </c>
      <c r="V762" t="s">
        <v>100</v>
      </c>
      <c r="W762" t="s">
        <v>42</v>
      </c>
      <c r="X762" t="s">
        <v>43</v>
      </c>
      <c r="Y762" t="s">
        <v>44</v>
      </c>
      <c r="Z762" t="s">
        <v>44</v>
      </c>
      <c r="AA762" t="s">
        <v>45</v>
      </c>
      <c r="AB762" t="s">
        <v>46</v>
      </c>
      <c r="AC762" t="s">
        <v>47</v>
      </c>
      <c r="AD762" t="s">
        <v>48</v>
      </c>
      <c r="AE762" t="s">
        <v>49</v>
      </c>
    </row>
    <row r="763" spans="1:31">
      <c r="A763" t="str">
        <f t="shared" si="22"/>
        <v>215099451112910</v>
      </c>
      <c r="B763" t="s">
        <v>32</v>
      </c>
      <c r="C763" t="s">
        <v>114</v>
      </c>
      <c r="D763" t="s">
        <v>920</v>
      </c>
      <c r="E763" t="s">
        <v>920</v>
      </c>
      <c r="F763" t="s">
        <v>112</v>
      </c>
      <c r="G763" t="s">
        <v>921</v>
      </c>
      <c r="H763" s="1">
        <v>43754</v>
      </c>
      <c r="I763" s="1">
        <v>43752</v>
      </c>
      <c r="J763" s="3">
        <v>3899000</v>
      </c>
      <c r="K763" t="s">
        <v>31</v>
      </c>
      <c r="L763" t="s">
        <v>31</v>
      </c>
      <c r="M763">
        <v>0</v>
      </c>
      <c r="N763">
        <v>0</v>
      </c>
      <c r="O763">
        <v>0</v>
      </c>
      <c r="P763" t="s">
        <v>37</v>
      </c>
      <c r="Q763" t="s">
        <v>37</v>
      </c>
      <c r="R763" t="str">
        <f t="shared" si="23"/>
        <v>2150994511129</v>
      </c>
      <c r="S763" t="s">
        <v>38</v>
      </c>
      <c r="T763" t="s">
        <v>118</v>
      </c>
      <c r="U763" t="s">
        <v>119</v>
      </c>
      <c r="V763" t="s">
        <v>120</v>
      </c>
      <c r="W763" t="s">
        <v>42</v>
      </c>
      <c r="X763" t="s">
        <v>43</v>
      </c>
      <c r="Y763" t="s">
        <v>44</v>
      </c>
      <c r="Z763" t="s">
        <v>44</v>
      </c>
      <c r="AA763" t="s">
        <v>45</v>
      </c>
      <c r="AB763" t="s">
        <v>46</v>
      </c>
      <c r="AC763" t="s">
        <v>47</v>
      </c>
      <c r="AD763" t="s">
        <v>48</v>
      </c>
      <c r="AE763" t="s">
        <v>49</v>
      </c>
    </row>
    <row r="764" spans="1:31">
      <c r="A764" t="str">
        <f t="shared" si="22"/>
        <v>213599451111103</v>
      </c>
      <c r="B764" t="s">
        <v>32</v>
      </c>
      <c r="C764" t="s">
        <v>62</v>
      </c>
      <c r="D764" t="s">
        <v>920</v>
      </c>
      <c r="E764" t="s">
        <v>920</v>
      </c>
      <c r="F764" t="s">
        <v>35</v>
      </c>
      <c r="G764" t="s">
        <v>922</v>
      </c>
      <c r="H764" s="1">
        <v>43539</v>
      </c>
      <c r="I764" s="1">
        <v>43539</v>
      </c>
      <c r="J764" s="3">
        <v>404800</v>
      </c>
      <c r="K764" t="s">
        <v>31</v>
      </c>
      <c r="L764" t="s">
        <v>31</v>
      </c>
      <c r="M764">
        <v>0</v>
      </c>
      <c r="N764">
        <v>0</v>
      </c>
      <c r="O764">
        <v>0</v>
      </c>
      <c r="P764" t="s">
        <v>37</v>
      </c>
      <c r="Q764" t="s">
        <v>37</v>
      </c>
      <c r="R764" t="str">
        <f t="shared" si="23"/>
        <v>2135994511111</v>
      </c>
      <c r="S764" t="s">
        <v>38</v>
      </c>
      <c r="T764" t="s">
        <v>66</v>
      </c>
      <c r="U764" t="s">
        <v>67</v>
      </c>
      <c r="V764" t="s">
        <v>100</v>
      </c>
      <c r="W764" t="s">
        <v>42</v>
      </c>
      <c r="X764" t="s">
        <v>43</v>
      </c>
      <c r="Y764" t="s">
        <v>44</v>
      </c>
      <c r="Z764" t="s">
        <v>44</v>
      </c>
      <c r="AA764" t="s">
        <v>45</v>
      </c>
      <c r="AB764" t="s">
        <v>46</v>
      </c>
      <c r="AC764" t="s">
        <v>47</v>
      </c>
      <c r="AD764" t="s">
        <v>48</v>
      </c>
      <c r="AE764" t="s">
        <v>49</v>
      </c>
    </row>
    <row r="765" spans="1:31">
      <c r="A765" t="str">
        <f t="shared" si="22"/>
        <v>213599451112103</v>
      </c>
      <c r="B765" t="s">
        <v>32</v>
      </c>
      <c r="C765" t="s">
        <v>62</v>
      </c>
      <c r="D765" t="s">
        <v>920</v>
      </c>
      <c r="E765" t="s">
        <v>920</v>
      </c>
      <c r="F765" t="s">
        <v>51</v>
      </c>
      <c r="G765" t="s">
        <v>922</v>
      </c>
      <c r="H765" s="1">
        <v>43539</v>
      </c>
      <c r="I765" s="1">
        <v>43539</v>
      </c>
      <c r="J765" s="3">
        <v>40480</v>
      </c>
      <c r="K765" t="s">
        <v>31</v>
      </c>
      <c r="L765" t="s">
        <v>31</v>
      </c>
      <c r="M765">
        <v>0</v>
      </c>
      <c r="N765">
        <v>0</v>
      </c>
      <c r="O765">
        <v>0</v>
      </c>
      <c r="P765" t="s">
        <v>37</v>
      </c>
      <c r="Q765" t="s">
        <v>37</v>
      </c>
      <c r="R765" t="str">
        <f t="shared" si="23"/>
        <v>2135994511121</v>
      </c>
      <c r="S765" t="s">
        <v>38</v>
      </c>
      <c r="T765" t="s">
        <v>66</v>
      </c>
      <c r="U765" t="s">
        <v>67</v>
      </c>
      <c r="V765" t="s">
        <v>100</v>
      </c>
      <c r="W765" t="s">
        <v>42</v>
      </c>
      <c r="X765" t="s">
        <v>43</v>
      </c>
      <c r="Y765" t="s">
        <v>44</v>
      </c>
      <c r="Z765" t="s">
        <v>44</v>
      </c>
      <c r="AA765" t="s">
        <v>45</v>
      </c>
      <c r="AB765" t="s">
        <v>46</v>
      </c>
      <c r="AC765" t="s">
        <v>47</v>
      </c>
      <c r="AD765" t="s">
        <v>48</v>
      </c>
      <c r="AE765" t="s">
        <v>49</v>
      </c>
    </row>
    <row r="766" spans="1:31">
      <c r="A766" t="str">
        <f t="shared" si="22"/>
        <v>213599451112203</v>
      </c>
      <c r="B766" t="s">
        <v>32</v>
      </c>
      <c r="C766" t="s">
        <v>62</v>
      </c>
      <c r="D766" t="s">
        <v>920</v>
      </c>
      <c r="E766" t="s">
        <v>920</v>
      </c>
      <c r="F766" t="s">
        <v>55</v>
      </c>
      <c r="G766" t="s">
        <v>922</v>
      </c>
      <c r="H766" s="1">
        <v>43539</v>
      </c>
      <c r="I766" s="1">
        <v>43539</v>
      </c>
      <c r="J766" s="3">
        <v>8096</v>
      </c>
      <c r="K766" t="s">
        <v>31</v>
      </c>
      <c r="L766" t="s">
        <v>31</v>
      </c>
      <c r="M766">
        <v>0</v>
      </c>
      <c r="N766">
        <v>0</v>
      </c>
      <c r="O766">
        <v>0</v>
      </c>
      <c r="P766" t="s">
        <v>37</v>
      </c>
      <c r="Q766" t="s">
        <v>37</v>
      </c>
      <c r="R766" t="str">
        <f t="shared" si="23"/>
        <v>2135994511122</v>
      </c>
      <c r="S766" t="s">
        <v>38</v>
      </c>
      <c r="T766" t="s">
        <v>66</v>
      </c>
      <c r="U766" t="s">
        <v>67</v>
      </c>
      <c r="V766" t="s">
        <v>100</v>
      </c>
      <c r="W766" t="s">
        <v>42</v>
      </c>
      <c r="X766" t="s">
        <v>43</v>
      </c>
      <c r="Y766" t="s">
        <v>44</v>
      </c>
      <c r="Z766" t="s">
        <v>44</v>
      </c>
      <c r="AA766" t="s">
        <v>45</v>
      </c>
      <c r="AB766" t="s">
        <v>46</v>
      </c>
      <c r="AC766" t="s">
        <v>47</v>
      </c>
      <c r="AD766" t="s">
        <v>48</v>
      </c>
      <c r="AE766" t="s">
        <v>49</v>
      </c>
    </row>
    <row r="767" spans="1:31">
      <c r="A767" t="str">
        <f t="shared" si="22"/>
        <v>212599452411107</v>
      </c>
      <c r="B767" t="s">
        <v>32</v>
      </c>
      <c r="C767" t="s">
        <v>33</v>
      </c>
      <c r="D767" t="s">
        <v>923</v>
      </c>
      <c r="E767" t="s">
        <v>923</v>
      </c>
      <c r="F767" t="s">
        <v>71</v>
      </c>
      <c r="G767" t="s">
        <v>924</v>
      </c>
      <c r="H767" s="1">
        <v>43662</v>
      </c>
      <c r="I767" s="1">
        <v>43661</v>
      </c>
      <c r="J767" s="3">
        <v>250000</v>
      </c>
      <c r="K767" t="s">
        <v>31</v>
      </c>
      <c r="L767" t="s">
        <v>31</v>
      </c>
      <c r="M767">
        <v>0</v>
      </c>
      <c r="N767">
        <v>0</v>
      </c>
      <c r="O767">
        <v>0</v>
      </c>
      <c r="P767" t="s">
        <v>37</v>
      </c>
      <c r="Q767" t="s">
        <v>37</v>
      </c>
      <c r="R767" t="str">
        <f t="shared" si="23"/>
        <v>2125994524111</v>
      </c>
      <c r="S767" t="s">
        <v>38</v>
      </c>
      <c r="T767" t="s">
        <v>39</v>
      </c>
      <c r="U767" t="s">
        <v>40</v>
      </c>
      <c r="V767" t="s">
        <v>41</v>
      </c>
      <c r="W767" t="s">
        <v>42</v>
      </c>
      <c r="X767" t="s">
        <v>43</v>
      </c>
      <c r="Y767" t="s">
        <v>44</v>
      </c>
      <c r="Z767" t="s">
        <v>44</v>
      </c>
      <c r="AA767" t="s">
        <v>45</v>
      </c>
      <c r="AB767" t="s">
        <v>46</v>
      </c>
      <c r="AC767" t="s">
        <v>47</v>
      </c>
      <c r="AD767" t="s">
        <v>48</v>
      </c>
      <c r="AE767" t="s">
        <v>49</v>
      </c>
    </row>
    <row r="768" spans="1:31">
      <c r="A768" t="str">
        <f t="shared" si="22"/>
        <v>215099451112903</v>
      </c>
      <c r="B768" t="s">
        <v>32</v>
      </c>
      <c r="C768" t="s">
        <v>114</v>
      </c>
      <c r="D768" t="s">
        <v>311</v>
      </c>
      <c r="E768" t="s">
        <v>311</v>
      </c>
      <c r="F768" t="s">
        <v>112</v>
      </c>
      <c r="G768" t="s">
        <v>925</v>
      </c>
      <c r="H768" s="1">
        <v>43537</v>
      </c>
      <c r="I768" s="1">
        <v>43537</v>
      </c>
      <c r="J768" s="3">
        <v>3691000</v>
      </c>
      <c r="K768" t="s">
        <v>31</v>
      </c>
      <c r="L768" t="s">
        <v>31</v>
      </c>
      <c r="M768">
        <v>0</v>
      </c>
      <c r="N768">
        <v>0</v>
      </c>
      <c r="O768">
        <v>0</v>
      </c>
      <c r="P768" t="s">
        <v>37</v>
      </c>
      <c r="Q768" t="s">
        <v>37</v>
      </c>
      <c r="R768" t="str">
        <f t="shared" si="23"/>
        <v>2150994511129</v>
      </c>
      <c r="S768" t="s">
        <v>38</v>
      </c>
      <c r="T768" t="s">
        <v>118</v>
      </c>
      <c r="U768" t="s">
        <v>119</v>
      </c>
      <c r="V768" t="s">
        <v>120</v>
      </c>
      <c r="W768" t="s">
        <v>42</v>
      </c>
      <c r="X768" t="s">
        <v>43</v>
      </c>
      <c r="Y768" t="s">
        <v>44</v>
      </c>
      <c r="Z768" t="s">
        <v>44</v>
      </c>
      <c r="AA768" t="s">
        <v>45</v>
      </c>
      <c r="AB768" t="s">
        <v>46</v>
      </c>
      <c r="AC768" t="s">
        <v>47</v>
      </c>
      <c r="AD768" t="s">
        <v>48</v>
      </c>
      <c r="AE768" t="s">
        <v>49</v>
      </c>
    </row>
    <row r="769" spans="1:31">
      <c r="A769" t="str">
        <f t="shared" si="22"/>
        <v>212599452211211</v>
      </c>
      <c r="B769" t="s">
        <v>32</v>
      </c>
      <c r="C769" t="s">
        <v>33</v>
      </c>
      <c r="D769" t="s">
        <v>926</v>
      </c>
      <c r="E769" t="s">
        <v>926</v>
      </c>
      <c r="F769" t="s">
        <v>148</v>
      </c>
      <c r="G769" t="s">
        <v>927</v>
      </c>
      <c r="H769" s="1">
        <v>43782</v>
      </c>
      <c r="I769" s="1">
        <v>43781</v>
      </c>
      <c r="J769" s="3">
        <v>558063</v>
      </c>
      <c r="K769" t="s">
        <v>31</v>
      </c>
      <c r="L769" t="s">
        <v>31</v>
      </c>
      <c r="M769">
        <v>0</v>
      </c>
      <c r="N769">
        <v>0</v>
      </c>
      <c r="O769">
        <v>0</v>
      </c>
      <c r="P769" t="s">
        <v>37</v>
      </c>
      <c r="Q769" t="s">
        <v>37</v>
      </c>
      <c r="R769" t="str">
        <f t="shared" si="23"/>
        <v>2125994522112</v>
      </c>
      <c r="S769" t="s">
        <v>38</v>
      </c>
      <c r="T769" t="s">
        <v>39</v>
      </c>
      <c r="U769" t="s">
        <v>40</v>
      </c>
      <c r="V769" t="s">
        <v>41</v>
      </c>
      <c r="W769" t="s">
        <v>42</v>
      </c>
      <c r="X769" t="s">
        <v>43</v>
      </c>
      <c r="Y769" t="s">
        <v>44</v>
      </c>
      <c r="Z769" t="s">
        <v>44</v>
      </c>
      <c r="AA769" t="s">
        <v>45</v>
      </c>
      <c r="AB769" t="s">
        <v>46</v>
      </c>
      <c r="AC769" t="s">
        <v>47</v>
      </c>
      <c r="AD769" t="s">
        <v>48</v>
      </c>
      <c r="AE769" t="s">
        <v>49</v>
      </c>
    </row>
    <row r="770" spans="1:31">
      <c r="A770" t="str">
        <f t="shared" si="22"/>
        <v>212599452211311</v>
      </c>
      <c r="B770" t="s">
        <v>32</v>
      </c>
      <c r="C770" t="s">
        <v>33</v>
      </c>
      <c r="D770" t="s">
        <v>926</v>
      </c>
      <c r="E770" t="s">
        <v>926</v>
      </c>
      <c r="F770" t="s">
        <v>158</v>
      </c>
      <c r="G770" t="s">
        <v>927</v>
      </c>
      <c r="H770" s="1">
        <v>43782</v>
      </c>
      <c r="I770" s="1">
        <v>43781</v>
      </c>
      <c r="J770" s="3">
        <v>49500</v>
      </c>
      <c r="K770" t="s">
        <v>31</v>
      </c>
      <c r="L770" t="s">
        <v>31</v>
      </c>
      <c r="M770">
        <v>0</v>
      </c>
      <c r="N770">
        <v>0</v>
      </c>
      <c r="O770">
        <v>0</v>
      </c>
      <c r="P770" t="s">
        <v>37</v>
      </c>
      <c r="Q770" t="s">
        <v>37</v>
      </c>
      <c r="R770" t="str">
        <f t="shared" si="23"/>
        <v>2125994522113</v>
      </c>
      <c r="S770" t="s">
        <v>38</v>
      </c>
      <c r="T770" t="s">
        <v>39</v>
      </c>
      <c r="U770" t="s">
        <v>40</v>
      </c>
      <c r="V770" t="s">
        <v>41</v>
      </c>
      <c r="W770" t="s">
        <v>42</v>
      </c>
      <c r="X770" t="s">
        <v>43</v>
      </c>
      <c r="Y770" t="s">
        <v>44</v>
      </c>
      <c r="Z770" t="s">
        <v>44</v>
      </c>
      <c r="AA770" t="s">
        <v>45</v>
      </c>
      <c r="AB770" t="s">
        <v>46</v>
      </c>
      <c r="AC770" t="s">
        <v>47</v>
      </c>
      <c r="AD770" t="s">
        <v>48</v>
      </c>
      <c r="AE770" t="s">
        <v>49</v>
      </c>
    </row>
    <row r="771" spans="1:31">
      <c r="A771" t="str">
        <f t="shared" ref="A771:A834" si="24">V771&amp;W771&amp;F771&amp;IF(MONTH(H771)&lt;10,"0"&amp;MONTH(H771),MONTH(H771))</f>
        <v>212599452211911</v>
      </c>
      <c r="B771" t="s">
        <v>32</v>
      </c>
      <c r="C771" t="s">
        <v>33</v>
      </c>
      <c r="D771" t="s">
        <v>926</v>
      </c>
      <c r="E771" t="s">
        <v>926</v>
      </c>
      <c r="F771" t="s">
        <v>60</v>
      </c>
      <c r="G771" t="s">
        <v>927</v>
      </c>
      <c r="H771" s="1">
        <v>43782</v>
      </c>
      <c r="I771" s="1">
        <v>43781</v>
      </c>
      <c r="J771" s="3">
        <v>4816111</v>
      </c>
      <c r="K771" t="s">
        <v>31</v>
      </c>
      <c r="L771" t="s">
        <v>31</v>
      </c>
      <c r="M771">
        <v>0</v>
      </c>
      <c r="N771">
        <v>0</v>
      </c>
      <c r="O771">
        <v>0</v>
      </c>
      <c r="P771" t="s">
        <v>37</v>
      </c>
      <c r="Q771" t="s">
        <v>37</v>
      </c>
      <c r="R771" t="str">
        <f t="shared" ref="R771:R834" si="25">V771&amp;W771&amp;F771</f>
        <v>2125994522119</v>
      </c>
      <c r="S771" t="s">
        <v>38</v>
      </c>
      <c r="T771" t="s">
        <v>39</v>
      </c>
      <c r="U771" t="s">
        <v>40</v>
      </c>
      <c r="V771" t="s">
        <v>41</v>
      </c>
      <c r="W771" t="s">
        <v>42</v>
      </c>
      <c r="X771" t="s">
        <v>43</v>
      </c>
      <c r="Y771" t="s">
        <v>44</v>
      </c>
      <c r="Z771" t="s">
        <v>44</v>
      </c>
      <c r="AA771" t="s">
        <v>45</v>
      </c>
      <c r="AB771" t="s">
        <v>46</v>
      </c>
      <c r="AC771" t="s">
        <v>47</v>
      </c>
      <c r="AD771" t="s">
        <v>48</v>
      </c>
      <c r="AE771" t="s">
        <v>49</v>
      </c>
    </row>
    <row r="772" spans="1:31">
      <c r="A772" t="str">
        <f t="shared" si="24"/>
        <v>212599452211305</v>
      </c>
      <c r="B772" t="s">
        <v>32</v>
      </c>
      <c r="C772" t="s">
        <v>33</v>
      </c>
      <c r="D772" t="s">
        <v>438</v>
      </c>
      <c r="E772" t="s">
        <v>438</v>
      </c>
      <c r="F772" t="s">
        <v>158</v>
      </c>
      <c r="G772" t="s">
        <v>928</v>
      </c>
      <c r="H772" s="1">
        <v>43616</v>
      </c>
      <c r="I772" s="1">
        <v>43616</v>
      </c>
      <c r="J772" s="3">
        <v>292750</v>
      </c>
      <c r="K772" t="s">
        <v>31</v>
      </c>
      <c r="L772" t="s">
        <v>31</v>
      </c>
      <c r="M772">
        <v>0</v>
      </c>
      <c r="N772">
        <v>0</v>
      </c>
      <c r="O772">
        <v>0</v>
      </c>
      <c r="P772" t="s">
        <v>37</v>
      </c>
      <c r="Q772" t="s">
        <v>37</v>
      </c>
      <c r="R772" t="str">
        <f t="shared" si="25"/>
        <v>2125994522113</v>
      </c>
      <c r="S772" t="s">
        <v>38</v>
      </c>
      <c r="T772" t="s">
        <v>39</v>
      </c>
      <c r="U772" t="s">
        <v>40</v>
      </c>
      <c r="V772" t="s">
        <v>41</v>
      </c>
      <c r="W772" t="s">
        <v>42</v>
      </c>
      <c r="X772" t="s">
        <v>43</v>
      </c>
      <c r="Y772" t="s">
        <v>44</v>
      </c>
      <c r="Z772" t="s">
        <v>44</v>
      </c>
      <c r="AA772" t="s">
        <v>45</v>
      </c>
      <c r="AB772" t="s">
        <v>46</v>
      </c>
      <c r="AC772" t="s">
        <v>47</v>
      </c>
      <c r="AD772" t="s">
        <v>48</v>
      </c>
      <c r="AE772" t="s">
        <v>49</v>
      </c>
    </row>
    <row r="773" spans="1:31">
      <c r="A773" t="str">
        <f t="shared" si="24"/>
        <v>213599452411108</v>
      </c>
      <c r="B773" t="s">
        <v>32</v>
      </c>
      <c r="C773" t="s">
        <v>62</v>
      </c>
      <c r="D773" t="s">
        <v>929</v>
      </c>
      <c r="E773" t="s">
        <v>929</v>
      </c>
      <c r="F773" t="s">
        <v>71</v>
      </c>
      <c r="G773" t="s">
        <v>930</v>
      </c>
      <c r="H773" s="1">
        <v>43705</v>
      </c>
      <c r="I773" s="1">
        <v>43704</v>
      </c>
      <c r="J773" s="3">
        <v>1050000</v>
      </c>
      <c r="K773" t="s">
        <v>31</v>
      </c>
      <c r="L773" t="s">
        <v>31</v>
      </c>
      <c r="M773">
        <v>0</v>
      </c>
      <c r="N773">
        <v>0</v>
      </c>
      <c r="O773">
        <v>0</v>
      </c>
      <c r="P773" t="s">
        <v>37</v>
      </c>
      <c r="Q773" t="s">
        <v>37</v>
      </c>
      <c r="R773" t="str">
        <f t="shared" si="25"/>
        <v>2135994524111</v>
      </c>
      <c r="S773" t="s">
        <v>38</v>
      </c>
      <c r="T773" t="s">
        <v>66</v>
      </c>
      <c r="U773" t="s">
        <v>67</v>
      </c>
      <c r="V773" t="s">
        <v>100</v>
      </c>
      <c r="W773" t="s">
        <v>42</v>
      </c>
      <c r="X773" t="s">
        <v>43</v>
      </c>
      <c r="Y773" t="s">
        <v>44</v>
      </c>
      <c r="Z773" t="s">
        <v>44</v>
      </c>
      <c r="AA773" t="s">
        <v>45</v>
      </c>
      <c r="AB773" t="s">
        <v>46</v>
      </c>
      <c r="AC773" t="s">
        <v>47</v>
      </c>
      <c r="AD773" t="s">
        <v>48</v>
      </c>
      <c r="AE773" t="s">
        <v>49</v>
      </c>
    </row>
    <row r="774" spans="1:31">
      <c r="A774" t="str">
        <f t="shared" si="24"/>
        <v>213300451152912</v>
      </c>
      <c r="B774" t="s">
        <v>32</v>
      </c>
      <c r="C774" t="s">
        <v>62</v>
      </c>
      <c r="D774" t="s">
        <v>931</v>
      </c>
      <c r="E774" t="s">
        <v>931</v>
      </c>
      <c r="F774" t="s">
        <v>92</v>
      </c>
      <c r="G774" t="s">
        <v>932</v>
      </c>
      <c r="H774" s="1">
        <v>43811</v>
      </c>
      <c r="I774" s="1">
        <v>43810</v>
      </c>
      <c r="J774" s="3">
        <v>511250000</v>
      </c>
      <c r="K774" t="s">
        <v>31</v>
      </c>
      <c r="L774" t="s">
        <v>31</v>
      </c>
      <c r="M774">
        <v>0</v>
      </c>
      <c r="N774">
        <v>0</v>
      </c>
      <c r="O774">
        <v>0</v>
      </c>
      <c r="P774" t="s">
        <v>37</v>
      </c>
      <c r="Q774" t="s">
        <v>37</v>
      </c>
      <c r="R774" t="str">
        <f t="shared" si="25"/>
        <v>2133004511529</v>
      </c>
      <c r="S774" t="s">
        <v>38</v>
      </c>
      <c r="T774" t="s">
        <v>66</v>
      </c>
      <c r="U774" t="s">
        <v>67</v>
      </c>
      <c r="V774" t="s">
        <v>86</v>
      </c>
      <c r="W774" t="s">
        <v>94</v>
      </c>
      <c r="X774" t="s">
        <v>43</v>
      </c>
      <c r="Y774" t="s">
        <v>44</v>
      </c>
      <c r="Z774" t="s">
        <v>44</v>
      </c>
      <c r="AA774" t="s">
        <v>45</v>
      </c>
      <c r="AB774" t="s">
        <v>46</v>
      </c>
      <c r="AC774" t="s">
        <v>47</v>
      </c>
      <c r="AD774" t="s">
        <v>48</v>
      </c>
      <c r="AE774" t="s">
        <v>49</v>
      </c>
    </row>
    <row r="775" spans="1:31">
      <c r="A775" t="str">
        <f t="shared" si="24"/>
        <v>510299451112911</v>
      </c>
      <c r="B775" t="s">
        <v>32</v>
      </c>
      <c r="C775" t="s">
        <v>174</v>
      </c>
      <c r="D775" t="s">
        <v>534</v>
      </c>
      <c r="E775" t="s">
        <v>534</v>
      </c>
      <c r="F775" t="s">
        <v>112</v>
      </c>
      <c r="G775" t="s">
        <v>933</v>
      </c>
      <c r="H775" s="1">
        <v>43791</v>
      </c>
      <c r="I775" s="1">
        <v>43790</v>
      </c>
      <c r="J775" s="3">
        <v>1066000</v>
      </c>
      <c r="K775" t="s">
        <v>31</v>
      </c>
      <c r="L775" t="s">
        <v>31</v>
      </c>
      <c r="M775">
        <v>0</v>
      </c>
      <c r="N775">
        <v>0</v>
      </c>
      <c r="O775">
        <v>0</v>
      </c>
      <c r="P775" t="s">
        <v>37</v>
      </c>
      <c r="Q775" t="s">
        <v>37</v>
      </c>
      <c r="R775" t="str">
        <f t="shared" si="25"/>
        <v>5102994511129</v>
      </c>
      <c r="S775" t="s">
        <v>38</v>
      </c>
      <c r="T775" t="s">
        <v>119</v>
      </c>
      <c r="U775" t="s">
        <v>176</v>
      </c>
      <c r="V775" t="s">
        <v>177</v>
      </c>
      <c r="W775" t="s">
        <v>42</v>
      </c>
      <c r="X775" t="s">
        <v>43</v>
      </c>
      <c r="Y775" t="s">
        <v>44</v>
      </c>
      <c r="Z775" t="s">
        <v>44</v>
      </c>
      <c r="AA775" t="s">
        <v>45</v>
      </c>
      <c r="AB775" t="s">
        <v>46</v>
      </c>
      <c r="AC775" t="s">
        <v>47</v>
      </c>
      <c r="AD775" t="s">
        <v>48</v>
      </c>
      <c r="AE775" t="s">
        <v>49</v>
      </c>
    </row>
    <row r="776" spans="1:31">
      <c r="A776" t="str">
        <f t="shared" si="24"/>
        <v>214700252121103</v>
      </c>
      <c r="B776" t="s">
        <v>32</v>
      </c>
      <c r="C776" t="s">
        <v>114</v>
      </c>
      <c r="D776" t="s">
        <v>505</v>
      </c>
      <c r="E776" t="s">
        <v>505</v>
      </c>
      <c r="F776" t="s">
        <v>122</v>
      </c>
      <c r="G776" t="s">
        <v>934</v>
      </c>
      <c r="H776" s="1">
        <v>43550</v>
      </c>
      <c r="I776" s="1">
        <v>43549</v>
      </c>
      <c r="J776" s="3">
        <v>13500000</v>
      </c>
      <c r="K776" t="s">
        <v>31</v>
      </c>
      <c r="L776" t="s">
        <v>31</v>
      </c>
      <c r="M776">
        <v>0</v>
      </c>
      <c r="N776">
        <v>0</v>
      </c>
      <c r="O776">
        <v>0</v>
      </c>
      <c r="P776" t="s">
        <v>37</v>
      </c>
      <c r="Q776" t="s">
        <v>37</v>
      </c>
      <c r="R776" t="str">
        <f t="shared" si="25"/>
        <v>2147002521211</v>
      </c>
      <c r="S776" t="s">
        <v>38</v>
      </c>
      <c r="T776" t="s">
        <v>118</v>
      </c>
      <c r="U776" t="s">
        <v>119</v>
      </c>
      <c r="V776" t="s">
        <v>181</v>
      </c>
      <c r="W776" t="s">
        <v>209</v>
      </c>
      <c r="X776" t="s">
        <v>43</v>
      </c>
      <c r="Y776" t="s">
        <v>44</v>
      </c>
      <c r="Z776" t="s">
        <v>44</v>
      </c>
      <c r="AA776" t="s">
        <v>45</v>
      </c>
      <c r="AB776" t="s">
        <v>46</v>
      </c>
      <c r="AC776" t="s">
        <v>47</v>
      </c>
      <c r="AD776" t="s">
        <v>48</v>
      </c>
      <c r="AE776" t="s">
        <v>49</v>
      </c>
    </row>
    <row r="777" spans="1:31">
      <c r="A777" t="str">
        <f t="shared" si="24"/>
        <v>214800452121307</v>
      </c>
      <c r="B777" t="s">
        <v>32</v>
      </c>
      <c r="C777" t="s">
        <v>114</v>
      </c>
      <c r="D777" t="s">
        <v>935</v>
      </c>
      <c r="E777" t="s">
        <v>935</v>
      </c>
      <c r="F777" t="s">
        <v>492</v>
      </c>
      <c r="G777" t="s">
        <v>936</v>
      </c>
      <c r="H777" s="1">
        <v>43664</v>
      </c>
      <c r="I777" s="1">
        <v>43663</v>
      </c>
      <c r="J777" s="3">
        <v>2400000</v>
      </c>
      <c r="K777" t="s">
        <v>31</v>
      </c>
      <c r="L777" t="s">
        <v>31</v>
      </c>
      <c r="M777">
        <v>0</v>
      </c>
      <c r="N777">
        <v>0</v>
      </c>
      <c r="O777">
        <v>0</v>
      </c>
      <c r="P777" t="s">
        <v>37</v>
      </c>
      <c r="Q777" t="s">
        <v>37</v>
      </c>
      <c r="R777" t="str">
        <f t="shared" si="25"/>
        <v>2148004521213</v>
      </c>
      <c r="S777" t="s">
        <v>38</v>
      </c>
      <c r="T777" t="s">
        <v>118</v>
      </c>
      <c r="U777" t="s">
        <v>119</v>
      </c>
      <c r="V777" t="s">
        <v>208</v>
      </c>
      <c r="W777" t="s">
        <v>94</v>
      </c>
      <c r="X777" t="s">
        <v>43</v>
      </c>
      <c r="Y777" t="s">
        <v>44</v>
      </c>
      <c r="Z777" t="s">
        <v>44</v>
      </c>
      <c r="AA777" t="s">
        <v>45</v>
      </c>
      <c r="AB777" t="s">
        <v>46</v>
      </c>
      <c r="AC777" t="s">
        <v>47</v>
      </c>
      <c r="AD777" t="s">
        <v>48</v>
      </c>
      <c r="AE777" t="s">
        <v>49</v>
      </c>
    </row>
    <row r="778" spans="1:31">
      <c r="A778" t="str">
        <f t="shared" si="24"/>
        <v>213599451111112</v>
      </c>
      <c r="B778" t="s">
        <v>32</v>
      </c>
      <c r="C778" t="s">
        <v>62</v>
      </c>
      <c r="D778" t="s">
        <v>937</v>
      </c>
      <c r="E778" t="s">
        <v>937</v>
      </c>
      <c r="F778" t="s">
        <v>35</v>
      </c>
      <c r="G778" t="s">
        <v>938</v>
      </c>
      <c r="H778" s="1">
        <v>43819</v>
      </c>
      <c r="I778" s="1">
        <v>43819</v>
      </c>
      <c r="J778" s="3">
        <v>4287400</v>
      </c>
      <c r="K778" t="s">
        <v>31</v>
      </c>
      <c r="L778" t="s">
        <v>31</v>
      </c>
      <c r="M778">
        <v>0</v>
      </c>
      <c r="N778">
        <v>0</v>
      </c>
      <c r="O778">
        <v>0</v>
      </c>
      <c r="P778" t="s">
        <v>37</v>
      </c>
      <c r="Q778" t="s">
        <v>37</v>
      </c>
      <c r="R778" t="str">
        <f t="shared" si="25"/>
        <v>2135994511111</v>
      </c>
      <c r="S778" t="s">
        <v>38</v>
      </c>
      <c r="T778" t="s">
        <v>66</v>
      </c>
      <c r="U778" t="s">
        <v>67</v>
      </c>
      <c r="V778" t="s">
        <v>100</v>
      </c>
      <c r="W778" t="s">
        <v>42</v>
      </c>
      <c r="X778" t="s">
        <v>43</v>
      </c>
      <c r="Y778" t="s">
        <v>44</v>
      </c>
      <c r="Z778" t="s">
        <v>44</v>
      </c>
      <c r="AA778" t="s">
        <v>45</v>
      </c>
      <c r="AB778" t="s">
        <v>46</v>
      </c>
      <c r="AC778" t="s">
        <v>47</v>
      </c>
      <c r="AD778" t="s">
        <v>48</v>
      </c>
      <c r="AE778" t="s">
        <v>49</v>
      </c>
    </row>
    <row r="779" spans="1:31">
      <c r="A779" t="str">
        <f t="shared" si="24"/>
        <v>213599451111912</v>
      </c>
      <c r="B779" t="s">
        <v>32</v>
      </c>
      <c r="C779" t="s">
        <v>62</v>
      </c>
      <c r="D779" t="s">
        <v>937</v>
      </c>
      <c r="E779" t="s">
        <v>937</v>
      </c>
      <c r="F779" t="s">
        <v>50</v>
      </c>
      <c r="G779" t="s">
        <v>938</v>
      </c>
      <c r="H779" s="1">
        <v>43819</v>
      </c>
      <c r="I779" s="1">
        <v>43819</v>
      </c>
      <c r="J779" s="3">
        <v>1120</v>
      </c>
      <c r="K779" t="s">
        <v>31</v>
      </c>
      <c r="L779" t="s">
        <v>31</v>
      </c>
      <c r="M779">
        <v>0</v>
      </c>
      <c r="N779">
        <v>0</v>
      </c>
      <c r="O779">
        <v>0</v>
      </c>
      <c r="P779" t="s">
        <v>37</v>
      </c>
      <c r="Q779" t="s">
        <v>37</v>
      </c>
      <c r="R779" t="str">
        <f t="shared" si="25"/>
        <v>2135994511119</v>
      </c>
      <c r="S779" t="s">
        <v>38</v>
      </c>
      <c r="T779" t="s">
        <v>66</v>
      </c>
      <c r="U779" t="s">
        <v>67</v>
      </c>
      <c r="V779" t="s">
        <v>100</v>
      </c>
      <c r="W779" t="s">
        <v>42</v>
      </c>
      <c r="X779" t="s">
        <v>43</v>
      </c>
      <c r="Y779" t="s">
        <v>44</v>
      </c>
      <c r="Z779" t="s">
        <v>44</v>
      </c>
      <c r="AA779" t="s">
        <v>45</v>
      </c>
      <c r="AB779" t="s">
        <v>46</v>
      </c>
      <c r="AC779" t="s">
        <v>47</v>
      </c>
      <c r="AD779" t="s">
        <v>48</v>
      </c>
      <c r="AE779" t="s">
        <v>49</v>
      </c>
    </row>
    <row r="780" spans="1:31">
      <c r="A780" t="str">
        <f t="shared" si="24"/>
        <v>213599451112112</v>
      </c>
      <c r="B780" t="s">
        <v>32</v>
      </c>
      <c r="C780" t="s">
        <v>62</v>
      </c>
      <c r="D780" t="s">
        <v>937</v>
      </c>
      <c r="E780" t="s">
        <v>937</v>
      </c>
      <c r="F780" t="s">
        <v>51</v>
      </c>
      <c r="G780" t="s">
        <v>938</v>
      </c>
      <c r="H780" s="1">
        <v>43819</v>
      </c>
      <c r="I780" s="1">
        <v>43819</v>
      </c>
      <c r="J780" s="3">
        <v>428740</v>
      </c>
      <c r="K780" t="s">
        <v>31</v>
      </c>
      <c r="L780" t="s">
        <v>31</v>
      </c>
      <c r="M780">
        <v>0</v>
      </c>
      <c r="N780">
        <v>0</v>
      </c>
      <c r="O780">
        <v>0</v>
      </c>
      <c r="P780" t="s">
        <v>37</v>
      </c>
      <c r="Q780" t="s">
        <v>37</v>
      </c>
      <c r="R780" t="str">
        <f t="shared" si="25"/>
        <v>2135994511121</v>
      </c>
      <c r="S780" t="s">
        <v>38</v>
      </c>
      <c r="T780" t="s">
        <v>66</v>
      </c>
      <c r="U780" t="s">
        <v>67</v>
      </c>
      <c r="V780" t="s">
        <v>100</v>
      </c>
      <c r="W780" t="s">
        <v>42</v>
      </c>
      <c r="X780" t="s">
        <v>43</v>
      </c>
      <c r="Y780" t="s">
        <v>44</v>
      </c>
      <c r="Z780" t="s">
        <v>44</v>
      </c>
      <c r="AA780" t="s">
        <v>45</v>
      </c>
      <c r="AB780" t="s">
        <v>46</v>
      </c>
      <c r="AC780" t="s">
        <v>47</v>
      </c>
      <c r="AD780" t="s">
        <v>48</v>
      </c>
      <c r="AE780" t="s">
        <v>49</v>
      </c>
    </row>
    <row r="781" spans="1:31">
      <c r="A781" t="str">
        <f t="shared" si="24"/>
        <v>213599451112212</v>
      </c>
      <c r="B781" t="s">
        <v>32</v>
      </c>
      <c r="C781" t="s">
        <v>62</v>
      </c>
      <c r="D781" t="s">
        <v>937</v>
      </c>
      <c r="E781" t="s">
        <v>937</v>
      </c>
      <c r="F781" t="s">
        <v>55</v>
      </c>
      <c r="G781" t="s">
        <v>938</v>
      </c>
      <c r="H781" s="1">
        <v>43819</v>
      </c>
      <c r="I781" s="1">
        <v>43819</v>
      </c>
      <c r="J781" s="3">
        <v>171496</v>
      </c>
      <c r="K781" t="s">
        <v>31</v>
      </c>
      <c r="L781" t="s">
        <v>31</v>
      </c>
      <c r="M781">
        <v>0</v>
      </c>
      <c r="N781">
        <v>0</v>
      </c>
      <c r="O781">
        <v>0</v>
      </c>
      <c r="P781" t="s">
        <v>37</v>
      </c>
      <c r="Q781" t="s">
        <v>37</v>
      </c>
      <c r="R781" t="str">
        <f t="shared" si="25"/>
        <v>2135994511122</v>
      </c>
      <c r="S781" t="s">
        <v>38</v>
      </c>
      <c r="T781" t="s">
        <v>66</v>
      </c>
      <c r="U781" t="s">
        <v>67</v>
      </c>
      <c r="V781" t="s">
        <v>100</v>
      </c>
      <c r="W781" t="s">
        <v>42</v>
      </c>
      <c r="X781" t="s">
        <v>43</v>
      </c>
      <c r="Y781" t="s">
        <v>44</v>
      </c>
      <c r="Z781" t="s">
        <v>44</v>
      </c>
      <c r="AA781" t="s">
        <v>45</v>
      </c>
      <c r="AB781" t="s">
        <v>46</v>
      </c>
      <c r="AC781" t="s">
        <v>47</v>
      </c>
      <c r="AD781" t="s">
        <v>48</v>
      </c>
      <c r="AE781" t="s">
        <v>49</v>
      </c>
    </row>
    <row r="782" spans="1:31">
      <c r="A782" t="str">
        <f t="shared" si="24"/>
        <v>212901452121103</v>
      </c>
      <c r="B782" t="s">
        <v>32</v>
      </c>
      <c r="C782" t="s">
        <v>62</v>
      </c>
      <c r="D782" t="s">
        <v>939</v>
      </c>
      <c r="E782" t="s">
        <v>939</v>
      </c>
      <c r="F782" t="s">
        <v>122</v>
      </c>
      <c r="G782" t="s">
        <v>940</v>
      </c>
      <c r="H782" s="1">
        <v>43525</v>
      </c>
      <c r="I782" s="1">
        <v>43524</v>
      </c>
      <c r="J782" s="3">
        <v>9200000</v>
      </c>
      <c r="K782" t="s">
        <v>31</v>
      </c>
      <c r="L782" t="s">
        <v>31</v>
      </c>
      <c r="M782">
        <v>0</v>
      </c>
      <c r="N782">
        <v>0</v>
      </c>
      <c r="O782">
        <v>0</v>
      </c>
      <c r="P782" t="s">
        <v>37</v>
      </c>
      <c r="Q782" t="s">
        <v>37</v>
      </c>
      <c r="R782" t="str">
        <f t="shared" si="25"/>
        <v>2129014521211</v>
      </c>
      <c r="S782" t="s">
        <v>38</v>
      </c>
      <c r="T782" t="s">
        <v>66</v>
      </c>
      <c r="U782" t="s">
        <v>67</v>
      </c>
      <c r="V782" t="s">
        <v>81</v>
      </c>
      <c r="W782" t="s">
        <v>396</v>
      </c>
      <c r="X782" t="s">
        <v>43</v>
      </c>
      <c r="Y782" t="s">
        <v>44</v>
      </c>
      <c r="Z782" t="s">
        <v>44</v>
      </c>
      <c r="AA782" t="s">
        <v>45</v>
      </c>
      <c r="AB782" t="s">
        <v>46</v>
      </c>
      <c r="AC782" t="s">
        <v>47</v>
      </c>
      <c r="AD782" t="s">
        <v>48</v>
      </c>
      <c r="AE782" t="s">
        <v>49</v>
      </c>
    </row>
    <row r="783" spans="1:31">
      <c r="A783" t="str">
        <f t="shared" si="24"/>
        <v>212599452211103</v>
      </c>
      <c r="B783" t="s">
        <v>32</v>
      </c>
      <c r="C783" t="s">
        <v>33</v>
      </c>
      <c r="D783" t="s">
        <v>260</v>
      </c>
      <c r="E783" t="s">
        <v>260</v>
      </c>
      <c r="F783" t="s">
        <v>79</v>
      </c>
      <c r="G783" t="s">
        <v>941</v>
      </c>
      <c r="H783" s="1">
        <v>43544</v>
      </c>
      <c r="I783" s="1">
        <v>43542</v>
      </c>
      <c r="J783" s="3">
        <v>939842</v>
      </c>
      <c r="K783" t="s">
        <v>31</v>
      </c>
      <c r="L783" t="s">
        <v>31</v>
      </c>
      <c r="M783">
        <v>0</v>
      </c>
      <c r="N783">
        <v>0</v>
      </c>
      <c r="O783">
        <v>0</v>
      </c>
      <c r="P783" t="s">
        <v>37</v>
      </c>
      <c r="Q783" t="s">
        <v>37</v>
      </c>
      <c r="R783" t="str">
        <f t="shared" si="25"/>
        <v>2125994522111</v>
      </c>
      <c r="S783" t="s">
        <v>38</v>
      </c>
      <c r="T783" t="s">
        <v>39</v>
      </c>
      <c r="U783" t="s">
        <v>40</v>
      </c>
      <c r="V783" t="s">
        <v>41</v>
      </c>
      <c r="W783" t="s">
        <v>42</v>
      </c>
      <c r="X783" t="s">
        <v>43</v>
      </c>
      <c r="Y783" t="s">
        <v>44</v>
      </c>
      <c r="Z783" t="s">
        <v>44</v>
      </c>
      <c r="AA783" t="s">
        <v>45</v>
      </c>
      <c r="AB783" t="s">
        <v>46</v>
      </c>
      <c r="AC783" t="s">
        <v>47</v>
      </c>
      <c r="AD783" t="s">
        <v>48</v>
      </c>
      <c r="AE783" t="s">
        <v>49</v>
      </c>
    </row>
    <row r="784" spans="1:31">
      <c r="A784" t="str">
        <f t="shared" si="24"/>
        <v>212904652181111</v>
      </c>
      <c r="B784" t="s">
        <v>32</v>
      </c>
      <c r="C784" t="s">
        <v>62</v>
      </c>
      <c r="D784" t="s">
        <v>942</v>
      </c>
      <c r="E784" t="s">
        <v>942</v>
      </c>
      <c r="F784" t="s">
        <v>143</v>
      </c>
      <c r="G784" t="s">
        <v>943</v>
      </c>
      <c r="H784" s="1">
        <v>43780</v>
      </c>
      <c r="I784" s="1">
        <v>43780</v>
      </c>
      <c r="J784" s="3">
        <v>5058000</v>
      </c>
      <c r="K784" t="s">
        <v>31</v>
      </c>
      <c r="L784" t="s">
        <v>31</v>
      </c>
      <c r="M784">
        <v>0</v>
      </c>
      <c r="N784">
        <v>0</v>
      </c>
      <c r="O784">
        <v>0</v>
      </c>
      <c r="P784" t="s">
        <v>37</v>
      </c>
      <c r="Q784" t="s">
        <v>37</v>
      </c>
      <c r="R784" t="str">
        <f t="shared" si="25"/>
        <v>2129046521811</v>
      </c>
      <c r="S784" t="s">
        <v>38</v>
      </c>
      <c r="T784" t="s">
        <v>66</v>
      </c>
      <c r="U784" t="s">
        <v>67</v>
      </c>
      <c r="V784" t="s">
        <v>81</v>
      </c>
      <c r="W784" t="s">
        <v>82</v>
      </c>
      <c r="X784" t="s">
        <v>43</v>
      </c>
      <c r="Y784" t="s">
        <v>44</v>
      </c>
      <c r="Z784" t="s">
        <v>44</v>
      </c>
      <c r="AA784" t="s">
        <v>45</v>
      </c>
      <c r="AB784" t="s">
        <v>46</v>
      </c>
      <c r="AC784" t="s">
        <v>47</v>
      </c>
      <c r="AD784" t="s">
        <v>48</v>
      </c>
      <c r="AE784" t="s">
        <v>49</v>
      </c>
    </row>
    <row r="785" spans="1:31">
      <c r="A785" t="str">
        <f t="shared" si="24"/>
        <v>210400852121309</v>
      </c>
      <c r="B785" t="s">
        <v>32</v>
      </c>
      <c r="C785" t="s">
        <v>33</v>
      </c>
      <c r="D785" t="s">
        <v>944</v>
      </c>
      <c r="E785" t="s">
        <v>944</v>
      </c>
      <c r="F785" t="s">
        <v>492</v>
      </c>
      <c r="G785" t="s">
        <v>945</v>
      </c>
      <c r="H785" s="1">
        <v>43728</v>
      </c>
      <c r="I785" s="1">
        <v>43726</v>
      </c>
      <c r="J785" s="3">
        <v>4550000</v>
      </c>
      <c r="K785" t="s">
        <v>31</v>
      </c>
      <c r="L785" t="s">
        <v>31</v>
      </c>
      <c r="M785">
        <v>0</v>
      </c>
      <c r="N785">
        <v>0</v>
      </c>
      <c r="O785">
        <v>0</v>
      </c>
      <c r="P785" t="s">
        <v>37</v>
      </c>
      <c r="Q785" t="s">
        <v>37</v>
      </c>
      <c r="R785" t="str">
        <f t="shared" si="25"/>
        <v>2104008521213</v>
      </c>
      <c r="S785" t="s">
        <v>38</v>
      </c>
      <c r="T785" t="s">
        <v>39</v>
      </c>
      <c r="U785" t="s">
        <v>40</v>
      </c>
      <c r="V785" t="s">
        <v>185</v>
      </c>
      <c r="W785" t="s">
        <v>269</v>
      </c>
      <c r="X785" t="s">
        <v>187</v>
      </c>
      <c r="Y785" t="s">
        <v>44</v>
      </c>
      <c r="Z785" t="s">
        <v>44</v>
      </c>
      <c r="AA785" t="s">
        <v>66</v>
      </c>
      <c r="AB785" t="s">
        <v>46</v>
      </c>
      <c r="AC785" t="s">
        <v>47</v>
      </c>
      <c r="AD785" t="s">
        <v>48</v>
      </c>
      <c r="AE785" t="s">
        <v>49</v>
      </c>
    </row>
    <row r="786" spans="1:31">
      <c r="A786" t="str">
        <f t="shared" si="24"/>
        <v>212599452211206</v>
      </c>
      <c r="B786" t="s">
        <v>32</v>
      </c>
      <c r="C786" t="s">
        <v>33</v>
      </c>
      <c r="D786" t="s">
        <v>946</v>
      </c>
      <c r="E786" t="s">
        <v>946</v>
      </c>
      <c r="F786" t="s">
        <v>148</v>
      </c>
      <c r="G786" t="s">
        <v>947</v>
      </c>
      <c r="H786" s="1">
        <v>43628</v>
      </c>
      <c r="I786" s="1">
        <v>43626</v>
      </c>
      <c r="J786" s="3">
        <v>108461</v>
      </c>
      <c r="K786" t="s">
        <v>31</v>
      </c>
      <c r="L786" t="s">
        <v>31</v>
      </c>
      <c r="M786">
        <v>0</v>
      </c>
      <c r="N786">
        <v>0</v>
      </c>
      <c r="O786">
        <v>0</v>
      </c>
      <c r="P786" t="s">
        <v>37</v>
      </c>
      <c r="Q786" t="s">
        <v>37</v>
      </c>
      <c r="R786" t="str">
        <f t="shared" si="25"/>
        <v>2125994522112</v>
      </c>
      <c r="S786" t="s">
        <v>38</v>
      </c>
      <c r="T786" t="s">
        <v>39</v>
      </c>
      <c r="U786" t="s">
        <v>40</v>
      </c>
      <c r="V786" t="s">
        <v>41</v>
      </c>
      <c r="W786" t="s">
        <v>42</v>
      </c>
      <c r="X786" t="s">
        <v>43</v>
      </c>
      <c r="Y786" t="s">
        <v>44</v>
      </c>
      <c r="Z786" t="s">
        <v>44</v>
      </c>
      <c r="AA786" t="s">
        <v>45</v>
      </c>
      <c r="AB786" t="s">
        <v>46</v>
      </c>
      <c r="AC786" t="s">
        <v>47</v>
      </c>
      <c r="AD786" t="s">
        <v>48</v>
      </c>
      <c r="AE786" t="s">
        <v>49</v>
      </c>
    </row>
    <row r="787" spans="1:31">
      <c r="A787" t="str">
        <f t="shared" si="24"/>
        <v>212599452211906</v>
      </c>
      <c r="B787" t="s">
        <v>32</v>
      </c>
      <c r="C787" t="s">
        <v>33</v>
      </c>
      <c r="D787" t="s">
        <v>946</v>
      </c>
      <c r="E787" t="s">
        <v>946</v>
      </c>
      <c r="F787" t="s">
        <v>60</v>
      </c>
      <c r="G787" t="s">
        <v>947</v>
      </c>
      <c r="H787" s="1">
        <v>43628</v>
      </c>
      <c r="I787" s="1">
        <v>43626</v>
      </c>
      <c r="J787" s="3">
        <v>377000</v>
      </c>
      <c r="K787" t="s">
        <v>31</v>
      </c>
      <c r="L787" t="s">
        <v>31</v>
      </c>
      <c r="M787">
        <v>0</v>
      </c>
      <c r="N787">
        <v>0</v>
      </c>
      <c r="O787">
        <v>0</v>
      </c>
      <c r="P787" t="s">
        <v>37</v>
      </c>
      <c r="Q787" t="s">
        <v>37</v>
      </c>
      <c r="R787" t="str">
        <f t="shared" si="25"/>
        <v>2125994522119</v>
      </c>
      <c r="S787" t="s">
        <v>38</v>
      </c>
      <c r="T787" t="s">
        <v>39</v>
      </c>
      <c r="U787" t="s">
        <v>40</v>
      </c>
      <c r="V787" t="s">
        <v>41</v>
      </c>
      <c r="W787" t="s">
        <v>42</v>
      </c>
      <c r="X787" t="s">
        <v>43</v>
      </c>
      <c r="Y787" t="s">
        <v>44</v>
      </c>
      <c r="Z787" t="s">
        <v>44</v>
      </c>
      <c r="AA787" t="s">
        <v>45</v>
      </c>
      <c r="AB787" t="s">
        <v>46</v>
      </c>
      <c r="AC787" t="s">
        <v>47</v>
      </c>
      <c r="AD787" t="s">
        <v>48</v>
      </c>
      <c r="AE787" t="s">
        <v>49</v>
      </c>
    </row>
    <row r="788" spans="1:31">
      <c r="A788" t="str">
        <f t="shared" si="24"/>
        <v>213599452211112</v>
      </c>
      <c r="B788" t="s">
        <v>32</v>
      </c>
      <c r="C788" t="s">
        <v>62</v>
      </c>
      <c r="D788" t="s">
        <v>948</v>
      </c>
      <c r="E788" t="s">
        <v>948</v>
      </c>
      <c r="F788" t="s">
        <v>79</v>
      </c>
      <c r="G788" t="s">
        <v>949</v>
      </c>
      <c r="H788" s="1">
        <v>43816</v>
      </c>
      <c r="I788" s="1">
        <v>43815</v>
      </c>
      <c r="J788" s="3">
        <v>5003000</v>
      </c>
      <c r="K788" t="s">
        <v>31</v>
      </c>
      <c r="L788" t="s">
        <v>31</v>
      </c>
      <c r="M788">
        <v>0</v>
      </c>
      <c r="N788">
        <v>0</v>
      </c>
      <c r="O788">
        <v>0</v>
      </c>
      <c r="P788" t="s">
        <v>37</v>
      </c>
      <c r="Q788" t="s">
        <v>37</v>
      </c>
      <c r="R788" t="str">
        <f t="shared" si="25"/>
        <v>2135994522111</v>
      </c>
      <c r="S788" t="s">
        <v>38</v>
      </c>
      <c r="T788" t="s">
        <v>66</v>
      </c>
      <c r="U788" t="s">
        <v>67</v>
      </c>
      <c r="V788" t="s">
        <v>100</v>
      </c>
      <c r="W788" t="s">
        <v>42</v>
      </c>
      <c r="X788" t="s">
        <v>43</v>
      </c>
      <c r="Y788" t="s">
        <v>44</v>
      </c>
      <c r="Z788" t="s">
        <v>44</v>
      </c>
      <c r="AA788" t="s">
        <v>45</v>
      </c>
      <c r="AB788" t="s">
        <v>46</v>
      </c>
      <c r="AC788" t="s">
        <v>47</v>
      </c>
      <c r="AD788" t="s">
        <v>48</v>
      </c>
      <c r="AE788" t="s">
        <v>49</v>
      </c>
    </row>
    <row r="789" spans="1:31">
      <c r="A789" t="str">
        <f t="shared" si="24"/>
        <v>213599451111112</v>
      </c>
      <c r="B789" t="s">
        <v>32</v>
      </c>
      <c r="C789" t="s">
        <v>62</v>
      </c>
      <c r="D789" t="s">
        <v>950</v>
      </c>
      <c r="E789" t="s">
        <v>950</v>
      </c>
      <c r="F789" t="s">
        <v>35</v>
      </c>
      <c r="G789" t="s">
        <v>951</v>
      </c>
      <c r="H789" s="1">
        <v>43816</v>
      </c>
      <c r="I789" s="1">
        <v>43815</v>
      </c>
      <c r="J789" s="3">
        <v>209400</v>
      </c>
      <c r="K789" t="s">
        <v>31</v>
      </c>
      <c r="L789" t="s">
        <v>31</v>
      </c>
      <c r="M789">
        <v>0</v>
      </c>
      <c r="N789">
        <v>0</v>
      </c>
      <c r="O789">
        <v>0</v>
      </c>
      <c r="P789" t="s">
        <v>37</v>
      </c>
      <c r="Q789" t="s">
        <v>37</v>
      </c>
      <c r="R789" t="str">
        <f t="shared" si="25"/>
        <v>2135994511111</v>
      </c>
      <c r="S789" t="s">
        <v>38</v>
      </c>
      <c r="T789" t="s">
        <v>66</v>
      </c>
      <c r="U789" t="s">
        <v>67</v>
      </c>
      <c r="V789" t="s">
        <v>100</v>
      </c>
      <c r="W789" t="s">
        <v>42</v>
      </c>
      <c r="X789" t="s">
        <v>43</v>
      </c>
      <c r="Y789" t="s">
        <v>44</v>
      </c>
      <c r="Z789" t="s">
        <v>44</v>
      </c>
      <c r="AA789" t="s">
        <v>45</v>
      </c>
      <c r="AB789" t="s">
        <v>46</v>
      </c>
      <c r="AC789" t="s">
        <v>47</v>
      </c>
      <c r="AD789" t="s">
        <v>48</v>
      </c>
      <c r="AE789" t="s">
        <v>49</v>
      </c>
    </row>
    <row r="790" spans="1:31">
      <c r="A790" t="str">
        <f t="shared" si="24"/>
        <v>213599451112112</v>
      </c>
      <c r="B790" t="s">
        <v>32</v>
      </c>
      <c r="C790" t="s">
        <v>62</v>
      </c>
      <c r="D790" t="s">
        <v>950</v>
      </c>
      <c r="E790" t="s">
        <v>950</v>
      </c>
      <c r="F790" t="s">
        <v>51</v>
      </c>
      <c r="G790" t="s">
        <v>951</v>
      </c>
      <c r="H790" s="1">
        <v>43816</v>
      </c>
      <c r="I790" s="1">
        <v>43815</v>
      </c>
      <c r="J790" s="3">
        <v>20940</v>
      </c>
      <c r="K790" t="s">
        <v>31</v>
      </c>
      <c r="L790" t="s">
        <v>31</v>
      </c>
      <c r="M790">
        <v>0</v>
      </c>
      <c r="N790">
        <v>0</v>
      </c>
      <c r="O790">
        <v>0</v>
      </c>
      <c r="P790" t="s">
        <v>37</v>
      </c>
      <c r="Q790" t="s">
        <v>37</v>
      </c>
      <c r="R790" t="str">
        <f t="shared" si="25"/>
        <v>2135994511121</v>
      </c>
      <c r="S790" t="s">
        <v>38</v>
      </c>
      <c r="T790" t="s">
        <v>66</v>
      </c>
      <c r="U790" t="s">
        <v>67</v>
      </c>
      <c r="V790" t="s">
        <v>100</v>
      </c>
      <c r="W790" t="s">
        <v>42</v>
      </c>
      <c r="X790" t="s">
        <v>43</v>
      </c>
      <c r="Y790" t="s">
        <v>44</v>
      </c>
      <c r="Z790" t="s">
        <v>44</v>
      </c>
      <c r="AA790" t="s">
        <v>45</v>
      </c>
      <c r="AB790" t="s">
        <v>46</v>
      </c>
      <c r="AC790" t="s">
        <v>47</v>
      </c>
      <c r="AD790" t="s">
        <v>48</v>
      </c>
      <c r="AE790" t="s">
        <v>49</v>
      </c>
    </row>
    <row r="791" spans="1:31">
      <c r="A791" t="str">
        <f t="shared" si="24"/>
        <v>213599451112212</v>
      </c>
      <c r="B791" t="s">
        <v>32</v>
      </c>
      <c r="C791" t="s">
        <v>62</v>
      </c>
      <c r="D791" t="s">
        <v>950</v>
      </c>
      <c r="E791" t="s">
        <v>950</v>
      </c>
      <c r="F791" t="s">
        <v>55</v>
      </c>
      <c r="G791" t="s">
        <v>951</v>
      </c>
      <c r="H791" s="1">
        <v>43816</v>
      </c>
      <c r="I791" s="1">
        <v>43815</v>
      </c>
      <c r="J791" s="3">
        <v>8376</v>
      </c>
      <c r="K791" t="s">
        <v>31</v>
      </c>
      <c r="L791" t="s">
        <v>31</v>
      </c>
      <c r="M791">
        <v>0</v>
      </c>
      <c r="N791">
        <v>0</v>
      </c>
      <c r="O791">
        <v>0</v>
      </c>
      <c r="P791" t="s">
        <v>37</v>
      </c>
      <c r="Q791" t="s">
        <v>37</v>
      </c>
      <c r="R791" t="str">
        <f t="shared" si="25"/>
        <v>2135994511122</v>
      </c>
      <c r="S791" t="s">
        <v>38</v>
      </c>
      <c r="T791" t="s">
        <v>66</v>
      </c>
      <c r="U791" t="s">
        <v>67</v>
      </c>
      <c r="V791" t="s">
        <v>100</v>
      </c>
      <c r="W791" t="s">
        <v>42</v>
      </c>
      <c r="X791" t="s">
        <v>43</v>
      </c>
      <c r="Y791" t="s">
        <v>44</v>
      </c>
      <c r="Z791" t="s">
        <v>44</v>
      </c>
      <c r="AA791" t="s">
        <v>45</v>
      </c>
      <c r="AB791" t="s">
        <v>46</v>
      </c>
      <c r="AC791" t="s">
        <v>47</v>
      </c>
      <c r="AD791" t="s">
        <v>48</v>
      </c>
      <c r="AE791" t="s">
        <v>49</v>
      </c>
    </row>
    <row r="792" spans="1:31">
      <c r="A792" t="str">
        <f t="shared" si="24"/>
        <v>213300551152112</v>
      </c>
      <c r="B792" t="s">
        <v>32</v>
      </c>
      <c r="C792" t="s">
        <v>62</v>
      </c>
      <c r="D792" t="s">
        <v>952</v>
      </c>
      <c r="E792" t="s">
        <v>952</v>
      </c>
      <c r="F792" t="s">
        <v>88</v>
      </c>
      <c r="G792" t="s">
        <v>953</v>
      </c>
      <c r="H792" s="1">
        <v>43811</v>
      </c>
      <c r="I792" s="1">
        <v>43810</v>
      </c>
      <c r="J792" s="3">
        <v>951034900</v>
      </c>
      <c r="K792" t="s">
        <v>31</v>
      </c>
      <c r="L792" t="s">
        <v>31</v>
      </c>
      <c r="M792">
        <v>0</v>
      </c>
      <c r="N792">
        <v>0</v>
      </c>
      <c r="O792">
        <v>0</v>
      </c>
      <c r="P792" t="s">
        <v>37</v>
      </c>
      <c r="Q792" t="s">
        <v>37</v>
      </c>
      <c r="R792" t="str">
        <f t="shared" si="25"/>
        <v>2133005511521</v>
      </c>
      <c r="S792" t="s">
        <v>38</v>
      </c>
      <c r="T792" t="s">
        <v>66</v>
      </c>
      <c r="U792" t="s">
        <v>67</v>
      </c>
      <c r="V792" t="s">
        <v>86</v>
      </c>
      <c r="W792" t="s">
        <v>90</v>
      </c>
      <c r="X792" t="s">
        <v>43</v>
      </c>
      <c r="Y792" t="s">
        <v>44</v>
      </c>
      <c r="Z792" t="s">
        <v>44</v>
      </c>
      <c r="AA792" t="s">
        <v>45</v>
      </c>
      <c r="AB792" t="s">
        <v>46</v>
      </c>
      <c r="AC792" t="s">
        <v>47</v>
      </c>
      <c r="AD792" t="s">
        <v>48</v>
      </c>
      <c r="AE792" t="s">
        <v>49</v>
      </c>
    </row>
    <row r="793" spans="1:31">
      <c r="A793" t="str">
        <f t="shared" si="24"/>
        <v>510299451112910</v>
      </c>
      <c r="B793" t="s">
        <v>32</v>
      </c>
      <c r="C793" t="s">
        <v>174</v>
      </c>
      <c r="D793" t="s">
        <v>709</v>
      </c>
      <c r="E793" t="s">
        <v>709</v>
      </c>
      <c r="F793" t="s">
        <v>112</v>
      </c>
      <c r="G793" t="s">
        <v>954</v>
      </c>
      <c r="H793" s="1">
        <v>43760</v>
      </c>
      <c r="I793" s="1">
        <v>43759</v>
      </c>
      <c r="J793" s="3">
        <v>861000</v>
      </c>
      <c r="K793" t="s">
        <v>31</v>
      </c>
      <c r="L793" t="s">
        <v>31</v>
      </c>
      <c r="M793">
        <v>0</v>
      </c>
      <c r="N793">
        <v>0</v>
      </c>
      <c r="O793">
        <v>0</v>
      </c>
      <c r="P793" t="s">
        <v>37</v>
      </c>
      <c r="Q793" t="s">
        <v>37</v>
      </c>
      <c r="R793" t="str">
        <f t="shared" si="25"/>
        <v>5102994511129</v>
      </c>
      <c r="S793" t="s">
        <v>38</v>
      </c>
      <c r="T793" t="s">
        <v>119</v>
      </c>
      <c r="U793" t="s">
        <v>176</v>
      </c>
      <c r="V793" t="s">
        <v>177</v>
      </c>
      <c r="W793" t="s">
        <v>42</v>
      </c>
      <c r="X793" t="s">
        <v>43</v>
      </c>
      <c r="Y793" t="s">
        <v>44</v>
      </c>
      <c r="Z793" t="s">
        <v>44</v>
      </c>
      <c r="AA793" t="s">
        <v>45</v>
      </c>
      <c r="AB793" t="s">
        <v>46</v>
      </c>
      <c r="AC793" t="s">
        <v>47</v>
      </c>
      <c r="AD793" t="s">
        <v>48</v>
      </c>
      <c r="AE793" t="s">
        <v>49</v>
      </c>
    </row>
    <row r="794" spans="1:31">
      <c r="A794" t="str">
        <f t="shared" si="24"/>
        <v>212599452111108</v>
      </c>
      <c r="B794" t="s">
        <v>32</v>
      </c>
      <c r="C794" t="s">
        <v>33</v>
      </c>
      <c r="D794" t="s">
        <v>955</v>
      </c>
      <c r="E794" t="s">
        <v>955</v>
      </c>
      <c r="F794" t="s">
        <v>165</v>
      </c>
      <c r="G794" t="s">
        <v>956</v>
      </c>
      <c r="H794" s="1">
        <v>43679</v>
      </c>
      <c r="I794" s="1">
        <v>43678</v>
      </c>
      <c r="J794" s="3">
        <v>9429000</v>
      </c>
      <c r="K794" t="s">
        <v>31</v>
      </c>
      <c r="L794" t="s">
        <v>31</v>
      </c>
      <c r="M794">
        <v>0</v>
      </c>
      <c r="N794">
        <v>0</v>
      </c>
      <c r="O794">
        <v>0</v>
      </c>
      <c r="P794" t="s">
        <v>37</v>
      </c>
      <c r="Q794" t="s">
        <v>37</v>
      </c>
      <c r="R794" t="str">
        <f t="shared" si="25"/>
        <v>2125994521111</v>
      </c>
      <c r="S794" t="s">
        <v>38</v>
      </c>
      <c r="T794" t="s">
        <v>39</v>
      </c>
      <c r="U794" t="s">
        <v>40</v>
      </c>
      <c r="V794" t="s">
        <v>41</v>
      </c>
      <c r="W794" t="s">
        <v>42</v>
      </c>
      <c r="X794" t="s">
        <v>43</v>
      </c>
      <c r="Y794" t="s">
        <v>44</v>
      </c>
      <c r="Z794" t="s">
        <v>44</v>
      </c>
      <c r="AA794" t="s">
        <v>45</v>
      </c>
      <c r="AB794" t="s">
        <v>46</v>
      </c>
      <c r="AC794" t="s">
        <v>47</v>
      </c>
      <c r="AD794" t="s">
        <v>48</v>
      </c>
      <c r="AE794" t="s">
        <v>49</v>
      </c>
    </row>
    <row r="795" spans="1:31">
      <c r="A795" t="str">
        <f t="shared" si="24"/>
        <v>212599452211108</v>
      </c>
      <c r="B795" t="s">
        <v>32</v>
      </c>
      <c r="C795" t="s">
        <v>33</v>
      </c>
      <c r="D795" t="s">
        <v>955</v>
      </c>
      <c r="E795" t="s">
        <v>955</v>
      </c>
      <c r="F795" t="s">
        <v>79</v>
      </c>
      <c r="G795" t="s">
        <v>956</v>
      </c>
      <c r="H795" s="1">
        <v>43679</v>
      </c>
      <c r="I795" s="1">
        <v>43678</v>
      </c>
      <c r="J795" s="3">
        <v>105000</v>
      </c>
      <c r="K795" t="s">
        <v>31</v>
      </c>
      <c r="L795" t="s">
        <v>31</v>
      </c>
      <c r="M795">
        <v>0</v>
      </c>
      <c r="N795">
        <v>0</v>
      </c>
      <c r="O795">
        <v>0</v>
      </c>
      <c r="P795" t="s">
        <v>37</v>
      </c>
      <c r="Q795" t="s">
        <v>37</v>
      </c>
      <c r="R795" t="str">
        <f t="shared" si="25"/>
        <v>2125994522111</v>
      </c>
      <c r="S795" t="s">
        <v>38</v>
      </c>
      <c r="T795" t="s">
        <v>39</v>
      </c>
      <c r="U795" t="s">
        <v>40</v>
      </c>
      <c r="V795" t="s">
        <v>41</v>
      </c>
      <c r="W795" t="s">
        <v>42</v>
      </c>
      <c r="X795" t="s">
        <v>43</v>
      </c>
      <c r="Y795" t="s">
        <v>44</v>
      </c>
      <c r="Z795" t="s">
        <v>44</v>
      </c>
      <c r="AA795" t="s">
        <v>45</v>
      </c>
      <c r="AB795" t="s">
        <v>46</v>
      </c>
      <c r="AC795" t="s">
        <v>47</v>
      </c>
      <c r="AD795" t="s">
        <v>48</v>
      </c>
      <c r="AE795" t="s">
        <v>49</v>
      </c>
    </row>
    <row r="796" spans="1:31">
      <c r="A796" t="str">
        <f t="shared" si="24"/>
        <v>212599452211308</v>
      </c>
      <c r="B796" t="s">
        <v>32</v>
      </c>
      <c r="C796" t="s">
        <v>33</v>
      </c>
      <c r="D796" t="s">
        <v>955</v>
      </c>
      <c r="E796" t="s">
        <v>955</v>
      </c>
      <c r="F796" t="s">
        <v>158</v>
      </c>
      <c r="G796" t="s">
        <v>956</v>
      </c>
      <c r="H796" s="1">
        <v>43679</v>
      </c>
      <c r="I796" s="1">
        <v>43678</v>
      </c>
      <c r="J796" s="3">
        <v>40000</v>
      </c>
      <c r="K796" t="s">
        <v>31</v>
      </c>
      <c r="L796" t="s">
        <v>31</v>
      </c>
      <c r="M796">
        <v>0</v>
      </c>
      <c r="N796">
        <v>0</v>
      </c>
      <c r="O796">
        <v>0</v>
      </c>
      <c r="P796" t="s">
        <v>37</v>
      </c>
      <c r="Q796" t="s">
        <v>37</v>
      </c>
      <c r="R796" t="str">
        <f t="shared" si="25"/>
        <v>2125994522113</v>
      </c>
      <c r="S796" t="s">
        <v>38</v>
      </c>
      <c r="T796" t="s">
        <v>39</v>
      </c>
      <c r="U796" t="s">
        <v>40</v>
      </c>
      <c r="V796" t="s">
        <v>41</v>
      </c>
      <c r="W796" t="s">
        <v>42</v>
      </c>
      <c r="X796" t="s">
        <v>43</v>
      </c>
      <c r="Y796" t="s">
        <v>44</v>
      </c>
      <c r="Z796" t="s">
        <v>44</v>
      </c>
      <c r="AA796" t="s">
        <v>45</v>
      </c>
      <c r="AB796" t="s">
        <v>46</v>
      </c>
      <c r="AC796" t="s">
        <v>47</v>
      </c>
      <c r="AD796" t="s">
        <v>48</v>
      </c>
      <c r="AE796" t="s">
        <v>49</v>
      </c>
    </row>
    <row r="797" spans="1:31">
      <c r="A797" t="str">
        <f t="shared" si="24"/>
        <v>212599452311108</v>
      </c>
      <c r="B797" t="s">
        <v>32</v>
      </c>
      <c r="C797" t="s">
        <v>33</v>
      </c>
      <c r="D797" t="s">
        <v>955</v>
      </c>
      <c r="E797" t="s">
        <v>955</v>
      </c>
      <c r="F797" t="s">
        <v>265</v>
      </c>
      <c r="G797" t="s">
        <v>956</v>
      </c>
      <c r="H797" s="1">
        <v>43679</v>
      </c>
      <c r="I797" s="1">
        <v>43678</v>
      </c>
      <c r="J797" s="3">
        <v>13242500</v>
      </c>
      <c r="K797" t="s">
        <v>31</v>
      </c>
      <c r="L797" t="s">
        <v>31</v>
      </c>
      <c r="M797">
        <v>0</v>
      </c>
      <c r="N797">
        <v>0</v>
      </c>
      <c r="O797">
        <v>0</v>
      </c>
      <c r="P797" t="s">
        <v>37</v>
      </c>
      <c r="Q797" t="s">
        <v>37</v>
      </c>
      <c r="R797" t="str">
        <f t="shared" si="25"/>
        <v>2125994523111</v>
      </c>
      <c r="S797" t="s">
        <v>38</v>
      </c>
      <c r="T797" t="s">
        <v>39</v>
      </c>
      <c r="U797" t="s">
        <v>40</v>
      </c>
      <c r="V797" t="s">
        <v>41</v>
      </c>
      <c r="W797" t="s">
        <v>42</v>
      </c>
      <c r="X797" t="s">
        <v>43</v>
      </c>
      <c r="Y797" t="s">
        <v>44</v>
      </c>
      <c r="Z797" t="s">
        <v>44</v>
      </c>
      <c r="AA797" t="s">
        <v>45</v>
      </c>
      <c r="AB797" t="s">
        <v>46</v>
      </c>
      <c r="AC797" t="s">
        <v>47</v>
      </c>
      <c r="AD797" t="s">
        <v>48</v>
      </c>
      <c r="AE797" t="s">
        <v>49</v>
      </c>
    </row>
    <row r="798" spans="1:31">
      <c r="A798" t="str">
        <f t="shared" si="24"/>
        <v>212599452312108</v>
      </c>
      <c r="B798" t="s">
        <v>32</v>
      </c>
      <c r="C798" t="s">
        <v>33</v>
      </c>
      <c r="D798" t="s">
        <v>955</v>
      </c>
      <c r="E798" t="s">
        <v>955</v>
      </c>
      <c r="F798" t="s">
        <v>172</v>
      </c>
      <c r="G798" t="s">
        <v>956</v>
      </c>
      <c r="H798" s="1">
        <v>43679</v>
      </c>
      <c r="I798" s="1">
        <v>43678</v>
      </c>
      <c r="J798" s="3">
        <v>1960000</v>
      </c>
      <c r="K798" t="s">
        <v>31</v>
      </c>
      <c r="L798" t="s">
        <v>31</v>
      </c>
      <c r="M798">
        <v>0</v>
      </c>
      <c r="N798">
        <v>0</v>
      </c>
      <c r="O798">
        <v>0</v>
      </c>
      <c r="P798" t="s">
        <v>37</v>
      </c>
      <c r="Q798" t="s">
        <v>37</v>
      </c>
      <c r="R798" t="str">
        <f t="shared" si="25"/>
        <v>2125994523121</v>
      </c>
      <c r="S798" t="s">
        <v>38</v>
      </c>
      <c r="T798" t="s">
        <v>39</v>
      </c>
      <c r="U798" t="s">
        <v>40</v>
      </c>
      <c r="V798" t="s">
        <v>41</v>
      </c>
      <c r="W798" t="s">
        <v>42</v>
      </c>
      <c r="X798" t="s">
        <v>43</v>
      </c>
      <c r="Y798" t="s">
        <v>44</v>
      </c>
      <c r="Z798" t="s">
        <v>44</v>
      </c>
      <c r="AA798" t="s">
        <v>45</v>
      </c>
      <c r="AB798" t="s">
        <v>46</v>
      </c>
      <c r="AC798" t="s">
        <v>47</v>
      </c>
      <c r="AD798" t="s">
        <v>48</v>
      </c>
      <c r="AE798" t="s">
        <v>49</v>
      </c>
    </row>
    <row r="799" spans="1:31">
      <c r="A799" t="str">
        <f t="shared" si="24"/>
        <v>212599452411308</v>
      </c>
      <c r="B799" t="s">
        <v>32</v>
      </c>
      <c r="C799" t="s">
        <v>33</v>
      </c>
      <c r="D799" t="s">
        <v>955</v>
      </c>
      <c r="E799" t="s">
        <v>955</v>
      </c>
      <c r="F799" t="s">
        <v>64</v>
      </c>
      <c r="G799" t="s">
        <v>956</v>
      </c>
      <c r="H799" s="1">
        <v>43679</v>
      </c>
      <c r="I799" s="1">
        <v>43678</v>
      </c>
      <c r="J799" s="3">
        <v>150000</v>
      </c>
      <c r="K799" t="s">
        <v>31</v>
      </c>
      <c r="L799" t="s">
        <v>31</v>
      </c>
      <c r="M799">
        <v>0</v>
      </c>
      <c r="N799">
        <v>0</v>
      </c>
      <c r="O799">
        <v>0</v>
      </c>
      <c r="P799" t="s">
        <v>37</v>
      </c>
      <c r="Q799" t="s">
        <v>37</v>
      </c>
      <c r="R799" t="str">
        <f t="shared" si="25"/>
        <v>2125994524113</v>
      </c>
      <c r="S799" t="s">
        <v>38</v>
      </c>
      <c r="T799" t="s">
        <v>39</v>
      </c>
      <c r="U799" t="s">
        <v>40</v>
      </c>
      <c r="V799" t="s">
        <v>41</v>
      </c>
      <c r="W799" t="s">
        <v>42</v>
      </c>
      <c r="X799" t="s">
        <v>43</v>
      </c>
      <c r="Y799" t="s">
        <v>44</v>
      </c>
      <c r="Z799" t="s">
        <v>44</v>
      </c>
      <c r="AA799" t="s">
        <v>45</v>
      </c>
      <c r="AB799" t="s">
        <v>46</v>
      </c>
      <c r="AC799" t="s">
        <v>47</v>
      </c>
      <c r="AD799" t="s">
        <v>48</v>
      </c>
      <c r="AE799" t="s">
        <v>49</v>
      </c>
    </row>
    <row r="800" spans="1:31">
      <c r="A800" t="str">
        <f t="shared" si="24"/>
        <v>510299451111106</v>
      </c>
      <c r="B800" t="s">
        <v>32</v>
      </c>
      <c r="C800" t="s">
        <v>174</v>
      </c>
      <c r="D800" t="s">
        <v>485</v>
      </c>
      <c r="E800" t="s">
        <v>485</v>
      </c>
      <c r="F800" t="s">
        <v>35</v>
      </c>
      <c r="G800" t="s">
        <v>957</v>
      </c>
      <c r="H800" s="1">
        <v>43617</v>
      </c>
      <c r="I800" s="1">
        <v>43591</v>
      </c>
      <c r="J800" s="3">
        <v>4024400</v>
      </c>
      <c r="K800" t="s">
        <v>31</v>
      </c>
      <c r="L800" t="s">
        <v>31</v>
      </c>
      <c r="M800">
        <v>0</v>
      </c>
      <c r="N800">
        <v>0</v>
      </c>
      <c r="O800">
        <v>0</v>
      </c>
      <c r="P800" t="s">
        <v>37</v>
      </c>
      <c r="Q800" t="s">
        <v>37</v>
      </c>
      <c r="R800" t="str">
        <f t="shared" si="25"/>
        <v>5102994511111</v>
      </c>
      <c r="S800" t="s">
        <v>38</v>
      </c>
      <c r="T800" t="s">
        <v>119</v>
      </c>
      <c r="U800" t="s">
        <v>176</v>
      </c>
      <c r="V800" t="s">
        <v>177</v>
      </c>
      <c r="W800" t="s">
        <v>42</v>
      </c>
      <c r="X800" t="s">
        <v>43</v>
      </c>
      <c r="Y800" t="s">
        <v>44</v>
      </c>
      <c r="Z800" t="s">
        <v>44</v>
      </c>
      <c r="AA800" t="s">
        <v>45</v>
      </c>
      <c r="AB800" t="s">
        <v>46</v>
      </c>
      <c r="AC800" t="s">
        <v>47</v>
      </c>
      <c r="AD800" t="s">
        <v>48</v>
      </c>
      <c r="AE800" t="s">
        <v>49</v>
      </c>
    </row>
    <row r="801" spans="1:31">
      <c r="A801" t="str">
        <f t="shared" si="24"/>
        <v>510299451111906</v>
      </c>
      <c r="B801" t="s">
        <v>32</v>
      </c>
      <c r="C801" t="s">
        <v>174</v>
      </c>
      <c r="D801" t="s">
        <v>485</v>
      </c>
      <c r="E801" t="s">
        <v>485</v>
      </c>
      <c r="F801" t="s">
        <v>50</v>
      </c>
      <c r="G801" t="s">
        <v>957</v>
      </c>
      <c r="H801" s="1">
        <v>43617</v>
      </c>
      <c r="I801" s="1">
        <v>43591</v>
      </c>
      <c r="J801" s="3">
        <v>85</v>
      </c>
      <c r="K801" t="s">
        <v>31</v>
      </c>
      <c r="L801" t="s">
        <v>31</v>
      </c>
      <c r="M801">
        <v>0</v>
      </c>
      <c r="N801">
        <v>0</v>
      </c>
      <c r="O801">
        <v>0</v>
      </c>
      <c r="P801" t="s">
        <v>37</v>
      </c>
      <c r="Q801" t="s">
        <v>37</v>
      </c>
      <c r="R801" t="str">
        <f t="shared" si="25"/>
        <v>5102994511119</v>
      </c>
      <c r="S801" t="s">
        <v>38</v>
      </c>
      <c r="T801" t="s">
        <v>119</v>
      </c>
      <c r="U801" t="s">
        <v>176</v>
      </c>
      <c r="V801" t="s">
        <v>177</v>
      </c>
      <c r="W801" t="s">
        <v>42</v>
      </c>
      <c r="X801" t="s">
        <v>43</v>
      </c>
      <c r="Y801" t="s">
        <v>44</v>
      </c>
      <c r="Z801" t="s">
        <v>44</v>
      </c>
      <c r="AA801" t="s">
        <v>45</v>
      </c>
      <c r="AB801" t="s">
        <v>46</v>
      </c>
      <c r="AC801" t="s">
        <v>47</v>
      </c>
      <c r="AD801" t="s">
        <v>48</v>
      </c>
      <c r="AE801" t="s">
        <v>49</v>
      </c>
    </row>
    <row r="802" spans="1:31">
      <c r="A802" t="str">
        <f t="shared" si="24"/>
        <v>510299451112106</v>
      </c>
      <c r="B802" t="s">
        <v>32</v>
      </c>
      <c r="C802" t="s">
        <v>174</v>
      </c>
      <c r="D802" t="s">
        <v>485</v>
      </c>
      <c r="E802" t="s">
        <v>485</v>
      </c>
      <c r="F802" t="s">
        <v>51</v>
      </c>
      <c r="G802" t="s">
        <v>957</v>
      </c>
      <c r="H802" s="1">
        <v>43617</v>
      </c>
      <c r="I802" s="1">
        <v>43591</v>
      </c>
      <c r="J802" s="3">
        <v>402440</v>
      </c>
      <c r="K802" t="s">
        <v>31</v>
      </c>
      <c r="L802" t="s">
        <v>31</v>
      </c>
      <c r="M802">
        <v>0</v>
      </c>
      <c r="N802">
        <v>0</v>
      </c>
      <c r="O802">
        <v>0</v>
      </c>
      <c r="P802" t="s">
        <v>37</v>
      </c>
      <c r="Q802" t="s">
        <v>37</v>
      </c>
      <c r="R802" t="str">
        <f t="shared" si="25"/>
        <v>5102994511121</v>
      </c>
      <c r="S802" t="s">
        <v>38</v>
      </c>
      <c r="T802" t="s">
        <v>119</v>
      </c>
      <c r="U802" t="s">
        <v>176</v>
      </c>
      <c r="V802" t="s">
        <v>177</v>
      </c>
      <c r="W802" t="s">
        <v>42</v>
      </c>
      <c r="X802" t="s">
        <v>43</v>
      </c>
      <c r="Y802" t="s">
        <v>44</v>
      </c>
      <c r="Z802" t="s">
        <v>44</v>
      </c>
      <c r="AA802" t="s">
        <v>45</v>
      </c>
      <c r="AB802" t="s">
        <v>46</v>
      </c>
      <c r="AC802" t="s">
        <v>47</v>
      </c>
      <c r="AD802" t="s">
        <v>48</v>
      </c>
      <c r="AE802" t="s">
        <v>49</v>
      </c>
    </row>
    <row r="803" spans="1:31">
      <c r="A803" t="str">
        <f t="shared" si="24"/>
        <v>510299451112206</v>
      </c>
      <c r="B803" t="s">
        <v>32</v>
      </c>
      <c r="C803" t="s">
        <v>174</v>
      </c>
      <c r="D803" t="s">
        <v>485</v>
      </c>
      <c r="E803" t="s">
        <v>485</v>
      </c>
      <c r="F803" t="s">
        <v>55</v>
      </c>
      <c r="G803" t="s">
        <v>957</v>
      </c>
      <c r="H803" s="1">
        <v>43617</v>
      </c>
      <c r="I803" s="1">
        <v>43591</v>
      </c>
      <c r="J803" s="3">
        <v>160976</v>
      </c>
      <c r="K803" t="s">
        <v>31</v>
      </c>
      <c r="L803" t="s">
        <v>31</v>
      </c>
      <c r="M803">
        <v>0</v>
      </c>
      <c r="N803">
        <v>0</v>
      </c>
      <c r="O803">
        <v>0</v>
      </c>
      <c r="P803" t="s">
        <v>37</v>
      </c>
      <c r="Q803" t="s">
        <v>37</v>
      </c>
      <c r="R803" t="str">
        <f t="shared" si="25"/>
        <v>5102994511122</v>
      </c>
      <c r="S803" t="s">
        <v>38</v>
      </c>
      <c r="T803" t="s">
        <v>119</v>
      </c>
      <c r="U803" t="s">
        <v>176</v>
      </c>
      <c r="V803" t="s">
        <v>177</v>
      </c>
      <c r="W803" t="s">
        <v>42</v>
      </c>
      <c r="X803" t="s">
        <v>43</v>
      </c>
      <c r="Y803" t="s">
        <v>44</v>
      </c>
      <c r="Z803" t="s">
        <v>44</v>
      </c>
      <c r="AA803" t="s">
        <v>45</v>
      </c>
      <c r="AB803" t="s">
        <v>46</v>
      </c>
      <c r="AC803" t="s">
        <v>47</v>
      </c>
      <c r="AD803" t="s">
        <v>48</v>
      </c>
      <c r="AE803" t="s">
        <v>49</v>
      </c>
    </row>
    <row r="804" spans="1:31">
      <c r="A804" t="str">
        <f t="shared" si="24"/>
        <v>510299451112406</v>
      </c>
      <c r="B804" t="s">
        <v>32</v>
      </c>
      <c r="C804" t="s">
        <v>174</v>
      </c>
      <c r="D804" t="s">
        <v>485</v>
      </c>
      <c r="E804" t="s">
        <v>485</v>
      </c>
      <c r="F804" t="s">
        <v>52</v>
      </c>
      <c r="G804" t="s">
        <v>957</v>
      </c>
      <c r="H804" s="1">
        <v>43617</v>
      </c>
      <c r="I804" s="1">
        <v>43591</v>
      </c>
      <c r="J804" s="3">
        <v>389000</v>
      </c>
      <c r="K804" t="s">
        <v>31</v>
      </c>
      <c r="L804" t="s">
        <v>31</v>
      </c>
      <c r="M804">
        <v>0</v>
      </c>
      <c r="N804">
        <v>0</v>
      </c>
      <c r="O804">
        <v>0</v>
      </c>
      <c r="P804" t="s">
        <v>37</v>
      </c>
      <c r="Q804" t="s">
        <v>37</v>
      </c>
      <c r="R804" t="str">
        <f t="shared" si="25"/>
        <v>5102994511124</v>
      </c>
      <c r="S804" t="s">
        <v>38</v>
      </c>
      <c r="T804" t="s">
        <v>119</v>
      </c>
      <c r="U804" t="s">
        <v>176</v>
      </c>
      <c r="V804" t="s">
        <v>177</v>
      </c>
      <c r="W804" t="s">
        <v>42</v>
      </c>
      <c r="X804" t="s">
        <v>43</v>
      </c>
      <c r="Y804" t="s">
        <v>44</v>
      </c>
      <c r="Z804" t="s">
        <v>44</v>
      </c>
      <c r="AA804" t="s">
        <v>45</v>
      </c>
      <c r="AB804" t="s">
        <v>46</v>
      </c>
      <c r="AC804" t="s">
        <v>47</v>
      </c>
      <c r="AD804" t="s">
        <v>48</v>
      </c>
      <c r="AE804" t="s">
        <v>49</v>
      </c>
    </row>
    <row r="805" spans="1:31">
      <c r="A805" t="str">
        <f t="shared" si="24"/>
        <v>510299451112606</v>
      </c>
      <c r="B805" t="s">
        <v>32</v>
      </c>
      <c r="C805" t="s">
        <v>174</v>
      </c>
      <c r="D805" t="s">
        <v>485</v>
      </c>
      <c r="E805" t="s">
        <v>485</v>
      </c>
      <c r="F805" t="s">
        <v>57</v>
      </c>
      <c r="G805" t="s">
        <v>957</v>
      </c>
      <c r="H805" s="1">
        <v>43617</v>
      </c>
      <c r="I805" s="1">
        <v>43591</v>
      </c>
      <c r="J805" s="3">
        <v>289680</v>
      </c>
      <c r="K805" t="s">
        <v>31</v>
      </c>
      <c r="L805" t="s">
        <v>31</v>
      </c>
      <c r="M805">
        <v>0</v>
      </c>
      <c r="N805">
        <v>0</v>
      </c>
      <c r="O805">
        <v>0</v>
      </c>
      <c r="P805" t="s">
        <v>37</v>
      </c>
      <c r="Q805" t="s">
        <v>37</v>
      </c>
      <c r="R805" t="str">
        <f t="shared" si="25"/>
        <v>5102994511126</v>
      </c>
      <c r="S805" t="s">
        <v>38</v>
      </c>
      <c r="T805" t="s">
        <v>119</v>
      </c>
      <c r="U805" t="s">
        <v>176</v>
      </c>
      <c r="V805" t="s">
        <v>177</v>
      </c>
      <c r="W805" t="s">
        <v>42</v>
      </c>
      <c r="X805" t="s">
        <v>43</v>
      </c>
      <c r="Y805" t="s">
        <v>44</v>
      </c>
      <c r="Z805" t="s">
        <v>44</v>
      </c>
      <c r="AA805" t="s">
        <v>45</v>
      </c>
      <c r="AB805" t="s">
        <v>46</v>
      </c>
      <c r="AC805" t="s">
        <v>47</v>
      </c>
      <c r="AD805" t="s">
        <v>48</v>
      </c>
      <c r="AE805" t="s">
        <v>49</v>
      </c>
    </row>
    <row r="806" spans="1:31">
      <c r="A806" t="str">
        <f t="shared" si="24"/>
        <v>212200652411408</v>
      </c>
      <c r="B806" t="s">
        <v>32</v>
      </c>
      <c r="C806" t="s">
        <v>33</v>
      </c>
      <c r="D806" t="s">
        <v>958</v>
      </c>
      <c r="E806" t="s">
        <v>958</v>
      </c>
      <c r="F806" t="s">
        <v>182</v>
      </c>
      <c r="G806" t="s">
        <v>959</v>
      </c>
      <c r="H806" s="1">
        <v>43684</v>
      </c>
      <c r="I806" s="1">
        <v>43683</v>
      </c>
      <c r="J806" s="3">
        <v>4000000</v>
      </c>
      <c r="K806" t="s">
        <v>31</v>
      </c>
      <c r="L806" t="s">
        <v>31</v>
      </c>
      <c r="M806">
        <v>0</v>
      </c>
      <c r="N806">
        <v>0</v>
      </c>
      <c r="O806">
        <v>0</v>
      </c>
      <c r="P806" t="s">
        <v>37</v>
      </c>
      <c r="Q806" t="s">
        <v>37</v>
      </c>
      <c r="R806" t="str">
        <f t="shared" si="25"/>
        <v>2122006524114</v>
      </c>
      <c r="S806" t="s">
        <v>38</v>
      </c>
      <c r="T806" t="s">
        <v>39</v>
      </c>
      <c r="U806" t="s">
        <v>40</v>
      </c>
      <c r="V806" t="s">
        <v>292</v>
      </c>
      <c r="W806" t="s">
        <v>662</v>
      </c>
      <c r="X806" t="s">
        <v>43</v>
      </c>
      <c r="Y806" t="s">
        <v>44</v>
      </c>
      <c r="Z806" t="s">
        <v>44</v>
      </c>
      <c r="AA806" t="s">
        <v>45</v>
      </c>
      <c r="AB806" t="s">
        <v>46</v>
      </c>
      <c r="AC806" t="s">
        <v>47</v>
      </c>
      <c r="AD806" t="s">
        <v>48</v>
      </c>
      <c r="AE806" t="s">
        <v>49</v>
      </c>
    </row>
    <row r="807" spans="1:31">
      <c r="A807" t="str">
        <f t="shared" si="24"/>
        <v>215099451111101</v>
      </c>
      <c r="B807" t="s">
        <v>32</v>
      </c>
      <c r="C807" t="s">
        <v>114</v>
      </c>
      <c r="D807" t="s">
        <v>344</v>
      </c>
      <c r="E807" t="s">
        <v>344</v>
      </c>
      <c r="F807" t="s">
        <v>35</v>
      </c>
      <c r="G807" t="s">
        <v>960</v>
      </c>
      <c r="H807" s="1">
        <v>43467</v>
      </c>
      <c r="I807" s="1">
        <v>43467</v>
      </c>
      <c r="J807" s="3">
        <v>17922500</v>
      </c>
      <c r="K807" t="s">
        <v>31</v>
      </c>
      <c r="L807" t="s">
        <v>31</v>
      </c>
      <c r="M807">
        <v>0</v>
      </c>
      <c r="N807">
        <v>0</v>
      </c>
      <c r="O807">
        <v>0</v>
      </c>
      <c r="P807" t="s">
        <v>37</v>
      </c>
      <c r="Q807" t="s">
        <v>37</v>
      </c>
      <c r="R807" t="str">
        <f t="shared" si="25"/>
        <v>2150994511111</v>
      </c>
      <c r="S807" t="s">
        <v>38</v>
      </c>
      <c r="T807" t="s">
        <v>118</v>
      </c>
      <c r="U807" t="s">
        <v>119</v>
      </c>
      <c r="V807" t="s">
        <v>120</v>
      </c>
      <c r="W807" t="s">
        <v>42</v>
      </c>
      <c r="X807" t="s">
        <v>43</v>
      </c>
      <c r="Y807" t="s">
        <v>44</v>
      </c>
      <c r="Z807" t="s">
        <v>44</v>
      </c>
      <c r="AA807" t="s">
        <v>45</v>
      </c>
      <c r="AB807" t="s">
        <v>46</v>
      </c>
      <c r="AC807" t="s">
        <v>47</v>
      </c>
      <c r="AD807" t="s">
        <v>48</v>
      </c>
      <c r="AE807" t="s">
        <v>49</v>
      </c>
    </row>
    <row r="808" spans="1:31">
      <c r="A808" t="str">
        <f t="shared" si="24"/>
        <v>215099451111901</v>
      </c>
      <c r="B808" t="s">
        <v>32</v>
      </c>
      <c r="C808" t="s">
        <v>114</v>
      </c>
      <c r="D808" t="s">
        <v>344</v>
      </c>
      <c r="E808" t="s">
        <v>344</v>
      </c>
      <c r="F808" t="s">
        <v>50</v>
      </c>
      <c r="G808" t="s">
        <v>960</v>
      </c>
      <c r="H808" s="1">
        <v>43467</v>
      </c>
      <c r="I808" s="1">
        <v>43467</v>
      </c>
      <c r="J808" s="3">
        <v>359</v>
      </c>
      <c r="K808" t="s">
        <v>31</v>
      </c>
      <c r="L808" t="s">
        <v>31</v>
      </c>
      <c r="M808">
        <v>0</v>
      </c>
      <c r="N808">
        <v>0</v>
      </c>
      <c r="O808">
        <v>0</v>
      </c>
      <c r="P808" t="s">
        <v>37</v>
      </c>
      <c r="Q808" t="s">
        <v>37</v>
      </c>
      <c r="R808" t="str">
        <f t="shared" si="25"/>
        <v>2150994511119</v>
      </c>
      <c r="S808" t="s">
        <v>38</v>
      </c>
      <c r="T808" t="s">
        <v>118</v>
      </c>
      <c r="U808" t="s">
        <v>119</v>
      </c>
      <c r="V808" t="s">
        <v>120</v>
      </c>
      <c r="W808" t="s">
        <v>42</v>
      </c>
      <c r="X808" t="s">
        <v>43</v>
      </c>
      <c r="Y808" t="s">
        <v>44</v>
      </c>
      <c r="Z808" t="s">
        <v>44</v>
      </c>
      <c r="AA808" t="s">
        <v>45</v>
      </c>
      <c r="AB808" t="s">
        <v>46</v>
      </c>
      <c r="AC808" t="s">
        <v>47</v>
      </c>
      <c r="AD808" t="s">
        <v>48</v>
      </c>
      <c r="AE808" t="s">
        <v>49</v>
      </c>
    </row>
    <row r="809" spans="1:31">
      <c r="A809" t="str">
        <f t="shared" si="24"/>
        <v>215099451112101</v>
      </c>
      <c r="B809" t="s">
        <v>32</v>
      </c>
      <c r="C809" t="s">
        <v>114</v>
      </c>
      <c r="D809" t="s">
        <v>344</v>
      </c>
      <c r="E809" t="s">
        <v>344</v>
      </c>
      <c r="F809" t="s">
        <v>51</v>
      </c>
      <c r="G809" t="s">
        <v>960</v>
      </c>
      <c r="H809" s="1">
        <v>43467</v>
      </c>
      <c r="I809" s="1">
        <v>43467</v>
      </c>
      <c r="J809" s="3">
        <v>1519880</v>
      </c>
      <c r="K809" t="s">
        <v>31</v>
      </c>
      <c r="L809" t="s">
        <v>31</v>
      </c>
      <c r="M809">
        <v>0</v>
      </c>
      <c r="N809">
        <v>0</v>
      </c>
      <c r="O809">
        <v>0</v>
      </c>
      <c r="P809" t="s">
        <v>37</v>
      </c>
      <c r="Q809" t="s">
        <v>37</v>
      </c>
      <c r="R809" t="str">
        <f t="shared" si="25"/>
        <v>2150994511121</v>
      </c>
      <c r="S809" t="s">
        <v>38</v>
      </c>
      <c r="T809" t="s">
        <v>118</v>
      </c>
      <c r="U809" t="s">
        <v>119</v>
      </c>
      <c r="V809" t="s">
        <v>120</v>
      </c>
      <c r="W809" t="s">
        <v>42</v>
      </c>
      <c r="X809" t="s">
        <v>43</v>
      </c>
      <c r="Y809" t="s">
        <v>44</v>
      </c>
      <c r="Z809" t="s">
        <v>44</v>
      </c>
      <c r="AA809" t="s">
        <v>45</v>
      </c>
      <c r="AB809" t="s">
        <v>46</v>
      </c>
      <c r="AC809" t="s">
        <v>47</v>
      </c>
      <c r="AD809" t="s">
        <v>48</v>
      </c>
      <c r="AE809" t="s">
        <v>49</v>
      </c>
    </row>
    <row r="810" spans="1:31">
      <c r="A810" t="str">
        <f t="shared" si="24"/>
        <v>215099451112201</v>
      </c>
      <c r="B810" t="s">
        <v>32</v>
      </c>
      <c r="C810" t="s">
        <v>114</v>
      </c>
      <c r="D810" t="s">
        <v>344</v>
      </c>
      <c r="E810" t="s">
        <v>344</v>
      </c>
      <c r="F810" t="s">
        <v>55</v>
      </c>
      <c r="G810" t="s">
        <v>960</v>
      </c>
      <c r="H810" s="1">
        <v>43467</v>
      </c>
      <c r="I810" s="1">
        <v>43467</v>
      </c>
      <c r="J810" s="3">
        <v>552330</v>
      </c>
      <c r="K810" t="s">
        <v>31</v>
      </c>
      <c r="L810" t="s">
        <v>31</v>
      </c>
      <c r="M810">
        <v>0</v>
      </c>
      <c r="N810">
        <v>0</v>
      </c>
      <c r="O810">
        <v>0</v>
      </c>
      <c r="P810" t="s">
        <v>37</v>
      </c>
      <c r="Q810" t="s">
        <v>37</v>
      </c>
      <c r="R810" t="str">
        <f t="shared" si="25"/>
        <v>2150994511122</v>
      </c>
      <c r="S810" t="s">
        <v>38</v>
      </c>
      <c r="T810" t="s">
        <v>118</v>
      </c>
      <c r="U810" t="s">
        <v>119</v>
      </c>
      <c r="V810" t="s">
        <v>120</v>
      </c>
      <c r="W810" t="s">
        <v>42</v>
      </c>
      <c r="X810" t="s">
        <v>43</v>
      </c>
      <c r="Y810" t="s">
        <v>44</v>
      </c>
      <c r="Z810" t="s">
        <v>44</v>
      </c>
      <c r="AA810" t="s">
        <v>45</v>
      </c>
      <c r="AB810" t="s">
        <v>46</v>
      </c>
      <c r="AC810" t="s">
        <v>47</v>
      </c>
      <c r="AD810" t="s">
        <v>48</v>
      </c>
      <c r="AE810" t="s">
        <v>49</v>
      </c>
    </row>
    <row r="811" spans="1:31">
      <c r="A811" t="str">
        <f t="shared" si="24"/>
        <v>215099451112301</v>
      </c>
      <c r="B811" t="s">
        <v>32</v>
      </c>
      <c r="C811" t="s">
        <v>114</v>
      </c>
      <c r="D811" t="s">
        <v>344</v>
      </c>
      <c r="E811" t="s">
        <v>344</v>
      </c>
      <c r="F811" t="s">
        <v>56</v>
      </c>
      <c r="G811" t="s">
        <v>960</v>
      </c>
      <c r="H811" s="1">
        <v>43467</v>
      </c>
      <c r="I811" s="1">
        <v>43467</v>
      </c>
      <c r="J811" s="3">
        <v>540000</v>
      </c>
      <c r="K811" t="s">
        <v>31</v>
      </c>
      <c r="L811" t="s">
        <v>31</v>
      </c>
      <c r="M811">
        <v>0</v>
      </c>
      <c r="N811">
        <v>0</v>
      </c>
      <c r="O811">
        <v>0</v>
      </c>
      <c r="P811" t="s">
        <v>37</v>
      </c>
      <c r="Q811" t="s">
        <v>37</v>
      </c>
      <c r="R811" t="str">
        <f t="shared" si="25"/>
        <v>2150994511123</v>
      </c>
      <c r="S811" t="s">
        <v>38</v>
      </c>
      <c r="T811" t="s">
        <v>118</v>
      </c>
      <c r="U811" t="s">
        <v>119</v>
      </c>
      <c r="V811" t="s">
        <v>120</v>
      </c>
      <c r="W811" t="s">
        <v>42</v>
      </c>
      <c r="X811" t="s">
        <v>43</v>
      </c>
      <c r="Y811" t="s">
        <v>44</v>
      </c>
      <c r="Z811" t="s">
        <v>44</v>
      </c>
      <c r="AA811" t="s">
        <v>45</v>
      </c>
      <c r="AB811" t="s">
        <v>46</v>
      </c>
      <c r="AC811" t="s">
        <v>47</v>
      </c>
      <c r="AD811" t="s">
        <v>48</v>
      </c>
      <c r="AE811" t="s">
        <v>49</v>
      </c>
    </row>
    <row r="812" spans="1:31">
      <c r="A812" t="str">
        <f t="shared" si="24"/>
        <v>215099451112601</v>
      </c>
      <c r="B812" t="s">
        <v>32</v>
      </c>
      <c r="C812" t="s">
        <v>114</v>
      </c>
      <c r="D812" t="s">
        <v>344</v>
      </c>
      <c r="E812" t="s">
        <v>344</v>
      </c>
      <c r="F812" t="s">
        <v>57</v>
      </c>
      <c r="G812" t="s">
        <v>960</v>
      </c>
      <c r="H812" s="1">
        <v>43467</v>
      </c>
      <c r="I812" s="1">
        <v>43467</v>
      </c>
      <c r="J812" s="3">
        <v>1448400</v>
      </c>
      <c r="K812" t="s">
        <v>31</v>
      </c>
      <c r="L812" t="s">
        <v>31</v>
      </c>
      <c r="M812">
        <v>0</v>
      </c>
      <c r="N812">
        <v>0</v>
      </c>
      <c r="O812">
        <v>0</v>
      </c>
      <c r="P812" t="s">
        <v>37</v>
      </c>
      <c r="Q812" t="s">
        <v>37</v>
      </c>
      <c r="R812" t="str">
        <f t="shared" si="25"/>
        <v>2150994511126</v>
      </c>
      <c r="S812" t="s">
        <v>38</v>
      </c>
      <c r="T812" t="s">
        <v>118</v>
      </c>
      <c r="U812" t="s">
        <v>119</v>
      </c>
      <c r="V812" t="s">
        <v>120</v>
      </c>
      <c r="W812" t="s">
        <v>42</v>
      </c>
      <c r="X812" t="s">
        <v>43</v>
      </c>
      <c r="Y812" t="s">
        <v>44</v>
      </c>
      <c r="Z812" t="s">
        <v>44</v>
      </c>
      <c r="AA812" t="s">
        <v>45</v>
      </c>
      <c r="AB812" t="s">
        <v>46</v>
      </c>
      <c r="AC812" t="s">
        <v>47</v>
      </c>
      <c r="AD812" t="s">
        <v>48</v>
      </c>
      <c r="AE812" t="s">
        <v>49</v>
      </c>
    </row>
    <row r="813" spans="1:31">
      <c r="A813" t="str">
        <f t="shared" si="24"/>
        <v>215099451115101</v>
      </c>
      <c r="B813" t="s">
        <v>32</v>
      </c>
      <c r="C813" t="s">
        <v>114</v>
      </c>
      <c r="D813" t="s">
        <v>344</v>
      </c>
      <c r="E813" t="s">
        <v>344</v>
      </c>
      <c r="F813" t="s">
        <v>58</v>
      </c>
      <c r="G813" t="s">
        <v>960</v>
      </c>
      <c r="H813" s="1">
        <v>43467</v>
      </c>
      <c r="I813" s="1">
        <v>43467</v>
      </c>
      <c r="J813" s="3">
        <v>920000</v>
      </c>
      <c r="K813" t="s">
        <v>31</v>
      </c>
      <c r="L813" t="s">
        <v>31</v>
      </c>
      <c r="M813">
        <v>0</v>
      </c>
      <c r="N813">
        <v>0</v>
      </c>
      <c r="O813">
        <v>0</v>
      </c>
      <c r="P813" t="s">
        <v>37</v>
      </c>
      <c r="Q813" t="s">
        <v>37</v>
      </c>
      <c r="R813" t="str">
        <f t="shared" si="25"/>
        <v>2150994511151</v>
      </c>
      <c r="S813" t="s">
        <v>38</v>
      </c>
      <c r="T813" t="s">
        <v>118</v>
      </c>
      <c r="U813" t="s">
        <v>119</v>
      </c>
      <c r="V813" t="s">
        <v>120</v>
      </c>
      <c r="W813" t="s">
        <v>42</v>
      </c>
      <c r="X813" t="s">
        <v>43</v>
      </c>
      <c r="Y813" t="s">
        <v>44</v>
      </c>
      <c r="Z813" t="s">
        <v>44</v>
      </c>
      <c r="AA813" t="s">
        <v>45</v>
      </c>
      <c r="AB813" t="s">
        <v>46</v>
      </c>
      <c r="AC813" t="s">
        <v>47</v>
      </c>
      <c r="AD813" t="s">
        <v>48</v>
      </c>
      <c r="AE813" t="s">
        <v>49</v>
      </c>
    </row>
    <row r="814" spans="1:31">
      <c r="A814" t="str">
        <f t="shared" si="24"/>
        <v>213599451111107</v>
      </c>
      <c r="B814" t="s">
        <v>32</v>
      </c>
      <c r="C814" t="s">
        <v>62</v>
      </c>
      <c r="D814" t="s">
        <v>961</v>
      </c>
      <c r="E814" t="s">
        <v>961</v>
      </c>
      <c r="F814" t="s">
        <v>35</v>
      </c>
      <c r="G814" t="s">
        <v>962</v>
      </c>
      <c r="H814" s="1">
        <v>43655</v>
      </c>
      <c r="I814" s="1">
        <v>43654</v>
      </c>
      <c r="J814" s="3">
        <v>824000</v>
      </c>
      <c r="K814" t="s">
        <v>31</v>
      </c>
      <c r="L814" t="s">
        <v>31</v>
      </c>
      <c r="M814">
        <v>0</v>
      </c>
      <c r="N814">
        <v>0</v>
      </c>
      <c r="O814">
        <v>0</v>
      </c>
      <c r="P814" t="s">
        <v>37</v>
      </c>
      <c r="Q814" t="s">
        <v>37</v>
      </c>
      <c r="R814" t="str">
        <f t="shared" si="25"/>
        <v>2135994511111</v>
      </c>
      <c r="S814" t="s">
        <v>38</v>
      </c>
      <c r="T814" t="s">
        <v>66</v>
      </c>
      <c r="U814" t="s">
        <v>67</v>
      </c>
      <c r="V814" t="s">
        <v>100</v>
      </c>
      <c r="W814" t="s">
        <v>42</v>
      </c>
      <c r="X814" t="s">
        <v>43</v>
      </c>
      <c r="Y814" t="s">
        <v>44</v>
      </c>
      <c r="Z814" t="s">
        <v>44</v>
      </c>
      <c r="AA814" t="s">
        <v>45</v>
      </c>
      <c r="AB814" t="s">
        <v>46</v>
      </c>
      <c r="AC814" t="s">
        <v>47</v>
      </c>
      <c r="AD814" t="s">
        <v>48</v>
      </c>
      <c r="AE814" t="s">
        <v>49</v>
      </c>
    </row>
    <row r="815" spans="1:31">
      <c r="A815" t="str">
        <f t="shared" si="24"/>
        <v>213599451111907</v>
      </c>
      <c r="B815" t="s">
        <v>32</v>
      </c>
      <c r="C815" t="s">
        <v>62</v>
      </c>
      <c r="D815" t="s">
        <v>961</v>
      </c>
      <c r="E815" t="s">
        <v>961</v>
      </c>
      <c r="F815" t="s">
        <v>50</v>
      </c>
      <c r="G815" t="s">
        <v>962</v>
      </c>
      <c r="H815" s="1">
        <v>43655</v>
      </c>
      <c r="I815" s="1">
        <v>43654</v>
      </c>
      <c r="J815" s="3">
        <v>8</v>
      </c>
      <c r="K815" t="s">
        <v>31</v>
      </c>
      <c r="L815" t="s">
        <v>31</v>
      </c>
      <c r="M815">
        <v>0</v>
      </c>
      <c r="N815">
        <v>0</v>
      </c>
      <c r="O815">
        <v>0</v>
      </c>
      <c r="P815" t="s">
        <v>37</v>
      </c>
      <c r="Q815" t="s">
        <v>37</v>
      </c>
      <c r="R815" t="str">
        <f t="shared" si="25"/>
        <v>2135994511119</v>
      </c>
      <c r="S815" t="s">
        <v>38</v>
      </c>
      <c r="T815" t="s">
        <v>66</v>
      </c>
      <c r="U815" t="s">
        <v>67</v>
      </c>
      <c r="V815" t="s">
        <v>100</v>
      </c>
      <c r="W815" t="s">
        <v>42</v>
      </c>
      <c r="X815" t="s">
        <v>43</v>
      </c>
      <c r="Y815" t="s">
        <v>44</v>
      </c>
      <c r="Z815" t="s">
        <v>44</v>
      </c>
      <c r="AA815" t="s">
        <v>45</v>
      </c>
      <c r="AB815" t="s">
        <v>46</v>
      </c>
      <c r="AC815" t="s">
        <v>47</v>
      </c>
      <c r="AD815" t="s">
        <v>48</v>
      </c>
      <c r="AE815" t="s">
        <v>49</v>
      </c>
    </row>
    <row r="816" spans="1:31">
      <c r="A816" t="str">
        <f t="shared" si="24"/>
        <v>213599451112107</v>
      </c>
      <c r="B816" t="s">
        <v>32</v>
      </c>
      <c r="C816" t="s">
        <v>62</v>
      </c>
      <c r="D816" t="s">
        <v>961</v>
      </c>
      <c r="E816" t="s">
        <v>961</v>
      </c>
      <c r="F816" t="s">
        <v>51</v>
      </c>
      <c r="G816" t="s">
        <v>962</v>
      </c>
      <c r="H816" s="1">
        <v>43655</v>
      </c>
      <c r="I816" s="1">
        <v>43654</v>
      </c>
      <c r="J816" s="3">
        <v>52860</v>
      </c>
      <c r="K816" t="s">
        <v>31</v>
      </c>
      <c r="L816" t="s">
        <v>31</v>
      </c>
      <c r="M816">
        <v>0</v>
      </c>
      <c r="N816">
        <v>0</v>
      </c>
      <c r="O816">
        <v>0</v>
      </c>
      <c r="P816" t="s">
        <v>37</v>
      </c>
      <c r="Q816" t="s">
        <v>37</v>
      </c>
      <c r="R816" t="str">
        <f t="shared" si="25"/>
        <v>2135994511121</v>
      </c>
      <c r="S816" t="s">
        <v>38</v>
      </c>
      <c r="T816" t="s">
        <v>66</v>
      </c>
      <c r="U816" t="s">
        <v>67</v>
      </c>
      <c r="V816" t="s">
        <v>100</v>
      </c>
      <c r="W816" t="s">
        <v>42</v>
      </c>
      <c r="X816" t="s">
        <v>43</v>
      </c>
      <c r="Y816" t="s">
        <v>44</v>
      </c>
      <c r="Z816" t="s">
        <v>44</v>
      </c>
      <c r="AA816" t="s">
        <v>45</v>
      </c>
      <c r="AB816" t="s">
        <v>46</v>
      </c>
      <c r="AC816" t="s">
        <v>47</v>
      </c>
      <c r="AD816" t="s">
        <v>48</v>
      </c>
      <c r="AE816" t="s">
        <v>49</v>
      </c>
    </row>
    <row r="817" spans="1:31">
      <c r="A817" t="str">
        <f t="shared" si="24"/>
        <v>213599451112207</v>
      </c>
      <c r="B817" t="s">
        <v>32</v>
      </c>
      <c r="C817" t="s">
        <v>62</v>
      </c>
      <c r="D817" t="s">
        <v>961</v>
      </c>
      <c r="E817" t="s">
        <v>961</v>
      </c>
      <c r="F817" t="s">
        <v>55</v>
      </c>
      <c r="G817" t="s">
        <v>962</v>
      </c>
      <c r="H817" s="1">
        <v>43655</v>
      </c>
      <c r="I817" s="1">
        <v>43654</v>
      </c>
      <c r="J817" s="3">
        <v>21144</v>
      </c>
      <c r="K817" t="s">
        <v>31</v>
      </c>
      <c r="L817" t="s">
        <v>31</v>
      </c>
      <c r="M817">
        <v>0</v>
      </c>
      <c r="N817">
        <v>0</v>
      </c>
      <c r="O817">
        <v>0</v>
      </c>
      <c r="P817" t="s">
        <v>37</v>
      </c>
      <c r="Q817" t="s">
        <v>37</v>
      </c>
      <c r="R817" t="str">
        <f t="shared" si="25"/>
        <v>2135994511122</v>
      </c>
      <c r="S817" t="s">
        <v>38</v>
      </c>
      <c r="T817" t="s">
        <v>66</v>
      </c>
      <c r="U817" t="s">
        <v>67</v>
      </c>
      <c r="V817" t="s">
        <v>100</v>
      </c>
      <c r="W817" t="s">
        <v>42</v>
      </c>
      <c r="X817" t="s">
        <v>43</v>
      </c>
      <c r="Y817" t="s">
        <v>44</v>
      </c>
      <c r="Z817" t="s">
        <v>44</v>
      </c>
      <c r="AA817" t="s">
        <v>45</v>
      </c>
      <c r="AB817" t="s">
        <v>46</v>
      </c>
      <c r="AC817" t="s">
        <v>47</v>
      </c>
      <c r="AD817" t="s">
        <v>48</v>
      </c>
      <c r="AE817" t="s">
        <v>49</v>
      </c>
    </row>
    <row r="818" spans="1:31">
      <c r="A818" t="str">
        <f t="shared" si="24"/>
        <v>212900152215111</v>
      </c>
      <c r="B818" t="s">
        <v>32</v>
      </c>
      <c r="C818" t="s">
        <v>62</v>
      </c>
      <c r="D818" t="s">
        <v>963</v>
      </c>
      <c r="E818" t="s">
        <v>963</v>
      </c>
      <c r="F818" t="s">
        <v>179</v>
      </c>
      <c r="G818" t="s">
        <v>964</v>
      </c>
      <c r="H818" s="1">
        <v>43776</v>
      </c>
      <c r="I818" s="1">
        <v>43776</v>
      </c>
      <c r="J818" s="3">
        <v>600000</v>
      </c>
      <c r="K818" t="s">
        <v>31</v>
      </c>
      <c r="L818" t="s">
        <v>31</v>
      </c>
      <c r="M818">
        <v>0</v>
      </c>
      <c r="N818">
        <v>0</v>
      </c>
      <c r="O818">
        <v>0</v>
      </c>
      <c r="P818" t="s">
        <v>37</v>
      </c>
      <c r="Q818" t="s">
        <v>37</v>
      </c>
      <c r="R818" t="str">
        <f t="shared" si="25"/>
        <v>2129001522151</v>
      </c>
      <c r="S818" t="s">
        <v>38</v>
      </c>
      <c r="T818" t="s">
        <v>66</v>
      </c>
      <c r="U818" t="s">
        <v>67</v>
      </c>
      <c r="V818" t="s">
        <v>81</v>
      </c>
      <c r="W818" t="s">
        <v>186</v>
      </c>
      <c r="X818" t="s">
        <v>43</v>
      </c>
      <c r="Y818" t="s">
        <v>44</v>
      </c>
      <c r="Z818" t="s">
        <v>44</v>
      </c>
      <c r="AA818" t="s">
        <v>45</v>
      </c>
      <c r="AB818" t="s">
        <v>46</v>
      </c>
      <c r="AC818" t="s">
        <v>47</v>
      </c>
      <c r="AD818" t="s">
        <v>48</v>
      </c>
      <c r="AE818" t="s">
        <v>49</v>
      </c>
    </row>
    <row r="819" spans="1:31">
      <c r="A819" t="str">
        <f t="shared" si="24"/>
        <v>213599451111110</v>
      </c>
      <c r="B819" t="s">
        <v>32</v>
      </c>
      <c r="C819" t="s">
        <v>62</v>
      </c>
      <c r="D819" t="s">
        <v>965</v>
      </c>
      <c r="E819" t="s">
        <v>965</v>
      </c>
      <c r="F819" t="s">
        <v>35</v>
      </c>
      <c r="G819" t="s">
        <v>966</v>
      </c>
      <c r="H819" s="1">
        <v>43754</v>
      </c>
      <c r="I819" s="1">
        <v>43753</v>
      </c>
      <c r="J819" s="3">
        <v>649800</v>
      </c>
      <c r="K819" t="s">
        <v>31</v>
      </c>
      <c r="L819" t="s">
        <v>31</v>
      </c>
      <c r="M819">
        <v>0</v>
      </c>
      <c r="N819">
        <v>0</v>
      </c>
      <c r="O819">
        <v>0</v>
      </c>
      <c r="P819" t="s">
        <v>37</v>
      </c>
      <c r="Q819" t="s">
        <v>37</v>
      </c>
      <c r="R819" t="str">
        <f t="shared" si="25"/>
        <v>2135994511111</v>
      </c>
      <c r="S819" t="s">
        <v>38</v>
      </c>
      <c r="T819" t="s">
        <v>66</v>
      </c>
      <c r="U819" t="s">
        <v>67</v>
      </c>
      <c r="V819" t="s">
        <v>100</v>
      </c>
      <c r="W819" t="s">
        <v>42</v>
      </c>
      <c r="X819" t="s">
        <v>43</v>
      </c>
      <c r="Y819" t="s">
        <v>44</v>
      </c>
      <c r="Z819" t="s">
        <v>44</v>
      </c>
      <c r="AA819" t="s">
        <v>45</v>
      </c>
      <c r="AB819" t="s">
        <v>46</v>
      </c>
      <c r="AC819" t="s">
        <v>47</v>
      </c>
      <c r="AD819" t="s">
        <v>48</v>
      </c>
      <c r="AE819" t="s">
        <v>49</v>
      </c>
    </row>
    <row r="820" spans="1:31">
      <c r="A820" t="str">
        <f t="shared" si="24"/>
        <v>213599451111910</v>
      </c>
      <c r="B820" t="s">
        <v>32</v>
      </c>
      <c r="C820" t="s">
        <v>62</v>
      </c>
      <c r="D820" t="s">
        <v>965</v>
      </c>
      <c r="E820" t="s">
        <v>965</v>
      </c>
      <c r="F820" t="s">
        <v>50</v>
      </c>
      <c r="G820" t="s">
        <v>966</v>
      </c>
      <c r="H820" s="1">
        <v>43754</v>
      </c>
      <c r="I820" s="1">
        <v>43753</v>
      </c>
      <c r="J820" s="3">
        <v>30</v>
      </c>
      <c r="K820" t="s">
        <v>31</v>
      </c>
      <c r="L820" t="s">
        <v>31</v>
      </c>
      <c r="M820">
        <v>0</v>
      </c>
      <c r="N820">
        <v>0</v>
      </c>
      <c r="O820">
        <v>0</v>
      </c>
      <c r="P820" t="s">
        <v>37</v>
      </c>
      <c r="Q820" t="s">
        <v>37</v>
      </c>
      <c r="R820" t="str">
        <f t="shared" si="25"/>
        <v>2135994511119</v>
      </c>
      <c r="S820" t="s">
        <v>38</v>
      </c>
      <c r="T820" t="s">
        <v>66</v>
      </c>
      <c r="U820" t="s">
        <v>67</v>
      </c>
      <c r="V820" t="s">
        <v>100</v>
      </c>
      <c r="W820" t="s">
        <v>42</v>
      </c>
      <c r="X820" t="s">
        <v>43</v>
      </c>
      <c r="Y820" t="s">
        <v>44</v>
      </c>
      <c r="Z820" t="s">
        <v>44</v>
      </c>
      <c r="AA820" t="s">
        <v>45</v>
      </c>
      <c r="AB820" t="s">
        <v>46</v>
      </c>
      <c r="AC820" t="s">
        <v>47</v>
      </c>
      <c r="AD820" t="s">
        <v>48</v>
      </c>
      <c r="AE820" t="s">
        <v>49</v>
      </c>
    </row>
    <row r="821" spans="1:31">
      <c r="A821" t="str">
        <f t="shared" si="24"/>
        <v>213599451112110</v>
      </c>
      <c r="B821" t="s">
        <v>32</v>
      </c>
      <c r="C821" t="s">
        <v>62</v>
      </c>
      <c r="D821" t="s">
        <v>965</v>
      </c>
      <c r="E821" t="s">
        <v>965</v>
      </c>
      <c r="F821" t="s">
        <v>51</v>
      </c>
      <c r="G821" t="s">
        <v>966</v>
      </c>
      <c r="H821" s="1">
        <v>43754</v>
      </c>
      <c r="I821" s="1">
        <v>43753</v>
      </c>
      <c r="J821" s="3">
        <v>49140</v>
      </c>
      <c r="K821" t="s">
        <v>31</v>
      </c>
      <c r="L821" t="s">
        <v>31</v>
      </c>
      <c r="M821">
        <v>0</v>
      </c>
      <c r="N821">
        <v>0</v>
      </c>
      <c r="O821">
        <v>0</v>
      </c>
      <c r="P821" t="s">
        <v>37</v>
      </c>
      <c r="Q821" t="s">
        <v>37</v>
      </c>
      <c r="R821" t="str">
        <f t="shared" si="25"/>
        <v>2135994511121</v>
      </c>
      <c r="S821" t="s">
        <v>38</v>
      </c>
      <c r="T821" t="s">
        <v>66</v>
      </c>
      <c r="U821" t="s">
        <v>67</v>
      </c>
      <c r="V821" t="s">
        <v>100</v>
      </c>
      <c r="W821" t="s">
        <v>42</v>
      </c>
      <c r="X821" t="s">
        <v>43</v>
      </c>
      <c r="Y821" t="s">
        <v>44</v>
      </c>
      <c r="Z821" t="s">
        <v>44</v>
      </c>
      <c r="AA821" t="s">
        <v>45</v>
      </c>
      <c r="AB821" t="s">
        <v>46</v>
      </c>
      <c r="AC821" t="s">
        <v>47</v>
      </c>
      <c r="AD821" t="s">
        <v>48</v>
      </c>
      <c r="AE821" t="s">
        <v>49</v>
      </c>
    </row>
    <row r="822" spans="1:31">
      <c r="A822" t="str">
        <f t="shared" si="24"/>
        <v>213599451112210</v>
      </c>
      <c r="B822" t="s">
        <v>32</v>
      </c>
      <c r="C822" t="s">
        <v>62</v>
      </c>
      <c r="D822" t="s">
        <v>965</v>
      </c>
      <c r="E822" t="s">
        <v>965</v>
      </c>
      <c r="F822" t="s">
        <v>55</v>
      </c>
      <c r="G822" t="s">
        <v>966</v>
      </c>
      <c r="H822" s="1">
        <v>43754</v>
      </c>
      <c r="I822" s="1">
        <v>43753</v>
      </c>
      <c r="J822" s="3">
        <v>16388</v>
      </c>
      <c r="K822" t="s">
        <v>31</v>
      </c>
      <c r="L822" t="s">
        <v>31</v>
      </c>
      <c r="M822">
        <v>0</v>
      </c>
      <c r="N822">
        <v>0</v>
      </c>
      <c r="O822">
        <v>0</v>
      </c>
      <c r="P822" t="s">
        <v>37</v>
      </c>
      <c r="Q822" t="s">
        <v>37</v>
      </c>
      <c r="R822" t="str">
        <f t="shared" si="25"/>
        <v>2135994511122</v>
      </c>
      <c r="S822" t="s">
        <v>38</v>
      </c>
      <c r="T822" t="s">
        <v>66</v>
      </c>
      <c r="U822" t="s">
        <v>67</v>
      </c>
      <c r="V822" t="s">
        <v>100</v>
      </c>
      <c r="W822" t="s">
        <v>42</v>
      </c>
      <c r="X822" t="s">
        <v>43</v>
      </c>
      <c r="Y822" t="s">
        <v>44</v>
      </c>
      <c r="Z822" t="s">
        <v>44</v>
      </c>
      <c r="AA822" t="s">
        <v>45</v>
      </c>
      <c r="AB822" t="s">
        <v>46</v>
      </c>
      <c r="AC822" t="s">
        <v>47</v>
      </c>
      <c r="AD822" t="s">
        <v>48</v>
      </c>
      <c r="AE822" t="s">
        <v>49</v>
      </c>
    </row>
    <row r="823" spans="1:31">
      <c r="A823" t="str">
        <f t="shared" si="24"/>
        <v>213599451112410</v>
      </c>
      <c r="B823" t="s">
        <v>32</v>
      </c>
      <c r="C823" t="s">
        <v>62</v>
      </c>
      <c r="D823" t="s">
        <v>965</v>
      </c>
      <c r="E823" t="s">
        <v>965</v>
      </c>
      <c r="F823" t="s">
        <v>52</v>
      </c>
      <c r="G823" t="s">
        <v>966</v>
      </c>
      <c r="H823" s="1">
        <v>43754</v>
      </c>
      <c r="I823" s="1">
        <v>43753</v>
      </c>
      <c r="J823" s="3">
        <v>248000</v>
      </c>
      <c r="K823" t="s">
        <v>31</v>
      </c>
      <c r="L823" t="s">
        <v>31</v>
      </c>
      <c r="M823">
        <v>0</v>
      </c>
      <c r="N823">
        <v>0</v>
      </c>
      <c r="O823">
        <v>0</v>
      </c>
      <c r="P823" t="s">
        <v>37</v>
      </c>
      <c r="Q823" t="s">
        <v>37</v>
      </c>
      <c r="R823" t="str">
        <f t="shared" si="25"/>
        <v>2135994511124</v>
      </c>
      <c r="S823" t="s">
        <v>38</v>
      </c>
      <c r="T823" t="s">
        <v>66</v>
      </c>
      <c r="U823" t="s">
        <v>67</v>
      </c>
      <c r="V823" t="s">
        <v>100</v>
      </c>
      <c r="W823" t="s">
        <v>42</v>
      </c>
      <c r="X823" t="s">
        <v>43</v>
      </c>
      <c r="Y823" t="s">
        <v>44</v>
      </c>
      <c r="Z823" t="s">
        <v>44</v>
      </c>
      <c r="AA823" t="s">
        <v>45</v>
      </c>
      <c r="AB823" t="s">
        <v>46</v>
      </c>
      <c r="AC823" t="s">
        <v>47</v>
      </c>
      <c r="AD823" t="s">
        <v>48</v>
      </c>
      <c r="AE823" t="s">
        <v>49</v>
      </c>
    </row>
    <row r="824" spans="1:31">
      <c r="A824" t="str">
        <f t="shared" si="24"/>
        <v>212904653611108</v>
      </c>
      <c r="B824" t="s">
        <v>32</v>
      </c>
      <c r="C824" t="s">
        <v>62</v>
      </c>
      <c r="D824" t="s">
        <v>967</v>
      </c>
      <c r="E824" t="s">
        <v>967</v>
      </c>
      <c r="F824" t="s">
        <v>281</v>
      </c>
      <c r="G824" t="s">
        <v>968</v>
      </c>
      <c r="H824" s="1">
        <v>43692</v>
      </c>
      <c r="I824" s="1">
        <v>43692</v>
      </c>
      <c r="J824" s="3">
        <v>11976800</v>
      </c>
      <c r="K824" t="s">
        <v>31</v>
      </c>
      <c r="L824" t="s">
        <v>31</v>
      </c>
      <c r="M824">
        <v>0</v>
      </c>
      <c r="N824">
        <v>0</v>
      </c>
      <c r="O824">
        <v>0</v>
      </c>
      <c r="P824" t="s">
        <v>37</v>
      </c>
      <c r="Q824" t="s">
        <v>37</v>
      </c>
      <c r="R824" t="str">
        <f t="shared" si="25"/>
        <v>2129046536111</v>
      </c>
      <c r="S824" t="s">
        <v>38</v>
      </c>
      <c r="T824" t="s">
        <v>66</v>
      </c>
      <c r="U824" t="s">
        <v>67</v>
      </c>
      <c r="V824" t="s">
        <v>81</v>
      </c>
      <c r="W824" t="s">
        <v>82</v>
      </c>
      <c r="X824" t="s">
        <v>43</v>
      </c>
      <c r="Y824" t="s">
        <v>44</v>
      </c>
      <c r="Z824" t="s">
        <v>44</v>
      </c>
      <c r="AA824" t="s">
        <v>45</v>
      </c>
      <c r="AB824" t="s">
        <v>46</v>
      </c>
      <c r="AC824" t="s">
        <v>47</v>
      </c>
      <c r="AD824" t="s">
        <v>48</v>
      </c>
      <c r="AE824" t="s">
        <v>49</v>
      </c>
    </row>
    <row r="825" spans="1:31">
      <c r="A825" t="str">
        <f t="shared" si="24"/>
        <v>212200652411408</v>
      </c>
      <c r="B825" t="s">
        <v>32</v>
      </c>
      <c r="C825" t="s">
        <v>33</v>
      </c>
      <c r="D825" t="s">
        <v>969</v>
      </c>
      <c r="E825" t="s">
        <v>969</v>
      </c>
      <c r="F825" t="s">
        <v>182</v>
      </c>
      <c r="G825" t="s">
        <v>970</v>
      </c>
      <c r="H825" s="1">
        <v>43690</v>
      </c>
      <c r="I825" s="1">
        <v>43689</v>
      </c>
      <c r="J825" s="3">
        <v>300000</v>
      </c>
      <c r="K825" t="s">
        <v>31</v>
      </c>
      <c r="L825" t="s">
        <v>31</v>
      </c>
      <c r="M825">
        <v>0</v>
      </c>
      <c r="N825">
        <v>0</v>
      </c>
      <c r="O825">
        <v>0</v>
      </c>
      <c r="P825" t="s">
        <v>37</v>
      </c>
      <c r="Q825" t="s">
        <v>37</v>
      </c>
      <c r="R825" t="str">
        <f t="shared" si="25"/>
        <v>2122006524114</v>
      </c>
      <c r="S825" t="s">
        <v>38</v>
      </c>
      <c r="T825" t="s">
        <v>39</v>
      </c>
      <c r="U825" t="s">
        <v>40</v>
      </c>
      <c r="V825" t="s">
        <v>292</v>
      </c>
      <c r="W825" t="s">
        <v>662</v>
      </c>
      <c r="X825" t="s">
        <v>43</v>
      </c>
      <c r="Y825" t="s">
        <v>44</v>
      </c>
      <c r="Z825" t="s">
        <v>44</v>
      </c>
      <c r="AA825" t="s">
        <v>45</v>
      </c>
      <c r="AB825" t="s">
        <v>46</v>
      </c>
      <c r="AC825" t="s">
        <v>47</v>
      </c>
      <c r="AD825" t="s">
        <v>48</v>
      </c>
      <c r="AE825" t="s">
        <v>49</v>
      </c>
    </row>
    <row r="826" spans="1:31">
      <c r="A826" t="str">
        <f t="shared" si="24"/>
        <v>212300351152203</v>
      </c>
      <c r="B826" t="s">
        <v>32</v>
      </c>
      <c r="C826" t="s">
        <v>33</v>
      </c>
      <c r="D826" t="s">
        <v>553</v>
      </c>
      <c r="E826" t="s">
        <v>553</v>
      </c>
      <c r="F826" t="s">
        <v>74</v>
      </c>
      <c r="G826" t="s">
        <v>971</v>
      </c>
      <c r="H826" s="1">
        <v>43539</v>
      </c>
      <c r="I826" s="1">
        <v>43539</v>
      </c>
      <c r="J826" s="3">
        <v>145000000</v>
      </c>
      <c r="K826" t="s">
        <v>31</v>
      </c>
      <c r="L826" t="s">
        <v>31</v>
      </c>
      <c r="M826">
        <v>0</v>
      </c>
      <c r="N826">
        <v>0</v>
      </c>
      <c r="O826">
        <v>0</v>
      </c>
      <c r="P826" t="s">
        <v>37</v>
      </c>
      <c r="Q826" t="s">
        <v>37</v>
      </c>
      <c r="R826" t="str">
        <f t="shared" si="25"/>
        <v>2123003511522</v>
      </c>
      <c r="S826" t="s">
        <v>38</v>
      </c>
      <c r="T826" t="s">
        <v>39</v>
      </c>
      <c r="U826" t="s">
        <v>40</v>
      </c>
      <c r="V826" t="s">
        <v>76</v>
      </c>
      <c r="W826" t="s">
        <v>77</v>
      </c>
      <c r="X826" t="s">
        <v>43</v>
      </c>
      <c r="Y826" t="s">
        <v>44</v>
      </c>
      <c r="Z826" t="s">
        <v>44</v>
      </c>
      <c r="AA826" t="s">
        <v>45</v>
      </c>
      <c r="AB826" t="s">
        <v>46</v>
      </c>
      <c r="AC826" t="s">
        <v>47</v>
      </c>
      <c r="AD826" t="s">
        <v>48</v>
      </c>
      <c r="AE826" t="s">
        <v>49</v>
      </c>
    </row>
    <row r="827" spans="1:31">
      <c r="A827" t="str">
        <f t="shared" si="24"/>
        <v>510599451111104</v>
      </c>
      <c r="B827" t="s">
        <v>32</v>
      </c>
      <c r="C827" t="s">
        <v>141</v>
      </c>
      <c r="D827" t="s">
        <v>462</v>
      </c>
      <c r="E827" t="s">
        <v>462</v>
      </c>
      <c r="F827" t="s">
        <v>35</v>
      </c>
      <c r="G827" t="s">
        <v>972</v>
      </c>
      <c r="H827" s="1">
        <v>43564</v>
      </c>
      <c r="I827" s="1">
        <v>43563</v>
      </c>
      <c r="J827" s="3">
        <v>1519600</v>
      </c>
      <c r="K827" t="s">
        <v>31</v>
      </c>
      <c r="L827" t="s">
        <v>31</v>
      </c>
      <c r="M827">
        <v>0</v>
      </c>
      <c r="N827">
        <v>0</v>
      </c>
      <c r="O827">
        <v>0</v>
      </c>
      <c r="P827" t="s">
        <v>37</v>
      </c>
      <c r="Q827" t="s">
        <v>37</v>
      </c>
      <c r="R827" t="str">
        <f t="shared" si="25"/>
        <v>5105994511111</v>
      </c>
      <c r="S827" t="s">
        <v>38</v>
      </c>
      <c r="T827" t="s">
        <v>40</v>
      </c>
      <c r="U827" t="s">
        <v>145</v>
      </c>
      <c r="V827" t="s">
        <v>146</v>
      </c>
      <c r="W827" t="s">
        <v>42</v>
      </c>
      <c r="X827" t="s">
        <v>43</v>
      </c>
      <c r="Y827" t="s">
        <v>44</v>
      </c>
      <c r="Z827" t="s">
        <v>44</v>
      </c>
      <c r="AA827" t="s">
        <v>45</v>
      </c>
      <c r="AB827" t="s">
        <v>46</v>
      </c>
      <c r="AC827" t="s">
        <v>47</v>
      </c>
      <c r="AD827" t="s">
        <v>48</v>
      </c>
      <c r="AE827" t="s">
        <v>49</v>
      </c>
    </row>
    <row r="828" spans="1:31">
      <c r="A828" t="str">
        <f t="shared" si="24"/>
        <v>510599451111904</v>
      </c>
      <c r="B828" t="s">
        <v>32</v>
      </c>
      <c r="C828" t="s">
        <v>141</v>
      </c>
      <c r="D828" t="s">
        <v>462</v>
      </c>
      <c r="E828" t="s">
        <v>462</v>
      </c>
      <c r="F828" t="s">
        <v>50</v>
      </c>
      <c r="G828" t="s">
        <v>972</v>
      </c>
      <c r="H828" s="1">
        <v>43564</v>
      </c>
      <c r="I828" s="1">
        <v>43563</v>
      </c>
      <c r="J828" s="3">
        <v>280</v>
      </c>
      <c r="K828" t="s">
        <v>31</v>
      </c>
      <c r="L828" t="s">
        <v>31</v>
      </c>
      <c r="M828">
        <v>0</v>
      </c>
      <c r="N828">
        <v>0</v>
      </c>
      <c r="O828">
        <v>0</v>
      </c>
      <c r="P828" t="s">
        <v>37</v>
      </c>
      <c r="Q828" t="s">
        <v>37</v>
      </c>
      <c r="R828" t="str">
        <f t="shared" si="25"/>
        <v>5105994511119</v>
      </c>
      <c r="S828" t="s">
        <v>38</v>
      </c>
      <c r="T828" t="s">
        <v>40</v>
      </c>
      <c r="U828" t="s">
        <v>145</v>
      </c>
      <c r="V828" t="s">
        <v>146</v>
      </c>
      <c r="W828" t="s">
        <v>42</v>
      </c>
      <c r="X828" t="s">
        <v>43</v>
      </c>
      <c r="Y828" t="s">
        <v>44</v>
      </c>
      <c r="Z828" t="s">
        <v>44</v>
      </c>
      <c r="AA828" t="s">
        <v>45</v>
      </c>
      <c r="AB828" t="s">
        <v>46</v>
      </c>
      <c r="AC828" t="s">
        <v>47</v>
      </c>
      <c r="AD828" t="s">
        <v>48</v>
      </c>
      <c r="AE828" t="s">
        <v>49</v>
      </c>
    </row>
    <row r="829" spans="1:31">
      <c r="A829" t="str">
        <f t="shared" si="24"/>
        <v>510599451112104</v>
      </c>
      <c r="B829" t="s">
        <v>32</v>
      </c>
      <c r="C829" t="s">
        <v>141</v>
      </c>
      <c r="D829" t="s">
        <v>462</v>
      </c>
      <c r="E829" t="s">
        <v>462</v>
      </c>
      <c r="F829" t="s">
        <v>51</v>
      </c>
      <c r="G829" t="s">
        <v>972</v>
      </c>
      <c r="H829" s="1">
        <v>43564</v>
      </c>
      <c r="I829" s="1">
        <v>43563</v>
      </c>
      <c r="J829" s="3">
        <v>81480</v>
      </c>
      <c r="K829" t="s">
        <v>31</v>
      </c>
      <c r="L829" t="s">
        <v>31</v>
      </c>
      <c r="M829">
        <v>0</v>
      </c>
      <c r="N829">
        <v>0</v>
      </c>
      <c r="O829">
        <v>0</v>
      </c>
      <c r="P829" t="s">
        <v>37</v>
      </c>
      <c r="Q829" t="s">
        <v>37</v>
      </c>
      <c r="R829" t="str">
        <f t="shared" si="25"/>
        <v>5105994511121</v>
      </c>
      <c r="S829" t="s">
        <v>38</v>
      </c>
      <c r="T829" t="s">
        <v>40</v>
      </c>
      <c r="U829" t="s">
        <v>145</v>
      </c>
      <c r="V829" t="s">
        <v>146</v>
      </c>
      <c r="W829" t="s">
        <v>42</v>
      </c>
      <c r="X829" t="s">
        <v>43</v>
      </c>
      <c r="Y829" t="s">
        <v>44</v>
      </c>
      <c r="Z829" t="s">
        <v>44</v>
      </c>
      <c r="AA829" t="s">
        <v>45</v>
      </c>
      <c r="AB829" t="s">
        <v>46</v>
      </c>
      <c r="AC829" t="s">
        <v>47</v>
      </c>
      <c r="AD829" t="s">
        <v>48</v>
      </c>
      <c r="AE829" t="s">
        <v>49</v>
      </c>
    </row>
    <row r="830" spans="1:31">
      <c r="A830" t="str">
        <f t="shared" si="24"/>
        <v>510599451112204</v>
      </c>
      <c r="B830" t="s">
        <v>32</v>
      </c>
      <c r="C830" t="s">
        <v>141</v>
      </c>
      <c r="D830" t="s">
        <v>462</v>
      </c>
      <c r="E830" t="s">
        <v>462</v>
      </c>
      <c r="F830" t="s">
        <v>55</v>
      </c>
      <c r="G830" t="s">
        <v>972</v>
      </c>
      <c r="H830" s="1">
        <v>43564</v>
      </c>
      <c r="I830" s="1">
        <v>43563</v>
      </c>
      <c r="J830" s="3">
        <v>16296</v>
      </c>
      <c r="K830" t="s">
        <v>31</v>
      </c>
      <c r="L830" t="s">
        <v>31</v>
      </c>
      <c r="M830">
        <v>0</v>
      </c>
      <c r="N830">
        <v>0</v>
      </c>
      <c r="O830">
        <v>0</v>
      </c>
      <c r="P830" t="s">
        <v>37</v>
      </c>
      <c r="Q830" t="s">
        <v>37</v>
      </c>
      <c r="R830" t="str">
        <f t="shared" si="25"/>
        <v>5105994511122</v>
      </c>
      <c r="S830" t="s">
        <v>38</v>
      </c>
      <c r="T830" t="s">
        <v>40</v>
      </c>
      <c r="U830" t="s">
        <v>145</v>
      </c>
      <c r="V830" t="s">
        <v>146</v>
      </c>
      <c r="W830" t="s">
        <v>42</v>
      </c>
      <c r="X830" t="s">
        <v>43</v>
      </c>
      <c r="Y830" t="s">
        <v>44</v>
      </c>
      <c r="Z830" t="s">
        <v>44</v>
      </c>
      <c r="AA830" t="s">
        <v>45</v>
      </c>
      <c r="AB830" t="s">
        <v>46</v>
      </c>
      <c r="AC830" t="s">
        <v>47</v>
      </c>
      <c r="AD830" t="s">
        <v>48</v>
      </c>
      <c r="AE830" t="s">
        <v>49</v>
      </c>
    </row>
    <row r="831" spans="1:31">
      <c r="A831" t="str">
        <f t="shared" si="24"/>
        <v>213599451111110</v>
      </c>
      <c r="B831" t="s">
        <v>32</v>
      </c>
      <c r="C831" t="s">
        <v>62</v>
      </c>
      <c r="D831" t="s">
        <v>973</v>
      </c>
      <c r="E831" t="s">
        <v>973</v>
      </c>
      <c r="F831" t="s">
        <v>35</v>
      </c>
      <c r="G831" t="s">
        <v>974</v>
      </c>
      <c r="H831" s="1">
        <v>43739</v>
      </c>
      <c r="I831" s="1">
        <v>43719</v>
      </c>
      <c r="J831" s="3">
        <v>93965800</v>
      </c>
      <c r="K831" t="s">
        <v>31</v>
      </c>
      <c r="L831" t="s">
        <v>31</v>
      </c>
      <c r="M831">
        <v>0</v>
      </c>
      <c r="N831">
        <v>0</v>
      </c>
      <c r="O831">
        <v>0</v>
      </c>
      <c r="P831" t="s">
        <v>37</v>
      </c>
      <c r="Q831" t="s">
        <v>37</v>
      </c>
      <c r="R831" t="str">
        <f t="shared" si="25"/>
        <v>2135994511111</v>
      </c>
      <c r="S831" t="s">
        <v>38</v>
      </c>
      <c r="T831" t="s">
        <v>66</v>
      </c>
      <c r="U831" t="s">
        <v>67</v>
      </c>
      <c r="V831" t="s">
        <v>100</v>
      </c>
      <c r="W831" t="s">
        <v>42</v>
      </c>
      <c r="X831" t="s">
        <v>43</v>
      </c>
      <c r="Y831" t="s">
        <v>44</v>
      </c>
      <c r="Z831" t="s">
        <v>44</v>
      </c>
      <c r="AA831" t="s">
        <v>45</v>
      </c>
      <c r="AB831" t="s">
        <v>46</v>
      </c>
      <c r="AC831" t="s">
        <v>47</v>
      </c>
      <c r="AD831" t="s">
        <v>48</v>
      </c>
      <c r="AE831" t="s">
        <v>49</v>
      </c>
    </row>
    <row r="832" spans="1:31">
      <c r="A832" t="str">
        <f t="shared" si="24"/>
        <v>213599451111910</v>
      </c>
      <c r="B832" t="s">
        <v>32</v>
      </c>
      <c r="C832" t="s">
        <v>62</v>
      </c>
      <c r="D832" t="s">
        <v>973</v>
      </c>
      <c r="E832" t="s">
        <v>973</v>
      </c>
      <c r="F832" t="s">
        <v>50</v>
      </c>
      <c r="G832" t="s">
        <v>974</v>
      </c>
      <c r="H832" s="1">
        <v>43739</v>
      </c>
      <c r="I832" s="1">
        <v>43719</v>
      </c>
      <c r="J832" s="3">
        <v>1545</v>
      </c>
      <c r="K832" t="s">
        <v>31</v>
      </c>
      <c r="L832" t="s">
        <v>31</v>
      </c>
      <c r="M832">
        <v>0</v>
      </c>
      <c r="N832">
        <v>0</v>
      </c>
      <c r="O832">
        <v>0</v>
      </c>
      <c r="P832" t="s">
        <v>37</v>
      </c>
      <c r="Q832" t="s">
        <v>37</v>
      </c>
      <c r="R832" t="str">
        <f t="shared" si="25"/>
        <v>2135994511119</v>
      </c>
      <c r="S832" t="s">
        <v>38</v>
      </c>
      <c r="T832" t="s">
        <v>66</v>
      </c>
      <c r="U832" t="s">
        <v>67</v>
      </c>
      <c r="V832" t="s">
        <v>100</v>
      </c>
      <c r="W832" t="s">
        <v>42</v>
      </c>
      <c r="X832" t="s">
        <v>43</v>
      </c>
      <c r="Y832" t="s">
        <v>44</v>
      </c>
      <c r="Z832" t="s">
        <v>44</v>
      </c>
      <c r="AA832" t="s">
        <v>45</v>
      </c>
      <c r="AB832" t="s">
        <v>46</v>
      </c>
      <c r="AC832" t="s">
        <v>47</v>
      </c>
      <c r="AD832" t="s">
        <v>48</v>
      </c>
      <c r="AE832" t="s">
        <v>49</v>
      </c>
    </row>
    <row r="833" spans="1:31">
      <c r="A833" t="str">
        <f t="shared" si="24"/>
        <v>213599451112110</v>
      </c>
      <c r="B833" t="s">
        <v>32</v>
      </c>
      <c r="C833" t="s">
        <v>62</v>
      </c>
      <c r="D833" t="s">
        <v>973</v>
      </c>
      <c r="E833" t="s">
        <v>973</v>
      </c>
      <c r="F833" t="s">
        <v>51</v>
      </c>
      <c r="G833" t="s">
        <v>974</v>
      </c>
      <c r="H833" s="1">
        <v>43739</v>
      </c>
      <c r="I833" s="1">
        <v>43719</v>
      </c>
      <c r="J833" s="3">
        <v>7014000</v>
      </c>
      <c r="K833" t="s">
        <v>31</v>
      </c>
      <c r="L833" t="s">
        <v>31</v>
      </c>
      <c r="M833">
        <v>0</v>
      </c>
      <c r="N833">
        <v>0</v>
      </c>
      <c r="O833">
        <v>0</v>
      </c>
      <c r="P833" t="s">
        <v>37</v>
      </c>
      <c r="Q833" t="s">
        <v>37</v>
      </c>
      <c r="R833" t="str">
        <f t="shared" si="25"/>
        <v>2135994511121</v>
      </c>
      <c r="S833" t="s">
        <v>38</v>
      </c>
      <c r="T833" t="s">
        <v>66</v>
      </c>
      <c r="U833" t="s">
        <v>67</v>
      </c>
      <c r="V833" t="s">
        <v>100</v>
      </c>
      <c r="W833" t="s">
        <v>42</v>
      </c>
      <c r="X833" t="s">
        <v>43</v>
      </c>
      <c r="Y833" t="s">
        <v>44</v>
      </c>
      <c r="Z833" t="s">
        <v>44</v>
      </c>
      <c r="AA833" t="s">
        <v>45</v>
      </c>
      <c r="AB833" t="s">
        <v>46</v>
      </c>
      <c r="AC833" t="s">
        <v>47</v>
      </c>
      <c r="AD833" t="s">
        <v>48</v>
      </c>
      <c r="AE833" t="s">
        <v>49</v>
      </c>
    </row>
    <row r="834" spans="1:31">
      <c r="A834" t="str">
        <f t="shared" si="24"/>
        <v>213599451112210</v>
      </c>
      <c r="B834" t="s">
        <v>32</v>
      </c>
      <c r="C834" t="s">
        <v>62</v>
      </c>
      <c r="D834" t="s">
        <v>973</v>
      </c>
      <c r="E834" t="s">
        <v>973</v>
      </c>
      <c r="F834" t="s">
        <v>55</v>
      </c>
      <c r="G834" t="s">
        <v>974</v>
      </c>
      <c r="H834" s="1">
        <v>43739</v>
      </c>
      <c r="I834" s="1">
        <v>43719</v>
      </c>
      <c r="J834" s="3">
        <v>2637276</v>
      </c>
      <c r="K834" t="s">
        <v>31</v>
      </c>
      <c r="L834" t="s">
        <v>31</v>
      </c>
      <c r="M834">
        <v>0</v>
      </c>
      <c r="N834">
        <v>0</v>
      </c>
      <c r="O834">
        <v>0</v>
      </c>
      <c r="P834" t="s">
        <v>37</v>
      </c>
      <c r="Q834" t="s">
        <v>37</v>
      </c>
      <c r="R834" t="str">
        <f t="shared" si="25"/>
        <v>2135994511122</v>
      </c>
      <c r="S834" t="s">
        <v>38</v>
      </c>
      <c r="T834" t="s">
        <v>66</v>
      </c>
      <c r="U834" t="s">
        <v>67</v>
      </c>
      <c r="V834" t="s">
        <v>100</v>
      </c>
      <c r="W834" t="s">
        <v>42</v>
      </c>
      <c r="X834" t="s">
        <v>43</v>
      </c>
      <c r="Y834" t="s">
        <v>44</v>
      </c>
      <c r="Z834" t="s">
        <v>44</v>
      </c>
      <c r="AA834" t="s">
        <v>45</v>
      </c>
      <c r="AB834" t="s">
        <v>46</v>
      </c>
      <c r="AC834" t="s">
        <v>47</v>
      </c>
      <c r="AD834" t="s">
        <v>48</v>
      </c>
      <c r="AE834" t="s">
        <v>49</v>
      </c>
    </row>
    <row r="835" spans="1:31">
      <c r="A835" t="str">
        <f t="shared" ref="A835:A898" si="26">V835&amp;W835&amp;F835&amp;IF(MONTH(H835)&lt;10,"0"&amp;MONTH(H835),MONTH(H835))</f>
        <v>213599451112410</v>
      </c>
      <c r="B835" t="s">
        <v>32</v>
      </c>
      <c r="C835" t="s">
        <v>62</v>
      </c>
      <c r="D835" t="s">
        <v>973</v>
      </c>
      <c r="E835" t="s">
        <v>973</v>
      </c>
      <c r="F835" t="s">
        <v>52</v>
      </c>
      <c r="G835" t="s">
        <v>974</v>
      </c>
      <c r="H835" s="1">
        <v>43739</v>
      </c>
      <c r="I835" s="1">
        <v>43719</v>
      </c>
      <c r="J835" s="3">
        <v>8217000</v>
      </c>
      <c r="K835" t="s">
        <v>31</v>
      </c>
      <c r="L835" t="s">
        <v>31</v>
      </c>
      <c r="M835">
        <v>0</v>
      </c>
      <c r="N835">
        <v>0</v>
      </c>
      <c r="O835">
        <v>0</v>
      </c>
      <c r="P835" t="s">
        <v>37</v>
      </c>
      <c r="Q835" t="s">
        <v>37</v>
      </c>
      <c r="R835" t="str">
        <f t="shared" ref="R835:R898" si="27">V835&amp;W835&amp;F835</f>
        <v>2135994511124</v>
      </c>
      <c r="S835" t="s">
        <v>38</v>
      </c>
      <c r="T835" t="s">
        <v>66</v>
      </c>
      <c r="U835" t="s">
        <v>67</v>
      </c>
      <c r="V835" t="s">
        <v>100</v>
      </c>
      <c r="W835" t="s">
        <v>42</v>
      </c>
      <c r="X835" t="s">
        <v>43</v>
      </c>
      <c r="Y835" t="s">
        <v>44</v>
      </c>
      <c r="Z835" t="s">
        <v>44</v>
      </c>
      <c r="AA835" t="s">
        <v>45</v>
      </c>
      <c r="AB835" t="s">
        <v>46</v>
      </c>
      <c r="AC835" t="s">
        <v>47</v>
      </c>
      <c r="AD835" t="s">
        <v>48</v>
      </c>
      <c r="AE835" t="s">
        <v>49</v>
      </c>
    </row>
    <row r="836" spans="1:31">
      <c r="A836" t="str">
        <f t="shared" si="26"/>
        <v>213599451112510</v>
      </c>
      <c r="B836" t="s">
        <v>32</v>
      </c>
      <c r="C836" t="s">
        <v>62</v>
      </c>
      <c r="D836" t="s">
        <v>973</v>
      </c>
      <c r="E836" t="s">
        <v>973</v>
      </c>
      <c r="F836" t="s">
        <v>132</v>
      </c>
      <c r="G836" t="s">
        <v>974</v>
      </c>
      <c r="H836" s="1">
        <v>43739</v>
      </c>
      <c r="I836" s="1">
        <v>43719</v>
      </c>
      <c r="J836" s="3">
        <v>40791</v>
      </c>
      <c r="K836" t="s">
        <v>31</v>
      </c>
      <c r="L836" t="s">
        <v>31</v>
      </c>
      <c r="M836">
        <v>0</v>
      </c>
      <c r="N836">
        <v>0</v>
      </c>
      <c r="O836">
        <v>0</v>
      </c>
      <c r="P836" t="s">
        <v>37</v>
      </c>
      <c r="Q836" t="s">
        <v>37</v>
      </c>
      <c r="R836" t="str">
        <f t="shared" si="27"/>
        <v>2135994511125</v>
      </c>
      <c r="S836" t="s">
        <v>38</v>
      </c>
      <c r="T836" t="s">
        <v>66</v>
      </c>
      <c r="U836" t="s">
        <v>67</v>
      </c>
      <c r="V836" t="s">
        <v>100</v>
      </c>
      <c r="W836" t="s">
        <v>42</v>
      </c>
      <c r="X836" t="s">
        <v>43</v>
      </c>
      <c r="Y836" t="s">
        <v>44</v>
      </c>
      <c r="Z836" t="s">
        <v>44</v>
      </c>
      <c r="AA836" t="s">
        <v>45</v>
      </c>
      <c r="AB836" t="s">
        <v>46</v>
      </c>
      <c r="AC836" t="s">
        <v>47</v>
      </c>
      <c r="AD836" t="s">
        <v>48</v>
      </c>
      <c r="AE836" t="s">
        <v>49</v>
      </c>
    </row>
    <row r="837" spans="1:31">
      <c r="A837" t="str">
        <f t="shared" si="26"/>
        <v>213599451112610</v>
      </c>
      <c r="B837" t="s">
        <v>32</v>
      </c>
      <c r="C837" t="s">
        <v>62</v>
      </c>
      <c r="D837" t="s">
        <v>973</v>
      </c>
      <c r="E837" t="s">
        <v>973</v>
      </c>
      <c r="F837" t="s">
        <v>57</v>
      </c>
      <c r="G837" t="s">
        <v>974</v>
      </c>
      <c r="H837" s="1">
        <v>43739</v>
      </c>
      <c r="I837" s="1">
        <v>43719</v>
      </c>
      <c r="J837" s="3">
        <v>6083280</v>
      </c>
      <c r="K837" t="s">
        <v>31</v>
      </c>
      <c r="L837" t="s">
        <v>31</v>
      </c>
      <c r="M837">
        <v>0</v>
      </c>
      <c r="N837">
        <v>0</v>
      </c>
      <c r="O837">
        <v>0</v>
      </c>
      <c r="P837" t="s">
        <v>37</v>
      </c>
      <c r="Q837" t="s">
        <v>37</v>
      </c>
      <c r="R837" t="str">
        <f t="shared" si="27"/>
        <v>2135994511126</v>
      </c>
      <c r="S837" t="s">
        <v>38</v>
      </c>
      <c r="T837" t="s">
        <v>66</v>
      </c>
      <c r="U837" t="s">
        <v>67</v>
      </c>
      <c r="V837" t="s">
        <v>100</v>
      </c>
      <c r="W837" t="s">
        <v>42</v>
      </c>
      <c r="X837" t="s">
        <v>43</v>
      </c>
      <c r="Y837" t="s">
        <v>44</v>
      </c>
      <c r="Z837" t="s">
        <v>44</v>
      </c>
      <c r="AA837" t="s">
        <v>45</v>
      </c>
      <c r="AB837" t="s">
        <v>46</v>
      </c>
      <c r="AC837" t="s">
        <v>47</v>
      </c>
      <c r="AD837" t="s">
        <v>48</v>
      </c>
      <c r="AE837" t="s">
        <v>49</v>
      </c>
    </row>
    <row r="838" spans="1:31">
      <c r="A838" t="str">
        <f t="shared" si="26"/>
        <v>213599451115110</v>
      </c>
      <c r="B838" t="s">
        <v>32</v>
      </c>
      <c r="C838" t="s">
        <v>62</v>
      </c>
      <c r="D838" t="s">
        <v>973</v>
      </c>
      <c r="E838" t="s">
        <v>973</v>
      </c>
      <c r="F838" t="s">
        <v>58</v>
      </c>
      <c r="G838" t="s">
        <v>974</v>
      </c>
      <c r="H838" s="1">
        <v>43739</v>
      </c>
      <c r="I838" s="1">
        <v>43719</v>
      </c>
      <c r="J838" s="3">
        <v>540000</v>
      </c>
      <c r="K838" t="s">
        <v>31</v>
      </c>
      <c r="L838" t="s">
        <v>31</v>
      </c>
      <c r="M838">
        <v>0</v>
      </c>
      <c r="N838">
        <v>0</v>
      </c>
      <c r="O838">
        <v>0</v>
      </c>
      <c r="P838" t="s">
        <v>37</v>
      </c>
      <c r="Q838" t="s">
        <v>37</v>
      </c>
      <c r="R838" t="str">
        <f t="shared" si="27"/>
        <v>2135994511151</v>
      </c>
      <c r="S838" t="s">
        <v>38</v>
      </c>
      <c r="T838" t="s">
        <v>66</v>
      </c>
      <c r="U838" t="s">
        <v>67</v>
      </c>
      <c r="V838" t="s">
        <v>100</v>
      </c>
      <c r="W838" t="s">
        <v>42</v>
      </c>
      <c r="X838" t="s">
        <v>43</v>
      </c>
      <c r="Y838" t="s">
        <v>44</v>
      </c>
      <c r="Z838" t="s">
        <v>44</v>
      </c>
      <c r="AA838" t="s">
        <v>45</v>
      </c>
      <c r="AB838" t="s">
        <v>46</v>
      </c>
      <c r="AC838" t="s">
        <v>47</v>
      </c>
      <c r="AD838" t="s">
        <v>48</v>
      </c>
      <c r="AE838" t="s">
        <v>49</v>
      </c>
    </row>
    <row r="839" spans="1:31">
      <c r="A839" t="str">
        <f t="shared" si="26"/>
        <v>210400252215110</v>
      </c>
      <c r="B839" t="s">
        <v>32</v>
      </c>
      <c r="C839" t="s">
        <v>33</v>
      </c>
      <c r="D839" t="s">
        <v>413</v>
      </c>
      <c r="E839" t="s">
        <v>413</v>
      </c>
      <c r="F839" t="s">
        <v>179</v>
      </c>
      <c r="G839" t="s">
        <v>975</v>
      </c>
      <c r="H839" s="1">
        <v>43763</v>
      </c>
      <c r="I839" s="1">
        <v>43762</v>
      </c>
      <c r="J839" s="3">
        <v>4000000</v>
      </c>
      <c r="K839" t="s">
        <v>31</v>
      </c>
      <c r="L839" t="s">
        <v>31</v>
      </c>
      <c r="M839">
        <v>0</v>
      </c>
      <c r="N839">
        <v>0</v>
      </c>
      <c r="O839">
        <v>0</v>
      </c>
      <c r="P839" t="s">
        <v>37</v>
      </c>
      <c r="Q839" t="s">
        <v>37</v>
      </c>
      <c r="R839" t="str">
        <f t="shared" si="27"/>
        <v>2104002522151</v>
      </c>
      <c r="S839" t="s">
        <v>38</v>
      </c>
      <c r="T839" t="s">
        <v>39</v>
      </c>
      <c r="U839" t="s">
        <v>40</v>
      </c>
      <c r="V839" t="s">
        <v>185</v>
      </c>
      <c r="W839" t="s">
        <v>209</v>
      </c>
      <c r="X839" t="s">
        <v>187</v>
      </c>
      <c r="Y839" t="s">
        <v>44</v>
      </c>
      <c r="Z839" t="s">
        <v>44</v>
      </c>
      <c r="AA839" t="s">
        <v>66</v>
      </c>
      <c r="AB839" t="s">
        <v>46</v>
      </c>
      <c r="AC839" t="s">
        <v>47</v>
      </c>
      <c r="AD839" t="s">
        <v>48</v>
      </c>
      <c r="AE839" t="s">
        <v>49</v>
      </c>
    </row>
    <row r="840" spans="1:31">
      <c r="A840" t="str">
        <f t="shared" si="26"/>
        <v>210400252411410</v>
      </c>
      <c r="B840" t="s">
        <v>32</v>
      </c>
      <c r="C840" t="s">
        <v>33</v>
      </c>
      <c r="D840" t="s">
        <v>413</v>
      </c>
      <c r="E840" t="s">
        <v>413</v>
      </c>
      <c r="F840" t="s">
        <v>182</v>
      </c>
      <c r="G840" t="s">
        <v>975</v>
      </c>
      <c r="H840" s="1">
        <v>43763</v>
      </c>
      <c r="I840" s="1">
        <v>43762</v>
      </c>
      <c r="J840" s="3">
        <v>5000000</v>
      </c>
      <c r="K840" t="s">
        <v>31</v>
      </c>
      <c r="L840" t="s">
        <v>31</v>
      </c>
      <c r="M840">
        <v>0</v>
      </c>
      <c r="N840">
        <v>0</v>
      </c>
      <c r="O840">
        <v>0</v>
      </c>
      <c r="P840" t="s">
        <v>37</v>
      </c>
      <c r="Q840" t="s">
        <v>37</v>
      </c>
      <c r="R840" t="str">
        <f t="shared" si="27"/>
        <v>2104002524114</v>
      </c>
      <c r="S840" t="s">
        <v>38</v>
      </c>
      <c r="T840" t="s">
        <v>39</v>
      </c>
      <c r="U840" t="s">
        <v>40</v>
      </c>
      <c r="V840" t="s">
        <v>185</v>
      </c>
      <c r="W840" t="s">
        <v>209</v>
      </c>
      <c r="X840" t="s">
        <v>187</v>
      </c>
      <c r="Y840" t="s">
        <v>44</v>
      </c>
      <c r="Z840" t="s">
        <v>44</v>
      </c>
      <c r="AA840" t="s">
        <v>66</v>
      </c>
      <c r="AB840" t="s">
        <v>46</v>
      </c>
      <c r="AC840" t="s">
        <v>47</v>
      </c>
      <c r="AD840" t="s">
        <v>48</v>
      </c>
      <c r="AE840" t="s">
        <v>49</v>
      </c>
    </row>
    <row r="841" spans="1:31">
      <c r="A841" t="str">
        <f t="shared" si="26"/>
        <v>213599451241110</v>
      </c>
      <c r="B841" t="s">
        <v>32</v>
      </c>
      <c r="C841" t="s">
        <v>62</v>
      </c>
      <c r="D841" t="s">
        <v>976</v>
      </c>
      <c r="E841" t="s">
        <v>976</v>
      </c>
      <c r="F841" t="s">
        <v>116</v>
      </c>
      <c r="G841" t="s">
        <v>977</v>
      </c>
      <c r="H841" s="1">
        <v>43754</v>
      </c>
      <c r="I841" s="1">
        <v>43753</v>
      </c>
      <c r="J841" s="3">
        <v>5330100</v>
      </c>
      <c r="K841" t="s">
        <v>31</v>
      </c>
      <c r="L841" t="s">
        <v>31</v>
      </c>
      <c r="M841">
        <v>0</v>
      </c>
      <c r="N841">
        <v>0</v>
      </c>
      <c r="O841">
        <v>0</v>
      </c>
      <c r="P841" t="s">
        <v>37</v>
      </c>
      <c r="Q841" t="s">
        <v>37</v>
      </c>
      <c r="R841" t="str">
        <f t="shared" si="27"/>
        <v>2135994512411</v>
      </c>
      <c r="S841" t="s">
        <v>38</v>
      </c>
      <c r="T841" t="s">
        <v>66</v>
      </c>
      <c r="U841" t="s">
        <v>67</v>
      </c>
      <c r="V841" t="s">
        <v>100</v>
      </c>
      <c r="W841" t="s">
        <v>42</v>
      </c>
      <c r="X841" t="s">
        <v>43</v>
      </c>
      <c r="Y841" t="s">
        <v>44</v>
      </c>
      <c r="Z841" t="s">
        <v>44</v>
      </c>
      <c r="AA841" t="s">
        <v>45</v>
      </c>
      <c r="AB841" t="s">
        <v>46</v>
      </c>
      <c r="AC841" t="s">
        <v>47</v>
      </c>
      <c r="AD841" t="s">
        <v>48</v>
      </c>
      <c r="AE841" t="s">
        <v>49</v>
      </c>
    </row>
    <row r="842" spans="1:31">
      <c r="A842" t="str">
        <f t="shared" si="26"/>
        <v>215099451241112</v>
      </c>
      <c r="B842" t="s">
        <v>32</v>
      </c>
      <c r="C842" t="s">
        <v>114</v>
      </c>
      <c r="D842" t="s">
        <v>978</v>
      </c>
      <c r="E842" t="s">
        <v>978</v>
      </c>
      <c r="F842" t="s">
        <v>116</v>
      </c>
      <c r="G842" t="s">
        <v>979</v>
      </c>
      <c r="H842" s="1">
        <v>43819</v>
      </c>
      <c r="I842" s="1">
        <v>43819</v>
      </c>
      <c r="J842" s="3">
        <v>12727720</v>
      </c>
      <c r="K842" t="s">
        <v>31</v>
      </c>
      <c r="L842" t="s">
        <v>31</v>
      </c>
      <c r="M842">
        <v>0</v>
      </c>
      <c r="N842">
        <v>0</v>
      </c>
      <c r="O842">
        <v>0</v>
      </c>
      <c r="P842" t="s">
        <v>37</v>
      </c>
      <c r="Q842" t="s">
        <v>37</v>
      </c>
      <c r="R842" t="str">
        <f t="shared" si="27"/>
        <v>2150994512411</v>
      </c>
      <c r="S842" t="s">
        <v>38</v>
      </c>
      <c r="T842" t="s">
        <v>118</v>
      </c>
      <c r="U842" t="s">
        <v>119</v>
      </c>
      <c r="V842" t="s">
        <v>120</v>
      </c>
      <c r="W842" t="s">
        <v>42</v>
      </c>
      <c r="X842" t="s">
        <v>43</v>
      </c>
      <c r="Y842" t="s">
        <v>44</v>
      </c>
      <c r="Z842" t="s">
        <v>44</v>
      </c>
      <c r="AA842" t="s">
        <v>45</v>
      </c>
      <c r="AB842" t="s">
        <v>46</v>
      </c>
      <c r="AC842" t="s">
        <v>47</v>
      </c>
      <c r="AD842" t="s">
        <v>48</v>
      </c>
      <c r="AE842" t="s">
        <v>49</v>
      </c>
    </row>
    <row r="843" spans="1:31">
      <c r="A843" t="str">
        <f t="shared" si="26"/>
        <v>212701251152110</v>
      </c>
      <c r="B843" t="s">
        <v>32</v>
      </c>
      <c r="C843" t="s">
        <v>62</v>
      </c>
      <c r="D843" t="s">
        <v>980</v>
      </c>
      <c r="E843" t="s">
        <v>980</v>
      </c>
      <c r="F843" t="s">
        <v>88</v>
      </c>
      <c r="G843" t="s">
        <v>981</v>
      </c>
      <c r="H843" s="1">
        <v>43756</v>
      </c>
      <c r="I843" s="1">
        <v>43755</v>
      </c>
      <c r="J843" s="3">
        <v>190500000</v>
      </c>
      <c r="K843" t="s">
        <v>31</v>
      </c>
      <c r="L843" t="s">
        <v>31</v>
      </c>
      <c r="M843">
        <v>0</v>
      </c>
      <c r="N843">
        <v>0</v>
      </c>
      <c r="O843">
        <v>0</v>
      </c>
      <c r="P843" t="s">
        <v>37</v>
      </c>
      <c r="Q843" t="s">
        <v>37</v>
      </c>
      <c r="R843" t="str">
        <f t="shared" si="27"/>
        <v>2127012511521</v>
      </c>
      <c r="S843" t="s">
        <v>38</v>
      </c>
      <c r="T843" t="s">
        <v>66</v>
      </c>
      <c r="U843" t="s">
        <v>67</v>
      </c>
      <c r="V843" t="s">
        <v>195</v>
      </c>
      <c r="W843" t="s">
        <v>448</v>
      </c>
      <c r="X843" t="s">
        <v>43</v>
      </c>
      <c r="Y843" t="s">
        <v>44</v>
      </c>
      <c r="Z843" t="s">
        <v>44</v>
      </c>
      <c r="AA843" t="s">
        <v>45</v>
      </c>
      <c r="AB843" t="s">
        <v>46</v>
      </c>
      <c r="AC843" t="s">
        <v>47</v>
      </c>
      <c r="AD843" t="s">
        <v>48</v>
      </c>
      <c r="AE843" t="s">
        <v>49</v>
      </c>
    </row>
    <row r="844" spans="1:31">
      <c r="A844" t="str">
        <f t="shared" si="26"/>
        <v>510599451111105</v>
      </c>
      <c r="B844" t="s">
        <v>32</v>
      </c>
      <c r="C844" t="s">
        <v>141</v>
      </c>
      <c r="D844" t="s">
        <v>137</v>
      </c>
      <c r="E844" t="s">
        <v>137</v>
      </c>
      <c r="F844" t="s">
        <v>35</v>
      </c>
      <c r="G844" t="s">
        <v>982</v>
      </c>
      <c r="H844" s="1">
        <v>43609</v>
      </c>
      <c r="I844" s="1">
        <v>43601</v>
      </c>
      <c r="J844" s="3">
        <v>7986100</v>
      </c>
      <c r="K844" t="s">
        <v>31</v>
      </c>
      <c r="L844" t="s">
        <v>31</v>
      </c>
      <c r="M844">
        <v>0</v>
      </c>
      <c r="N844">
        <v>0</v>
      </c>
      <c r="O844">
        <v>0</v>
      </c>
      <c r="P844" t="s">
        <v>37</v>
      </c>
      <c r="Q844" t="s">
        <v>37</v>
      </c>
      <c r="R844" t="str">
        <f t="shared" si="27"/>
        <v>5105994511111</v>
      </c>
      <c r="S844" t="s">
        <v>38</v>
      </c>
      <c r="T844" t="s">
        <v>40</v>
      </c>
      <c r="U844" t="s">
        <v>145</v>
      </c>
      <c r="V844" t="s">
        <v>146</v>
      </c>
      <c r="W844" t="s">
        <v>42</v>
      </c>
      <c r="X844" t="s">
        <v>43</v>
      </c>
      <c r="Y844" t="s">
        <v>44</v>
      </c>
      <c r="Z844" t="s">
        <v>44</v>
      </c>
      <c r="AA844" t="s">
        <v>45</v>
      </c>
      <c r="AB844" t="s">
        <v>46</v>
      </c>
      <c r="AC844" t="s">
        <v>47</v>
      </c>
      <c r="AD844" t="s">
        <v>48</v>
      </c>
      <c r="AE844" t="s">
        <v>49</v>
      </c>
    </row>
    <row r="845" spans="1:31">
      <c r="A845" t="str">
        <f t="shared" si="26"/>
        <v>510599451111905</v>
      </c>
      <c r="B845" t="s">
        <v>32</v>
      </c>
      <c r="C845" t="s">
        <v>141</v>
      </c>
      <c r="D845" t="s">
        <v>137</v>
      </c>
      <c r="E845" t="s">
        <v>137</v>
      </c>
      <c r="F845" t="s">
        <v>50</v>
      </c>
      <c r="G845" t="s">
        <v>982</v>
      </c>
      <c r="H845" s="1">
        <v>43609</v>
      </c>
      <c r="I845" s="1">
        <v>43601</v>
      </c>
      <c r="J845" s="3">
        <v>84</v>
      </c>
      <c r="K845" t="s">
        <v>31</v>
      </c>
      <c r="L845" t="s">
        <v>31</v>
      </c>
      <c r="M845">
        <v>0</v>
      </c>
      <c r="N845">
        <v>0</v>
      </c>
      <c r="O845">
        <v>0</v>
      </c>
      <c r="P845" t="s">
        <v>37</v>
      </c>
      <c r="Q845" t="s">
        <v>37</v>
      </c>
      <c r="R845" t="str">
        <f t="shared" si="27"/>
        <v>5105994511119</v>
      </c>
      <c r="S845" t="s">
        <v>38</v>
      </c>
      <c r="T845" t="s">
        <v>40</v>
      </c>
      <c r="U845" t="s">
        <v>145</v>
      </c>
      <c r="V845" t="s">
        <v>146</v>
      </c>
      <c r="W845" t="s">
        <v>42</v>
      </c>
      <c r="X845" t="s">
        <v>43</v>
      </c>
      <c r="Y845" t="s">
        <v>44</v>
      </c>
      <c r="Z845" t="s">
        <v>44</v>
      </c>
      <c r="AA845" t="s">
        <v>45</v>
      </c>
      <c r="AB845" t="s">
        <v>46</v>
      </c>
      <c r="AC845" t="s">
        <v>47</v>
      </c>
      <c r="AD845" t="s">
        <v>48</v>
      </c>
      <c r="AE845" t="s">
        <v>49</v>
      </c>
    </row>
    <row r="846" spans="1:31">
      <c r="A846" t="str">
        <f t="shared" si="26"/>
        <v>510599451112105</v>
      </c>
      <c r="B846" t="s">
        <v>32</v>
      </c>
      <c r="C846" t="s">
        <v>141</v>
      </c>
      <c r="D846" t="s">
        <v>137</v>
      </c>
      <c r="E846" t="s">
        <v>137</v>
      </c>
      <c r="F846" t="s">
        <v>51</v>
      </c>
      <c r="G846" t="s">
        <v>982</v>
      </c>
      <c r="H846" s="1">
        <v>43609</v>
      </c>
      <c r="I846" s="1">
        <v>43601</v>
      </c>
      <c r="J846" s="3">
        <v>428180</v>
      </c>
      <c r="K846" t="s">
        <v>31</v>
      </c>
      <c r="L846" t="s">
        <v>31</v>
      </c>
      <c r="M846">
        <v>0</v>
      </c>
      <c r="N846">
        <v>0</v>
      </c>
      <c r="O846">
        <v>0</v>
      </c>
      <c r="P846" t="s">
        <v>37</v>
      </c>
      <c r="Q846" t="s">
        <v>37</v>
      </c>
      <c r="R846" t="str">
        <f t="shared" si="27"/>
        <v>5105994511121</v>
      </c>
      <c r="S846" t="s">
        <v>38</v>
      </c>
      <c r="T846" t="s">
        <v>40</v>
      </c>
      <c r="U846" t="s">
        <v>145</v>
      </c>
      <c r="V846" t="s">
        <v>146</v>
      </c>
      <c r="W846" t="s">
        <v>42</v>
      </c>
      <c r="X846" t="s">
        <v>43</v>
      </c>
      <c r="Y846" t="s">
        <v>44</v>
      </c>
      <c r="Z846" t="s">
        <v>44</v>
      </c>
      <c r="AA846" t="s">
        <v>45</v>
      </c>
      <c r="AB846" t="s">
        <v>46</v>
      </c>
      <c r="AC846" t="s">
        <v>47</v>
      </c>
      <c r="AD846" t="s">
        <v>48</v>
      </c>
      <c r="AE846" t="s">
        <v>49</v>
      </c>
    </row>
    <row r="847" spans="1:31">
      <c r="A847" t="str">
        <f t="shared" si="26"/>
        <v>510599451112205</v>
      </c>
      <c r="B847" t="s">
        <v>32</v>
      </c>
      <c r="C847" t="s">
        <v>141</v>
      </c>
      <c r="D847" t="s">
        <v>137</v>
      </c>
      <c r="E847" t="s">
        <v>137</v>
      </c>
      <c r="F847" t="s">
        <v>55</v>
      </c>
      <c r="G847" t="s">
        <v>982</v>
      </c>
      <c r="H847" s="1">
        <v>43609</v>
      </c>
      <c r="I847" s="1">
        <v>43601</v>
      </c>
      <c r="J847" s="3">
        <v>85636</v>
      </c>
      <c r="K847" t="s">
        <v>31</v>
      </c>
      <c r="L847" t="s">
        <v>31</v>
      </c>
      <c r="M847">
        <v>0</v>
      </c>
      <c r="N847">
        <v>0</v>
      </c>
      <c r="O847">
        <v>0</v>
      </c>
      <c r="P847" t="s">
        <v>37</v>
      </c>
      <c r="Q847" t="s">
        <v>37</v>
      </c>
      <c r="R847" t="str">
        <f t="shared" si="27"/>
        <v>5105994511122</v>
      </c>
      <c r="S847" t="s">
        <v>38</v>
      </c>
      <c r="T847" t="s">
        <v>40</v>
      </c>
      <c r="U847" t="s">
        <v>145</v>
      </c>
      <c r="V847" t="s">
        <v>146</v>
      </c>
      <c r="W847" t="s">
        <v>42</v>
      </c>
      <c r="X847" t="s">
        <v>43</v>
      </c>
      <c r="Y847" t="s">
        <v>44</v>
      </c>
      <c r="Z847" t="s">
        <v>44</v>
      </c>
      <c r="AA847" t="s">
        <v>45</v>
      </c>
      <c r="AB847" t="s">
        <v>46</v>
      </c>
      <c r="AC847" t="s">
        <v>47</v>
      </c>
      <c r="AD847" t="s">
        <v>48</v>
      </c>
      <c r="AE847" t="s">
        <v>49</v>
      </c>
    </row>
    <row r="848" spans="1:31">
      <c r="A848" t="str">
        <f t="shared" si="26"/>
        <v>510599451112405</v>
      </c>
      <c r="B848" t="s">
        <v>32</v>
      </c>
      <c r="C848" t="s">
        <v>141</v>
      </c>
      <c r="D848" t="s">
        <v>137</v>
      </c>
      <c r="E848" t="s">
        <v>137</v>
      </c>
      <c r="F848" t="s">
        <v>52</v>
      </c>
      <c r="G848" t="s">
        <v>982</v>
      </c>
      <c r="H848" s="1">
        <v>43609</v>
      </c>
      <c r="I848" s="1">
        <v>43601</v>
      </c>
      <c r="J848" s="3">
        <v>716000</v>
      </c>
      <c r="K848" t="s">
        <v>31</v>
      </c>
      <c r="L848" t="s">
        <v>31</v>
      </c>
      <c r="M848">
        <v>0</v>
      </c>
      <c r="N848">
        <v>0</v>
      </c>
      <c r="O848">
        <v>0</v>
      </c>
      <c r="P848" t="s">
        <v>37</v>
      </c>
      <c r="Q848" t="s">
        <v>37</v>
      </c>
      <c r="R848" t="str">
        <f t="shared" si="27"/>
        <v>5105994511124</v>
      </c>
      <c r="S848" t="s">
        <v>38</v>
      </c>
      <c r="T848" t="s">
        <v>40</v>
      </c>
      <c r="U848" t="s">
        <v>145</v>
      </c>
      <c r="V848" t="s">
        <v>146</v>
      </c>
      <c r="W848" t="s">
        <v>42</v>
      </c>
      <c r="X848" t="s">
        <v>43</v>
      </c>
      <c r="Y848" t="s">
        <v>44</v>
      </c>
      <c r="Z848" t="s">
        <v>44</v>
      </c>
      <c r="AA848" t="s">
        <v>45</v>
      </c>
      <c r="AB848" t="s">
        <v>46</v>
      </c>
      <c r="AC848" t="s">
        <v>47</v>
      </c>
      <c r="AD848" t="s">
        <v>48</v>
      </c>
      <c r="AE848" t="s">
        <v>49</v>
      </c>
    </row>
    <row r="849" spans="1:31">
      <c r="A849" t="str">
        <f t="shared" si="26"/>
        <v>210400152121106</v>
      </c>
      <c r="B849" t="s">
        <v>32</v>
      </c>
      <c r="C849" t="s">
        <v>33</v>
      </c>
      <c r="D849" t="s">
        <v>319</v>
      </c>
      <c r="E849" t="s">
        <v>319</v>
      </c>
      <c r="F849" t="s">
        <v>122</v>
      </c>
      <c r="G849" t="s">
        <v>983</v>
      </c>
      <c r="H849" s="1">
        <v>43630</v>
      </c>
      <c r="I849" s="1">
        <v>43628</v>
      </c>
      <c r="J849" s="3">
        <v>1620000</v>
      </c>
      <c r="K849" t="s">
        <v>31</v>
      </c>
      <c r="L849" t="s">
        <v>31</v>
      </c>
      <c r="M849">
        <v>0</v>
      </c>
      <c r="N849">
        <v>0</v>
      </c>
      <c r="O849">
        <v>0</v>
      </c>
      <c r="P849" t="s">
        <v>37</v>
      </c>
      <c r="Q849" t="s">
        <v>37</v>
      </c>
      <c r="R849" t="str">
        <f t="shared" si="27"/>
        <v>2104001521211</v>
      </c>
      <c r="S849" t="s">
        <v>38</v>
      </c>
      <c r="T849" t="s">
        <v>39</v>
      </c>
      <c r="U849" t="s">
        <v>40</v>
      </c>
      <c r="V849" t="s">
        <v>185</v>
      </c>
      <c r="W849" t="s">
        <v>186</v>
      </c>
      <c r="X849" t="s">
        <v>187</v>
      </c>
      <c r="Y849" t="s">
        <v>44</v>
      </c>
      <c r="Z849" t="s">
        <v>44</v>
      </c>
      <c r="AA849" t="s">
        <v>66</v>
      </c>
      <c r="AB849" t="s">
        <v>46</v>
      </c>
      <c r="AC849" t="s">
        <v>47</v>
      </c>
      <c r="AD849" t="s">
        <v>48</v>
      </c>
      <c r="AE849" t="s">
        <v>49</v>
      </c>
    </row>
    <row r="850" spans="1:31">
      <c r="A850" t="str">
        <f t="shared" si="26"/>
        <v>213599451111111</v>
      </c>
      <c r="B850" t="s">
        <v>32</v>
      </c>
      <c r="C850" t="s">
        <v>62</v>
      </c>
      <c r="D850" t="s">
        <v>984</v>
      </c>
      <c r="E850" t="s">
        <v>984</v>
      </c>
      <c r="F850" t="s">
        <v>35</v>
      </c>
      <c r="G850" t="s">
        <v>985</v>
      </c>
      <c r="H850" s="1">
        <v>43770</v>
      </c>
      <c r="I850" s="1">
        <v>43749</v>
      </c>
      <c r="J850" s="3">
        <v>94065700</v>
      </c>
      <c r="K850" t="s">
        <v>31</v>
      </c>
      <c r="L850" t="s">
        <v>31</v>
      </c>
      <c r="M850">
        <v>0</v>
      </c>
      <c r="N850">
        <v>0</v>
      </c>
      <c r="O850">
        <v>0</v>
      </c>
      <c r="P850" t="s">
        <v>37</v>
      </c>
      <c r="Q850" t="s">
        <v>37</v>
      </c>
      <c r="R850" t="str">
        <f t="shared" si="27"/>
        <v>2135994511111</v>
      </c>
      <c r="S850" t="s">
        <v>38</v>
      </c>
      <c r="T850" t="s">
        <v>66</v>
      </c>
      <c r="U850" t="s">
        <v>67</v>
      </c>
      <c r="V850" t="s">
        <v>100</v>
      </c>
      <c r="W850" t="s">
        <v>42</v>
      </c>
      <c r="X850" t="s">
        <v>43</v>
      </c>
      <c r="Y850" t="s">
        <v>44</v>
      </c>
      <c r="Z850" t="s">
        <v>44</v>
      </c>
      <c r="AA850" t="s">
        <v>45</v>
      </c>
      <c r="AB850" t="s">
        <v>46</v>
      </c>
      <c r="AC850" t="s">
        <v>47</v>
      </c>
      <c r="AD850" t="s">
        <v>48</v>
      </c>
      <c r="AE850" t="s">
        <v>49</v>
      </c>
    </row>
    <row r="851" spans="1:31">
      <c r="A851" t="str">
        <f t="shared" si="26"/>
        <v>213599451111911</v>
      </c>
      <c r="B851" t="s">
        <v>32</v>
      </c>
      <c r="C851" t="s">
        <v>62</v>
      </c>
      <c r="D851" t="s">
        <v>984</v>
      </c>
      <c r="E851" t="s">
        <v>984</v>
      </c>
      <c r="F851" t="s">
        <v>50</v>
      </c>
      <c r="G851" t="s">
        <v>985</v>
      </c>
      <c r="H851" s="1">
        <v>43770</v>
      </c>
      <c r="I851" s="1">
        <v>43749</v>
      </c>
      <c r="J851" s="3">
        <v>1535</v>
      </c>
      <c r="K851" t="s">
        <v>31</v>
      </c>
      <c r="L851" t="s">
        <v>31</v>
      </c>
      <c r="M851">
        <v>0</v>
      </c>
      <c r="N851">
        <v>0</v>
      </c>
      <c r="O851">
        <v>0</v>
      </c>
      <c r="P851" t="s">
        <v>37</v>
      </c>
      <c r="Q851" t="s">
        <v>37</v>
      </c>
      <c r="R851" t="str">
        <f t="shared" si="27"/>
        <v>2135994511119</v>
      </c>
      <c r="S851" t="s">
        <v>38</v>
      </c>
      <c r="T851" t="s">
        <v>66</v>
      </c>
      <c r="U851" t="s">
        <v>67</v>
      </c>
      <c r="V851" t="s">
        <v>100</v>
      </c>
      <c r="W851" t="s">
        <v>42</v>
      </c>
      <c r="X851" t="s">
        <v>43</v>
      </c>
      <c r="Y851" t="s">
        <v>44</v>
      </c>
      <c r="Z851" t="s">
        <v>44</v>
      </c>
      <c r="AA851" t="s">
        <v>45</v>
      </c>
      <c r="AB851" t="s">
        <v>46</v>
      </c>
      <c r="AC851" t="s">
        <v>47</v>
      </c>
      <c r="AD851" t="s">
        <v>48</v>
      </c>
      <c r="AE851" t="s">
        <v>49</v>
      </c>
    </row>
    <row r="852" spans="1:31">
      <c r="A852" t="str">
        <f t="shared" si="26"/>
        <v>213599451112111</v>
      </c>
      <c r="B852" t="s">
        <v>32</v>
      </c>
      <c r="C852" t="s">
        <v>62</v>
      </c>
      <c r="D852" t="s">
        <v>984</v>
      </c>
      <c r="E852" t="s">
        <v>984</v>
      </c>
      <c r="F852" t="s">
        <v>51</v>
      </c>
      <c r="G852" t="s">
        <v>985</v>
      </c>
      <c r="H852" s="1">
        <v>43770</v>
      </c>
      <c r="I852" s="1">
        <v>43749</v>
      </c>
      <c r="J852" s="3">
        <v>7014000</v>
      </c>
      <c r="K852" t="s">
        <v>31</v>
      </c>
      <c r="L852" t="s">
        <v>31</v>
      </c>
      <c r="M852">
        <v>0</v>
      </c>
      <c r="N852">
        <v>0</v>
      </c>
      <c r="O852">
        <v>0</v>
      </c>
      <c r="P852" t="s">
        <v>37</v>
      </c>
      <c r="Q852" t="s">
        <v>37</v>
      </c>
      <c r="R852" t="str">
        <f t="shared" si="27"/>
        <v>2135994511121</v>
      </c>
      <c r="S852" t="s">
        <v>38</v>
      </c>
      <c r="T852" t="s">
        <v>66</v>
      </c>
      <c r="U852" t="s">
        <v>67</v>
      </c>
      <c r="V852" t="s">
        <v>100</v>
      </c>
      <c r="W852" t="s">
        <v>42</v>
      </c>
      <c r="X852" t="s">
        <v>43</v>
      </c>
      <c r="Y852" t="s">
        <v>44</v>
      </c>
      <c r="Z852" t="s">
        <v>44</v>
      </c>
      <c r="AA852" t="s">
        <v>45</v>
      </c>
      <c r="AB852" t="s">
        <v>46</v>
      </c>
      <c r="AC852" t="s">
        <v>47</v>
      </c>
      <c r="AD852" t="s">
        <v>48</v>
      </c>
      <c r="AE852" t="s">
        <v>49</v>
      </c>
    </row>
    <row r="853" spans="1:31">
      <c r="A853" t="str">
        <f t="shared" si="26"/>
        <v>213599451112211</v>
      </c>
      <c r="B853" t="s">
        <v>32</v>
      </c>
      <c r="C853" t="s">
        <v>62</v>
      </c>
      <c r="D853" t="s">
        <v>984</v>
      </c>
      <c r="E853" t="s">
        <v>984</v>
      </c>
      <c r="F853" t="s">
        <v>55</v>
      </c>
      <c r="G853" t="s">
        <v>985</v>
      </c>
      <c r="H853" s="1">
        <v>43770</v>
      </c>
      <c r="I853" s="1">
        <v>43749</v>
      </c>
      <c r="J853" s="3">
        <v>2637276</v>
      </c>
      <c r="K853" t="s">
        <v>31</v>
      </c>
      <c r="L853" t="s">
        <v>31</v>
      </c>
      <c r="M853">
        <v>0</v>
      </c>
      <c r="N853">
        <v>0</v>
      </c>
      <c r="O853">
        <v>0</v>
      </c>
      <c r="P853" t="s">
        <v>37</v>
      </c>
      <c r="Q853" t="s">
        <v>37</v>
      </c>
      <c r="R853" t="str">
        <f t="shared" si="27"/>
        <v>2135994511122</v>
      </c>
      <c r="S853" t="s">
        <v>38</v>
      </c>
      <c r="T853" t="s">
        <v>66</v>
      </c>
      <c r="U853" t="s">
        <v>67</v>
      </c>
      <c r="V853" t="s">
        <v>100</v>
      </c>
      <c r="W853" t="s">
        <v>42</v>
      </c>
      <c r="X853" t="s">
        <v>43</v>
      </c>
      <c r="Y853" t="s">
        <v>44</v>
      </c>
      <c r="Z853" t="s">
        <v>44</v>
      </c>
      <c r="AA853" t="s">
        <v>45</v>
      </c>
      <c r="AB853" t="s">
        <v>46</v>
      </c>
      <c r="AC853" t="s">
        <v>47</v>
      </c>
      <c r="AD853" t="s">
        <v>48</v>
      </c>
      <c r="AE853" t="s">
        <v>49</v>
      </c>
    </row>
    <row r="854" spans="1:31">
      <c r="A854" t="str">
        <f t="shared" si="26"/>
        <v>213599451112411</v>
      </c>
      <c r="B854" t="s">
        <v>32</v>
      </c>
      <c r="C854" t="s">
        <v>62</v>
      </c>
      <c r="D854" t="s">
        <v>984</v>
      </c>
      <c r="E854" t="s">
        <v>984</v>
      </c>
      <c r="F854" t="s">
        <v>52</v>
      </c>
      <c r="G854" t="s">
        <v>985</v>
      </c>
      <c r="H854" s="1">
        <v>43770</v>
      </c>
      <c r="I854" s="1">
        <v>43749</v>
      </c>
      <c r="J854" s="3">
        <v>8217000</v>
      </c>
      <c r="K854" t="s">
        <v>31</v>
      </c>
      <c r="L854" t="s">
        <v>31</v>
      </c>
      <c r="M854">
        <v>0</v>
      </c>
      <c r="N854">
        <v>0</v>
      </c>
      <c r="O854">
        <v>0</v>
      </c>
      <c r="P854" t="s">
        <v>37</v>
      </c>
      <c r="Q854" t="s">
        <v>37</v>
      </c>
      <c r="R854" t="str">
        <f t="shared" si="27"/>
        <v>2135994511124</v>
      </c>
      <c r="S854" t="s">
        <v>38</v>
      </c>
      <c r="T854" t="s">
        <v>66</v>
      </c>
      <c r="U854" t="s">
        <v>67</v>
      </c>
      <c r="V854" t="s">
        <v>100</v>
      </c>
      <c r="W854" t="s">
        <v>42</v>
      </c>
      <c r="X854" t="s">
        <v>43</v>
      </c>
      <c r="Y854" t="s">
        <v>44</v>
      </c>
      <c r="Z854" t="s">
        <v>44</v>
      </c>
      <c r="AA854" t="s">
        <v>45</v>
      </c>
      <c r="AB854" t="s">
        <v>46</v>
      </c>
      <c r="AC854" t="s">
        <v>47</v>
      </c>
      <c r="AD854" t="s">
        <v>48</v>
      </c>
      <c r="AE854" t="s">
        <v>49</v>
      </c>
    </row>
    <row r="855" spans="1:31">
      <c r="A855" t="str">
        <f t="shared" si="26"/>
        <v>213599451112511</v>
      </c>
      <c r="B855" t="s">
        <v>32</v>
      </c>
      <c r="C855" t="s">
        <v>62</v>
      </c>
      <c r="D855" t="s">
        <v>984</v>
      </c>
      <c r="E855" t="s">
        <v>984</v>
      </c>
      <c r="F855" t="s">
        <v>132</v>
      </c>
      <c r="G855" t="s">
        <v>985</v>
      </c>
      <c r="H855" s="1">
        <v>43770</v>
      </c>
      <c r="I855" s="1">
        <v>43749</v>
      </c>
      <c r="J855" s="3">
        <v>40791</v>
      </c>
      <c r="K855" t="s">
        <v>31</v>
      </c>
      <c r="L855" t="s">
        <v>31</v>
      </c>
      <c r="M855">
        <v>0</v>
      </c>
      <c r="N855">
        <v>0</v>
      </c>
      <c r="O855">
        <v>0</v>
      </c>
      <c r="P855" t="s">
        <v>37</v>
      </c>
      <c r="Q855" t="s">
        <v>37</v>
      </c>
      <c r="R855" t="str">
        <f t="shared" si="27"/>
        <v>2135994511125</v>
      </c>
      <c r="S855" t="s">
        <v>38</v>
      </c>
      <c r="T855" t="s">
        <v>66</v>
      </c>
      <c r="U855" t="s">
        <v>67</v>
      </c>
      <c r="V855" t="s">
        <v>100</v>
      </c>
      <c r="W855" t="s">
        <v>42</v>
      </c>
      <c r="X855" t="s">
        <v>43</v>
      </c>
      <c r="Y855" t="s">
        <v>44</v>
      </c>
      <c r="Z855" t="s">
        <v>44</v>
      </c>
      <c r="AA855" t="s">
        <v>45</v>
      </c>
      <c r="AB855" t="s">
        <v>46</v>
      </c>
      <c r="AC855" t="s">
        <v>47</v>
      </c>
      <c r="AD855" t="s">
        <v>48</v>
      </c>
      <c r="AE855" t="s">
        <v>49</v>
      </c>
    </row>
    <row r="856" spans="1:31">
      <c r="A856" t="str">
        <f t="shared" si="26"/>
        <v>213599451112611</v>
      </c>
      <c r="B856" t="s">
        <v>32</v>
      </c>
      <c r="C856" t="s">
        <v>62</v>
      </c>
      <c r="D856" t="s">
        <v>984</v>
      </c>
      <c r="E856" t="s">
        <v>984</v>
      </c>
      <c r="F856" t="s">
        <v>57</v>
      </c>
      <c r="G856" t="s">
        <v>985</v>
      </c>
      <c r="H856" s="1">
        <v>43770</v>
      </c>
      <c r="I856" s="1">
        <v>43749</v>
      </c>
      <c r="J856" s="3">
        <v>6083280</v>
      </c>
      <c r="K856" t="s">
        <v>31</v>
      </c>
      <c r="L856" t="s">
        <v>31</v>
      </c>
      <c r="M856">
        <v>0</v>
      </c>
      <c r="N856">
        <v>0</v>
      </c>
      <c r="O856">
        <v>0</v>
      </c>
      <c r="P856" t="s">
        <v>37</v>
      </c>
      <c r="Q856" t="s">
        <v>37</v>
      </c>
      <c r="R856" t="str">
        <f t="shared" si="27"/>
        <v>2135994511126</v>
      </c>
      <c r="S856" t="s">
        <v>38</v>
      </c>
      <c r="T856" t="s">
        <v>66</v>
      </c>
      <c r="U856" t="s">
        <v>67</v>
      </c>
      <c r="V856" t="s">
        <v>100</v>
      </c>
      <c r="W856" t="s">
        <v>42</v>
      </c>
      <c r="X856" t="s">
        <v>43</v>
      </c>
      <c r="Y856" t="s">
        <v>44</v>
      </c>
      <c r="Z856" t="s">
        <v>44</v>
      </c>
      <c r="AA856" t="s">
        <v>45</v>
      </c>
      <c r="AB856" t="s">
        <v>46</v>
      </c>
      <c r="AC856" t="s">
        <v>47</v>
      </c>
      <c r="AD856" t="s">
        <v>48</v>
      </c>
      <c r="AE856" t="s">
        <v>49</v>
      </c>
    </row>
    <row r="857" spans="1:31">
      <c r="A857" t="str">
        <f t="shared" si="26"/>
        <v>213599451115111</v>
      </c>
      <c r="B857" t="s">
        <v>32</v>
      </c>
      <c r="C857" t="s">
        <v>62</v>
      </c>
      <c r="D857" t="s">
        <v>984</v>
      </c>
      <c r="E857" t="s">
        <v>984</v>
      </c>
      <c r="F857" t="s">
        <v>58</v>
      </c>
      <c r="G857" t="s">
        <v>985</v>
      </c>
      <c r="H857" s="1">
        <v>43770</v>
      </c>
      <c r="I857" s="1">
        <v>43749</v>
      </c>
      <c r="J857" s="3">
        <v>540000</v>
      </c>
      <c r="K857" t="s">
        <v>31</v>
      </c>
      <c r="L857" t="s">
        <v>31</v>
      </c>
      <c r="M857">
        <v>0</v>
      </c>
      <c r="N857">
        <v>0</v>
      </c>
      <c r="O857">
        <v>0</v>
      </c>
      <c r="P857" t="s">
        <v>37</v>
      </c>
      <c r="Q857" t="s">
        <v>37</v>
      </c>
      <c r="R857" t="str">
        <f t="shared" si="27"/>
        <v>2135994511151</v>
      </c>
      <c r="S857" t="s">
        <v>38</v>
      </c>
      <c r="T857" t="s">
        <v>66</v>
      </c>
      <c r="U857" t="s">
        <v>67</v>
      </c>
      <c r="V857" t="s">
        <v>100</v>
      </c>
      <c r="W857" t="s">
        <v>42</v>
      </c>
      <c r="X857" t="s">
        <v>43</v>
      </c>
      <c r="Y857" t="s">
        <v>44</v>
      </c>
      <c r="Z857" t="s">
        <v>44</v>
      </c>
      <c r="AA857" t="s">
        <v>45</v>
      </c>
      <c r="AB857" t="s">
        <v>46</v>
      </c>
      <c r="AC857" t="s">
        <v>47</v>
      </c>
      <c r="AD857" t="s">
        <v>48</v>
      </c>
      <c r="AE857" t="s">
        <v>49</v>
      </c>
    </row>
    <row r="858" spans="1:31">
      <c r="A858" t="str">
        <f t="shared" si="26"/>
        <v>212599452111108</v>
      </c>
      <c r="B858" t="s">
        <v>32</v>
      </c>
      <c r="C858" t="s">
        <v>33</v>
      </c>
      <c r="D858" t="s">
        <v>986</v>
      </c>
      <c r="E858" t="s">
        <v>986</v>
      </c>
      <c r="F858" t="s">
        <v>165</v>
      </c>
      <c r="G858" t="s">
        <v>987</v>
      </c>
      <c r="H858" s="1">
        <v>43685</v>
      </c>
      <c r="I858" s="1">
        <v>43685</v>
      </c>
      <c r="J858" s="3">
        <v>28600000</v>
      </c>
      <c r="K858" t="s">
        <v>31</v>
      </c>
      <c r="L858" t="s">
        <v>31</v>
      </c>
      <c r="M858">
        <v>0</v>
      </c>
      <c r="N858">
        <v>0</v>
      </c>
      <c r="O858">
        <v>0</v>
      </c>
      <c r="P858" t="s">
        <v>37</v>
      </c>
      <c r="Q858" t="s">
        <v>37</v>
      </c>
      <c r="R858" t="str">
        <f t="shared" si="27"/>
        <v>2125994521111</v>
      </c>
      <c r="S858" t="s">
        <v>38</v>
      </c>
      <c r="T858" t="s">
        <v>39</v>
      </c>
      <c r="U858" t="s">
        <v>40</v>
      </c>
      <c r="V858" t="s">
        <v>41</v>
      </c>
      <c r="W858" t="s">
        <v>42</v>
      </c>
      <c r="X858" t="s">
        <v>43</v>
      </c>
      <c r="Y858" t="s">
        <v>44</v>
      </c>
      <c r="Z858" t="s">
        <v>44</v>
      </c>
      <c r="AA858" t="s">
        <v>45</v>
      </c>
      <c r="AB858" t="s">
        <v>46</v>
      </c>
      <c r="AC858" t="s">
        <v>47</v>
      </c>
      <c r="AD858" t="s">
        <v>48</v>
      </c>
      <c r="AE858" t="s">
        <v>49</v>
      </c>
    </row>
    <row r="859" spans="1:31">
      <c r="A859" t="str">
        <f t="shared" si="26"/>
        <v>213599452211912</v>
      </c>
      <c r="B859" t="s">
        <v>32</v>
      </c>
      <c r="C859" t="s">
        <v>62</v>
      </c>
      <c r="D859" t="s">
        <v>988</v>
      </c>
      <c r="E859" t="s">
        <v>988</v>
      </c>
      <c r="F859" t="s">
        <v>60</v>
      </c>
      <c r="G859" t="s">
        <v>989</v>
      </c>
      <c r="H859" s="1">
        <v>43810</v>
      </c>
      <c r="I859" s="1">
        <v>43809</v>
      </c>
      <c r="J859" s="3">
        <v>380298</v>
      </c>
      <c r="K859" t="s">
        <v>31</v>
      </c>
      <c r="L859" t="s">
        <v>31</v>
      </c>
      <c r="M859">
        <v>0</v>
      </c>
      <c r="N859">
        <v>0</v>
      </c>
      <c r="O859">
        <v>0</v>
      </c>
      <c r="P859" t="s">
        <v>37</v>
      </c>
      <c r="Q859" t="s">
        <v>37</v>
      </c>
      <c r="R859" t="str">
        <f t="shared" si="27"/>
        <v>2135994522119</v>
      </c>
      <c r="S859" t="s">
        <v>38</v>
      </c>
      <c r="T859" t="s">
        <v>66</v>
      </c>
      <c r="U859" t="s">
        <v>67</v>
      </c>
      <c r="V859" t="s">
        <v>100</v>
      </c>
      <c r="W859" t="s">
        <v>42</v>
      </c>
      <c r="X859" t="s">
        <v>43</v>
      </c>
      <c r="Y859" t="s">
        <v>44</v>
      </c>
      <c r="Z859" t="s">
        <v>44</v>
      </c>
      <c r="AA859" t="s">
        <v>45</v>
      </c>
      <c r="AB859" t="s">
        <v>46</v>
      </c>
      <c r="AC859" t="s">
        <v>47</v>
      </c>
      <c r="AD859" t="s">
        <v>48</v>
      </c>
      <c r="AE859" t="s">
        <v>49</v>
      </c>
    </row>
    <row r="860" spans="1:31">
      <c r="A860" t="str">
        <f t="shared" si="26"/>
        <v>213599451241103</v>
      </c>
      <c r="B860" t="s">
        <v>32</v>
      </c>
      <c r="C860" t="s">
        <v>62</v>
      </c>
      <c r="D860" t="s">
        <v>990</v>
      </c>
      <c r="E860" t="s">
        <v>990</v>
      </c>
      <c r="F860" t="s">
        <v>116</v>
      </c>
      <c r="G860" t="s">
        <v>991</v>
      </c>
      <c r="H860" s="1">
        <v>43539</v>
      </c>
      <c r="I860" s="1">
        <v>43538</v>
      </c>
      <c r="J860" s="3">
        <v>54466735</v>
      </c>
      <c r="K860" t="s">
        <v>31</v>
      </c>
      <c r="L860" t="s">
        <v>31</v>
      </c>
      <c r="M860">
        <v>0</v>
      </c>
      <c r="N860">
        <v>0</v>
      </c>
      <c r="O860">
        <v>0</v>
      </c>
      <c r="P860" t="s">
        <v>37</v>
      </c>
      <c r="Q860" t="s">
        <v>37</v>
      </c>
      <c r="R860" t="str">
        <f t="shared" si="27"/>
        <v>2135994512411</v>
      </c>
      <c r="S860" t="s">
        <v>38</v>
      </c>
      <c r="T860" t="s">
        <v>66</v>
      </c>
      <c r="U860" t="s">
        <v>67</v>
      </c>
      <c r="V860" t="s">
        <v>100</v>
      </c>
      <c r="W860" t="s">
        <v>42</v>
      </c>
      <c r="X860" t="s">
        <v>43</v>
      </c>
      <c r="Y860" t="s">
        <v>44</v>
      </c>
      <c r="Z860" t="s">
        <v>44</v>
      </c>
      <c r="AA860" t="s">
        <v>45</v>
      </c>
      <c r="AB860" t="s">
        <v>46</v>
      </c>
      <c r="AC860" t="s">
        <v>47</v>
      </c>
      <c r="AD860" t="s">
        <v>48</v>
      </c>
      <c r="AE860" t="s">
        <v>49</v>
      </c>
    </row>
    <row r="861" spans="1:31">
      <c r="A861" t="str">
        <f t="shared" si="26"/>
        <v>213599451112912</v>
      </c>
      <c r="B861" t="s">
        <v>32</v>
      </c>
      <c r="C861" t="s">
        <v>62</v>
      </c>
      <c r="D861" t="s">
        <v>992</v>
      </c>
      <c r="E861" t="s">
        <v>992</v>
      </c>
      <c r="F861" t="s">
        <v>112</v>
      </c>
      <c r="G861" t="s">
        <v>993</v>
      </c>
      <c r="H861" s="1">
        <v>43830</v>
      </c>
      <c r="I861" s="1">
        <v>43830</v>
      </c>
      <c r="J861" s="3">
        <v>16977000</v>
      </c>
      <c r="K861" t="s">
        <v>31</v>
      </c>
      <c r="L861" t="s">
        <v>31</v>
      </c>
      <c r="M861">
        <v>0</v>
      </c>
      <c r="N861">
        <v>0</v>
      </c>
      <c r="O861">
        <v>0</v>
      </c>
      <c r="P861" t="s">
        <v>37</v>
      </c>
      <c r="Q861" t="s">
        <v>37</v>
      </c>
      <c r="R861" t="str">
        <f t="shared" si="27"/>
        <v>2135994511129</v>
      </c>
      <c r="S861" t="s">
        <v>38</v>
      </c>
      <c r="T861" t="s">
        <v>66</v>
      </c>
      <c r="U861" t="s">
        <v>67</v>
      </c>
      <c r="V861" t="s">
        <v>100</v>
      </c>
      <c r="W861" t="s">
        <v>42</v>
      </c>
      <c r="X861" t="s">
        <v>43</v>
      </c>
      <c r="Y861" t="s">
        <v>44</v>
      </c>
      <c r="Z861" t="s">
        <v>44</v>
      </c>
      <c r="AA861" t="s">
        <v>45</v>
      </c>
      <c r="AB861" t="s">
        <v>46</v>
      </c>
      <c r="AC861" t="s">
        <v>47</v>
      </c>
      <c r="AD861" t="s">
        <v>48</v>
      </c>
      <c r="AE861" t="s">
        <v>49</v>
      </c>
    </row>
    <row r="862" spans="1:31">
      <c r="A862" t="str">
        <f t="shared" si="26"/>
        <v>213599451111101</v>
      </c>
      <c r="B862" t="s">
        <v>32</v>
      </c>
      <c r="C862" t="s">
        <v>62</v>
      </c>
      <c r="D862" t="s">
        <v>994</v>
      </c>
      <c r="E862" t="s">
        <v>994</v>
      </c>
      <c r="F862" t="s">
        <v>35</v>
      </c>
      <c r="G862" t="s">
        <v>995</v>
      </c>
      <c r="H862" s="1">
        <v>43467</v>
      </c>
      <c r="I862" s="1">
        <v>43467</v>
      </c>
      <c r="J862" s="3">
        <v>634493500</v>
      </c>
      <c r="K862" t="s">
        <v>31</v>
      </c>
      <c r="L862" t="s">
        <v>31</v>
      </c>
      <c r="M862">
        <v>0</v>
      </c>
      <c r="N862">
        <v>0</v>
      </c>
      <c r="O862">
        <v>0</v>
      </c>
      <c r="P862" t="s">
        <v>37</v>
      </c>
      <c r="Q862" t="s">
        <v>37</v>
      </c>
      <c r="R862" t="str">
        <f t="shared" si="27"/>
        <v>2135994511111</v>
      </c>
      <c r="S862" t="s">
        <v>38</v>
      </c>
      <c r="T862" t="s">
        <v>66</v>
      </c>
      <c r="U862" t="s">
        <v>67</v>
      </c>
      <c r="V862" t="s">
        <v>100</v>
      </c>
      <c r="W862" t="s">
        <v>42</v>
      </c>
      <c r="X862" t="s">
        <v>43</v>
      </c>
      <c r="Y862" t="s">
        <v>44</v>
      </c>
      <c r="Z862" t="s">
        <v>44</v>
      </c>
      <c r="AA862" t="s">
        <v>45</v>
      </c>
      <c r="AB862" t="s">
        <v>46</v>
      </c>
      <c r="AC862" t="s">
        <v>47</v>
      </c>
      <c r="AD862" t="s">
        <v>48</v>
      </c>
      <c r="AE862" t="s">
        <v>49</v>
      </c>
    </row>
    <row r="863" spans="1:31">
      <c r="A863" t="str">
        <f t="shared" si="26"/>
        <v>213599451111901</v>
      </c>
      <c r="B863" t="s">
        <v>32</v>
      </c>
      <c r="C863" t="s">
        <v>62</v>
      </c>
      <c r="D863" t="s">
        <v>994</v>
      </c>
      <c r="E863" t="s">
        <v>994</v>
      </c>
      <c r="F863" t="s">
        <v>50</v>
      </c>
      <c r="G863" t="s">
        <v>995</v>
      </c>
      <c r="H863" s="1">
        <v>43467</v>
      </c>
      <c r="I863" s="1">
        <v>43467</v>
      </c>
      <c r="J863" s="3">
        <v>7916</v>
      </c>
      <c r="K863" t="s">
        <v>31</v>
      </c>
      <c r="L863" t="s">
        <v>31</v>
      </c>
      <c r="M863">
        <v>0</v>
      </c>
      <c r="N863">
        <v>0</v>
      </c>
      <c r="O863">
        <v>0</v>
      </c>
      <c r="P863" t="s">
        <v>37</v>
      </c>
      <c r="Q863" t="s">
        <v>37</v>
      </c>
      <c r="R863" t="str">
        <f t="shared" si="27"/>
        <v>2135994511119</v>
      </c>
      <c r="S863" t="s">
        <v>38</v>
      </c>
      <c r="T863" t="s">
        <v>66</v>
      </c>
      <c r="U863" t="s">
        <v>67</v>
      </c>
      <c r="V863" t="s">
        <v>100</v>
      </c>
      <c r="W863" t="s">
        <v>42</v>
      </c>
      <c r="X863" t="s">
        <v>43</v>
      </c>
      <c r="Y863" t="s">
        <v>44</v>
      </c>
      <c r="Z863" t="s">
        <v>44</v>
      </c>
      <c r="AA863" t="s">
        <v>45</v>
      </c>
      <c r="AB863" t="s">
        <v>46</v>
      </c>
      <c r="AC863" t="s">
        <v>47</v>
      </c>
      <c r="AD863" t="s">
        <v>48</v>
      </c>
      <c r="AE863" t="s">
        <v>49</v>
      </c>
    </row>
    <row r="864" spans="1:31">
      <c r="A864" t="str">
        <f t="shared" si="26"/>
        <v>213599451112101</v>
      </c>
      <c r="B864" t="s">
        <v>32</v>
      </c>
      <c r="C864" t="s">
        <v>62</v>
      </c>
      <c r="D864" t="s">
        <v>994</v>
      </c>
      <c r="E864" t="s">
        <v>994</v>
      </c>
      <c r="F864" t="s">
        <v>51</v>
      </c>
      <c r="G864" t="s">
        <v>995</v>
      </c>
      <c r="H864" s="1">
        <v>43467</v>
      </c>
      <c r="I864" s="1">
        <v>43467</v>
      </c>
      <c r="J864" s="3">
        <v>48901520</v>
      </c>
      <c r="K864" t="s">
        <v>31</v>
      </c>
      <c r="L864" t="s">
        <v>31</v>
      </c>
      <c r="M864">
        <v>0</v>
      </c>
      <c r="N864">
        <v>0</v>
      </c>
      <c r="O864">
        <v>0</v>
      </c>
      <c r="P864" t="s">
        <v>37</v>
      </c>
      <c r="Q864" t="s">
        <v>37</v>
      </c>
      <c r="R864" t="str">
        <f t="shared" si="27"/>
        <v>2135994511121</v>
      </c>
      <c r="S864" t="s">
        <v>38</v>
      </c>
      <c r="T864" t="s">
        <v>66</v>
      </c>
      <c r="U864" t="s">
        <v>67</v>
      </c>
      <c r="V864" t="s">
        <v>100</v>
      </c>
      <c r="W864" t="s">
        <v>42</v>
      </c>
      <c r="X864" t="s">
        <v>43</v>
      </c>
      <c r="Y864" t="s">
        <v>44</v>
      </c>
      <c r="Z864" t="s">
        <v>44</v>
      </c>
      <c r="AA864" t="s">
        <v>45</v>
      </c>
      <c r="AB864" t="s">
        <v>46</v>
      </c>
      <c r="AC864" t="s">
        <v>47</v>
      </c>
      <c r="AD864" t="s">
        <v>48</v>
      </c>
      <c r="AE864" t="s">
        <v>49</v>
      </c>
    </row>
    <row r="865" spans="1:31">
      <c r="A865" t="str">
        <f t="shared" si="26"/>
        <v>213599451112201</v>
      </c>
      <c r="B865" t="s">
        <v>32</v>
      </c>
      <c r="C865" t="s">
        <v>62</v>
      </c>
      <c r="D865" t="s">
        <v>994</v>
      </c>
      <c r="E865" t="s">
        <v>994</v>
      </c>
      <c r="F865" t="s">
        <v>55</v>
      </c>
      <c r="G865" t="s">
        <v>995</v>
      </c>
      <c r="H865" s="1">
        <v>43467</v>
      </c>
      <c r="I865" s="1">
        <v>43467</v>
      </c>
      <c r="J865" s="3">
        <v>15544744</v>
      </c>
      <c r="K865" t="s">
        <v>31</v>
      </c>
      <c r="L865" t="s">
        <v>31</v>
      </c>
      <c r="M865">
        <v>0</v>
      </c>
      <c r="N865">
        <v>0</v>
      </c>
      <c r="O865">
        <v>0</v>
      </c>
      <c r="P865" t="s">
        <v>37</v>
      </c>
      <c r="Q865" t="s">
        <v>37</v>
      </c>
      <c r="R865" t="str">
        <f t="shared" si="27"/>
        <v>2135994511122</v>
      </c>
      <c r="S865" t="s">
        <v>38</v>
      </c>
      <c r="T865" t="s">
        <v>66</v>
      </c>
      <c r="U865" t="s">
        <v>67</v>
      </c>
      <c r="V865" t="s">
        <v>100</v>
      </c>
      <c r="W865" t="s">
        <v>42</v>
      </c>
      <c r="X865" t="s">
        <v>43</v>
      </c>
      <c r="Y865" t="s">
        <v>44</v>
      </c>
      <c r="Z865" t="s">
        <v>44</v>
      </c>
      <c r="AA865" t="s">
        <v>45</v>
      </c>
      <c r="AB865" t="s">
        <v>46</v>
      </c>
      <c r="AC865" t="s">
        <v>47</v>
      </c>
      <c r="AD865" t="s">
        <v>48</v>
      </c>
      <c r="AE865" t="s">
        <v>49</v>
      </c>
    </row>
    <row r="866" spans="1:31">
      <c r="A866" t="str">
        <f t="shared" si="26"/>
        <v>213599451112301</v>
      </c>
      <c r="B866" t="s">
        <v>32</v>
      </c>
      <c r="C866" t="s">
        <v>62</v>
      </c>
      <c r="D866" t="s">
        <v>994</v>
      </c>
      <c r="E866" t="s">
        <v>994</v>
      </c>
      <c r="F866" t="s">
        <v>56</v>
      </c>
      <c r="G866" t="s">
        <v>995</v>
      </c>
      <c r="H866" s="1">
        <v>43467</v>
      </c>
      <c r="I866" s="1">
        <v>43467</v>
      </c>
      <c r="J866" s="3">
        <v>1620000</v>
      </c>
      <c r="K866" t="s">
        <v>31</v>
      </c>
      <c r="L866" t="s">
        <v>31</v>
      </c>
      <c r="M866">
        <v>0</v>
      </c>
      <c r="N866">
        <v>0</v>
      </c>
      <c r="O866">
        <v>0</v>
      </c>
      <c r="P866" t="s">
        <v>37</v>
      </c>
      <c r="Q866" t="s">
        <v>37</v>
      </c>
      <c r="R866" t="str">
        <f t="shared" si="27"/>
        <v>2135994511123</v>
      </c>
      <c r="S866" t="s">
        <v>38</v>
      </c>
      <c r="T866" t="s">
        <v>66</v>
      </c>
      <c r="U866" t="s">
        <v>67</v>
      </c>
      <c r="V866" t="s">
        <v>100</v>
      </c>
      <c r="W866" t="s">
        <v>42</v>
      </c>
      <c r="X866" t="s">
        <v>43</v>
      </c>
      <c r="Y866" t="s">
        <v>44</v>
      </c>
      <c r="Z866" t="s">
        <v>44</v>
      </c>
      <c r="AA866" t="s">
        <v>45</v>
      </c>
      <c r="AB866" t="s">
        <v>46</v>
      </c>
      <c r="AC866" t="s">
        <v>47</v>
      </c>
      <c r="AD866" t="s">
        <v>48</v>
      </c>
      <c r="AE866" t="s">
        <v>49</v>
      </c>
    </row>
    <row r="867" spans="1:31">
      <c r="A867" t="str">
        <f t="shared" si="26"/>
        <v>213599451112401</v>
      </c>
      <c r="B867" t="s">
        <v>32</v>
      </c>
      <c r="C867" t="s">
        <v>62</v>
      </c>
      <c r="D867" t="s">
        <v>994</v>
      </c>
      <c r="E867" t="s">
        <v>994</v>
      </c>
      <c r="F867" t="s">
        <v>52</v>
      </c>
      <c r="G867" t="s">
        <v>995</v>
      </c>
      <c r="H867" s="1">
        <v>43467</v>
      </c>
      <c r="I867" s="1">
        <v>43467</v>
      </c>
      <c r="J867" s="3">
        <v>63501000</v>
      </c>
      <c r="K867" t="s">
        <v>31</v>
      </c>
      <c r="L867" t="s">
        <v>31</v>
      </c>
      <c r="M867">
        <v>0</v>
      </c>
      <c r="N867">
        <v>0</v>
      </c>
      <c r="O867">
        <v>0</v>
      </c>
      <c r="P867" t="s">
        <v>37</v>
      </c>
      <c r="Q867" t="s">
        <v>37</v>
      </c>
      <c r="R867" t="str">
        <f t="shared" si="27"/>
        <v>2135994511124</v>
      </c>
      <c r="S867" t="s">
        <v>38</v>
      </c>
      <c r="T867" t="s">
        <v>66</v>
      </c>
      <c r="U867" t="s">
        <v>67</v>
      </c>
      <c r="V867" t="s">
        <v>100</v>
      </c>
      <c r="W867" t="s">
        <v>42</v>
      </c>
      <c r="X867" t="s">
        <v>43</v>
      </c>
      <c r="Y867" t="s">
        <v>44</v>
      </c>
      <c r="Z867" t="s">
        <v>44</v>
      </c>
      <c r="AA867" t="s">
        <v>45</v>
      </c>
      <c r="AB867" t="s">
        <v>46</v>
      </c>
      <c r="AC867" t="s">
        <v>47</v>
      </c>
      <c r="AD867" t="s">
        <v>48</v>
      </c>
      <c r="AE867" t="s">
        <v>49</v>
      </c>
    </row>
    <row r="868" spans="1:31">
      <c r="A868" t="str">
        <f t="shared" si="26"/>
        <v>213599451112501</v>
      </c>
      <c r="B868" t="s">
        <v>32</v>
      </c>
      <c r="C868" t="s">
        <v>62</v>
      </c>
      <c r="D868" t="s">
        <v>994</v>
      </c>
      <c r="E868" t="s">
        <v>994</v>
      </c>
      <c r="F868" t="s">
        <v>132</v>
      </c>
      <c r="G868" t="s">
        <v>995</v>
      </c>
      <c r="H868" s="1">
        <v>43467</v>
      </c>
      <c r="I868" s="1">
        <v>43467</v>
      </c>
      <c r="J868" s="3">
        <v>35257</v>
      </c>
      <c r="K868" t="s">
        <v>31</v>
      </c>
      <c r="L868" t="s">
        <v>31</v>
      </c>
      <c r="M868">
        <v>0</v>
      </c>
      <c r="N868">
        <v>0</v>
      </c>
      <c r="O868">
        <v>0</v>
      </c>
      <c r="P868" t="s">
        <v>37</v>
      </c>
      <c r="Q868" t="s">
        <v>37</v>
      </c>
      <c r="R868" t="str">
        <f t="shared" si="27"/>
        <v>2135994511125</v>
      </c>
      <c r="S868" t="s">
        <v>38</v>
      </c>
      <c r="T868" t="s">
        <v>66</v>
      </c>
      <c r="U868" t="s">
        <v>67</v>
      </c>
      <c r="V868" t="s">
        <v>100</v>
      </c>
      <c r="W868" t="s">
        <v>42</v>
      </c>
      <c r="X868" t="s">
        <v>43</v>
      </c>
      <c r="Y868" t="s">
        <v>44</v>
      </c>
      <c r="Z868" t="s">
        <v>44</v>
      </c>
      <c r="AA868" t="s">
        <v>45</v>
      </c>
      <c r="AB868" t="s">
        <v>46</v>
      </c>
      <c r="AC868" t="s">
        <v>47</v>
      </c>
      <c r="AD868" t="s">
        <v>48</v>
      </c>
      <c r="AE868" t="s">
        <v>49</v>
      </c>
    </row>
    <row r="869" spans="1:31">
      <c r="A869" t="str">
        <f t="shared" si="26"/>
        <v>213599451112601</v>
      </c>
      <c r="B869" t="s">
        <v>32</v>
      </c>
      <c r="C869" t="s">
        <v>62</v>
      </c>
      <c r="D869" t="s">
        <v>994</v>
      </c>
      <c r="E869" t="s">
        <v>994</v>
      </c>
      <c r="F869" t="s">
        <v>57</v>
      </c>
      <c r="G869" t="s">
        <v>995</v>
      </c>
      <c r="H869" s="1">
        <v>43467</v>
      </c>
      <c r="I869" s="1">
        <v>43467</v>
      </c>
      <c r="J869" s="3">
        <v>39498210</v>
      </c>
      <c r="K869" t="s">
        <v>31</v>
      </c>
      <c r="L869" t="s">
        <v>31</v>
      </c>
      <c r="M869">
        <v>0</v>
      </c>
      <c r="N869">
        <v>0</v>
      </c>
      <c r="O869">
        <v>0</v>
      </c>
      <c r="P869" t="s">
        <v>37</v>
      </c>
      <c r="Q869" t="s">
        <v>37</v>
      </c>
      <c r="R869" t="str">
        <f t="shared" si="27"/>
        <v>2135994511126</v>
      </c>
      <c r="S869" t="s">
        <v>38</v>
      </c>
      <c r="T869" t="s">
        <v>66</v>
      </c>
      <c r="U869" t="s">
        <v>67</v>
      </c>
      <c r="V869" t="s">
        <v>100</v>
      </c>
      <c r="W869" t="s">
        <v>42</v>
      </c>
      <c r="X869" t="s">
        <v>43</v>
      </c>
      <c r="Y869" t="s">
        <v>44</v>
      </c>
      <c r="Z869" t="s">
        <v>44</v>
      </c>
      <c r="AA869" t="s">
        <v>45</v>
      </c>
      <c r="AB869" t="s">
        <v>46</v>
      </c>
      <c r="AC869" t="s">
        <v>47</v>
      </c>
      <c r="AD869" t="s">
        <v>48</v>
      </c>
      <c r="AE869" t="s">
        <v>49</v>
      </c>
    </row>
    <row r="870" spans="1:31">
      <c r="A870" t="str">
        <f t="shared" si="26"/>
        <v>213599451115101</v>
      </c>
      <c r="B870" t="s">
        <v>32</v>
      </c>
      <c r="C870" t="s">
        <v>62</v>
      </c>
      <c r="D870" t="s">
        <v>994</v>
      </c>
      <c r="E870" t="s">
        <v>994</v>
      </c>
      <c r="F870" t="s">
        <v>58</v>
      </c>
      <c r="G870" t="s">
        <v>995</v>
      </c>
      <c r="H870" s="1">
        <v>43467</v>
      </c>
      <c r="I870" s="1">
        <v>43467</v>
      </c>
      <c r="J870" s="3">
        <v>2955000</v>
      </c>
      <c r="K870" t="s">
        <v>31</v>
      </c>
      <c r="L870" t="s">
        <v>31</v>
      </c>
      <c r="M870">
        <v>0</v>
      </c>
      <c r="N870">
        <v>0</v>
      </c>
      <c r="O870">
        <v>0</v>
      </c>
      <c r="P870" t="s">
        <v>37</v>
      </c>
      <c r="Q870" t="s">
        <v>37</v>
      </c>
      <c r="R870" t="str">
        <f t="shared" si="27"/>
        <v>2135994511151</v>
      </c>
      <c r="S870" t="s">
        <v>38</v>
      </c>
      <c r="T870" t="s">
        <v>66</v>
      </c>
      <c r="U870" t="s">
        <v>67</v>
      </c>
      <c r="V870" t="s">
        <v>100</v>
      </c>
      <c r="W870" t="s">
        <v>42</v>
      </c>
      <c r="X870" t="s">
        <v>43</v>
      </c>
      <c r="Y870" t="s">
        <v>44</v>
      </c>
      <c r="Z870" t="s">
        <v>44</v>
      </c>
      <c r="AA870" t="s">
        <v>45</v>
      </c>
      <c r="AB870" t="s">
        <v>46</v>
      </c>
      <c r="AC870" t="s">
        <v>47</v>
      </c>
      <c r="AD870" t="s">
        <v>48</v>
      </c>
      <c r="AE870" t="s">
        <v>49</v>
      </c>
    </row>
    <row r="871" spans="1:31">
      <c r="A871" t="str">
        <f t="shared" si="26"/>
        <v>213599452211108</v>
      </c>
      <c r="B871" t="s">
        <v>32</v>
      </c>
      <c r="C871" t="s">
        <v>62</v>
      </c>
      <c r="D871" t="s">
        <v>996</v>
      </c>
      <c r="E871" t="s">
        <v>996</v>
      </c>
      <c r="F871" t="s">
        <v>79</v>
      </c>
      <c r="G871" t="s">
        <v>997</v>
      </c>
      <c r="H871" s="1">
        <v>43685</v>
      </c>
      <c r="I871" s="1">
        <v>43684</v>
      </c>
      <c r="J871" s="3">
        <v>6005000</v>
      </c>
      <c r="K871" t="s">
        <v>31</v>
      </c>
      <c r="L871" t="s">
        <v>31</v>
      </c>
      <c r="M871">
        <v>0</v>
      </c>
      <c r="N871">
        <v>0</v>
      </c>
      <c r="O871">
        <v>0</v>
      </c>
      <c r="P871" t="s">
        <v>37</v>
      </c>
      <c r="Q871" t="s">
        <v>37</v>
      </c>
      <c r="R871" t="str">
        <f t="shared" si="27"/>
        <v>2135994522111</v>
      </c>
      <c r="S871" t="s">
        <v>38</v>
      </c>
      <c r="T871" t="s">
        <v>66</v>
      </c>
      <c r="U871" t="s">
        <v>67</v>
      </c>
      <c r="V871" t="s">
        <v>100</v>
      </c>
      <c r="W871" t="s">
        <v>42</v>
      </c>
      <c r="X871" t="s">
        <v>43</v>
      </c>
      <c r="Y871" t="s">
        <v>44</v>
      </c>
      <c r="Z871" t="s">
        <v>44</v>
      </c>
      <c r="AA871" t="s">
        <v>45</v>
      </c>
      <c r="AB871" t="s">
        <v>46</v>
      </c>
      <c r="AC871" t="s">
        <v>47</v>
      </c>
      <c r="AD871" t="s">
        <v>48</v>
      </c>
      <c r="AE871" t="s">
        <v>49</v>
      </c>
    </row>
    <row r="872" spans="1:31">
      <c r="A872" t="str">
        <f t="shared" si="26"/>
        <v>213599452411107</v>
      </c>
      <c r="B872" t="s">
        <v>32</v>
      </c>
      <c r="C872" t="s">
        <v>62</v>
      </c>
      <c r="D872" t="s">
        <v>998</v>
      </c>
      <c r="E872" t="s">
        <v>998</v>
      </c>
      <c r="F872" t="s">
        <v>71</v>
      </c>
      <c r="G872" t="s">
        <v>999</v>
      </c>
      <c r="H872" s="1">
        <v>43656</v>
      </c>
      <c r="I872" s="1">
        <v>43656</v>
      </c>
      <c r="J872" s="3">
        <v>410000</v>
      </c>
      <c r="K872" t="s">
        <v>31</v>
      </c>
      <c r="L872" t="s">
        <v>31</v>
      </c>
      <c r="M872">
        <v>0</v>
      </c>
      <c r="N872">
        <v>0</v>
      </c>
      <c r="O872">
        <v>0</v>
      </c>
      <c r="P872" t="s">
        <v>37</v>
      </c>
      <c r="Q872" t="s">
        <v>37</v>
      </c>
      <c r="R872" t="str">
        <f t="shared" si="27"/>
        <v>2135994524111</v>
      </c>
      <c r="S872" t="s">
        <v>38</v>
      </c>
      <c r="T872" t="s">
        <v>66</v>
      </c>
      <c r="U872" t="s">
        <v>67</v>
      </c>
      <c r="V872" t="s">
        <v>100</v>
      </c>
      <c r="W872" t="s">
        <v>42</v>
      </c>
      <c r="X872" t="s">
        <v>43</v>
      </c>
      <c r="Y872" t="s">
        <v>44</v>
      </c>
      <c r="Z872" t="s">
        <v>44</v>
      </c>
      <c r="AA872" t="s">
        <v>45</v>
      </c>
      <c r="AB872" t="s">
        <v>46</v>
      </c>
      <c r="AC872" t="s">
        <v>47</v>
      </c>
      <c r="AD872" t="s">
        <v>48</v>
      </c>
      <c r="AE872" t="s">
        <v>49</v>
      </c>
    </row>
    <row r="873" spans="1:31">
      <c r="A873" t="str">
        <f t="shared" si="26"/>
        <v>213599451111103</v>
      </c>
      <c r="B873" t="s">
        <v>32</v>
      </c>
      <c r="C873" t="s">
        <v>62</v>
      </c>
      <c r="D873" t="s">
        <v>373</v>
      </c>
      <c r="E873" t="s">
        <v>373</v>
      </c>
      <c r="F873" t="s">
        <v>35</v>
      </c>
      <c r="G873" t="s">
        <v>1000</v>
      </c>
      <c r="H873" s="1">
        <v>43525</v>
      </c>
      <c r="I873" s="1">
        <v>43503</v>
      </c>
      <c r="J873" s="3">
        <v>75496100</v>
      </c>
      <c r="K873" t="s">
        <v>31</v>
      </c>
      <c r="L873" t="s">
        <v>31</v>
      </c>
      <c r="M873">
        <v>0</v>
      </c>
      <c r="N873">
        <v>0</v>
      </c>
      <c r="O873">
        <v>0</v>
      </c>
      <c r="P873" t="s">
        <v>37</v>
      </c>
      <c r="Q873" t="s">
        <v>37</v>
      </c>
      <c r="R873" t="str">
        <f t="shared" si="27"/>
        <v>2135994511111</v>
      </c>
      <c r="S873" t="s">
        <v>38</v>
      </c>
      <c r="T873" t="s">
        <v>66</v>
      </c>
      <c r="U873" t="s">
        <v>67</v>
      </c>
      <c r="V873" t="s">
        <v>100</v>
      </c>
      <c r="W873" t="s">
        <v>42</v>
      </c>
      <c r="X873" t="s">
        <v>43</v>
      </c>
      <c r="Y873" t="s">
        <v>44</v>
      </c>
      <c r="Z873" t="s">
        <v>44</v>
      </c>
      <c r="AA873" t="s">
        <v>45</v>
      </c>
      <c r="AB873" t="s">
        <v>46</v>
      </c>
      <c r="AC873" t="s">
        <v>47</v>
      </c>
      <c r="AD873" t="s">
        <v>48</v>
      </c>
      <c r="AE873" t="s">
        <v>49</v>
      </c>
    </row>
    <row r="874" spans="1:31">
      <c r="A874" t="str">
        <f t="shared" si="26"/>
        <v>213599451111903</v>
      </c>
      <c r="B874" t="s">
        <v>32</v>
      </c>
      <c r="C874" t="s">
        <v>62</v>
      </c>
      <c r="D874" t="s">
        <v>373</v>
      </c>
      <c r="E874" t="s">
        <v>373</v>
      </c>
      <c r="F874" t="s">
        <v>50</v>
      </c>
      <c r="G874" t="s">
        <v>1000</v>
      </c>
      <c r="H874" s="1">
        <v>43525</v>
      </c>
      <c r="I874" s="1">
        <v>43503</v>
      </c>
      <c r="J874" s="3">
        <v>1113</v>
      </c>
      <c r="K874" t="s">
        <v>31</v>
      </c>
      <c r="L874" t="s">
        <v>31</v>
      </c>
      <c r="M874">
        <v>0</v>
      </c>
      <c r="N874">
        <v>0</v>
      </c>
      <c r="O874">
        <v>0</v>
      </c>
      <c r="P874" t="s">
        <v>37</v>
      </c>
      <c r="Q874" t="s">
        <v>37</v>
      </c>
      <c r="R874" t="str">
        <f t="shared" si="27"/>
        <v>2135994511119</v>
      </c>
      <c r="S874" t="s">
        <v>38</v>
      </c>
      <c r="T874" t="s">
        <v>66</v>
      </c>
      <c r="U874" t="s">
        <v>67</v>
      </c>
      <c r="V874" t="s">
        <v>100</v>
      </c>
      <c r="W874" t="s">
        <v>42</v>
      </c>
      <c r="X874" t="s">
        <v>43</v>
      </c>
      <c r="Y874" t="s">
        <v>44</v>
      </c>
      <c r="Z874" t="s">
        <v>44</v>
      </c>
      <c r="AA874" t="s">
        <v>45</v>
      </c>
      <c r="AB874" t="s">
        <v>46</v>
      </c>
      <c r="AC874" t="s">
        <v>47</v>
      </c>
      <c r="AD874" t="s">
        <v>48</v>
      </c>
      <c r="AE874" t="s">
        <v>49</v>
      </c>
    </row>
    <row r="875" spans="1:31">
      <c r="A875" t="str">
        <f t="shared" si="26"/>
        <v>213599451112103</v>
      </c>
      <c r="B875" t="s">
        <v>32</v>
      </c>
      <c r="C875" t="s">
        <v>62</v>
      </c>
      <c r="D875" t="s">
        <v>373</v>
      </c>
      <c r="E875" t="s">
        <v>373</v>
      </c>
      <c r="F875" t="s">
        <v>51</v>
      </c>
      <c r="G875" t="s">
        <v>1000</v>
      </c>
      <c r="H875" s="1">
        <v>43525</v>
      </c>
      <c r="I875" s="1">
        <v>43503</v>
      </c>
      <c r="J875" s="3">
        <v>5582530</v>
      </c>
      <c r="K875" t="s">
        <v>31</v>
      </c>
      <c r="L875" t="s">
        <v>31</v>
      </c>
      <c r="M875">
        <v>0</v>
      </c>
      <c r="N875">
        <v>0</v>
      </c>
      <c r="O875">
        <v>0</v>
      </c>
      <c r="P875" t="s">
        <v>37</v>
      </c>
      <c r="Q875" t="s">
        <v>37</v>
      </c>
      <c r="R875" t="str">
        <f t="shared" si="27"/>
        <v>2135994511121</v>
      </c>
      <c r="S875" t="s">
        <v>38</v>
      </c>
      <c r="T875" t="s">
        <v>66</v>
      </c>
      <c r="U875" t="s">
        <v>67</v>
      </c>
      <c r="V875" t="s">
        <v>100</v>
      </c>
      <c r="W875" t="s">
        <v>42</v>
      </c>
      <c r="X875" t="s">
        <v>43</v>
      </c>
      <c r="Y875" t="s">
        <v>44</v>
      </c>
      <c r="Z875" t="s">
        <v>44</v>
      </c>
      <c r="AA875" t="s">
        <v>45</v>
      </c>
      <c r="AB875" t="s">
        <v>46</v>
      </c>
      <c r="AC875" t="s">
        <v>47</v>
      </c>
      <c r="AD875" t="s">
        <v>48</v>
      </c>
      <c r="AE875" t="s">
        <v>49</v>
      </c>
    </row>
    <row r="876" spans="1:31">
      <c r="A876" t="str">
        <f t="shared" si="26"/>
        <v>213599451112203</v>
      </c>
      <c r="B876" t="s">
        <v>32</v>
      </c>
      <c r="C876" t="s">
        <v>62</v>
      </c>
      <c r="D876" t="s">
        <v>373</v>
      </c>
      <c r="E876" t="s">
        <v>373</v>
      </c>
      <c r="F876" t="s">
        <v>55</v>
      </c>
      <c r="G876" t="s">
        <v>1000</v>
      </c>
      <c r="H876" s="1">
        <v>43525</v>
      </c>
      <c r="I876" s="1">
        <v>43503</v>
      </c>
      <c r="J876" s="3">
        <v>2087870</v>
      </c>
      <c r="K876" t="s">
        <v>31</v>
      </c>
      <c r="L876" t="s">
        <v>31</v>
      </c>
      <c r="M876">
        <v>0</v>
      </c>
      <c r="N876">
        <v>0</v>
      </c>
      <c r="O876">
        <v>0</v>
      </c>
      <c r="P876" t="s">
        <v>37</v>
      </c>
      <c r="Q876" t="s">
        <v>37</v>
      </c>
      <c r="R876" t="str">
        <f t="shared" si="27"/>
        <v>2135994511122</v>
      </c>
      <c r="S876" t="s">
        <v>38</v>
      </c>
      <c r="T876" t="s">
        <v>66</v>
      </c>
      <c r="U876" t="s">
        <v>67</v>
      </c>
      <c r="V876" t="s">
        <v>100</v>
      </c>
      <c r="W876" t="s">
        <v>42</v>
      </c>
      <c r="X876" t="s">
        <v>43</v>
      </c>
      <c r="Y876" t="s">
        <v>44</v>
      </c>
      <c r="Z876" t="s">
        <v>44</v>
      </c>
      <c r="AA876" t="s">
        <v>45</v>
      </c>
      <c r="AB876" t="s">
        <v>46</v>
      </c>
      <c r="AC876" t="s">
        <v>47</v>
      </c>
      <c r="AD876" t="s">
        <v>48</v>
      </c>
      <c r="AE876" t="s">
        <v>49</v>
      </c>
    </row>
    <row r="877" spans="1:31">
      <c r="A877" t="str">
        <f t="shared" si="26"/>
        <v>213599451112403</v>
      </c>
      <c r="B877" t="s">
        <v>32</v>
      </c>
      <c r="C877" t="s">
        <v>62</v>
      </c>
      <c r="D877" t="s">
        <v>373</v>
      </c>
      <c r="E877" t="s">
        <v>373</v>
      </c>
      <c r="F877" t="s">
        <v>52</v>
      </c>
      <c r="G877" t="s">
        <v>1000</v>
      </c>
      <c r="H877" s="1">
        <v>43525</v>
      </c>
      <c r="I877" s="1">
        <v>43503</v>
      </c>
      <c r="J877" s="3">
        <v>6847000</v>
      </c>
      <c r="K877" t="s">
        <v>31</v>
      </c>
      <c r="L877" t="s">
        <v>31</v>
      </c>
      <c r="M877">
        <v>0</v>
      </c>
      <c r="N877">
        <v>0</v>
      </c>
      <c r="O877">
        <v>0</v>
      </c>
      <c r="P877" t="s">
        <v>37</v>
      </c>
      <c r="Q877" t="s">
        <v>37</v>
      </c>
      <c r="R877" t="str">
        <f t="shared" si="27"/>
        <v>2135994511124</v>
      </c>
      <c r="S877" t="s">
        <v>38</v>
      </c>
      <c r="T877" t="s">
        <v>66</v>
      </c>
      <c r="U877" t="s">
        <v>67</v>
      </c>
      <c r="V877" t="s">
        <v>100</v>
      </c>
      <c r="W877" t="s">
        <v>42</v>
      </c>
      <c r="X877" t="s">
        <v>43</v>
      </c>
      <c r="Y877" t="s">
        <v>44</v>
      </c>
      <c r="Z877" t="s">
        <v>44</v>
      </c>
      <c r="AA877" t="s">
        <v>45</v>
      </c>
      <c r="AB877" t="s">
        <v>46</v>
      </c>
      <c r="AC877" t="s">
        <v>47</v>
      </c>
      <c r="AD877" t="s">
        <v>48</v>
      </c>
      <c r="AE877" t="s">
        <v>49</v>
      </c>
    </row>
    <row r="878" spans="1:31">
      <c r="A878" t="str">
        <f t="shared" si="26"/>
        <v>213599451112503</v>
      </c>
      <c r="B878" t="s">
        <v>32</v>
      </c>
      <c r="C878" t="s">
        <v>62</v>
      </c>
      <c r="D878" t="s">
        <v>373</v>
      </c>
      <c r="E878" t="s">
        <v>373</v>
      </c>
      <c r="F878" t="s">
        <v>132</v>
      </c>
      <c r="G878" t="s">
        <v>1000</v>
      </c>
      <c r="H878" s="1">
        <v>43525</v>
      </c>
      <c r="I878" s="1">
        <v>43503</v>
      </c>
      <c r="J878" s="3">
        <v>13766</v>
      </c>
      <c r="K878" t="s">
        <v>31</v>
      </c>
      <c r="L878" t="s">
        <v>31</v>
      </c>
      <c r="M878">
        <v>0</v>
      </c>
      <c r="N878">
        <v>0</v>
      </c>
      <c r="O878">
        <v>0</v>
      </c>
      <c r="P878" t="s">
        <v>37</v>
      </c>
      <c r="Q878" t="s">
        <v>37</v>
      </c>
      <c r="R878" t="str">
        <f t="shared" si="27"/>
        <v>2135994511125</v>
      </c>
      <c r="S878" t="s">
        <v>38</v>
      </c>
      <c r="T878" t="s">
        <v>66</v>
      </c>
      <c r="U878" t="s">
        <v>67</v>
      </c>
      <c r="V878" t="s">
        <v>100</v>
      </c>
      <c r="W878" t="s">
        <v>42</v>
      </c>
      <c r="X878" t="s">
        <v>43</v>
      </c>
      <c r="Y878" t="s">
        <v>44</v>
      </c>
      <c r="Z878" t="s">
        <v>44</v>
      </c>
      <c r="AA878" t="s">
        <v>45</v>
      </c>
      <c r="AB878" t="s">
        <v>46</v>
      </c>
      <c r="AC878" t="s">
        <v>47</v>
      </c>
      <c r="AD878" t="s">
        <v>48</v>
      </c>
      <c r="AE878" t="s">
        <v>49</v>
      </c>
    </row>
    <row r="879" spans="1:31">
      <c r="A879" t="str">
        <f t="shared" si="26"/>
        <v>213599451112603</v>
      </c>
      <c r="B879" t="s">
        <v>32</v>
      </c>
      <c r="C879" t="s">
        <v>62</v>
      </c>
      <c r="D879" t="s">
        <v>373</v>
      </c>
      <c r="E879" t="s">
        <v>373</v>
      </c>
      <c r="F879" t="s">
        <v>57</v>
      </c>
      <c r="G879" t="s">
        <v>1000</v>
      </c>
      <c r="H879" s="1">
        <v>43525</v>
      </c>
      <c r="I879" s="1">
        <v>43503</v>
      </c>
      <c r="J879" s="3">
        <v>5141820</v>
      </c>
      <c r="K879" t="s">
        <v>31</v>
      </c>
      <c r="L879" t="s">
        <v>31</v>
      </c>
      <c r="M879">
        <v>0</v>
      </c>
      <c r="N879">
        <v>0</v>
      </c>
      <c r="O879">
        <v>0</v>
      </c>
      <c r="P879" t="s">
        <v>37</v>
      </c>
      <c r="Q879" t="s">
        <v>37</v>
      </c>
      <c r="R879" t="str">
        <f t="shared" si="27"/>
        <v>2135994511126</v>
      </c>
      <c r="S879" t="s">
        <v>38</v>
      </c>
      <c r="T879" t="s">
        <v>66</v>
      </c>
      <c r="U879" t="s">
        <v>67</v>
      </c>
      <c r="V879" t="s">
        <v>100</v>
      </c>
      <c r="W879" t="s">
        <v>42</v>
      </c>
      <c r="X879" t="s">
        <v>43</v>
      </c>
      <c r="Y879" t="s">
        <v>44</v>
      </c>
      <c r="Z879" t="s">
        <v>44</v>
      </c>
      <c r="AA879" t="s">
        <v>45</v>
      </c>
      <c r="AB879" t="s">
        <v>46</v>
      </c>
      <c r="AC879" t="s">
        <v>47</v>
      </c>
      <c r="AD879" t="s">
        <v>48</v>
      </c>
      <c r="AE879" t="s">
        <v>49</v>
      </c>
    </row>
    <row r="880" spans="1:31">
      <c r="A880" t="str">
        <f t="shared" si="26"/>
        <v>213599451115103</v>
      </c>
      <c r="B880" t="s">
        <v>32</v>
      </c>
      <c r="C880" t="s">
        <v>62</v>
      </c>
      <c r="D880" t="s">
        <v>373</v>
      </c>
      <c r="E880" t="s">
        <v>373</v>
      </c>
      <c r="F880" t="s">
        <v>58</v>
      </c>
      <c r="G880" t="s">
        <v>1000</v>
      </c>
      <c r="H880" s="1">
        <v>43525</v>
      </c>
      <c r="I880" s="1">
        <v>43503</v>
      </c>
      <c r="J880" s="3">
        <v>540000</v>
      </c>
      <c r="K880" t="s">
        <v>31</v>
      </c>
      <c r="L880" t="s">
        <v>31</v>
      </c>
      <c r="M880">
        <v>0</v>
      </c>
      <c r="N880">
        <v>0</v>
      </c>
      <c r="O880">
        <v>0</v>
      </c>
      <c r="P880" t="s">
        <v>37</v>
      </c>
      <c r="Q880" t="s">
        <v>37</v>
      </c>
      <c r="R880" t="str">
        <f t="shared" si="27"/>
        <v>2135994511151</v>
      </c>
      <c r="S880" t="s">
        <v>38</v>
      </c>
      <c r="T880" t="s">
        <v>66</v>
      </c>
      <c r="U880" t="s">
        <v>67</v>
      </c>
      <c r="V880" t="s">
        <v>100</v>
      </c>
      <c r="W880" t="s">
        <v>42</v>
      </c>
      <c r="X880" t="s">
        <v>43</v>
      </c>
      <c r="Y880" t="s">
        <v>44</v>
      </c>
      <c r="Z880" t="s">
        <v>44</v>
      </c>
      <c r="AA880" t="s">
        <v>45</v>
      </c>
      <c r="AB880" t="s">
        <v>46</v>
      </c>
      <c r="AC880" t="s">
        <v>47</v>
      </c>
      <c r="AD880" t="s">
        <v>48</v>
      </c>
      <c r="AE880" t="s">
        <v>49</v>
      </c>
    </row>
    <row r="881" spans="1:31">
      <c r="A881" t="str">
        <f t="shared" si="26"/>
        <v>213599451241110</v>
      </c>
      <c r="B881" t="s">
        <v>32</v>
      </c>
      <c r="C881" t="s">
        <v>62</v>
      </c>
      <c r="D881" t="s">
        <v>1001</v>
      </c>
      <c r="E881" t="s">
        <v>1001</v>
      </c>
      <c r="F881" t="s">
        <v>116</v>
      </c>
      <c r="G881" t="s">
        <v>1002</v>
      </c>
      <c r="H881" s="1">
        <v>43754</v>
      </c>
      <c r="I881" s="1">
        <v>43753</v>
      </c>
      <c r="J881" s="3">
        <v>4986000</v>
      </c>
      <c r="K881" t="s">
        <v>31</v>
      </c>
      <c r="L881" t="s">
        <v>31</v>
      </c>
      <c r="M881">
        <v>0</v>
      </c>
      <c r="N881">
        <v>0</v>
      </c>
      <c r="O881">
        <v>0</v>
      </c>
      <c r="P881" t="s">
        <v>37</v>
      </c>
      <c r="Q881" t="s">
        <v>37</v>
      </c>
      <c r="R881" t="str">
        <f t="shared" si="27"/>
        <v>2135994512411</v>
      </c>
      <c r="S881" t="s">
        <v>38</v>
      </c>
      <c r="T881" t="s">
        <v>66</v>
      </c>
      <c r="U881" t="s">
        <v>67</v>
      </c>
      <c r="V881" t="s">
        <v>100</v>
      </c>
      <c r="W881" t="s">
        <v>42</v>
      </c>
      <c r="X881" t="s">
        <v>43</v>
      </c>
      <c r="Y881" t="s">
        <v>44</v>
      </c>
      <c r="Z881" t="s">
        <v>44</v>
      </c>
      <c r="AA881" t="s">
        <v>45</v>
      </c>
      <c r="AB881" t="s">
        <v>46</v>
      </c>
      <c r="AC881" t="s">
        <v>47</v>
      </c>
      <c r="AD881" t="s">
        <v>48</v>
      </c>
      <c r="AE881" t="s">
        <v>49</v>
      </c>
    </row>
    <row r="882" spans="1:31">
      <c r="A882" t="str">
        <f t="shared" si="26"/>
        <v>510599452111512</v>
      </c>
      <c r="B882" t="s">
        <v>32</v>
      </c>
      <c r="C882" t="s">
        <v>141</v>
      </c>
      <c r="D882" t="s">
        <v>157</v>
      </c>
      <c r="E882" t="s">
        <v>157</v>
      </c>
      <c r="F882" t="s">
        <v>286</v>
      </c>
      <c r="G882" t="s">
        <v>1003</v>
      </c>
      <c r="H882" s="1">
        <v>43803</v>
      </c>
      <c r="I882" s="1">
        <v>43803</v>
      </c>
      <c r="J882" s="3">
        <v>950000</v>
      </c>
      <c r="K882" t="s">
        <v>31</v>
      </c>
      <c r="L882" t="s">
        <v>31</v>
      </c>
      <c r="M882">
        <v>0</v>
      </c>
      <c r="N882">
        <v>0</v>
      </c>
      <c r="O882">
        <v>0</v>
      </c>
      <c r="P882" t="s">
        <v>37</v>
      </c>
      <c r="Q882" t="s">
        <v>37</v>
      </c>
      <c r="R882" t="str">
        <f t="shared" si="27"/>
        <v>5105994521115</v>
      </c>
      <c r="S882" t="s">
        <v>38</v>
      </c>
      <c r="T882" t="s">
        <v>40</v>
      </c>
      <c r="U882" t="s">
        <v>145</v>
      </c>
      <c r="V882" t="s">
        <v>146</v>
      </c>
      <c r="W882" t="s">
        <v>42</v>
      </c>
      <c r="X882" t="s">
        <v>43</v>
      </c>
      <c r="Y882" t="s">
        <v>44</v>
      </c>
      <c r="Z882" t="s">
        <v>44</v>
      </c>
      <c r="AA882" t="s">
        <v>45</v>
      </c>
      <c r="AB882" t="s">
        <v>46</v>
      </c>
      <c r="AC882" t="s">
        <v>47</v>
      </c>
      <c r="AD882" t="s">
        <v>48</v>
      </c>
      <c r="AE882" t="s">
        <v>49</v>
      </c>
    </row>
    <row r="883" spans="1:31">
      <c r="A883" t="str">
        <f t="shared" si="26"/>
        <v>215099451241102</v>
      </c>
      <c r="B883" t="s">
        <v>32</v>
      </c>
      <c r="C883" t="s">
        <v>114</v>
      </c>
      <c r="D883" t="s">
        <v>618</v>
      </c>
      <c r="E883" t="s">
        <v>618</v>
      </c>
      <c r="F883" t="s">
        <v>116</v>
      </c>
      <c r="G883" t="s">
        <v>1004</v>
      </c>
      <c r="H883" s="1">
        <v>43518</v>
      </c>
      <c r="I883" s="1">
        <v>43517</v>
      </c>
      <c r="J883" s="3">
        <v>16281475</v>
      </c>
      <c r="K883" t="s">
        <v>31</v>
      </c>
      <c r="L883" t="s">
        <v>31</v>
      </c>
      <c r="M883">
        <v>0</v>
      </c>
      <c r="N883">
        <v>0</v>
      </c>
      <c r="O883">
        <v>0</v>
      </c>
      <c r="P883" t="s">
        <v>37</v>
      </c>
      <c r="Q883" t="s">
        <v>37</v>
      </c>
      <c r="R883" t="str">
        <f t="shared" si="27"/>
        <v>2150994512411</v>
      </c>
      <c r="S883" t="s">
        <v>38</v>
      </c>
      <c r="T883" t="s">
        <v>118</v>
      </c>
      <c r="U883" t="s">
        <v>119</v>
      </c>
      <c r="V883" t="s">
        <v>120</v>
      </c>
      <c r="W883" t="s">
        <v>42</v>
      </c>
      <c r="X883" t="s">
        <v>43</v>
      </c>
      <c r="Y883" t="s">
        <v>44</v>
      </c>
      <c r="Z883" t="s">
        <v>44</v>
      </c>
      <c r="AA883" t="s">
        <v>45</v>
      </c>
      <c r="AB883" t="s">
        <v>46</v>
      </c>
      <c r="AC883" t="s">
        <v>47</v>
      </c>
      <c r="AD883" t="s">
        <v>48</v>
      </c>
      <c r="AE883" t="s">
        <v>49</v>
      </c>
    </row>
    <row r="884" spans="1:31">
      <c r="A884" t="str">
        <f t="shared" si="26"/>
        <v>212900953311107</v>
      </c>
      <c r="B884" t="s">
        <v>32</v>
      </c>
      <c r="C884" t="s">
        <v>62</v>
      </c>
      <c r="D884" t="s">
        <v>1005</v>
      </c>
      <c r="E884" t="s">
        <v>1005</v>
      </c>
      <c r="F884" t="s">
        <v>455</v>
      </c>
      <c r="G884" t="s">
        <v>1006</v>
      </c>
      <c r="H884" s="1">
        <v>43671</v>
      </c>
      <c r="I884" s="1">
        <v>43670</v>
      </c>
      <c r="J884" s="3">
        <v>563750</v>
      </c>
      <c r="K884" t="s">
        <v>31</v>
      </c>
      <c r="L884" t="s">
        <v>31</v>
      </c>
      <c r="M884">
        <v>0</v>
      </c>
      <c r="N884">
        <v>0</v>
      </c>
      <c r="O884">
        <v>0</v>
      </c>
      <c r="P884" t="s">
        <v>37</v>
      </c>
      <c r="Q884" t="s">
        <v>37</v>
      </c>
      <c r="R884" t="str">
        <f t="shared" si="27"/>
        <v>2129009533111</v>
      </c>
      <c r="S884" t="s">
        <v>38</v>
      </c>
      <c r="T884" t="s">
        <v>66</v>
      </c>
      <c r="U884" t="s">
        <v>67</v>
      </c>
      <c r="V884" t="s">
        <v>81</v>
      </c>
      <c r="W884" t="s">
        <v>457</v>
      </c>
      <c r="X884" t="s">
        <v>43</v>
      </c>
      <c r="Y884" t="s">
        <v>44</v>
      </c>
      <c r="Z884" t="s">
        <v>44</v>
      </c>
      <c r="AA884" t="s">
        <v>45</v>
      </c>
      <c r="AB884" t="s">
        <v>46</v>
      </c>
      <c r="AC884" t="s">
        <v>47</v>
      </c>
      <c r="AD884" t="s">
        <v>48</v>
      </c>
      <c r="AE884" t="s">
        <v>49</v>
      </c>
    </row>
    <row r="885" spans="1:31">
      <c r="A885" t="str">
        <f t="shared" si="26"/>
        <v>213300451152912</v>
      </c>
      <c r="B885" t="s">
        <v>32</v>
      </c>
      <c r="C885" t="s">
        <v>62</v>
      </c>
      <c r="D885" t="s">
        <v>1007</v>
      </c>
      <c r="E885" t="s">
        <v>1007</v>
      </c>
      <c r="F885" t="s">
        <v>92</v>
      </c>
      <c r="G885" t="s">
        <v>1008</v>
      </c>
      <c r="H885" s="1">
        <v>43812</v>
      </c>
      <c r="I885" s="1">
        <v>43811</v>
      </c>
      <c r="J885" s="3">
        <v>391500000</v>
      </c>
      <c r="K885" t="s">
        <v>31</v>
      </c>
      <c r="L885" t="s">
        <v>31</v>
      </c>
      <c r="M885">
        <v>0</v>
      </c>
      <c r="N885">
        <v>0</v>
      </c>
      <c r="O885">
        <v>0</v>
      </c>
      <c r="P885" t="s">
        <v>37</v>
      </c>
      <c r="Q885" t="s">
        <v>37</v>
      </c>
      <c r="R885" t="str">
        <f t="shared" si="27"/>
        <v>2133004511529</v>
      </c>
      <c r="S885" t="s">
        <v>38</v>
      </c>
      <c r="T885" t="s">
        <v>66</v>
      </c>
      <c r="U885" t="s">
        <v>67</v>
      </c>
      <c r="V885" t="s">
        <v>86</v>
      </c>
      <c r="W885" t="s">
        <v>94</v>
      </c>
      <c r="X885" t="s">
        <v>43</v>
      </c>
      <c r="Y885" t="s">
        <v>44</v>
      </c>
      <c r="Z885" t="s">
        <v>44</v>
      </c>
      <c r="AA885" t="s">
        <v>45</v>
      </c>
      <c r="AB885" t="s">
        <v>46</v>
      </c>
      <c r="AC885" t="s">
        <v>47</v>
      </c>
      <c r="AD885" t="s">
        <v>48</v>
      </c>
      <c r="AE885" t="s">
        <v>49</v>
      </c>
    </row>
    <row r="886" spans="1:31">
      <c r="A886" t="str">
        <f t="shared" si="26"/>
        <v>212599452211310</v>
      </c>
      <c r="B886" t="s">
        <v>32</v>
      </c>
      <c r="C886" t="s">
        <v>33</v>
      </c>
      <c r="D886" t="s">
        <v>1009</v>
      </c>
      <c r="E886" t="s">
        <v>1009</v>
      </c>
      <c r="F886" t="s">
        <v>158</v>
      </c>
      <c r="G886" t="s">
        <v>1010</v>
      </c>
      <c r="H886" s="1">
        <v>43745</v>
      </c>
      <c r="I886" s="1">
        <v>43741</v>
      </c>
      <c r="J886" s="3">
        <v>462000</v>
      </c>
      <c r="K886" t="s">
        <v>31</v>
      </c>
      <c r="L886" t="s">
        <v>31</v>
      </c>
      <c r="M886">
        <v>0</v>
      </c>
      <c r="N886">
        <v>0</v>
      </c>
      <c r="O886">
        <v>0</v>
      </c>
      <c r="P886" t="s">
        <v>37</v>
      </c>
      <c r="Q886" t="s">
        <v>37</v>
      </c>
      <c r="R886" t="str">
        <f t="shared" si="27"/>
        <v>2125994522113</v>
      </c>
      <c r="S886" t="s">
        <v>38</v>
      </c>
      <c r="T886" t="s">
        <v>39</v>
      </c>
      <c r="U886" t="s">
        <v>40</v>
      </c>
      <c r="V886" t="s">
        <v>41</v>
      </c>
      <c r="W886" t="s">
        <v>42</v>
      </c>
      <c r="X886" t="s">
        <v>43</v>
      </c>
      <c r="Y886" t="s">
        <v>44</v>
      </c>
      <c r="Z886" t="s">
        <v>44</v>
      </c>
      <c r="AA886" t="s">
        <v>45</v>
      </c>
      <c r="AB886" t="s">
        <v>46</v>
      </c>
      <c r="AC886" t="s">
        <v>47</v>
      </c>
      <c r="AD886" t="s">
        <v>48</v>
      </c>
      <c r="AE886" t="s">
        <v>49</v>
      </c>
    </row>
    <row r="887" spans="1:31">
      <c r="A887" t="str">
        <f t="shared" si="26"/>
        <v>212599451111102</v>
      </c>
      <c r="B887" t="s">
        <v>32</v>
      </c>
      <c r="C887" t="s">
        <v>33</v>
      </c>
      <c r="D887" t="s">
        <v>137</v>
      </c>
      <c r="E887" t="s">
        <v>137</v>
      </c>
      <c r="F887" t="s">
        <v>35</v>
      </c>
      <c r="G887" t="s">
        <v>1011</v>
      </c>
      <c r="H887" s="1">
        <v>43516</v>
      </c>
      <c r="I887" s="1">
        <v>43515</v>
      </c>
      <c r="J887" s="3">
        <v>590800</v>
      </c>
      <c r="K887" t="s">
        <v>31</v>
      </c>
      <c r="L887" t="s">
        <v>31</v>
      </c>
      <c r="M887">
        <v>0</v>
      </c>
      <c r="N887">
        <v>0</v>
      </c>
      <c r="O887">
        <v>0</v>
      </c>
      <c r="P887" t="s">
        <v>37</v>
      </c>
      <c r="Q887" t="s">
        <v>37</v>
      </c>
      <c r="R887" t="str">
        <f t="shared" si="27"/>
        <v>2125994511111</v>
      </c>
      <c r="S887" t="s">
        <v>38</v>
      </c>
      <c r="T887" t="s">
        <v>39</v>
      </c>
      <c r="U887" t="s">
        <v>40</v>
      </c>
      <c r="V887" t="s">
        <v>41</v>
      </c>
      <c r="W887" t="s">
        <v>42</v>
      </c>
      <c r="X887" t="s">
        <v>43</v>
      </c>
      <c r="Y887" t="s">
        <v>44</v>
      </c>
      <c r="Z887" t="s">
        <v>44</v>
      </c>
      <c r="AA887" t="s">
        <v>45</v>
      </c>
      <c r="AB887" t="s">
        <v>46</v>
      </c>
      <c r="AC887" t="s">
        <v>47</v>
      </c>
      <c r="AD887" t="s">
        <v>48</v>
      </c>
      <c r="AE887" t="s">
        <v>49</v>
      </c>
    </row>
    <row r="888" spans="1:31">
      <c r="A888" t="str">
        <f t="shared" si="26"/>
        <v>212599451112102</v>
      </c>
      <c r="B888" t="s">
        <v>32</v>
      </c>
      <c r="C888" t="s">
        <v>33</v>
      </c>
      <c r="D888" t="s">
        <v>137</v>
      </c>
      <c r="E888" t="s">
        <v>137</v>
      </c>
      <c r="F888" t="s">
        <v>51</v>
      </c>
      <c r="G888" t="s">
        <v>1011</v>
      </c>
      <c r="H888" s="1">
        <v>43516</v>
      </c>
      <c r="I888" s="1">
        <v>43515</v>
      </c>
      <c r="J888" s="3">
        <v>59080</v>
      </c>
      <c r="K888" t="s">
        <v>31</v>
      </c>
      <c r="L888" t="s">
        <v>31</v>
      </c>
      <c r="M888">
        <v>0</v>
      </c>
      <c r="N888">
        <v>0</v>
      </c>
      <c r="O888">
        <v>0</v>
      </c>
      <c r="P888" t="s">
        <v>37</v>
      </c>
      <c r="Q888" t="s">
        <v>37</v>
      </c>
      <c r="R888" t="str">
        <f t="shared" si="27"/>
        <v>2125994511121</v>
      </c>
      <c r="S888" t="s">
        <v>38</v>
      </c>
      <c r="T888" t="s">
        <v>39</v>
      </c>
      <c r="U888" t="s">
        <v>40</v>
      </c>
      <c r="V888" t="s">
        <v>41</v>
      </c>
      <c r="W888" t="s">
        <v>42</v>
      </c>
      <c r="X888" t="s">
        <v>43</v>
      </c>
      <c r="Y888" t="s">
        <v>44</v>
      </c>
      <c r="Z888" t="s">
        <v>44</v>
      </c>
      <c r="AA888" t="s">
        <v>45</v>
      </c>
      <c r="AB888" t="s">
        <v>46</v>
      </c>
      <c r="AC888" t="s">
        <v>47</v>
      </c>
      <c r="AD888" t="s">
        <v>48</v>
      </c>
      <c r="AE888" t="s">
        <v>49</v>
      </c>
    </row>
    <row r="889" spans="1:31">
      <c r="A889" t="str">
        <f t="shared" si="26"/>
        <v>212599451112202</v>
      </c>
      <c r="B889" t="s">
        <v>32</v>
      </c>
      <c r="C889" t="s">
        <v>33</v>
      </c>
      <c r="D889" t="s">
        <v>137</v>
      </c>
      <c r="E889" t="s">
        <v>137</v>
      </c>
      <c r="F889" t="s">
        <v>55</v>
      </c>
      <c r="G889" t="s">
        <v>1011</v>
      </c>
      <c r="H889" s="1">
        <v>43516</v>
      </c>
      <c r="I889" s="1">
        <v>43515</v>
      </c>
      <c r="J889" s="3">
        <v>23632</v>
      </c>
      <c r="K889" t="s">
        <v>31</v>
      </c>
      <c r="L889" t="s">
        <v>31</v>
      </c>
      <c r="M889">
        <v>0</v>
      </c>
      <c r="N889">
        <v>0</v>
      </c>
      <c r="O889">
        <v>0</v>
      </c>
      <c r="P889" t="s">
        <v>37</v>
      </c>
      <c r="Q889" t="s">
        <v>37</v>
      </c>
      <c r="R889" t="str">
        <f t="shared" si="27"/>
        <v>2125994511122</v>
      </c>
      <c r="S889" t="s">
        <v>38</v>
      </c>
      <c r="T889" t="s">
        <v>39</v>
      </c>
      <c r="U889" t="s">
        <v>40</v>
      </c>
      <c r="V889" t="s">
        <v>41</v>
      </c>
      <c r="W889" t="s">
        <v>42</v>
      </c>
      <c r="X889" t="s">
        <v>43</v>
      </c>
      <c r="Y889" t="s">
        <v>44</v>
      </c>
      <c r="Z889" t="s">
        <v>44</v>
      </c>
      <c r="AA889" t="s">
        <v>45</v>
      </c>
      <c r="AB889" t="s">
        <v>46</v>
      </c>
      <c r="AC889" t="s">
        <v>47</v>
      </c>
      <c r="AD889" t="s">
        <v>48</v>
      </c>
      <c r="AE889" t="s">
        <v>49</v>
      </c>
    </row>
    <row r="890" spans="1:31">
      <c r="A890" t="str">
        <f t="shared" si="26"/>
        <v>212599451112402</v>
      </c>
      <c r="B890" t="s">
        <v>32</v>
      </c>
      <c r="C890" t="s">
        <v>33</v>
      </c>
      <c r="D890" t="s">
        <v>137</v>
      </c>
      <c r="E890" t="s">
        <v>137</v>
      </c>
      <c r="F890" t="s">
        <v>52</v>
      </c>
      <c r="G890" t="s">
        <v>1011</v>
      </c>
      <c r="H890" s="1">
        <v>43516</v>
      </c>
      <c r="I890" s="1">
        <v>43515</v>
      </c>
      <c r="J890" s="3">
        <v>360000</v>
      </c>
      <c r="K890" t="s">
        <v>31</v>
      </c>
      <c r="L890" t="s">
        <v>31</v>
      </c>
      <c r="M890">
        <v>0</v>
      </c>
      <c r="N890">
        <v>0</v>
      </c>
      <c r="O890">
        <v>0</v>
      </c>
      <c r="P890" t="s">
        <v>37</v>
      </c>
      <c r="Q890" t="s">
        <v>37</v>
      </c>
      <c r="R890" t="str">
        <f t="shared" si="27"/>
        <v>2125994511124</v>
      </c>
      <c r="S890" t="s">
        <v>38</v>
      </c>
      <c r="T890" t="s">
        <v>39</v>
      </c>
      <c r="U890" t="s">
        <v>40</v>
      </c>
      <c r="V890" t="s">
        <v>41</v>
      </c>
      <c r="W890" t="s">
        <v>42</v>
      </c>
      <c r="X890" t="s">
        <v>43</v>
      </c>
      <c r="Y890" t="s">
        <v>44</v>
      </c>
      <c r="Z890" t="s">
        <v>44</v>
      </c>
      <c r="AA890" t="s">
        <v>45</v>
      </c>
      <c r="AB890" t="s">
        <v>46</v>
      </c>
      <c r="AC890" t="s">
        <v>47</v>
      </c>
      <c r="AD890" t="s">
        <v>48</v>
      </c>
      <c r="AE890" t="s">
        <v>49</v>
      </c>
    </row>
    <row r="891" spans="1:31">
      <c r="A891" t="str">
        <f t="shared" si="26"/>
        <v>510299451112909</v>
      </c>
      <c r="B891" t="s">
        <v>32</v>
      </c>
      <c r="C891" t="s">
        <v>174</v>
      </c>
      <c r="D891" t="s">
        <v>553</v>
      </c>
      <c r="E891" t="s">
        <v>553</v>
      </c>
      <c r="F891" t="s">
        <v>112</v>
      </c>
      <c r="G891" t="s">
        <v>1012</v>
      </c>
      <c r="H891" s="1">
        <v>43725</v>
      </c>
      <c r="I891" s="1">
        <v>43724</v>
      </c>
      <c r="J891" s="3">
        <v>1066000</v>
      </c>
      <c r="K891" t="s">
        <v>31</v>
      </c>
      <c r="L891" t="s">
        <v>31</v>
      </c>
      <c r="M891">
        <v>0</v>
      </c>
      <c r="N891">
        <v>0</v>
      </c>
      <c r="O891">
        <v>0</v>
      </c>
      <c r="P891" t="s">
        <v>37</v>
      </c>
      <c r="Q891" t="s">
        <v>37</v>
      </c>
      <c r="R891" t="str">
        <f t="shared" si="27"/>
        <v>5102994511129</v>
      </c>
      <c r="S891" t="s">
        <v>38</v>
      </c>
      <c r="T891" t="s">
        <v>119</v>
      </c>
      <c r="U891" t="s">
        <v>176</v>
      </c>
      <c r="V891" t="s">
        <v>177</v>
      </c>
      <c r="W891" t="s">
        <v>42</v>
      </c>
      <c r="X891" t="s">
        <v>43</v>
      </c>
      <c r="Y891" t="s">
        <v>44</v>
      </c>
      <c r="Z891" t="s">
        <v>44</v>
      </c>
      <c r="AA891" t="s">
        <v>45</v>
      </c>
      <c r="AB891" t="s">
        <v>46</v>
      </c>
      <c r="AC891" t="s">
        <v>47</v>
      </c>
      <c r="AD891" t="s">
        <v>48</v>
      </c>
      <c r="AE891" t="s">
        <v>49</v>
      </c>
    </row>
    <row r="892" spans="1:31">
      <c r="A892" t="str">
        <f t="shared" si="26"/>
        <v>213300551152110</v>
      </c>
      <c r="B892" t="s">
        <v>32</v>
      </c>
      <c r="C892" t="s">
        <v>62</v>
      </c>
      <c r="D892" t="s">
        <v>1013</v>
      </c>
      <c r="E892" t="s">
        <v>1013</v>
      </c>
      <c r="F892" t="s">
        <v>88</v>
      </c>
      <c r="G892" t="s">
        <v>1014</v>
      </c>
      <c r="H892" s="1">
        <v>43760</v>
      </c>
      <c r="I892" s="1">
        <v>43759</v>
      </c>
      <c r="J892" s="3">
        <v>29042100</v>
      </c>
      <c r="K892" t="s">
        <v>31</v>
      </c>
      <c r="L892" t="s">
        <v>31</v>
      </c>
      <c r="M892">
        <v>0</v>
      </c>
      <c r="N892">
        <v>0</v>
      </c>
      <c r="O892">
        <v>0</v>
      </c>
      <c r="P892" t="s">
        <v>37</v>
      </c>
      <c r="Q892" t="s">
        <v>37</v>
      </c>
      <c r="R892" t="str">
        <f t="shared" si="27"/>
        <v>2133005511521</v>
      </c>
      <c r="S892" t="s">
        <v>38</v>
      </c>
      <c r="T892" t="s">
        <v>66</v>
      </c>
      <c r="U892" t="s">
        <v>67</v>
      </c>
      <c r="V892" t="s">
        <v>86</v>
      </c>
      <c r="W892" t="s">
        <v>90</v>
      </c>
      <c r="X892" t="s">
        <v>43</v>
      </c>
      <c r="Y892" t="s">
        <v>44</v>
      </c>
      <c r="Z892" t="s">
        <v>44</v>
      </c>
      <c r="AA892" t="s">
        <v>45</v>
      </c>
      <c r="AB892" t="s">
        <v>46</v>
      </c>
      <c r="AC892" t="s">
        <v>47</v>
      </c>
      <c r="AD892" t="s">
        <v>48</v>
      </c>
      <c r="AE892" t="s">
        <v>49</v>
      </c>
    </row>
    <row r="893" spans="1:31">
      <c r="A893" t="str">
        <f t="shared" si="26"/>
        <v>212904652121912</v>
      </c>
      <c r="B893" t="s">
        <v>32</v>
      </c>
      <c r="C893" t="s">
        <v>62</v>
      </c>
      <c r="D893" t="s">
        <v>1015</v>
      </c>
      <c r="E893" t="s">
        <v>1015</v>
      </c>
      <c r="F893" t="s">
        <v>96</v>
      </c>
      <c r="G893" t="s">
        <v>1016</v>
      </c>
      <c r="H893" s="1">
        <v>43815</v>
      </c>
      <c r="I893" s="1">
        <v>43812</v>
      </c>
      <c r="J893" s="3">
        <v>4140000</v>
      </c>
      <c r="K893" t="s">
        <v>31</v>
      </c>
      <c r="L893" t="s">
        <v>31</v>
      </c>
      <c r="M893">
        <v>0</v>
      </c>
      <c r="N893">
        <v>0</v>
      </c>
      <c r="O893">
        <v>0</v>
      </c>
      <c r="P893" t="s">
        <v>37</v>
      </c>
      <c r="Q893" t="s">
        <v>37</v>
      </c>
      <c r="R893" t="str">
        <f t="shared" si="27"/>
        <v>2129046521219</v>
      </c>
      <c r="S893" t="s">
        <v>38</v>
      </c>
      <c r="T893" t="s">
        <v>66</v>
      </c>
      <c r="U893" t="s">
        <v>67</v>
      </c>
      <c r="V893" t="s">
        <v>81</v>
      </c>
      <c r="W893" t="s">
        <v>82</v>
      </c>
      <c r="X893" t="s">
        <v>43</v>
      </c>
      <c r="Y893" t="s">
        <v>44</v>
      </c>
      <c r="Z893" t="s">
        <v>44</v>
      </c>
      <c r="AA893" t="s">
        <v>45</v>
      </c>
      <c r="AB893" t="s">
        <v>46</v>
      </c>
      <c r="AC893" t="s">
        <v>47</v>
      </c>
      <c r="AD893" t="s">
        <v>48</v>
      </c>
      <c r="AE893" t="s">
        <v>49</v>
      </c>
    </row>
    <row r="894" spans="1:31">
      <c r="A894" t="str">
        <f t="shared" si="26"/>
        <v>212904652123312</v>
      </c>
      <c r="B894" t="s">
        <v>32</v>
      </c>
      <c r="C894" t="s">
        <v>62</v>
      </c>
      <c r="D894" t="s">
        <v>1017</v>
      </c>
      <c r="E894" t="s">
        <v>1017</v>
      </c>
      <c r="F894" t="s">
        <v>363</v>
      </c>
      <c r="G894" t="s">
        <v>1018</v>
      </c>
      <c r="H894" s="1">
        <v>43809</v>
      </c>
      <c r="I894" s="1">
        <v>43808</v>
      </c>
      <c r="J894" s="3">
        <v>407200000</v>
      </c>
      <c r="K894" t="s">
        <v>31</v>
      </c>
      <c r="L894" t="s">
        <v>31</v>
      </c>
      <c r="M894">
        <v>0</v>
      </c>
      <c r="N894">
        <v>0</v>
      </c>
      <c r="O894">
        <v>0</v>
      </c>
      <c r="P894" t="s">
        <v>37</v>
      </c>
      <c r="Q894" t="s">
        <v>37</v>
      </c>
      <c r="R894" t="str">
        <f t="shared" si="27"/>
        <v>2129046521233</v>
      </c>
      <c r="S894" t="s">
        <v>38</v>
      </c>
      <c r="T894" t="s">
        <v>66</v>
      </c>
      <c r="U894" t="s">
        <v>67</v>
      </c>
      <c r="V894" t="s">
        <v>81</v>
      </c>
      <c r="W894" t="s">
        <v>82</v>
      </c>
      <c r="X894" t="s">
        <v>43</v>
      </c>
      <c r="Y894" t="s">
        <v>44</v>
      </c>
      <c r="Z894" t="s">
        <v>44</v>
      </c>
      <c r="AA894" t="s">
        <v>45</v>
      </c>
      <c r="AB894" t="s">
        <v>46</v>
      </c>
      <c r="AC894" t="s">
        <v>47</v>
      </c>
      <c r="AD894" t="s">
        <v>48</v>
      </c>
      <c r="AE894" t="s">
        <v>49</v>
      </c>
    </row>
    <row r="895" spans="1:31">
      <c r="A895" t="str">
        <f t="shared" si="26"/>
        <v>212901452411305</v>
      </c>
      <c r="B895" t="s">
        <v>32</v>
      </c>
      <c r="C895" t="s">
        <v>62</v>
      </c>
      <c r="D895" t="s">
        <v>1009</v>
      </c>
      <c r="E895" t="s">
        <v>1009</v>
      </c>
      <c r="F895" t="s">
        <v>64</v>
      </c>
      <c r="G895" t="s">
        <v>1019</v>
      </c>
      <c r="H895" s="1">
        <v>43593</v>
      </c>
      <c r="I895" s="1">
        <v>43591</v>
      </c>
      <c r="J895" s="3">
        <v>4500000</v>
      </c>
      <c r="K895" t="s">
        <v>31</v>
      </c>
      <c r="L895" t="s">
        <v>31</v>
      </c>
      <c r="M895">
        <v>0</v>
      </c>
      <c r="N895">
        <v>0</v>
      </c>
      <c r="O895">
        <v>0</v>
      </c>
      <c r="P895" t="s">
        <v>37</v>
      </c>
      <c r="Q895" t="s">
        <v>37</v>
      </c>
      <c r="R895" t="str">
        <f t="shared" si="27"/>
        <v>2129014524113</v>
      </c>
      <c r="S895" t="s">
        <v>38</v>
      </c>
      <c r="T895" t="s">
        <v>66</v>
      </c>
      <c r="U895" t="s">
        <v>67</v>
      </c>
      <c r="V895" t="s">
        <v>81</v>
      </c>
      <c r="W895" t="s">
        <v>396</v>
      </c>
      <c r="X895" t="s">
        <v>43</v>
      </c>
      <c r="Y895" t="s">
        <v>44</v>
      </c>
      <c r="Z895" t="s">
        <v>44</v>
      </c>
      <c r="AA895" t="s">
        <v>45</v>
      </c>
      <c r="AB895" t="s">
        <v>46</v>
      </c>
      <c r="AC895" t="s">
        <v>47</v>
      </c>
      <c r="AD895" t="s">
        <v>48</v>
      </c>
      <c r="AE895" t="s">
        <v>49</v>
      </c>
    </row>
    <row r="896" spans="1:31">
      <c r="A896" t="str">
        <f t="shared" si="26"/>
        <v>213599451111101</v>
      </c>
      <c r="B896" t="s">
        <v>32</v>
      </c>
      <c r="C896" t="s">
        <v>62</v>
      </c>
      <c r="D896" t="s">
        <v>344</v>
      </c>
      <c r="E896" t="s">
        <v>344</v>
      </c>
      <c r="F896" t="s">
        <v>35</v>
      </c>
      <c r="G896" t="s">
        <v>1020</v>
      </c>
      <c r="H896" s="1">
        <v>43467</v>
      </c>
      <c r="I896" s="1">
        <v>43467</v>
      </c>
      <c r="J896" s="3">
        <v>270569500</v>
      </c>
      <c r="K896" t="s">
        <v>31</v>
      </c>
      <c r="L896" t="s">
        <v>31</v>
      </c>
      <c r="M896">
        <v>0</v>
      </c>
      <c r="N896">
        <v>0</v>
      </c>
      <c r="O896">
        <v>0</v>
      </c>
      <c r="P896" t="s">
        <v>37</v>
      </c>
      <c r="Q896" t="s">
        <v>37</v>
      </c>
      <c r="R896" t="str">
        <f t="shared" si="27"/>
        <v>2135994511111</v>
      </c>
      <c r="S896" t="s">
        <v>38</v>
      </c>
      <c r="T896" t="s">
        <v>66</v>
      </c>
      <c r="U896" t="s">
        <v>67</v>
      </c>
      <c r="V896" t="s">
        <v>100</v>
      </c>
      <c r="W896" t="s">
        <v>42</v>
      </c>
      <c r="X896" t="s">
        <v>43</v>
      </c>
      <c r="Y896" t="s">
        <v>44</v>
      </c>
      <c r="Z896" t="s">
        <v>44</v>
      </c>
      <c r="AA896" t="s">
        <v>45</v>
      </c>
      <c r="AB896" t="s">
        <v>46</v>
      </c>
      <c r="AC896" t="s">
        <v>47</v>
      </c>
      <c r="AD896" t="s">
        <v>48</v>
      </c>
      <c r="AE896" t="s">
        <v>49</v>
      </c>
    </row>
    <row r="897" spans="1:31">
      <c r="A897" t="str">
        <f t="shared" si="26"/>
        <v>213599451111901</v>
      </c>
      <c r="B897" t="s">
        <v>32</v>
      </c>
      <c r="C897" t="s">
        <v>62</v>
      </c>
      <c r="D897" t="s">
        <v>344</v>
      </c>
      <c r="E897" t="s">
        <v>344</v>
      </c>
      <c r="F897" t="s">
        <v>50</v>
      </c>
      <c r="G897" t="s">
        <v>1020</v>
      </c>
      <c r="H897" s="1">
        <v>43467</v>
      </c>
      <c r="I897" s="1">
        <v>43467</v>
      </c>
      <c r="J897" s="3">
        <v>3361</v>
      </c>
      <c r="K897" t="s">
        <v>31</v>
      </c>
      <c r="L897" t="s">
        <v>31</v>
      </c>
      <c r="M897">
        <v>0</v>
      </c>
      <c r="N897">
        <v>0</v>
      </c>
      <c r="O897">
        <v>0</v>
      </c>
      <c r="P897" t="s">
        <v>37</v>
      </c>
      <c r="Q897" t="s">
        <v>37</v>
      </c>
      <c r="R897" t="str">
        <f t="shared" si="27"/>
        <v>2135994511119</v>
      </c>
      <c r="S897" t="s">
        <v>38</v>
      </c>
      <c r="T897" t="s">
        <v>66</v>
      </c>
      <c r="U897" t="s">
        <v>67</v>
      </c>
      <c r="V897" t="s">
        <v>100</v>
      </c>
      <c r="W897" t="s">
        <v>42</v>
      </c>
      <c r="X897" t="s">
        <v>43</v>
      </c>
      <c r="Y897" t="s">
        <v>44</v>
      </c>
      <c r="Z897" t="s">
        <v>44</v>
      </c>
      <c r="AA897" t="s">
        <v>45</v>
      </c>
      <c r="AB897" t="s">
        <v>46</v>
      </c>
      <c r="AC897" t="s">
        <v>47</v>
      </c>
      <c r="AD897" t="s">
        <v>48</v>
      </c>
      <c r="AE897" t="s">
        <v>49</v>
      </c>
    </row>
    <row r="898" spans="1:31">
      <c r="A898" t="str">
        <f t="shared" si="26"/>
        <v>213599451112101</v>
      </c>
      <c r="B898" t="s">
        <v>32</v>
      </c>
      <c r="C898" t="s">
        <v>62</v>
      </c>
      <c r="D898" t="s">
        <v>344</v>
      </c>
      <c r="E898" t="s">
        <v>344</v>
      </c>
      <c r="F898" t="s">
        <v>51</v>
      </c>
      <c r="G898" t="s">
        <v>1020</v>
      </c>
      <c r="H898" s="1">
        <v>43467</v>
      </c>
      <c r="I898" s="1">
        <v>43467</v>
      </c>
      <c r="J898" s="3">
        <v>20661200</v>
      </c>
      <c r="K898" t="s">
        <v>31</v>
      </c>
      <c r="L898" t="s">
        <v>31</v>
      </c>
      <c r="M898">
        <v>0</v>
      </c>
      <c r="N898">
        <v>0</v>
      </c>
      <c r="O898">
        <v>0</v>
      </c>
      <c r="P898" t="s">
        <v>37</v>
      </c>
      <c r="Q898" t="s">
        <v>37</v>
      </c>
      <c r="R898" t="str">
        <f t="shared" si="27"/>
        <v>2135994511121</v>
      </c>
      <c r="S898" t="s">
        <v>38</v>
      </c>
      <c r="T898" t="s">
        <v>66</v>
      </c>
      <c r="U898" t="s">
        <v>67</v>
      </c>
      <c r="V898" t="s">
        <v>100</v>
      </c>
      <c r="W898" t="s">
        <v>42</v>
      </c>
      <c r="X898" t="s">
        <v>43</v>
      </c>
      <c r="Y898" t="s">
        <v>44</v>
      </c>
      <c r="Z898" t="s">
        <v>44</v>
      </c>
      <c r="AA898" t="s">
        <v>45</v>
      </c>
      <c r="AB898" t="s">
        <v>46</v>
      </c>
      <c r="AC898" t="s">
        <v>47</v>
      </c>
      <c r="AD898" t="s">
        <v>48</v>
      </c>
      <c r="AE898" t="s">
        <v>49</v>
      </c>
    </row>
    <row r="899" spans="1:31">
      <c r="A899" t="str">
        <f t="shared" ref="A899:A962" si="28">V899&amp;W899&amp;F899&amp;IF(MONTH(H899)&lt;10,"0"&amp;MONTH(H899),MONTH(H899))</f>
        <v>213599451112201</v>
      </c>
      <c r="B899" t="s">
        <v>32</v>
      </c>
      <c r="C899" t="s">
        <v>62</v>
      </c>
      <c r="D899" t="s">
        <v>344</v>
      </c>
      <c r="E899" t="s">
        <v>344</v>
      </c>
      <c r="F899" t="s">
        <v>55</v>
      </c>
      <c r="G899" t="s">
        <v>1020</v>
      </c>
      <c r="H899" s="1">
        <v>43467</v>
      </c>
      <c r="I899" s="1">
        <v>43467</v>
      </c>
      <c r="J899" s="3">
        <v>7299698</v>
      </c>
      <c r="K899" t="s">
        <v>31</v>
      </c>
      <c r="L899" t="s">
        <v>31</v>
      </c>
      <c r="M899">
        <v>0</v>
      </c>
      <c r="N899">
        <v>0</v>
      </c>
      <c r="O899">
        <v>0</v>
      </c>
      <c r="P899" t="s">
        <v>37</v>
      </c>
      <c r="Q899" t="s">
        <v>37</v>
      </c>
      <c r="R899" t="str">
        <f t="shared" ref="R899:R962" si="29">V899&amp;W899&amp;F899</f>
        <v>2135994511122</v>
      </c>
      <c r="S899" t="s">
        <v>38</v>
      </c>
      <c r="T899" t="s">
        <v>66</v>
      </c>
      <c r="U899" t="s">
        <v>67</v>
      </c>
      <c r="V899" t="s">
        <v>100</v>
      </c>
      <c r="W899" t="s">
        <v>42</v>
      </c>
      <c r="X899" t="s">
        <v>43</v>
      </c>
      <c r="Y899" t="s">
        <v>44</v>
      </c>
      <c r="Z899" t="s">
        <v>44</v>
      </c>
      <c r="AA899" t="s">
        <v>45</v>
      </c>
      <c r="AB899" t="s">
        <v>46</v>
      </c>
      <c r="AC899" t="s">
        <v>47</v>
      </c>
      <c r="AD899" t="s">
        <v>48</v>
      </c>
      <c r="AE899" t="s">
        <v>49</v>
      </c>
    </row>
    <row r="900" spans="1:31">
      <c r="A900" t="str">
        <f t="shared" si="28"/>
        <v>213599451112401</v>
      </c>
      <c r="B900" t="s">
        <v>32</v>
      </c>
      <c r="C900" t="s">
        <v>62</v>
      </c>
      <c r="D900" t="s">
        <v>344</v>
      </c>
      <c r="E900" t="s">
        <v>344</v>
      </c>
      <c r="F900" t="s">
        <v>52</v>
      </c>
      <c r="G900" t="s">
        <v>1020</v>
      </c>
      <c r="H900" s="1">
        <v>43467</v>
      </c>
      <c r="I900" s="1">
        <v>43467</v>
      </c>
      <c r="J900" s="3">
        <v>25172000</v>
      </c>
      <c r="K900" t="s">
        <v>31</v>
      </c>
      <c r="L900" t="s">
        <v>31</v>
      </c>
      <c r="M900">
        <v>0</v>
      </c>
      <c r="N900">
        <v>0</v>
      </c>
      <c r="O900">
        <v>0</v>
      </c>
      <c r="P900" t="s">
        <v>37</v>
      </c>
      <c r="Q900" t="s">
        <v>37</v>
      </c>
      <c r="R900" t="str">
        <f t="shared" si="29"/>
        <v>2135994511124</v>
      </c>
      <c r="S900" t="s">
        <v>38</v>
      </c>
      <c r="T900" t="s">
        <v>66</v>
      </c>
      <c r="U900" t="s">
        <v>67</v>
      </c>
      <c r="V900" t="s">
        <v>100</v>
      </c>
      <c r="W900" t="s">
        <v>42</v>
      </c>
      <c r="X900" t="s">
        <v>43</v>
      </c>
      <c r="Y900" t="s">
        <v>44</v>
      </c>
      <c r="Z900" t="s">
        <v>44</v>
      </c>
      <c r="AA900" t="s">
        <v>45</v>
      </c>
      <c r="AB900" t="s">
        <v>46</v>
      </c>
      <c r="AC900" t="s">
        <v>47</v>
      </c>
      <c r="AD900" t="s">
        <v>48</v>
      </c>
      <c r="AE900" t="s">
        <v>49</v>
      </c>
    </row>
    <row r="901" spans="1:31">
      <c r="A901" t="str">
        <f t="shared" si="28"/>
        <v>213599451112501</v>
      </c>
      <c r="B901" t="s">
        <v>32</v>
      </c>
      <c r="C901" t="s">
        <v>62</v>
      </c>
      <c r="D901" t="s">
        <v>344</v>
      </c>
      <c r="E901" t="s">
        <v>344</v>
      </c>
      <c r="F901" t="s">
        <v>132</v>
      </c>
      <c r="G901" t="s">
        <v>1020</v>
      </c>
      <c r="H901" s="1">
        <v>43467</v>
      </c>
      <c r="I901" s="1">
        <v>43467</v>
      </c>
      <c r="J901" s="3">
        <v>31394</v>
      </c>
      <c r="K901" t="s">
        <v>31</v>
      </c>
      <c r="L901" t="s">
        <v>31</v>
      </c>
      <c r="M901">
        <v>0</v>
      </c>
      <c r="N901">
        <v>0</v>
      </c>
      <c r="O901">
        <v>0</v>
      </c>
      <c r="P901" t="s">
        <v>37</v>
      </c>
      <c r="Q901" t="s">
        <v>37</v>
      </c>
      <c r="R901" t="str">
        <f t="shared" si="29"/>
        <v>2135994511125</v>
      </c>
      <c r="S901" t="s">
        <v>38</v>
      </c>
      <c r="T901" t="s">
        <v>66</v>
      </c>
      <c r="U901" t="s">
        <v>67</v>
      </c>
      <c r="V901" t="s">
        <v>100</v>
      </c>
      <c r="W901" t="s">
        <v>42</v>
      </c>
      <c r="X901" t="s">
        <v>43</v>
      </c>
      <c r="Y901" t="s">
        <v>44</v>
      </c>
      <c r="Z901" t="s">
        <v>44</v>
      </c>
      <c r="AA901" t="s">
        <v>45</v>
      </c>
      <c r="AB901" t="s">
        <v>46</v>
      </c>
      <c r="AC901" t="s">
        <v>47</v>
      </c>
      <c r="AD901" t="s">
        <v>48</v>
      </c>
      <c r="AE901" t="s">
        <v>49</v>
      </c>
    </row>
    <row r="902" spans="1:31">
      <c r="A902" t="str">
        <f t="shared" si="28"/>
        <v>213599451112601</v>
      </c>
      <c r="B902" t="s">
        <v>32</v>
      </c>
      <c r="C902" t="s">
        <v>62</v>
      </c>
      <c r="D902" t="s">
        <v>344</v>
      </c>
      <c r="E902" t="s">
        <v>344</v>
      </c>
      <c r="F902" t="s">
        <v>57</v>
      </c>
      <c r="G902" t="s">
        <v>1020</v>
      </c>
      <c r="H902" s="1">
        <v>43467</v>
      </c>
      <c r="I902" s="1">
        <v>43467</v>
      </c>
      <c r="J902" s="3">
        <v>18611940</v>
      </c>
      <c r="K902" t="s">
        <v>31</v>
      </c>
      <c r="L902" t="s">
        <v>31</v>
      </c>
      <c r="M902">
        <v>0</v>
      </c>
      <c r="N902">
        <v>0</v>
      </c>
      <c r="O902">
        <v>0</v>
      </c>
      <c r="P902" t="s">
        <v>37</v>
      </c>
      <c r="Q902" t="s">
        <v>37</v>
      </c>
      <c r="R902" t="str">
        <f t="shared" si="29"/>
        <v>2135994511126</v>
      </c>
      <c r="S902" t="s">
        <v>38</v>
      </c>
      <c r="T902" t="s">
        <v>66</v>
      </c>
      <c r="U902" t="s">
        <v>67</v>
      </c>
      <c r="V902" t="s">
        <v>100</v>
      </c>
      <c r="W902" t="s">
        <v>42</v>
      </c>
      <c r="X902" t="s">
        <v>43</v>
      </c>
      <c r="Y902" t="s">
        <v>44</v>
      </c>
      <c r="Z902" t="s">
        <v>44</v>
      </c>
      <c r="AA902" t="s">
        <v>45</v>
      </c>
      <c r="AB902" t="s">
        <v>46</v>
      </c>
      <c r="AC902" t="s">
        <v>47</v>
      </c>
      <c r="AD902" t="s">
        <v>48</v>
      </c>
      <c r="AE902" t="s">
        <v>49</v>
      </c>
    </row>
    <row r="903" spans="1:31">
      <c r="A903" t="str">
        <f t="shared" si="28"/>
        <v>213599451115101</v>
      </c>
      <c r="B903" t="s">
        <v>32</v>
      </c>
      <c r="C903" t="s">
        <v>62</v>
      </c>
      <c r="D903" t="s">
        <v>344</v>
      </c>
      <c r="E903" t="s">
        <v>344</v>
      </c>
      <c r="F903" t="s">
        <v>58</v>
      </c>
      <c r="G903" t="s">
        <v>1020</v>
      </c>
      <c r="H903" s="1">
        <v>43467</v>
      </c>
      <c r="I903" s="1">
        <v>43467</v>
      </c>
      <c r="J903" s="3">
        <v>1445000</v>
      </c>
      <c r="K903" t="s">
        <v>31</v>
      </c>
      <c r="L903" t="s">
        <v>31</v>
      </c>
      <c r="M903">
        <v>0</v>
      </c>
      <c r="N903">
        <v>0</v>
      </c>
      <c r="O903">
        <v>0</v>
      </c>
      <c r="P903" t="s">
        <v>37</v>
      </c>
      <c r="Q903" t="s">
        <v>37</v>
      </c>
      <c r="R903" t="str">
        <f t="shared" si="29"/>
        <v>2135994511151</v>
      </c>
      <c r="S903" t="s">
        <v>38</v>
      </c>
      <c r="T903" t="s">
        <v>66</v>
      </c>
      <c r="U903" t="s">
        <v>67</v>
      </c>
      <c r="V903" t="s">
        <v>100</v>
      </c>
      <c r="W903" t="s">
        <v>42</v>
      </c>
      <c r="X903" t="s">
        <v>43</v>
      </c>
      <c r="Y903" t="s">
        <v>44</v>
      </c>
      <c r="Z903" t="s">
        <v>44</v>
      </c>
      <c r="AA903" t="s">
        <v>45</v>
      </c>
      <c r="AB903" t="s">
        <v>46</v>
      </c>
      <c r="AC903" t="s">
        <v>47</v>
      </c>
      <c r="AD903" t="s">
        <v>48</v>
      </c>
      <c r="AE903" t="s">
        <v>49</v>
      </c>
    </row>
    <row r="904" spans="1:31">
      <c r="A904" t="str">
        <f t="shared" si="28"/>
        <v>213399451115210</v>
      </c>
      <c r="B904" t="s">
        <v>32</v>
      </c>
      <c r="C904" t="s">
        <v>62</v>
      </c>
      <c r="D904" t="s">
        <v>1021</v>
      </c>
      <c r="E904" t="s">
        <v>1021</v>
      </c>
      <c r="F904" t="s">
        <v>84</v>
      </c>
      <c r="G904" t="s">
        <v>1022</v>
      </c>
      <c r="H904" s="1">
        <v>43762</v>
      </c>
      <c r="I904" s="1">
        <v>43762</v>
      </c>
      <c r="J904" s="3">
        <v>86062000</v>
      </c>
      <c r="K904" t="s">
        <v>31</v>
      </c>
      <c r="L904" t="s">
        <v>31</v>
      </c>
      <c r="M904">
        <v>0</v>
      </c>
      <c r="N904">
        <v>0</v>
      </c>
      <c r="O904">
        <v>0</v>
      </c>
      <c r="P904" t="s">
        <v>37</v>
      </c>
      <c r="Q904" t="s">
        <v>37</v>
      </c>
      <c r="R904" t="str">
        <f t="shared" si="29"/>
        <v>2133994511152</v>
      </c>
      <c r="S904" t="s">
        <v>38</v>
      </c>
      <c r="T904" t="s">
        <v>66</v>
      </c>
      <c r="U904" t="s">
        <v>67</v>
      </c>
      <c r="V904" t="s">
        <v>86</v>
      </c>
      <c r="W904" t="s">
        <v>42</v>
      </c>
      <c r="X904" t="s">
        <v>43</v>
      </c>
      <c r="Y904" t="s">
        <v>44</v>
      </c>
      <c r="Z904" t="s">
        <v>44</v>
      </c>
      <c r="AA904" t="s">
        <v>45</v>
      </c>
      <c r="AB904" t="s">
        <v>46</v>
      </c>
      <c r="AC904" t="s">
        <v>47</v>
      </c>
      <c r="AD904" t="s">
        <v>48</v>
      </c>
      <c r="AE904" t="s">
        <v>49</v>
      </c>
    </row>
    <row r="905" spans="1:31">
      <c r="A905" t="str">
        <f t="shared" si="28"/>
        <v>213300551152107</v>
      </c>
      <c r="B905" t="s">
        <v>32</v>
      </c>
      <c r="C905" t="s">
        <v>62</v>
      </c>
      <c r="D905" t="s">
        <v>1023</v>
      </c>
      <c r="E905" t="s">
        <v>1023</v>
      </c>
      <c r="F905" t="s">
        <v>88</v>
      </c>
      <c r="G905" t="s">
        <v>1024</v>
      </c>
      <c r="H905" s="1">
        <v>43662</v>
      </c>
      <c r="I905" s="1">
        <v>43661</v>
      </c>
      <c r="J905" s="3">
        <v>612000000</v>
      </c>
      <c r="K905" t="s">
        <v>31</v>
      </c>
      <c r="L905" t="s">
        <v>31</v>
      </c>
      <c r="M905">
        <v>0</v>
      </c>
      <c r="N905">
        <v>0</v>
      </c>
      <c r="O905">
        <v>0</v>
      </c>
      <c r="P905" t="s">
        <v>37</v>
      </c>
      <c r="Q905" t="s">
        <v>37</v>
      </c>
      <c r="R905" t="str">
        <f t="shared" si="29"/>
        <v>2133005511521</v>
      </c>
      <c r="S905" t="s">
        <v>38</v>
      </c>
      <c r="T905" t="s">
        <v>66</v>
      </c>
      <c r="U905" t="s">
        <v>67</v>
      </c>
      <c r="V905" t="s">
        <v>86</v>
      </c>
      <c r="W905" t="s">
        <v>90</v>
      </c>
      <c r="X905" t="s">
        <v>43</v>
      </c>
      <c r="Y905" t="s">
        <v>44</v>
      </c>
      <c r="Z905" t="s">
        <v>44</v>
      </c>
      <c r="AA905" t="s">
        <v>45</v>
      </c>
      <c r="AB905" t="s">
        <v>46</v>
      </c>
      <c r="AC905" t="s">
        <v>47</v>
      </c>
      <c r="AD905" t="s">
        <v>48</v>
      </c>
      <c r="AE905" t="s">
        <v>49</v>
      </c>
    </row>
    <row r="906" spans="1:31">
      <c r="A906" t="str">
        <f t="shared" si="28"/>
        <v>213399451115212</v>
      </c>
      <c r="B906" t="s">
        <v>32</v>
      </c>
      <c r="C906" t="s">
        <v>62</v>
      </c>
      <c r="D906" t="s">
        <v>1025</v>
      </c>
      <c r="E906" t="s">
        <v>1025</v>
      </c>
      <c r="F906" t="s">
        <v>84</v>
      </c>
      <c r="G906" t="s">
        <v>1026</v>
      </c>
      <c r="H906" s="1">
        <v>43810</v>
      </c>
      <c r="I906" s="1">
        <v>43810</v>
      </c>
      <c r="J906" s="3">
        <v>225997100</v>
      </c>
      <c r="K906" t="s">
        <v>31</v>
      </c>
      <c r="L906" t="s">
        <v>31</v>
      </c>
      <c r="M906">
        <v>0</v>
      </c>
      <c r="N906">
        <v>0</v>
      </c>
      <c r="O906">
        <v>0</v>
      </c>
      <c r="P906" t="s">
        <v>37</v>
      </c>
      <c r="Q906" t="s">
        <v>37</v>
      </c>
      <c r="R906" t="str">
        <f t="shared" si="29"/>
        <v>2133994511152</v>
      </c>
      <c r="S906" t="s">
        <v>38</v>
      </c>
      <c r="T906" t="s">
        <v>66</v>
      </c>
      <c r="U906" t="s">
        <v>67</v>
      </c>
      <c r="V906" t="s">
        <v>86</v>
      </c>
      <c r="W906" t="s">
        <v>42</v>
      </c>
      <c r="X906" t="s">
        <v>43</v>
      </c>
      <c r="Y906" t="s">
        <v>44</v>
      </c>
      <c r="Z906" t="s">
        <v>44</v>
      </c>
      <c r="AA906" t="s">
        <v>45</v>
      </c>
      <c r="AB906" t="s">
        <v>46</v>
      </c>
      <c r="AC906" t="s">
        <v>47</v>
      </c>
      <c r="AD906" t="s">
        <v>48</v>
      </c>
      <c r="AE906" t="s">
        <v>49</v>
      </c>
    </row>
    <row r="907" spans="1:31">
      <c r="A907" t="str">
        <f t="shared" si="28"/>
        <v>213599451112912</v>
      </c>
      <c r="B907" t="s">
        <v>32</v>
      </c>
      <c r="C907" t="s">
        <v>62</v>
      </c>
      <c r="D907" t="s">
        <v>1027</v>
      </c>
      <c r="E907" t="s">
        <v>1027</v>
      </c>
      <c r="F907" t="s">
        <v>112</v>
      </c>
      <c r="G907" t="s">
        <v>1028</v>
      </c>
      <c r="H907" s="1">
        <v>43803</v>
      </c>
      <c r="I907" s="1">
        <v>43802</v>
      </c>
      <c r="J907" s="3">
        <v>24968000</v>
      </c>
      <c r="K907" t="s">
        <v>31</v>
      </c>
      <c r="L907" t="s">
        <v>31</v>
      </c>
      <c r="M907">
        <v>0</v>
      </c>
      <c r="N907">
        <v>0</v>
      </c>
      <c r="O907">
        <v>0</v>
      </c>
      <c r="P907" t="s">
        <v>37</v>
      </c>
      <c r="Q907" t="s">
        <v>37</v>
      </c>
      <c r="R907" t="str">
        <f t="shared" si="29"/>
        <v>2135994511129</v>
      </c>
      <c r="S907" t="s">
        <v>38</v>
      </c>
      <c r="T907" t="s">
        <v>66</v>
      </c>
      <c r="U907" t="s">
        <v>67</v>
      </c>
      <c r="V907" t="s">
        <v>100</v>
      </c>
      <c r="W907" t="s">
        <v>42</v>
      </c>
      <c r="X907" t="s">
        <v>43</v>
      </c>
      <c r="Y907" t="s">
        <v>44</v>
      </c>
      <c r="Z907" t="s">
        <v>44</v>
      </c>
      <c r="AA907" t="s">
        <v>45</v>
      </c>
      <c r="AB907" t="s">
        <v>46</v>
      </c>
      <c r="AC907" t="s">
        <v>47</v>
      </c>
      <c r="AD907" t="s">
        <v>48</v>
      </c>
      <c r="AE907" t="s">
        <v>49</v>
      </c>
    </row>
    <row r="908" spans="1:31">
      <c r="A908" t="str">
        <f t="shared" si="28"/>
        <v>212800752121110</v>
      </c>
      <c r="B908" t="s">
        <v>32</v>
      </c>
      <c r="C908" t="s">
        <v>62</v>
      </c>
      <c r="D908" t="s">
        <v>1029</v>
      </c>
      <c r="E908" t="s">
        <v>1029</v>
      </c>
      <c r="F908" t="s">
        <v>122</v>
      </c>
      <c r="G908" t="s">
        <v>1030</v>
      </c>
      <c r="H908" s="1">
        <v>43739</v>
      </c>
      <c r="I908" s="1">
        <v>43738</v>
      </c>
      <c r="J908" s="3">
        <v>1215000</v>
      </c>
      <c r="K908" t="s">
        <v>31</v>
      </c>
      <c r="L908" t="s">
        <v>31</v>
      </c>
      <c r="M908">
        <v>0</v>
      </c>
      <c r="N908">
        <v>0</v>
      </c>
      <c r="O908">
        <v>0</v>
      </c>
      <c r="P908" t="s">
        <v>37</v>
      </c>
      <c r="Q908" t="s">
        <v>37</v>
      </c>
      <c r="R908" t="str">
        <f t="shared" si="29"/>
        <v>2128007521211</v>
      </c>
      <c r="S908" t="s">
        <v>38</v>
      </c>
      <c r="T908" t="s">
        <v>66</v>
      </c>
      <c r="U908" t="s">
        <v>67</v>
      </c>
      <c r="V908" t="s">
        <v>68</v>
      </c>
      <c r="W908" t="s">
        <v>69</v>
      </c>
      <c r="X908" t="s">
        <v>43</v>
      </c>
      <c r="Y908" t="s">
        <v>44</v>
      </c>
      <c r="Z908" t="s">
        <v>44</v>
      </c>
      <c r="AA908" t="s">
        <v>45</v>
      </c>
      <c r="AB908" t="s">
        <v>46</v>
      </c>
      <c r="AC908" t="s">
        <v>47</v>
      </c>
      <c r="AD908" t="s">
        <v>48</v>
      </c>
      <c r="AE908" t="s">
        <v>49</v>
      </c>
    </row>
    <row r="909" spans="1:31">
      <c r="A909" t="str">
        <f t="shared" si="28"/>
        <v>213599452211312</v>
      </c>
      <c r="B909" t="s">
        <v>32</v>
      </c>
      <c r="C909" t="s">
        <v>62</v>
      </c>
      <c r="D909" t="s">
        <v>1031</v>
      </c>
      <c r="E909" t="s">
        <v>1031</v>
      </c>
      <c r="F909" t="s">
        <v>158</v>
      </c>
      <c r="G909" t="s">
        <v>1032</v>
      </c>
      <c r="H909" s="1">
        <v>43810</v>
      </c>
      <c r="I909" s="1">
        <v>43810</v>
      </c>
      <c r="J909" s="3">
        <v>684250</v>
      </c>
      <c r="K909" t="s">
        <v>31</v>
      </c>
      <c r="L909" t="s">
        <v>31</v>
      </c>
      <c r="M909">
        <v>0</v>
      </c>
      <c r="N909">
        <v>0</v>
      </c>
      <c r="O909">
        <v>0</v>
      </c>
      <c r="P909" t="s">
        <v>37</v>
      </c>
      <c r="Q909" t="s">
        <v>37</v>
      </c>
      <c r="R909" t="str">
        <f t="shared" si="29"/>
        <v>2135994522113</v>
      </c>
      <c r="S909" t="s">
        <v>38</v>
      </c>
      <c r="T909" t="s">
        <v>66</v>
      </c>
      <c r="U909" t="s">
        <v>67</v>
      </c>
      <c r="V909" t="s">
        <v>100</v>
      </c>
      <c r="W909" t="s">
        <v>42</v>
      </c>
      <c r="X909" t="s">
        <v>43</v>
      </c>
      <c r="Y909" t="s">
        <v>44</v>
      </c>
      <c r="Z909" t="s">
        <v>44</v>
      </c>
      <c r="AA909" t="s">
        <v>45</v>
      </c>
      <c r="AB909" t="s">
        <v>46</v>
      </c>
      <c r="AC909" t="s">
        <v>47</v>
      </c>
      <c r="AD909" t="s">
        <v>48</v>
      </c>
      <c r="AE909" t="s">
        <v>49</v>
      </c>
    </row>
    <row r="910" spans="1:31">
      <c r="A910" t="str">
        <f t="shared" si="28"/>
        <v>213599452411108</v>
      </c>
      <c r="B910" t="s">
        <v>32</v>
      </c>
      <c r="C910" t="s">
        <v>62</v>
      </c>
      <c r="D910" t="s">
        <v>1033</v>
      </c>
      <c r="E910" t="s">
        <v>1033</v>
      </c>
      <c r="F910" t="s">
        <v>71</v>
      </c>
      <c r="G910" t="s">
        <v>1034</v>
      </c>
      <c r="H910" s="1">
        <v>43704</v>
      </c>
      <c r="I910" s="1">
        <v>43700</v>
      </c>
      <c r="J910" s="3">
        <v>250000</v>
      </c>
      <c r="K910" t="s">
        <v>31</v>
      </c>
      <c r="L910" t="s">
        <v>31</v>
      </c>
      <c r="M910">
        <v>0</v>
      </c>
      <c r="N910">
        <v>0</v>
      </c>
      <c r="O910">
        <v>0</v>
      </c>
      <c r="P910" t="s">
        <v>37</v>
      </c>
      <c r="Q910" t="s">
        <v>37</v>
      </c>
      <c r="R910" t="str">
        <f t="shared" si="29"/>
        <v>2135994524111</v>
      </c>
      <c r="S910" t="s">
        <v>38</v>
      </c>
      <c r="T910" t="s">
        <v>66</v>
      </c>
      <c r="U910" t="s">
        <v>67</v>
      </c>
      <c r="V910" t="s">
        <v>100</v>
      </c>
      <c r="W910" t="s">
        <v>42</v>
      </c>
      <c r="X910" t="s">
        <v>43</v>
      </c>
      <c r="Y910" t="s">
        <v>44</v>
      </c>
      <c r="Z910" t="s">
        <v>44</v>
      </c>
      <c r="AA910" t="s">
        <v>45</v>
      </c>
      <c r="AB910" t="s">
        <v>46</v>
      </c>
      <c r="AC910" t="s">
        <v>47</v>
      </c>
      <c r="AD910" t="s">
        <v>48</v>
      </c>
      <c r="AE910" t="s">
        <v>49</v>
      </c>
    </row>
    <row r="911" spans="1:31">
      <c r="A911" t="str">
        <f t="shared" si="28"/>
        <v>210400252121108</v>
      </c>
      <c r="B911" t="s">
        <v>32</v>
      </c>
      <c r="C911" t="s">
        <v>33</v>
      </c>
      <c r="D911" t="s">
        <v>1035</v>
      </c>
      <c r="E911" t="s">
        <v>1035</v>
      </c>
      <c r="F911" t="s">
        <v>122</v>
      </c>
      <c r="G911" t="s">
        <v>1036</v>
      </c>
      <c r="H911" s="1">
        <v>43690</v>
      </c>
      <c r="I911" s="1">
        <v>43689</v>
      </c>
      <c r="J911" s="3">
        <v>104000</v>
      </c>
      <c r="K911" t="s">
        <v>31</v>
      </c>
      <c r="L911" t="s">
        <v>31</v>
      </c>
      <c r="M911">
        <v>0</v>
      </c>
      <c r="N911">
        <v>0</v>
      </c>
      <c r="O911">
        <v>0</v>
      </c>
      <c r="P911" t="s">
        <v>37</v>
      </c>
      <c r="Q911" t="s">
        <v>37</v>
      </c>
      <c r="R911" t="str">
        <f t="shared" si="29"/>
        <v>2104002521211</v>
      </c>
      <c r="S911" t="s">
        <v>38</v>
      </c>
      <c r="T911" t="s">
        <v>39</v>
      </c>
      <c r="U911" t="s">
        <v>40</v>
      </c>
      <c r="V911" t="s">
        <v>185</v>
      </c>
      <c r="W911" t="s">
        <v>209</v>
      </c>
      <c r="X911" t="s">
        <v>187</v>
      </c>
      <c r="Y911" t="s">
        <v>44</v>
      </c>
      <c r="Z911" t="s">
        <v>44</v>
      </c>
      <c r="AA911" t="s">
        <v>66</v>
      </c>
      <c r="AB911" t="s">
        <v>46</v>
      </c>
      <c r="AC911" t="s">
        <v>47</v>
      </c>
      <c r="AD911" t="s">
        <v>48</v>
      </c>
      <c r="AE911" t="s">
        <v>49</v>
      </c>
    </row>
    <row r="912" spans="1:31">
      <c r="A912" t="str">
        <f t="shared" si="28"/>
        <v>214700252121110</v>
      </c>
      <c r="B912" t="s">
        <v>32</v>
      </c>
      <c r="C912" t="s">
        <v>114</v>
      </c>
      <c r="D912" t="s">
        <v>1037</v>
      </c>
      <c r="E912" t="s">
        <v>1037</v>
      </c>
      <c r="F912" t="s">
        <v>122</v>
      </c>
      <c r="G912" t="s">
        <v>1038</v>
      </c>
      <c r="H912" s="1">
        <v>43754</v>
      </c>
      <c r="I912" s="1">
        <v>43753</v>
      </c>
      <c r="J912" s="3">
        <v>150000</v>
      </c>
      <c r="K912" t="s">
        <v>31</v>
      </c>
      <c r="L912" t="s">
        <v>31</v>
      </c>
      <c r="M912">
        <v>0</v>
      </c>
      <c r="N912">
        <v>0</v>
      </c>
      <c r="O912">
        <v>0</v>
      </c>
      <c r="P912" t="s">
        <v>37</v>
      </c>
      <c r="Q912" t="s">
        <v>37</v>
      </c>
      <c r="R912" t="str">
        <f t="shared" si="29"/>
        <v>2147002521211</v>
      </c>
      <c r="S912" t="s">
        <v>38</v>
      </c>
      <c r="T912" t="s">
        <v>118</v>
      </c>
      <c r="U912" t="s">
        <v>119</v>
      </c>
      <c r="V912" t="s">
        <v>181</v>
      </c>
      <c r="W912" t="s">
        <v>209</v>
      </c>
      <c r="X912" t="s">
        <v>43</v>
      </c>
      <c r="Y912" t="s">
        <v>44</v>
      </c>
      <c r="Z912" t="s">
        <v>44</v>
      </c>
      <c r="AA912" t="s">
        <v>45</v>
      </c>
      <c r="AB912" t="s">
        <v>46</v>
      </c>
      <c r="AC912" t="s">
        <v>47</v>
      </c>
      <c r="AD912" t="s">
        <v>48</v>
      </c>
      <c r="AE912" t="s">
        <v>49</v>
      </c>
    </row>
    <row r="913" spans="1:31">
      <c r="A913" t="str">
        <f t="shared" si="28"/>
        <v>214700552121103</v>
      </c>
      <c r="B913" t="s">
        <v>32</v>
      </c>
      <c r="C913" t="s">
        <v>114</v>
      </c>
      <c r="D913" t="s">
        <v>373</v>
      </c>
      <c r="E913" t="s">
        <v>373</v>
      </c>
      <c r="F913" t="s">
        <v>122</v>
      </c>
      <c r="G913" t="s">
        <v>1039</v>
      </c>
      <c r="H913" s="1">
        <v>43549</v>
      </c>
      <c r="I913" s="1">
        <v>43545</v>
      </c>
      <c r="J913" s="3">
        <v>5220000</v>
      </c>
      <c r="K913" t="s">
        <v>31</v>
      </c>
      <c r="L913" t="s">
        <v>31</v>
      </c>
      <c r="M913">
        <v>0</v>
      </c>
      <c r="N913">
        <v>0</v>
      </c>
      <c r="O913">
        <v>0</v>
      </c>
      <c r="P913" t="s">
        <v>37</v>
      </c>
      <c r="Q913" t="s">
        <v>37</v>
      </c>
      <c r="R913" t="str">
        <f t="shared" si="29"/>
        <v>2147005521211</v>
      </c>
      <c r="S913" t="s">
        <v>38</v>
      </c>
      <c r="T913" t="s">
        <v>118</v>
      </c>
      <c r="U913" t="s">
        <v>119</v>
      </c>
      <c r="V913" t="s">
        <v>181</v>
      </c>
      <c r="W913" t="s">
        <v>90</v>
      </c>
      <c r="X913" t="s">
        <v>43</v>
      </c>
      <c r="Y913" t="s">
        <v>44</v>
      </c>
      <c r="Z913" t="s">
        <v>44</v>
      </c>
      <c r="AA913" t="s">
        <v>45</v>
      </c>
      <c r="AB913" t="s">
        <v>46</v>
      </c>
      <c r="AC913" t="s">
        <v>47</v>
      </c>
      <c r="AD913" t="s">
        <v>48</v>
      </c>
      <c r="AE913" t="s">
        <v>49</v>
      </c>
    </row>
    <row r="914" spans="1:31">
      <c r="A914" t="str">
        <f t="shared" si="28"/>
        <v>212401652411310</v>
      </c>
      <c r="B914" t="s">
        <v>32</v>
      </c>
      <c r="C914" t="s">
        <v>33</v>
      </c>
      <c r="D914" t="s">
        <v>1040</v>
      </c>
      <c r="E914" t="s">
        <v>1040</v>
      </c>
      <c r="F914" t="s">
        <v>64</v>
      </c>
      <c r="G914" t="s">
        <v>1041</v>
      </c>
      <c r="H914" s="1">
        <v>43760</v>
      </c>
      <c r="I914" s="1">
        <v>43759</v>
      </c>
      <c r="J914" s="3">
        <v>1000000</v>
      </c>
      <c r="K914" t="s">
        <v>31</v>
      </c>
      <c r="L914" t="s">
        <v>31</v>
      </c>
      <c r="M914">
        <v>0</v>
      </c>
      <c r="N914">
        <v>0</v>
      </c>
      <c r="O914">
        <v>0</v>
      </c>
      <c r="P914" t="s">
        <v>37</v>
      </c>
      <c r="Q914" t="s">
        <v>37</v>
      </c>
      <c r="R914" t="str">
        <f t="shared" si="29"/>
        <v>2124016524113</v>
      </c>
      <c r="S914" t="s">
        <v>38</v>
      </c>
      <c r="T914" t="s">
        <v>39</v>
      </c>
      <c r="U914" t="s">
        <v>40</v>
      </c>
      <c r="V914" t="s">
        <v>124</v>
      </c>
      <c r="W914" t="s">
        <v>125</v>
      </c>
      <c r="X914" t="s">
        <v>43</v>
      </c>
      <c r="Y914" t="s">
        <v>44</v>
      </c>
      <c r="Z914" t="s">
        <v>44</v>
      </c>
      <c r="AA914" t="s">
        <v>45</v>
      </c>
      <c r="AB914" t="s">
        <v>46</v>
      </c>
      <c r="AC914" t="s">
        <v>47</v>
      </c>
      <c r="AD914" t="s">
        <v>48</v>
      </c>
      <c r="AE914" t="s">
        <v>49</v>
      </c>
    </row>
    <row r="915" spans="1:31">
      <c r="A915" t="str">
        <f t="shared" si="28"/>
        <v>215099452411102</v>
      </c>
      <c r="B915" t="s">
        <v>32</v>
      </c>
      <c r="C915" t="s">
        <v>114</v>
      </c>
      <c r="D915" t="s">
        <v>563</v>
      </c>
      <c r="E915" t="s">
        <v>563</v>
      </c>
      <c r="F915" t="s">
        <v>71</v>
      </c>
      <c r="G915" t="s">
        <v>1042</v>
      </c>
      <c r="H915" s="1">
        <v>43521</v>
      </c>
      <c r="I915" s="1">
        <v>43517</v>
      </c>
      <c r="J915" s="3">
        <v>3345000</v>
      </c>
      <c r="K915" t="s">
        <v>31</v>
      </c>
      <c r="L915" t="s">
        <v>31</v>
      </c>
      <c r="M915">
        <v>0</v>
      </c>
      <c r="N915">
        <v>0</v>
      </c>
      <c r="O915">
        <v>0</v>
      </c>
      <c r="P915" t="s">
        <v>37</v>
      </c>
      <c r="Q915" t="s">
        <v>37</v>
      </c>
      <c r="R915" t="str">
        <f t="shared" si="29"/>
        <v>2150994524111</v>
      </c>
      <c r="S915" t="s">
        <v>38</v>
      </c>
      <c r="T915" t="s">
        <v>118</v>
      </c>
      <c r="U915" t="s">
        <v>119</v>
      </c>
      <c r="V915" t="s">
        <v>120</v>
      </c>
      <c r="W915" t="s">
        <v>42</v>
      </c>
      <c r="X915" t="s">
        <v>43</v>
      </c>
      <c r="Y915" t="s">
        <v>44</v>
      </c>
      <c r="Z915" t="s">
        <v>44</v>
      </c>
      <c r="AA915" t="s">
        <v>45</v>
      </c>
      <c r="AB915" t="s">
        <v>46</v>
      </c>
      <c r="AC915" t="s">
        <v>47</v>
      </c>
      <c r="AD915" t="s">
        <v>48</v>
      </c>
      <c r="AE915" t="s">
        <v>49</v>
      </c>
    </row>
    <row r="916" spans="1:31">
      <c r="A916" t="str">
        <f t="shared" si="28"/>
        <v>210400852215107</v>
      </c>
      <c r="B916" t="s">
        <v>32</v>
      </c>
      <c r="C916" t="s">
        <v>33</v>
      </c>
      <c r="D916" t="s">
        <v>1043</v>
      </c>
      <c r="E916" t="s">
        <v>1043</v>
      </c>
      <c r="F916" t="s">
        <v>179</v>
      </c>
      <c r="G916" t="s">
        <v>1044</v>
      </c>
      <c r="H916" s="1">
        <v>43650</v>
      </c>
      <c r="I916" s="1">
        <v>43649</v>
      </c>
      <c r="J916" s="3">
        <v>12800000</v>
      </c>
      <c r="K916" t="s">
        <v>31</v>
      </c>
      <c r="L916" t="s">
        <v>31</v>
      </c>
      <c r="M916">
        <v>0</v>
      </c>
      <c r="N916">
        <v>0</v>
      </c>
      <c r="O916">
        <v>0</v>
      </c>
      <c r="P916" t="s">
        <v>37</v>
      </c>
      <c r="Q916" t="s">
        <v>37</v>
      </c>
      <c r="R916" t="str">
        <f t="shared" si="29"/>
        <v>2104008522151</v>
      </c>
      <c r="S916" t="s">
        <v>38</v>
      </c>
      <c r="T916" t="s">
        <v>39</v>
      </c>
      <c r="U916" t="s">
        <v>40</v>
      </c>
      <c r="V916" t="s">
        <v>185</v>
      </c>
      <c r="W916" t="s">
        <v>269</v>
      </c>
      <c r="X916" t="s">
        <v>187</v>
      </c>
      <c r="Y916" t="s">
        <v>44</v>
      </c>
      <c r="Z916" t="s">
        <v>44</v>
      </c>
      <c r="AA916" t="s">
        <v>66</v>
      </c>
      <c r="AB916" t="s">
        <v>46</v>
      </c>
      <c r="AC916" t="s">
        <v>47</v>
      </c>
      <c r="AD916" t="s">
        <v>48</v>
      </c>
      <c r="AE916" t="s">
        <v>49</v>
      </c>
    </row>
    <row r="917" spans="1:31">
      <c r="A917" t="str">
        <f t="shared" si="28"/>
        <v>212599451241107</v>
      </c>
      <c r="B917" t="s">
        <v>32</v>
      </c>
      <c r="C917" t="s">
        <v>33</v>
      </c>
      <c r="D917" t="s">
        <v>1045</v>
      </c>
      <c r="E917" t="s">
        <v>1045</v>
      </c>
      <c r="F917" t="s">
        <v>116</v>
      </c>
      <c r="G917" t="s">
        <v>1046</v>
      </c>
      <c r="H917" s="1">
        <v>43655</v>
      </c>
      <c r="I917" s="1">
        <v>43651</v>
      </c>
      <c r="J917" s="3">
        <v>970200</v>
      </c>
      <c r="K917" t="s">
        <v>31</v>
      </c>
      <c r="L917" t="s">
        <v>31</v>
      </c>
      <c r="M917">
        <v>0</v>
      </c>
      <c r="N917">
        <v>0</v>
      </c>
      <c r="O917">
        <v>0</v>
      </c>
      <c r="P917" t="s">
        <v>37</v>
      </c>
      <c r="Q917" t="s">
        <v>37</v>
      </c>
      <c r="R917" t="str">
        <f t="shared" si="29"/>
        <v>2125994512411</v>
      </c>
      <c r="S917" t="s">
        <v>38</v>
      </c>
      <c r="T917" t="s">
        <v>39</v>
      </c>
      <c r="U917" t="s">
        <v>40</v>
      </c>
      <c r="V917" t="s">
        <v>41</v>
      </c>
      <c r="W917" t="s">
        <v>42</v>
      </c>
      <c r="X917" t="s">
        <v>43</v>
      </c>
      <c r="Y917" t="s">
        <v>44</v>
      </c>
      <c r="Z917" t="s">
        <v>44</v>
      </c>
      <c r="AA917" t="s">
        <v>45</v>
      </c>
      <c r="AB917" t="s">
        <v>46</v>
      </c>
      <c r="AC917" t="s">
        <v>47</v>
      </c>
      <c r="AD917" t="s">
        <v>48</v>
      </c>
      <c r="AE917" t="s">
        <v>49</v>
      </c>
    </row>
    <row r="918" spans="1:31">
      <c r="A918" t="str">
        <f t="shared" si="28"/>
        <v>510599452111502</v>
      </c>
      <c r="B918" t="s">
        <v>32</v>
      </c>
      <c r="C918" t="s">
        <v>141</v>
      </c>
      <c r="D918" t="s">
        <v>600</v>
      </c>
      <c r="E918" t="s">
        <v>600</v>
      </c>
      <c r="F918" t="s">
        <v>286</v>
      </c>
      <c r="G918" t="s">
        <v>1047</v>
      </c>
      <c r="H918" s="1">
        <v>43504</v>
      </c>
      <c r="I918" s="1">
        <v>43503</v>
      </c>
      <c r="J918" s="3">
        <v>775000</v>
      </c>
      <c r="K918" t="s">
        <v>31</v>
      </c>
      <c r="L918" t="s">
        <v>31</v>
      </c>
      <c r="M918">
        <v>0</v>
      </c>
      <c r="N918">
        <v>0</v>
      </c>
      <c r="O918">
        <v>0</v>
      </c>
      <c r="P918" t="s">
        <v>37</v>
      </c>
      <c r="Q918" t="s">
        <v>37</v>
      </c>
      <c r="R918" t="str">
        <f t="shared" si="29"/>
        <v>5105994521115</v>
      </c>
      <c r="S918" t="s">
        <v>38</v>
      </c>
      <c r="T918" t="s">
        <v>40</v>
      </c>
      <c r="U918" t="s">
        <v>145</v>
      </c>
      <c r="V918" t="s">
        <v>146</v>
      </c>
      <c r="W918" t="s">
        <v>42</v>
      </c>
      <c r="X918" t="s">
        <v>43</v>
      </c>
      <c r="Y918" t="s">
        <v>44</v>
      </c>
      <c r="Z918" t="s">
        <v>44</v>
      </c>
      <c r="AA918" t="s">
        <v>45</v>
      </c>
      <c r="AB918" t="s">
        <v>46</v>
      </c>
      <c r="AC918" t="s">
        <v>47</v>
      </c>
      <c r="AD918" t="s">
        <v>48</v>
      </c>
      <c r="AE918" t="s">
        <v>49</v>
      </c>
    </row>
    <row r="919" spans="1:31">
      <c r="A919" t="str">
        <f t="shared" si="28"/>
        <v>213599452111106</v>
      </c>
      <c r="B919" t="s">
        <v>32</v>
      </c>
      <c r="C919" t="s">
        <v>62</v>
      </c>
      <c r="D919" t="s">
        <v>663</v>
      </c>
      <c r="E919" t="s">
        <v>663</v>
      </c>
      <c r="F919" t="s">
        <v>165</v>
      </c>
      <c r="G919" t="s">
        <v>1048</v>
      </c>
      <c r="H919" s="1">
        <v>43617</v>
      </c>
      <c r="I919" s="1">
        <v>43607</v>
      </c>
      <c r="J919" s="3">
        <v>3600000</v>
      </c>
      <c r="K919" t="s">
        <v>31</v>
      </c>
      <c r="L919" t="s">
        <v>31</v>
      </c>
      <c r="M919">
        <v>0</v>
      </c>
      <c r="N919">
        <v>0</v>
      </c>
      <c r="O919">
        <v>0</v>
      </c>
      <c r="P919" t="s">
        <v>37</v>
      </c>
      <c r="Q919" t="s">
        <v>37</v>
      </c>
      <c r="R919" t="str">
        <f t="shared" si="29"/>
        <v>2135994521111</v>
      </c>
      <c r="S919" t="s">
        <v>38</v>
      </c>
      <c r="T919" t="s">
        <v>66</v>
      </c>
      <c r="U919" t="s">
        <v>67</v>
      </c>
      <c r="V919" t="s">
        <v>100</v>
      </c>
      <c r="W919" t="s">
        <v>42</v>
      </c>
      <c r="X919" t="s">
        <v>43</v>
      </c>
      <c r="Y919" t="s">
        <v>44</v>
      </c>
      <c r="Z919" t="s">
        <v>44</v>
      </c>
      <c r="AA919" t="s">
        <v>45</v>
      </c>
      <c r="AB919" t="s">
        <v>46</v>
      </c>
      <c r="AC919" t="s">
        <v>47</v>
      </c>
      <c r="AD919" t="s">
        <v>48</v>
      </c>
      <c r="AE919" t="s">
        <v>49</v>
      </c>
    </row>
    <row r="920" spans="1:31">
      <c r="A920" t="str">
        <f t="shared" si="28"/>
        <v>213300551152107</v>
      </c>
      <c r="B920" t="s">
        <v>32</v>
      </c>
      <c r="C920" t="s">
        <v>62</v>
      </c>
      <c r="D920" t="s">
        <v>1049</v>
      </c>
      <c r="E920" t="s">
        <v>1049</v>
      </c>
      <c r="F920" t="s">
        <v>88</v>
      </c>
      <c r="G920" t="s">
        <v>1050</v>
      </c>
      <c r="H920" s="1">
        <v>43662</v>
      </c>
      <c r="I920" s="1">
        <v>43661</v>
      </c>
      <c r="J920" s="3">
        <v>552000000</v>
      </c>
      <c r="K920" t="s">
        <v>31</v>
      </c>
      <c r="L920" t="s">
        <v>31</v>
      </c>
      <c r="M920">
        <v>0</v>
      </c>
      <c r="N920">
        <v>0</v>
      </c>
      <c r="O920">
        <v>0</v>
      </c>
      <c r="P920" t="s">
        <v>37</v>
      </c>
      <c r="Q920" t="s">
        <v>37</v>
      </c>
      <c r="R920" t="str">
        <f t="shared" si="29"/>
        <v>2133005511521</v>
      </c>
      <c r="S920" t="s">
        <v>38</v>
      </c>
      <c r="T920" t="s">
        <v>66</v>
      </c>
      <c r="U920" t="s">
        <v>67</v>
      </c>
      <c r="V920" t="s">
        <v>86</v>
      </c>
      <c r="W920" t="s">
        <v>90</v>
      </c>
      <c r="X920" t="s">
        <v>43</v>
      </c>
      <c r="Y920" t="s">
        <v>44</v>
      </c>
      <c r="Z920" t="s">
        <v>44</v>
      </c>
      <c r="AA920" t="s">
        <v>45</v>
      </c>
      <c r="AB920" t="s">
        <v>46</v>
      </c>
      <c r="AC920" t="s">
        <v>47</v>
      </c>
      <c r="AD920" t="s">
        <v>48</v>
      </c>
      <c r="AE920" t="s">
        <v>49</v>
      </c>
    </row>
    <row r="921" spans="1:31">
      <c r="A921" t="str">
        <f t="shared" si="28"/>
        <v>213599451241107</v>
      </c>
      <c r="B921" t="s">
        <v>32</v>
      </c>
      <c r="C921" t="s">
        <v>62</v>
      </c>
      <c r="D921" t="s">
        <v>1051</v>
      </c>
      <c r="E921" t="s">
        <v>1051</v>
      </c>
      <c r="F921" t="s">
        <v>116</v>
      </c>
      <c r="G921" t="s">
        <v>1052</v>
      </c>
      <c r="H921" s="1">
        <v>43670</v>
      </c>
      <c r="I921" s="1">
        <v>43668</v>
      </c>
      <c r="J921" s="3">
        <v>7897000</v>
      </c>
      <c r="K921" t="s">
        <v>31</v>
      </c>
      <c r="L921" t="s">
        <v>31</v>
      </c>
      <c r="M921">
        <v>0</v>
      </c>
      <c r="N921">
        <v>0</v>
      </c>
      <c r="O921">
        <v>0</v>
      </c>
      <c r="P921" t="s">
        <v>37</v>
      </c>
      <c r="Q921" t="s">
        <v>37</v>
      </c>
      <c r="R921" t="str">
        <f t="shared" si="29"/>
        <v>2135994512411</v>
      </c>
      <c r="S921" t="s">
        <v>38</v>
      </c>
      <c r="T921" t="s">
        <v>66</v>
      </c>
      <c r="U921" t="s">
        <v>67</v>
      </c>
      <c r="V921" t="s">
        <v>100</v>
      </c>
      <c r="W921" t="s">
        <v>42</v>
      </c>
      <c r="X921" t="s">
        <v>43</v>
      </c>
      <c r="Y921" t="s">
        <v>44</v>
      </c>
      <c r="Z921" t="s">
        <v>44</v>
      </c>
      <c r="AA921" t="s">
        <v>45</v>
      </c>
      <c r="AB921" t="s">
        <v>46</v>
      </c>
      <c r="AC921" t="s">
        <v>47</v>
      </c>
      <c r="AD921" t="s">
        <v>48</v>
      </c>
      <c r="AE921" t="s">
        <v>49</v>
      </c>
    </row>
    <row r="922" spans="1:31">
      <c r="A922" t="str">
        <f t="shared" si="28"/>
        <v>214700252215104</v>
      </c>
      <c r="B922" t="s">
        <v>32</v>
      </c>
      <c r="C922" t="s">
        <v>114</v>
      </c>
      <c r="D922" t="s">
        <v>507</v>
      </c>
      <c r="E922" t="s">
        <v>507</v>
      </c>
      <c r="F922" t="s">
        <v>179</v>
      </c>
      <c r="G922" t="s">
        <v>1053</v>
      </c>
      <c r="H922" s="1">
        <v>43567</v>
      </c>
      <c r="I922" s="1">
        <v>43565</v>
      </c>
      <c r="J922" s="3">
        <v>6700000</v>
      </c>
      <c r="K922" t="s">
        <v>31</v>
      </c>
      <c r="L922" t="s">
        <v>31</v>
      </c>
      <c r="M922">
        <v>0</v>
      </c>
      <c r="N922">
        <v>0</v>
      </c>
      <c r="O922">
        <v>0</v>
      </c>
      <c r="P922" t="s">
        <v>37</v>
      </c>
      <c r="Q922" t="s">
        <v>37</v>
      </c>
      <c r="R922" t="str">
        <f t="shared" si="29"/>
        <v>2147002522151</v>
      </c>
      <c r="S922" t="s">
        <v>38</v>
      </c>
      <c r="T922" t="s">
        <v>118</v>
      </c>
      <c r="U922" t="s">
        <v>119</v>
      </c>
      <c r="V922" t="s">
        <v>181</v>
      </c>
      <c r="W922" t="s">
        <v>209</v>
      </c>
      <c r="X922" t="s">
        <v>43</v>
      </c>
      <c r="Y922" t="s">
        <v>44</v>
      </c>
      <c r="Z922" t="s">
        <v>44</v>
      </c>
      <c r="AA922" t="s">
        <v>45</v>
      </c>
      <c r="AB922" t="s">
        <v>46</v>
      </c>
      <c r="AC922" t="s">
        <v>47</v>
      </c>
      <c r="AD922" t="s">
        <v>48</v>
      </c>
      <c r="AE922" t="s">
        <v>49</v>
      </c>
    </row>
    <row r="923" spans="1:31">
      <c r="A923" t="str">
        <f t="shared" si="28"/>
        <v>213599452411102</v>
      </c>
      <c r="B923" t="s">
        <v>32</v>
      </c>
      <c r="C923" t="s">
        <v>62</v>
      </c>
      <c r="D923" t="s">
        <v>311</v>
      </c>
      <c r="E923" t="s">
        <v>311</v>
      </c>
      <c r="F923" t="s">
        <v>71</v>
      </c>
      <c r="G923" t="s">
        <v>1054</v>
      </c>
      <c r="H923" s="1">
        <v>43509</v>
      </c>
      <c r="I923" s="1">
        <v>43507</v>
      </c>
      <c r="J923" s="3">
        <v>1295000</v>
      </c>
      <c r="K923" t="s">
        <v>31</v>
      </c>
      <c r="L923" t="s">
        <v>31</v>
      </c>
      <c r="M923">
        <v>0</v>
      </c>
      <c r="N923">
        <v>0</v>
      </c>
      <c r="O923">
        <v>0</v>
      </c>
      <c r="P923" t="s">
        <v>37</v>
      </c>
      <c r="Q923" t="s">
        <v>37</v>
      </c>
      <c r="R923" t="str">
        <f t="shared" si="29"/>
        <v>2135994524111</v>
      </c>
      <c r="S923" t="s">
        <v>38</v>
      </c>
      <c r="T923" t="s">
        <v>66</v>
      </c>
      <c r="U923" t="s">
        <v>67</v>
      </c>
      <c r="V923" t="s">
        <v>100</v>
      </c>
      <c r="W923" t="s">
        <v>42</v>
      </c>
      <c r="X923" t="s">
        <v>43</v>
      </c>
      <c r="Y923" t="s">
        <v>44</v>
      </c>
      <c r="Z923" t="s">
        <v>44</v>
      </c>
      <c r="AA923" t="s">
        <v>45</v>
      </c>
      <c r="AB923" t="s">
        <v>46</v>
      </c>
      <c r="AC923" t="s">
        <v>47</v>
      </c>
      <c r="AD923" t="s">
        <v>48</v>
      </c>
      <c r="AE923" t="s">
        <v>49</v>
      </c>
    </row>
    <row r="924" spans="1:31">
      <c r="A924" t="str">
        <f t="shared" si="28"/>
        <v>213599452111111</v>
      </c>
      <c r="B924" t="s">
        <v>32</v>
      </c>
      <c r="C924" t="s">
        <v>62</v>
      </c>
      <c r="D924" t="s">
        <v>1055</v>
      </c>
      <c r="E924" t="s">
        <v>1055</v>
      </c>
      <c r="F924" t="s">
        <v>165</v>
      </c>
      <c r="G924" t="s">
        <v>1056</v>
      </c>
      <c r="H924" s="1">
        <v>43770</v>
      </c>
      <c r="I924" s="1">
        <v>43762</v>
      </c>
      <c r="J924" s="3">
        <v>650000</v>
      </c>
      <c r="K924" t="s">
        <v>31</v>
      </c>
      <c r="L924" t="s">
        <v>31</v>
      </c>
      <c r="M924">
        <v>0</v>
      </c>
      <c r="N924">
        <v>0</v>
      </c>
      <c r="O924">
        <v>0</v>
      </c>
      <c r="P924" t="s">
        <v>37</v>
      </c>
      <c r="Q924" t="s">
        <v>37</v>
      </c>
      <c r="R924" t="str">
        <f t="shared" si="29"/>
        <v>2135994521111</v>
      </c>
      <c r="S924" t="s">
        <v>38</v>
      </c>
      <c r="T924" t="s">
        <v>66</v>
      </c>
      <c r="U924" t="s">
        <v>67</v>
      </c>
      <c r="V924" t="s">
        <v>100</v>
      </c>
      <c r="W924" t="s">
        <v>42</v>
      </c>
      <c r="X924" t="s">
        <v>43</v>
      </c>
      <c r="Y924" t="s">
        <v>44</v>
      </c>
      <c r="Z924" t="s">
        <v>44</v>
      </c>
      <c r="AA924" t="s">
        <v>45</v>
      </c>
      <c r="AB924" t="s">
        <v>46</v>
      </c>
      <c r="AC924" t="s">
        <v>47</v>
      </c>
      <c r="AD924" t="s">
        <v>48</v>
      </c>
      <c r="AE924" t="s">
        <v>49</v>
      </c>
    </row>
    <row r="925" spans="1:31">
      <c r="A925" t="str">
        <f t="shared" si="28"/>
        <v>212904652121111</v>
      </c>
      <c r="B925" t="s">
        <v>32</v>
      </c>
      <c r="C925" t="s">
        <v>62</v>
      </c>
      <c r="D925" t="s">
        <v>1057</v>
      </c>
      <c r="E925" t="s">
        <v>1057</v>
      </c>
      <c r="F925" t="s">
        <v>122</v>
      </c>
      <c r="G925" t="s">
        <v>1058</v>
      </c>
      <c r="H925" s="1">
        <v>43780</v>
      </c>
      <c r="I925" s="1">
        <v>43780</v>
      </c>
      <c r="J925" s="3">
        <v>4387000</v>
      </c>
      <c r="K925" t="s">
        <v>31</v>
      </c>
      <c r="L925" t="s">
        <v>31</v>
      </c>
      <c r="M925">
        <v>0</v>
      </c>
      <c r="N925">
        <v>0</v>
      </c>
      <c r="O925">
        <v>0</v>
      </c>
      <c r="P925" t="s">
        <v>37</v>
      </c>
      <c r="Q925" t="s">
        <v>37</v>
      </c>
      <c r="R925" t="str">
        <f t="shared" si="29"/>
        <v>2129046521211</v>
      </c>
      <c r="S925" t="s">
        <v>38</v>
      </c>
      <c r="T925" t="s">
        <v>66</v>
      </c>
      <c r="U925" t="s">
        <v>67</v>
      </c>
      <c r="V925" t="s">
        <v>81</v>
      </c>
      <c r="W925" t="s">
        <v>82</v>
      </c>
      <c r="X925" t="s">
        <v>43</v>
      </c>
      <c r="Y925" t="s">
        <v>44</v>
      </c>
      <c r="Z925" t="s">
        <v>44</v>
      </c>
      <c r="AA925" t="s">
        <v>45</v>
      </c>
      <c r="AB925" t="s">
        <v>46</v>
      </c>
      <c r="AC925" t="s">
        <v>47</v>
      </c>
      <c r="AD925" t="s">
        <v>48</v>
      </c>
      <c r="AE925" t="s">
        <v>49</v>
      </c>
    </row>
    <row r="926" spans="1:31">
      <c r="A926" t="str">
        <f t="shared" si="28"/>
        <v>213300551152107</v>
      </c>
      <c r="B926" t="s">
        <v>32</v>
      </c>
      <c r="C926" t="s">
        <v>62</v>
      </c>
      <c r="D926" t="s">
        <v>1059</v>
      </c>
      <c r="E926" t="s">
        <v>1059</v>
      </c>
      <c r="F926" t="s">
        <v>88</v>
      </c>
      <c r="G926" t="s">
        <v>1060</v>
      </c>
      <c r="H926" s="1">
        <v>43662</v>
      </c>
      <c r="I926" s="1">
        <v>43658</v>
      </c>
      <c r="J926" s="3">
        <v>835859800</v>
      </c>
      <c r="K926" t="s">
        <v>31</v>
      </c>
      <c r="L926" t="s">
        <v>31</v>
      </c>
      <c r="M926">
        <v>0</v>
      </c>
      <c r="N926">
        <v>0</v>
      </c>
      <c r="O926">
        <v>0</v>
      </c>
      <c r="P926" t="s">
        <v>37</v>
      </c>
      <c r="Q926" t="s">
        <v>37</v>
      </c>
      <c r="R926" t="str">
        <f t="shared" si="29"/>
        <v>2133005511521</v>
      </c>
      <c r="S926" t="s">
        <v>38</v>
      </c>
      <c r="T926" t="s">
        <v>66</v>
      </c>
      <c r="U926" t="s">
        <v>67</v>
      </c>
      <c r="V926" t="s">
        <v>86</v>
      </c>
      <c r="W926" t="s">
        <v>90</v>
      </c>
      <c r="X926" t="s">
        <v>43</v>
      </c>
      <c r="Y926" t="s">
        <v>44</v>
      </c>
      <c r="Z926" t="s">
        <v>44</v>
      </c>
      <c r="AA926" t="s">
        <v>45</v>
      </c>
      <c r="AB926" t="s">
        <v>46</v>
      </c>
      <c r="AC926" t="s">
        <v>47</v>
      </c>
      <c r="AD926" t="s">
        <v>48</v>
      </c>
      <c r="AE926" t="s">
        <v>49</v>
      </c>
    </row>
    <row r="927" spans="1:31">
      <c r="A927" t="str">
        <f t="shared" si="28"/>
        <v>213902552111509</v>
      </c>
      <c r="B927" t="s">
        <v>32</v>
      </c>
      <c r="C927" t="s">
        <v>174</v>
      </c>
      <c r="D927" t="s">
        <v>719</v>
      </c>
      <c r="E927" t="s">
        <v>719</v>
      </c>
      <c r="F927" t="s">
        <v>286</v>
      </c>
      <c r="G927" t="s">
        <v>1061</v>
      </c>
      <c r="H927" s="1">
        <v>43720</v>
      </c>
      <c r="I927" s="1">
        <v>43719</v>
      </c>
      <c r="J927" s="3">
        <v>630000</v>
      </c>
      <c r="K927" t="s">
        <v>31</v>
      </c>
      <c r="L927" t="s">
        <v>31</v>
      </c>
      <c r="M927">
        <v>0</v>
      </c>
      <c r="N927">
        <v>0</v>
      </c>
      <c r="O927">
        <v>0</v>
      </c>
      <c r="P927" t="s">
        <v>37</v>
      </c>
      <c r="Q927" t="s">
        <v>37</v>
      </c>
      <c r="R927" t="str">
        <f t="shared" si="29"/>
        <v>2139025521115</v>
      </c>
      <c r="S927" t="s">
        <v>38</v>
      </c>
      <c r="T927" t="s">
        <v>119</v>
      </c>
      <c r="U927" t="s">
        <v>176</v>
      </c>
      <c r="V927" t="s">
        <v>464</v>
      </c>
      <c r="W927" t="s">
        <v>38</v>
      </c>
      <c r="X927" t="s">
        <v>43</v>
      </c>
      <c r="Y927" t="s">
        <v>44</v>
      </c>
      <c r="Z927" t="s">
        <v>44</v>
      </c>
      <c r="AA927" t="s">
        <v>45</v>
      </c>
      <c r="AB927" t="s">
        <v>46</v>
      </c>
      <c r="AC927" t="s">
        <v>47</v>
      </c>
      <c r="AD927" t="s">
        <v>48</v>
      </c>
      <c r="AE927" t="s">
        <v>49</v>
      </c>
    </row>
    <row r="928" spans="1:31">
      <c r="A928" t="str">
        <f t="shared" si="28"/>
        <v>213300551152110</v>
      </c>
      <c r="B928" t="s">
        <v>32</v>
      </c>
      <c r="C928" t="s">
        <v>62</v>
      </c>
      <c r="D928" t="s">
        <v>1062</v>
      </c>
      <c r="E928" t="s">
        <v>1062</v>
      </c>
      <c r="F928" t="s">
        <v>88</v>
      </c>
      <c r="G928" t="s">
        <v>1063</v>
      </c>
      <c r="H928" s="1">
        <v>43755</v>
      </c>
      <c r="I928" s="1">
        <v>43753</v>
      </c>
      <c r="J928" s="3">
        <v>673500000</v>
      </c>
      <c r="K928" t="s">
        <v>31</v>
      </c>
      <c r="L928" t="s">
        <v>31</v>
      </c>
      <c r="M928">
        <v>0</v>
      </c>
      <c r="N928">
        <v>0</v>
      </c>
      <c r="O928">
        <v>0</v>
      </c>
      <c r="P928" t="s">
        <v>37</v>
      </c>
      <c r="Q928" t="s">
        <v>37</v>
      </c>
      <c r="R928" t="str">
        <f t="shared" si="29"/>
        <v>2133005511521</v>
      </c>
      <c r="S928" t="s">
        <v>38</v>
      </c>
      <c r="T928" t="s">
        <v>66</v>
      </c>
      <c r="U928" t="s">
        <v>67</v>
      </c>
      <c r="V928" t="s">
        <v>86</v>
      </c>
      <c r="W928" t="s">
        <v>90</v>
      </c>
      <c r="X928" t="s">
        <v>43</v>
      </c>
      <c r="Y928" t="s">
        <v>44</v>
      </c>
      <c r="Z928" t="s">
        <v>44</v>
      </c>
      <c r="AA928" t="s">
        <v>45</v>
      </c>
      <c r="AB928" t="s">
        <v>46</v>
      </c>
      <c r="AC928" t="s">
        <v>47</v>
      </c>
      <c r="AD928" t="s">
        <v>48</v>
      </c>
      <c r="AE928" t="s">
        <v>49</v>
      </c>
    </row>
    <row r="929" spans="1:31">
      <c r="A929" t="str">
        <f t="shared" si="28"/>
        <v>212599452211210</v>
      </c>
      <c r="B929" t="s">
        <v>32</v>
      </c>
      <c r="C929" t="s">
        <v>33</v>
      </c>
      <c r="D929" t="s">
        <v>586</v>
      </c>
      <c r="E929" t="s">
        <v>586</v>
      </c>
      <c r="F929" t="s">
        <v>148</v>
      </c>
      <c r="G929" t="s">
        <v>1064</v>
      </c>
      <c r="H929" s="1">
        <v>43752</v>
      </c>
      <c r="I929" s="1">
        <v>43752</v>
      </c>
      <c r="J929" s="3">
        <v>136495</v>
      </c>
      <c r="K929" t="s">
        <v>31</v>
      </c>
      <c r="L929" t="s">
        <v>31</v>
      </c>
      <c r="M929">
        <v>0</v>
      </c>
      <c r="N929">
        <v>0</v>
      </c>
      <c r="O929">
        <v>0</v>
      </c>
      <c r="P929" t="s">
        <v>37</v>
      </c>
      <c r="Q929" t="s">
        <v>37</v>
      </c>
      <c r="R929" t="str">
        <f t="shared" si="29"/>
        <v>2125994522112</v>
      </c>
      <c r="S929" t="s">
        <v>38</v>
      </c>
      <c r="T929" t="s">
        <v>39</v>
      </c>
      <c r="U929" t="s">
        <v>40</v>
      </c>
      <c r="V929" t="s">
        <v>41</v>
      </c>
      <c r="W929" t="s">
        <v>42</v>
      </c>
      <c r="X929" t="s">
        <v>43</v>
      </c>
      <c r="Y929" t="s">
        <v>44</v>
      </c>
      <c r="Z929" t="s">
        <v>44</v>
      </c>
      <c r="AA929" t="s">
        <v>45</v>
      </c>
      <c r="AB929" t="s">
        <v>46</v>
      </c>
      <c r="AC929" t="s">
        <v>47</v>
      </c>
      <c r="AD929" t="s">
        <v>48</v>
      </c>
      <c r="AE929" t="s">
        <v>49</v>
      </c>
    </row>
    <row r="930" spans="1:31">
      <c r="A930" t="str">
        <f t="shared" si="28"/>
        <v>212599452211910</v>
      </c>
      <c r="B930" t="s">
        <v>32</v>
      </c>
      <c r="C930" t="s">
        <v>33</v>
      </c>
      <c r="D930" t="s">
        <v>586</v>
      </c>
      <c r="E930" t="s">
        <v>586</v>
      </c>
      <c r="F930" t="s">
        <v>60</v>
      </c>
      <c r="G930" t="s">
        <v>1064</v>
      </c>
      <c r="H930" s="1">
        <v>43752</v>
      </c>
      <c r="I930" s="1">
        <v>43752</v>
      </c>
      <c r="J930" s="3">
        <v>340000</v>
      </c>
      <c r="K930" t="s">
        <v>31</v>
      </c>
      <c r="L930" t="s">
        <v>31</v>
      </c>
      <c r="M930">
        <v>0</v>
      </c>
      <c r="N930">
        <v>0</v>
      </c>
      <c r="O930">
        <v>0</v>
      </c>
      <c r="P930" t="s">
        <v>37</v>
      </c>
      <c r="Q930" t="s">
        <v>37</v>
      </c>
      <c r="R930" t="str">
        <f t="shared" si="29"/>
        <v>2125994522119</v>
      </c>
      <c r="S930" t="s">
        <v>38</v>
      </c>
      <c r="T930" t="s">
        <v>39</v>
      </c>
      <c r="U930" t="s">
        <v>40</v>
      </c>
      <c r="V930" t="s">
        <v>41</v>
      </c>
      <c r="W930" t="s">
        <v>42</v>
      </c>
      <c r="X930" t="s">
        <v>43</v>
      </c>
      <c r="Y930" t="s">
        <v>44</v>
      </c>
      <c r="Z930" t="s">
        <v>44</v>
      </c>
      <c r="AA930" t="s">
        <v>45</v>
      </c>
      <c r="AB930" t="s">
        <v>46</v>
      </c>
      <c r="AC930" t="s">
        <v>47</v>
      </c>
      <c r="AD930" t="s">
        <v>48</v>
      </c>
      <c r="AE930" t="s">
        <v>49</v>
      </c>
    </row>
    <row r="931" spans="1:31">
      <c r="A931" t="str">
        <f t="shared" si="28"/>
        <v>210400252215108</v>
      </c>
      <c r="B931" t="s">
        <v>32</v>
      </c>
      <c r="C931" t="s">
        <v>33</v>
      </c>
      <c r="D931" t="s">
        <v>1065</v>
      </c>
      <c r="E931" t="s">
        <v>1065</v>
      </c>
      <c r="F931" t="s">
        <v>179</v>
      </c>
      <c r="G931" t="s">
        <v>1066</v>
      </c>
      <c r="H931" s="1">
        <v>43698</v>
      </c>
      <c r="I931" s="1">
        <v>43698</v>
      </c>
      <c r="J931" s="3">
        <v>26625000</v>
      </c>
      <c r="K931" t="s">
        <v>31</v>
      </c>
      <c r="L931" t="s">
        <v>31</v>
      </c>
      <c r="M931">
        <v>0</v>
      </c>
      <c r="N931">
        <v>0</v>
      </c>
      <c r="O931">
        <v>0</v>
      </c>
      <c r="P931" t="s">
        <v>37</v>
      </c>
      <c r="Q931" t="s">
        <v>37</v>
      </c>
      <c r="R931" t="str">
        <f t="shared" si="29"/>
        <v>2104002522151</v>
      </c>
      <c r="S931" t="s">
        <v>38</v>
      </c>
      <c r="T931" t="s">
        <v>39</v>
      </c>
      <c r="U931" t="s">
        <v>40</v>
      </c>
      <c r="V931" t="s">
        <v>185</v>
      </c>
      <c r="W931" t="s">
        <v>209</v>
      </c>
      <c r="X931" t="s">
        <v>187</v>
      </c>
      <c r="Y931" t="s">
        <v>44</v>
      </c>
      <c r="Z931" t="s">
        <v>44</v>
      </c>
      <c r="AA931" t="s">
        <v>66</v>
      </c>
      <c r="AB931" t="s">
        <v>46</v>
      </c>
      <c r="AC931" t="s">
        <v>47</v>
      </c>
      <c r="AD931" t="s">
        <v>48</v>
      </c>
      <c r="AE931" t="s">
        <v>49</v>
      </c>
    </row>
    <row r="932" spans="1:31">
      <c r="A932" t="str">
        <f t="shared" si="28"/>
        <v>210400252411308</v>
      </c>
      <c r="B932" t="s">
        <v>32</v>
      </c>
      <c r="C932" t="s">
        <v>33</v>
      </c>
      <c r="D932" t="s">
        <v>1065</v>
      </c>
      <c r="E932" t="s">
        <v>1065</v>
      </c>
      <c r="F932" t="s">
        <v>64</v>
      </c>
      <c r="G932" t="s">
        <v>1066</v>
      </c>
      <c r="H932" s="1">
        <v>43698</v>
      </c>
      <c r="I932" s="1">
        <v>43698</v>
      </c>
      <c r="J932" s="3">
        <v>16500000</v>
      </c>
      <c r="K932" t="s">
        <v>31</v>
      </c>
      <c r="L932" t="s">
        <v>31</v>
      </c>
      <c r="M932">
        <v>0</v>
      </c>
      <c r="N932">
        <v>0</v>
      </c>
      <c r="O932">
        <v>0</v>
      </c>
      <c r="P932" t="s">
        <v>37</v>
      </c>
      <c r="Q932" t="s">
        <v>37</v>
      </c>
      <c r="R932" t="str">
        <f t="shared" si="29"/>
        <v>2104002524113</v>
      </c>
      <c r="S932" t="s">
        <v>38</v>
      </c>
      <c r="T932" t="s">
        <v>39</v>
      </c>
      <c r="U932" t="s">
        <v>40</v>
      </c>
      <c r="V932" t="s">
        <v>185</v>
      </c>
      <c r="W932" t="s">
        <v>209</v>
      </c>
      <c r="X932" t="s">
        <v>187</v>
      </c>
      <c r="Y932" t="s">
        <v>44</v>
      </c>
      <c r="Z932" t="s">
        <v>44</v>
      </c>
      <c r="AA932" t="s">
        <v>66</v>
      </c>
      <c r="AB932" t="s">
        <v>46</v>
      </c>
      <c r="AC932" t="s">
        <v>47</v>
      </c>
      <c r="AD932" t="s">
        <v>48</v>
      </c>
      <c r="AE932" t="s">
        <v>49</v>
      </c>
    </row>
    <row r="933" spans="1:31">
      <c r="A933" t="str">
        <f t="shared" si="28"/>
        <v>212599452111509</v>
      </c>
      <c r="B933" t="s">
        <v>32</v>
      </c>
      <c r="C933" t="s">
        <v>33</v>
      </c>
      <c r="D933" t="s">
        <v>1067</v>
      </c>
      <c r="E933" t="s">
        <v>1067</v>
      </c>
      <c r="F933" t="s">
        <v>286</v>
      </c>
      <c r="G933" t="s">
        <v>1068</v>
      </c>
      <c r="H933" s="1">
        <v>43720</v>
      </c>
      <c r="I933" s="1">
        <v>43719</v>
      </c>
      <c r="J933" s="3">
        <v>2950000</v>
      </c>
      <c r="K933" t="s">
        <v>31</v>
      </c>
      <c r="L933" t="s">
        <v>31</v>
      </c>
      <c r="M933">
        <v>0</v>
      </c>
      <c r="N933">
        <v>0</v>
      </c>
      <c r="O933">
        <v>0</v>
      </c>
      <c r="P933" t="s">
        <v>37</v>
      </c>
      <c r="Q933" t="s">
        <v>37</v>
      </c>
      <c r="R933" t="str">
        <f t="shared" si="29"/>
        <v>2125994521115</v>
      </c>
      <c r="S933" t="s">
        <v>38</v>
      </c>
      <c r="T933" t="s">
        <v>39</v>
      </c>
      <c r="U933" t="s">
        <v>40</v>
      </c>
      <c r="V933" t="s">
        <v>41</v>
      </c>
      <c r="W933" t="s">
        <v>42</v>
      </c>
      <c r="X933" t="s">
        <v>43</v>
      </c>
      <c r="Y933" t="s">
        <v>44</v>
      </c>
      <c r="Z933" t="s">
        <v>44</v>
      </c>
      <c r="AA933" t="s">
        <v>45</v>
      </c>
      <c r="AB933" t="s">
        <v>46</v>
      </c>
      <c r="AC933" t="s">
        <v>47</v>
      </c>
      <c r="AD933" t="s">
        <v>48</v>
      </c>
      <c r="AE933" t="s">
        <v>49</v>
      </c>
    </row>
    <row r="934" spans="1:31">
      <c r="A934" t="str">
        <f t="shared" si="28"/>
        <v>212599452211207</v>
      </c>
      <c r="B934" t="s">
        <v>32</v>
      </c>
      <c r="C934" t="s">
        <v>33</v>
      </c>
      <c r="D934" t="s">
        <v>1069</v>
      </c>
      <c r="E934" t="s">
        <v>1069</v>
      </c>
      <c r="F934" t="s">
        <v>148</v>
      </c>
      <c r="G934" t="s">
        <v>1070</v>
      </c>
      <c r="H934" s="1">
        <v>43662</v>
      </c>
      <c r="I934" s="1">
        <v>43661</v>
      </c>
      <c r="J934" s="3">
        <v>22000</v>
      </c>
      <c r="K934" t="s">
        <v>31</v>
      </c>
      <c r="L934" t="s">
        <v>31</v>
      </c>
      <c r="M934">
        <v>0</v>
      </c>
      <c r="N934">
        <v>0</v>
      </c>
      <c r="O934">
        <v>0</v>
      </c>
      <c r="P934" t="s">
        <v>37</v>
      </c>
      <c r="Q934" t="s">
        <v>37</v>
      </c>
      <c r="R934" t="str">
        <f t="shared" si="29"/>
        <v>2125994522112</v>
      </c>
      <c r="S934" t="s">
        <v>38</v>
      </c>
      <c r="T934" t="s">
        <v>39</v>
      </c>
      <c r="U934" t="s">
        <v>40</v>
      </c>
      <c r="V934" t="s">
        <v>41</v>
      </c>
      <c r="W934" t="s">
        <v>42</v>
      </c>
      <c r="X934" t="s">
        <v>43</v>
      </c>
      <c r="Y934" t="s">
        <v>44</v>
      </c>
      <c r="Z934" t="s">
        <v>44</v>
      </c>
      <c r="AA934" t="s">
        <v>45</v>
      </c>
      <c r="AB934" t="s">
        <v>46</v>
      </c>
      <c r="AC934" t="s">
        <v>47</v>
      </c>
      <c r="AD934" t="s">
        <v>48</v>
      </c>
      <c r="AE934" t="s">
        <v>49</v>
      </c>
    </row>
    <row r="935" spans="1:31">
      <c r="A935" t="str">
        <f t="shared" si="28"/>
        <v>212599452211907</v>
      </c>
      <c r="B935" t="s">
        <v>32</v>
      </c>
      <c r="C935" t="s">
        <v>33</v>
      </c>
      <c r="D935" t="s">
        <v>1069</v>
      </c>
      <c r="E935" t="s">
        <v>1069</v>
      </c>
      <c r="F935" t="s">
        <v>60</v>
      </c>
      <c r="G935" t="s">
        <v>1070</v>
      </c>
      <c r="H935" s="1">
        <v>43662</v>
      </c>
      <c r="I935" s="1">
        <v>43661</v>
      </c>
      <c r="J935" s="3">
        <v>454000</v>
      </c>
      <c r="K935" t="s">
        <v>31</v>
      </c>
      <c r="L935" t="s">
        <v>31</v>
      </c>
      <c r="M935">
        <v>0</v>
      </c>
      <c r="N935">
        <v>0</v>
      </c>
      <c r="O935">
        <v>0</v>
      </c>
      <c r="P935" t="s">
        <v>37</v>
      </c>
      <c r="Q935" t="s">
        <v>37</v>
      </c>
      <c r="R935" t="str">
        <f t="shared" si="29"/>
        <v>2125994522119</v>
      </c>
      <c r="S935" t="s">
        <v>38</v>
      </c>
      <c r="T935" t="s">
        <v>39</v>
      </c>
      <c r="U935" t="s">
        <v>40</v>
      </c>
      <c r="V935" t="s">
        <v>41</v>
      </c>
      <c r="W935" t="s">
        <v>42</v>
      </c>
      <c r="X935" t="s">
        <v>43</v>
      </c>
      <c r="Y935" t="s">
        <v>44</v>
      </c>
      <c r="Z935" t="s">
        <v>44</v>
      </c>
      <c r="AA935" t="s">
        <v>45</v>
      </c>
      <c r="AB935" t="s">
        <v>46</v>
      </c>
      <c r="AC935" t="s">
        <v>47</v>
      </c>
      <c r="AD935" t="s">
        <v>48</v>
      </c>
      <c r="AE935" t="s">
        <v>49</v>
      </c>
    </row>
    <row r="936" spans="1:31">
      <c r="A936" t="str">
        <f t="shared" si="28"/>
        <v>213599452181112</v>
      </c>
      <c r="B936" t="s">
        <v>32</v>
      </c>
      <c r="C936" t="s">
        <v>62</v>
      </c>
      <c r="D936" t="s">
        <v>1071</v>
      </c>
      <c r="E936" t="s">
        <v>1071</v>
      </c>
      <c r="F936" t="s">
        <v>143</v>
      </c>
      <c r="G936" t="s">
        <v>1072</v>
      </c>
      <c r="H936" s="1">
        <v>43808</v>
      </c>
      <c r="I936" s="1">
        <v>43804</v>
      </c>
      <c r="J936" s="3">
        <v>2000000</v>
      </c>
      <c r="K936" t="s">
        <v>31</v>
      </c>
      <c r="L936" t="s">
        <v>31</v>
      </c>
      <c r="M936">
        <v>0</v>
      </c>
      <c r="N936">
        <v>0</v>
      </c>
      <c r="O936">
        <v>0</v>
      </c>
      <c r="P936" t="s">
        <v>37</v>
      </c>
      <c r="Q936" t="s">
        <v>37</v>
      </c>
      <c r="R936" t="str">
        <f t="shared" si="29"/>
        <v>2135994521811</v>
      </c>
      <c r="S936" t="s">
        <v>38</v>
      </c>
      <c r="T936" t="s">
        <v>66</v>
      </c>
      <c r="U936" t="s">
        <v>67</v>
      </c>
      <c r="V936" t="s">
        <v>100</v>
      </c>
      <c r="W936" t="s">
        <v>42</v>
      </c>
      <c r="X936" t="s">
        <v>43</v>
      </c>
      <c r="Y936" t="s">
        <v>44</v>
      </c>
      <c r="Z936" t="s">
        <v>44</v>
      </c>
      <c r="AA936" t="s">
        <v>45</v>
      </c>
      <c r="AB936" t="s">
        <v>46</v>
      </c>
      <c r="AC936" t="s">
        <v>47</v>
      </c>
      <c r="AD936" t="s">
        <v>48</v>
      </c>
      <c r="AE936" t="s">
        <v>49</v>
      </c>
    </row>
    <row r="937" spans="1:31">
      <c r="A937" t="str">
        <f t="shared" si="28"/>
        <v>210400252411304</v>
      </c>
      <c r="B937" t="s">
        <v>32</v>
      </c>
      <c r="C937" t="s">
        <v>33</v>
      </c>
      <c r="D937" t="s">
        <v>1073</v>
      </c>
      <c r="E937" t="s">
        <v>1073</v>
      </c>
      <c r="F937" t="s">
        <v>64</v>
      </c>
      <c r="G937" t="s">
        <v>1074</v>
      </c>
      <c r="H937" s="1">
        <v>43573</v>
      </c>
      <c r="I937" s="1">
        <v>43571</v>
      </c>
      <c r="J937" s="3">
        <v>10800000</v>
      </c>
      <c r="K937" t="s">
        <v>31</v>
      </c>
      <c r="L937" t="s">
        <v>31</v>
      </c>
      <c r="M937">
        <v>0</v>
      </c>
      <c r="N937">
        <v>0</v>
      </c>
      <c r="O937">
        <v>0</v>
      </c>
      <c r="P937" t="s">
        <v>37</v>
      </c>
      <c r="Q937" t="s">
        <v>37</v>
      </c>
      <c r="R937" t="str">
        <f t="shared" si="29"/>
        <v>2104002524113</v>
      </c>
      <c r="S937" t="s">
        <v>38</v>
      </c>
      <c r="T937" t="s">
        <v>39</v>
      </c>
      <c r="U937" t="s">
        <v>40</v>
      </c>
      <c r="V937" t="s">
        <v>185</v>
      </c>
      <c r="W937" t="s">
        <v>209</v>
      </c>
      <c r="X937" t="s">
        <v>187</v>
      </c>
      <c r="Y937" t="s">
        <v>44</v>
      </c>
      <c r="Z937" t="s">
        <v>44</v>
      </c>
      <c r="AA937" t="s">
        <v>66</v>
      </c>
      <c r="AB937" t="s">
        <v>46</v>
      </c>
      <c r="AC937" t="s">
        <v>47</v>
      </c>
      <c r="AD937" t="s">
        <v>48</v>
      </c>
      <c r="AE937" t="s">
        <v>49</v>
      </c>
    </row>
    <row r="938" spans="1:31">
      <c r="A938" t="str">
        <f t="shared" si="28"/>
        <v>212904652121308</v>
      </c>
      <c r="B938" t="s">
        <v>32</v>
      </c>
      <c r="C938" t="s">
        <v>62</v>
      </c>
      <c r="D938" t="s">
        <v>1075</v>
      </c>
      <c r="E938" t="s">
        <v>1075</v>
      </c>
      <c r="F938" t="s">
        <v>492</v>
      </c>
      <c r="G938" t="s">
        <v>1076</v>
      </c>
      <c r="H938" s="1">
        <v>43686</v>
      </c>
      <c r="I938" s="1">
        <v>43686</v>
      </c>
      <c r="J938" s="3">
        <v>2900000</v>
      </c>
      <c r="K938" t="s">
        <v>31</v>
      </c>
      <c r="L938" t="s">
        <v>31</v>
      </c>
      <c r="M938">
        <v>0</v>
      </c>
      <c r="N938">
        <v>0</v>
      </c>
      <c r="O938">
        <v>0</v>
      </c>
      <c r="P938" t="s">
        <v>37</v>
      </c>
      <c r="Q938" t="s">
        <v>37</v>
      </c>
      <c r="R938" t="str">
        <f t="shared" si="29"/>
        <v>2129046521213</v>
      </c>
      <c r="S938" t="s">
        <v>38</v>
      </c>
      <c r="T938" t="s">
        <v>66</v>
      </c>
      <c r="U938" t="s">
        <v>67</v>
      </c>
      <c r="V938" t="s">
        <v>81</v>
      </c>
      <c r="W938" t="s">
        <v>82</v>
      </c>
      <c r="X938" t="s">
        <v>43</v>
      </c>
      <c r="Y938" t="s">
        <v>44</v>
      </c>
      <c r="Z938" t="s">
        <v>44</v>
      </c>
      <c r="AA938" t="s">
        <v>45</v>
      </c>
      <c r="AB938" t="s">
        <v>46</v>
      </c>
      <c r="AC938" t="s">
        <v>47</v>
      </c>
      <c r="AD938" t="s">
        <v>48</v>
      </c>
      <c r="AE938" t="s">
        <v>49</v>
      </c>
    </row>
    <row r="939" spans="1:31">
      <c r="A939" t="str">
        <f t="shared" si="28"/>
        <v>212904652411308</v>
      </c>
      <c r="B939" t="s">
        <v>32</v>
      </c>
      <c r="C939" t="s">
        <v>62</v>
      </c>
      <c r="D939" t="s">
        <v>1075</v>
      </c>
      <c r="E939" t="s">
        <v>1075</v>
      </c>
      <c r="F939" t="s">
        <v>64</v>
      </c>
      <c r="G939" t="s">
        <v>1076</v>
      </c>
      <c r="H939" s="1">
        <v>43686</v>
      </c>
      <c r="I939" s="1">
        <v>43686</v>
      </c>
      <c r="J939" s="3">
        <v>450000</v>
      </c>
      <c r="K939" t="s">
        <v>31</v>
      </c>
      <c r="L939" t="s">
        <v>31</v>
      </c>
      <c r="M939">
        <v>0</v>
      </c>
      <c r="N939">
        <v>0</v>
      </c>
      <c r="O939">
        <v>0</v>
      </c>
      <c r="P939" t="s">
        <v>37</v>
      </c>
      <c r="Q939" t="s">
        <v>37</v>
      </c>
      <c r="R939" t="str">
        <f t="shared" si="29"/>
        <v>2129046524113</v>
      </c>
      <c r="S939" t="s">
        <v>38</v>
      </c>
      <c r="T939" t="s">
        <v>66</v>
      </c>
      <c r="U939" t="s">
        <v>67</v>
      </c>
      <c r="V939" t="s">
        <v>81</v>
      </c>
      <c r="W939" t="s">
        <v>82</v>
      </c>
      <c r="X939" t="s">
        <v>43</v>
      </c>
      <c r="Y939" t="s">
        <v>44</v>
      </c>
      <c r="Z939" t="s">
        <v>44</v>
      </c>
      <c r="AA939" t="s">
        <v>45</v>
      </c>
      <c r="AB939" t="s">
        <v>46</v>
      </c>
      <c r="AC939" t="s">
        <v>47</v>
      </c>
      <c r="AD939" t="s">
        <v>48</v>
      </c>
      <c r="AE939" t="s">
        <v>49</v>
      </c>
    </row>
    <row r="940" spans="1:31">
      <c r="A940" t="str">
        <f t="shared" si="28"/>
        <v>210400252411311</v>
      </c>
      <c r="B940" t="s">
        <v>32</v>
      </c>
      <c r="C940" t="s">
        <v>33</v>
      </c>
      <c r="D940" t="s">
        <v>624</v>
      </c>
      <c r="E940" t="s">
        <v>624</v>
      </c>
      <c r="F940" t="s">
        <v>64</v>
      </c>
      <c r="G940" t="s">
        <v>1077</v>
      </c>
      <c r="H940" s="1">
        <v>43776</v>
      </c>
      <c r="I940" s="1">
        <v>43776</v>
      </c>
      <c r="J940" s="3">
        <v>5400000</v>
      </c>
      <c r="K940" t="s">
        <v>31</v>
      </c>
      <c r="L940" t="s">
        <v>31</v>
      </c>
      <c r="M940">
        <v>0</v>
      </c>
      <c r="N940">
        <v>0</v>
      </c>
      <c r="O940">
        <v>0</v>
      </c>
      <c r="P940" t="s">
        <v>37</v>
      </c>
      <c r="Q940" t="s">
        <v>37</v>
      </c>
      <c r="R940" t="str">
        <f t="shared" si="29"/>
        <v>2104002524113</v>
      </c>
      <c r="S940" t="s">
        <v>38</v>
      </c>
      <c r="T940" t="s">
        <v>39</v>
      </c>
      <c r="U940" t="s">
        <v>40</v>
      </c>
      <c r="V940" t="s">
        <v>185</v>
      </c>
      <c r="W940" t="s">
        <v>209</v>
      </c>
      <c r="X940" t="s">
        <v>187</v>
      </c>
      <c r="Y940" t="s">
        <v>44</v>
      </c>
      <c r="Z940" t="s">
        <v>44</v>
      </c>
      <c r="AA940" t="s">
        <v>66</v>
      </c>
      <c r="AB940" t="s">
        <v>46</v>
      </c>
      <c r="AC940" t="s">
        <v>47</v>
      </c>
      <c r="AD940" t="s">
        <v>48</v>
      </c>
      <c r="AE940" t="s">
        <v>49</v>
      </c>
    </row>
    <row r="941" spans="1:31">
      <c r="A941" t="str">
        <f t="shared" si="28"/>
        <v>212599452111506</v>
      </c>
      <c r="B941" t="s">
        <v>32</v>
      </c>
      <c r="C941" t="s">
        <v>33</v>
      </c>
      <c r="D941" t="s">
        <v>1078</v>
      </c>
      <c r="E941" t="s">
        <v>1078</v>
      </c>
      <c r="F941" t="s">
        <v>286</v>
      </c>
      <c r="G941" t="s">
        <v>1079</v>
      </c>
      <c r="H941" s="1">
        <v>43633</v>
      </c>
      <c r="I941" s="1">
        <v>43630</v>
      </c>
      <c r="J941" s="3">
        <v>3550000</v>
      </c>
      <c r="K941" t="s">
        <v>31</v>
      </c>
      <c r="L941" t="s">
        <v>31</v>
      </c>
      <c r="M941">
        <v>0</v>
      </c>
      <c r="N941">
        <v>0</v>
      </c>
      <c r="O941">
        <v>0</v>
      </c>
      <c r="P941" t="s">
        <v>37</v>
      </c>
      <c r="Q941" t="s">
        <v>37</v>
      </c>
      <c r="R941" t="str">
        <f t="shared" si="29"/>
        <v>2125994521115</v>
      </c>
      <c r="S941" t="s">
        <v>38</v>
      </c>
      <c r="T941" t="s">
        <v>39</v>
      </c>
      <c r="U941" t="s">
        <v>40</v>
      </c>
      <c r="V941" t="s">
        <v>41</v>
      </c>
      <c r="W941" t="s">
        <v>42</v>
      </c>
      <c r="X941" t="s">
        <v>43</v>
      </c>
      <c r="Y941" t="s">
        <v>44</v>
      </c>
      <c r="Z941" t="s">
        <v>44</v>
      </c>
      <c r="AA941" t="s">
        <v>45</v>
      </c>
      <c r="AB941" t="s">
        <v>46</v>
      </c>
      <c r="AC941" t="s">
        <v>47</v>
      </c>
      <c r="AD941" t="s">
        <v>48</v>
      </c>
      <c r="AE941" t="s">
        <v>49</v>
      </c>
    </row>
    <row r="942" spans="1:31">
      <c r="A942" t="str">
        <f t="shared" si="28"/>
        <v>212904652211207</v>
      </c>
      <c r="B942" t="s">
        <v>32</v>
      </c>
      <c r="C942" t="s">
        <v>62</v>
      </c>
      <c r="D942" t="s">
        <v>1080</v>
      </c>
      <c r="E942" t="s">
        <v>1080</v>
      </c>
      <c r="F942" t="s">
        <v>148</v>
      </c>
      <c r="G942" t="s">
        <v>1081</v>
      </c>
      <c r="H942" s="1">
        <v>43670</v>
      </c>
      <c r="I942" s="1">
        <v>43668</v>
      </c>
      <c r="J942" s="3">
        <v>573211</v>
      </c>
      <c r="K942" t="s">
        <v>31</v>
      </c>
      <c r="L942" t="s">
        <v>31</v>
      </c>
      <c r="M942">
        <v>0</v>
      </c>
      <c r="N942">
        <v>0</v>
      </c>
      <c r="O942">
        <v>0</v>
      </c>
      <c r="P942" t="s">
        <v>37</v>
      </c>
      <c r="Q942" t="s">
        <v>37</v>
      </c>
      <c r="R942" t="str">
        <f t="shared" si="29"/>
        <v>2129046522112</v>
      </c>
      <c r="S942" t="s">
        <v>38</v>
      </c>
      <c r="T942" t="s">
        <v>66</v>
      </c>
      <c r="U942" t="s">
        <v>67</v>
      </c>
      <c r="V942" t="s">
        <v>81</v>
      </c>
      <c r="W942" t="s">
        <v>82</v>
      </c>
      <c r="X942" t="s">
        <v>43</v>
      </c>
      <c r="Y942" t="s">
        <v>44</v>
      </c>
      <c r="Z942" t="s">
        <v>44</v>
      </c>
      <c r="AA942" t="s">
        <v>45</v>
      </c>
      <c r="AB942" t="s">
        <v>46</v>
      </c>
      <c r="AC942" t="s">
        <v>47</v>
      </c>
      <c r="AD942" t="s">
        <v>48</v>
      </c>
      <c r="AE942" t="s">
        <v>49</v>
      </c>
    </row>
    <row r="943" spans="1:31">
      <c r="A943" t="str">
        <f t="shared" si="28"/>
        <v>213599451111111</v>
      </c>
      <c r="B943" t="s">
        <v>32</v>
      </c>
      <c r="C943" t="s">
        <v>62</v>
      </c>
      <c r="D943" t="s">
        <v>1082</v>
      </c>
      <c r="E943" t="s">
        <v>1082</v>
      </c>
      <c r="F943" t="s">
        <v>35</v>
      </c>
      <c r="G943" t="s">
        <v>1083</v>
      </c>
      <c r="H943" s="1">
        <v>43770</v>
      </c>
      <c r="I943" s="1">
        <v>43749</v>
      </c>
      <c r="J943" s="3">
        <v>171690120</v>
      </c>
      <c r="K943" t="s">
        <v>31</v>
      </c>
      <c r="L943" t="s">
        <v>31</v>
      </c>
      <c r="M943">
        <v>0</v>
      </c>
      <c r="N943">
        <v>0</v>
      </c>
      <c r="O943">
        <v>0</v>
      </c>
      <c r="P943" t="s">
        <v>37</v>
      </c>
      <c r="Q943" t="s">
        <v>37</v>
      </c>
      <c r="R943" t="str">
        <f t="shared" si="29"/>
        <v>2135994511111</v>
      </c>
      <c r="S943" t="s">
        <v>38</v>
      </c>
      <c r="T943" t="s">
        <v>66</v>
      </c>
      <c r="U943" t="s">
        <v>67</v>
      </c>
      <c r="V943" t="s">
        <v>100</v>
      </c>
      <c r="W943" t="s">
        <v>42</v>
      </c>
      <c r="X943" t="s">
        <v>43</v>
      </c>
      <c r="Y943" t="s">
        <v>44</v>
      </c>
      <c r="Z943" t="s">
        <v>44</v>
      </c>
      <c r="AA943" t="s">
        <v>45</v>
      </c>
      <c r="AB943" t="s">
        <v>46</v>
      </c>
      <c r="AC943" t="s">
        <v>47</v>
      </c>
      <c r="AD943" t="s">
        <v>48</v>
      </c>
      <c r="AE943" t="s">
        <v>49</v>
      </c>
    </row>
    <row r="944" spans="1:31">
      <c r="A944" t="str">
        <f t="shared" si="28"/>
        <v>213599451111911</v>
      </c>
      <c r="B944" t="s">
        <v>32</v>
      </c>
      <c r="C944" t="s">
        <v>62</v>
      </c>
      <c r="D944" t="s">
        <v>1082</v>
      </c>
      <c r="E944" t="s">
        <v>1082</v>
      </c>
      <c r="F944" t="s">
        <v>50</v>
      </c>
      <c r="G944" t="s">
        <v>1083</v>
      </c>
      <c r="H944" s="1">
        <v>43770</v>
      </c>
      <c r="I944" s="1">
        <v>43749</v>
      </c>
      <c r="J944" s="3">
        <v>2589</v>
      </c>
      <c r="K944" t="s">
        <v>31</v>
      </c>
      <c r="L944" t="s">
        <v>31</v>
      </c>
      <c r="M944">
        <v>0</v>
      </c>
      <c r="N944">
        <v>0</v>
      </c>
      <c r="O944">
        <v>0</v>
      </c>
      <c r="P944" t="s">
        <v>37</v>
      </c>
      <c r="Q944" t="s">
        <v>37</v>
      </c>
      <c r="R944" t="str">
        <f t="shared" si="29"/>
        <v>2135994511119</v>
      </c>
      <c r="S944" t="s">
        <v>38</v>
      </c>
      <c r="T944" t="s">
        <v>66</v>
      </c>
      <c r="U944" t="s">
        <v>67</v>
      </c>
      <c r="V944" t="s">
        <v>100</v>
      </c>
      <c r="W944" t="s">
        <v>42</v>
      </c>
      <c r="X944" t="s">
        <v>43</v>
      </c>
      <c r="Y944" t="s">
        <v>44</v>
      </c>
      <c r="Z944" t="s">
        <v>44</v>
      </c>
      <c r="AA944" t="s">
        <v>45</v>
      </c>
      <c r="AB944" t="s">
        <v>46</v>
      </c>
      <c r="AC944" t="s">
        <v>47</v>
      </c>
      <c r="AD944" t="s">
        <v>48</v>
      </c>
      <c r="AE944" t="s">
        <v>49</v>
      </c>
    </row>
    <row r="945" spans="1:31">
      <c r="A945" t="str">
        <f t="shared" si="28"/>
        <v>213599451112111</v>
      </c>
      <c r="B945" t="s">
        <v>32</v>
      </c>
      <c r="C945" t="s">
        <v>62</v>
      </c>
      <c r="D945" t="s">
        <v>1082</v>
      </c>
      <c r="E945" t="s">
        <v>1082</v>
      </c>
      <c r="F945" t="s">
        <v>51</v>
      </c>
      <c r="G945" t="s">
        <v>1083</v>
      </c>
      <c r="H945" s="1">
        <v>43770</v>
      </c>
      <c r="I945" s="1">
        <v>43749</v>
      </c>
      <c r="J945" s="3">
        <v>12687322</v>
      </c>
      <c r="K945" t="s">
        <v>31</v>
      </c>
      <c r="L945" t="s">
        <v>31</v>
      </c>
      <c r="M945">
        <v>0</v>
      </c>
      <c r="N945">
        <v>0</v>
      </c>
      <c r="O945">
        <v>0</v>
      </c>
      <c r="P945" t="s">
        <v>37</v>
      </c>
      <c r="Q945" t="s">
        <v>37</v>
      </c>
      <c r="R945" t="str">
        <f t="shared" si="29"/>
        <v>2135994511121</v>
      </c>
      <c r="S945" t="s">
        <v>38</v>
      </c>
      <c r="T945" t="s">
        <v>66</v>
      </c>
      <c r="U945" t="s">
        <v>67</v>
      </c>
      <c r="V945" t="s">
        <v>100</v>
      </c>
      <c r="W945" t="s">
        <v>42</v>
      </c>
      <c r="X945" t="s">
        <v>43</v>
      </c>
      <c r="Y945" t="s">
        <v>44</v>
      </c>
      <c r="Z945" t="s">
        <v>44</v>
      </c>
      <c r="AA945" t="s">
        <v>45</v>
      </c>
      <c r="AB945" t="s">
        <v>46</v>
      </c>
      <c r="AC945" t="s">
        <v>47</v>
      </c>
      <c r="AD945" t="s">
        <v>48</v>
      </c>
      <c r="AE945" t="s">
        <v>49</v>
      </c>
    </row>
    <row r="946" spans="1:31">
      <c r="A946" t="str">
        <f t="shared" si="28"/>
        <v>213599451112211</v>
      </c>
      <c r="B946" t="s">
        <v>32</v>
      </c>
      <c r="C946" t="s">
        <v>62</v>
      </c>
      <c r="D946" t="s">
        <v>1082</v>
      </c>
      <c r="E946" t="s">
        <v>1082</v>
      </c>
      <c r="F946" t="s">
        <v>55</v>
      </c>
      <c r="G946" t="s">
        <v>1083</v>
      </c>
      <c r="H946" s="1">
        <v>43770</v>
      </c>
      <c r="I946" s="1">
        <v>43749</v>
      </c>
      <c r="J946" s="3">
        <v>4617868</v>
      </c>
      <c r="K946" t="s">
        <v>31</v>
      </c>
      <c r="L946" t="s">
        <v>31</v>
      </c>
      <c r="M946">
        <v>0</v>
      </c>
      <c r="N946">
        <v>0</v>
      </c>
      <c r="O946">
        <v>0</v>
      </c>
      <c r="P946" t="s">
        <v>37</v>
      </c>
      <c r="Q946" t="s">
        <v>37</v>
      </c>
      <c r="R946" t="str">
        <f t="shared" si="29"/>
        <v>2135994511122</v>
      </c>
      <c r="S946" t="s">
        <v>38</v>
      </c>
      <c r="T946" t="s">
        <v>66</v>
      </c>
      <c r="U946" t="s">
        <v>67</v>
      </c>
      <c r="V946" t="s">
        <v>100</v>
      </c>
      <c r="W946" t="s">
        <v>42</v>
      </c>
      <c r="X946" t="s">
        <v>43</v>
      </c>
      <c r="Y946" t="s">
        <v>44</v>
      </c>
      <c r="Z946" t="s">
        <v>44</v>
      </c>
      <c r="AA946" t="s">
        <v>45</v>
      </c>
      <c r="AB946" t="s">
        <v>46</v>
      </c>
      <c r="AC946" t="s">
        <v>47</v>
      </c>
      <c r="AD946" t="s">
        <v>48</v>
      </c>
      <c r="AE946" t="s">
        <v>49</v>
      </c>
    </row>
    <row r="947" spans="1:31">
      <c r="A947" t="str">
        <f t="shared" si="28"/>
        <v>213599451112411</v>
      </c>
      <c r="B947" t="s">
        <v>32</v>
      </c>
      <c r="C947" t="s">
        <v>62</v>
      </c>
      <c r="D947" t="s">
        <v>1082</v>
      </c>
      <c r="E947" t="s">
        <v>1082</v>
      </c>
      <c r="F947" t="s">
        <v>52</v>
      </c>
      <c r="G947" t="s">
        <v>1083</v>
      </c>
      <c r="H947" s="1">
        <v>43770</v>
      </c>
      <c r="I947" s="1">
        <v>43749</v>
      </c>
      <c r="J947" s="3">
        <v>15411000</v>
      </c>
      <c r="K947" t="s">
        <v>31</v>
      </c>
      <c r="L947" t="s">
        <v>31</v>
      </c>
      <c r="M947">
        <v>0</v>
      </c>
      <c r="N947">
        <v>0</v>
      </c>
      <c r="O947">
        <v>0</v>
      </c>
      <c r="P947" t="s">
        <v>37</v>
      </c>
      <c r="Q947" t="s">
        <v>37</v>
      </c>
      <c r="R947" t="str">
        <f t="shared" si="29"/>
        <v>2135994511124</v>
      </c>
      <c r="S947" t="s">
        <v>38</v>
      </c>
      <c r="T947" t="s">
        <v>66</v>
      </c>
      <c r="U947" t="s">
        <v>67</v>
      </c>
      <c r="V947" t="s">
        <v>100</v>
      </c>
      <c r="W947" t="s">
        <v>42</v>
      </c>
      <c r="X947" t="s">
        <v>43</v>
      </c>
      <c r="Y947" t="s">
        <v>44</v>
      </c>
      <c r="Z947" t="s">
        <v>44</v>
      </c>
      <c r="AA947" t="s">
        <v>45</v>
      </c>
      <c r="AB947" t="s">
        <v>46</v>
      </c>
      <c r="AC947" t="s">
        <v>47</v>
      </c>
      <c r="AD947" t="s">
        <v>48</v>
      </c>
      <c r="AE947" t="s">
        <v>49</v>
      </c>
    </row>
    <row r="948" spans="1:31">
      <c r="A948" t="str">
        <f t="shared" si="28"/>
        <v>213599451112511</v>
      </c>
      <c r="B948" t="s">
        <v>32</v>
      </c>
      <c r="C948" t="s">
        <v>62</v>
      </c>
      <c r="D948" t="s">
        <v>1082</v>
      </c>
      <c r="E948" t="s">
        <v>1082</v>
      </c>
      <c r="F948" t="s">
        <v>132</v>
      </c>
      <c r="G948" t="s">
        <v>1083</v>
      </c>
      <c r="H948" s="1">
        <v>43770</v>
      </c>
      <c r="I948" s="1">
        <v>43749</v>
      </c>
      <c r="J948" s="3">
        <v>34661</v>
      </c>
      <c r="K948" t="s">
        <v>31</v>
      </c>
      <c r="L948" t="s">
        <v>31</v>
      </c>
      <c r="M948">
        <v>0</v>
      </c>
      <c r="N948">
        <v>0</v>
      </c>
      <c r="O948">
        <v>0</v>
      </c>
      <c r="P948" t="s">
        <v>37</v>
      </c>
      <c r="Q948" t="s">
        <v>37</v>
      </c>
      <c r="R948" t="str">
        <f t="shared" si="29"/>
        <v>2135994511125</v>
      </c>
      <c r="S948" t="s">
        <v>38</v>
      </c>
      <c r="T948" t="s">
        <v>66</v>
      </c>
      <c r="U948" t="s">
        <v>67</v>
      </c>
      <c r="V948" t="s">
        <v>100</v>
      </c>
      <c r="W948" t="s">
        <v>42</v>
      </c>
      <c r="X948" t="s">
        <v>43</v>
      </c>
      <c r="Y948" t="s">
        <v>44</v>
      </c>
      <c r="Z948" t="s">
        <v>44</v>
      </c>
      <c r="AA948" t="s">
        <v>45</v>
      </c>
      <c r="AB948" t="s">
        <v>46</v>
      </c>
      <c r="AC948" t="s">
        <v>47</v>
      </c>
      <c r="AD948" t="s">
        <v>48</v>
      </c>
      <c r="AE948" t="s">
        <v>49</v>
      </c>
    </row>
    <row r="949" spans="1:31">
      <c r="A949" t="str">
        <f t="shared" si="28"/>
        <v>213599451112611</v>
      </c>
      <c r="B949" t="s">
        <v>32</v>
      </c>
      <c r="C949" t="s">
        <v>62</v>
      </c>
      <c r="D949" t="s">
        <v>1082</v>
      </c>
      <c r="E949" t="s">
        <v>1082</v>
      </c>
      <c r="F949" t="s">
        <v>57</v>
      </c>
      <c r="G949" t="s">
        <v>1083</v>
      </c>
      <c r="H949" s="1">
        <v>43770</v>
      </c>
      <c r="I949" s="1">
        <v>43749</v>
      </c>
      <c r="J949" s="3">
        <v>10935420</v>
      </c>
      <c r="K949" t="s">
        <v>31</v>
      </c>
      <c r="L949" t="s">
        <v>31</v>
      </c>
      <c r="M949">
        <v>0</v>
      </c>
      <c r="N949">
        <v>0</v>
      </c>
      <c r="O949">
        <v>0</v>
      </c>
      <c r="P949" t="s">
        <v>37</v>
      </c>
      <c r="Q949" t="s">
        <v>37</v>
      </c>
      <c r="R949" t="str">
        <f t="shared" si="29"/>
        <v>2135994511126</v>
      </c>
      <c r="S949" t="s">
        <v>38</v>
      </c>
      <c r="T949" t="s">
        <v>66</v>
      </c>
      <c r="U949" t="s">
        <v>67</v>
      </c>
      <c r="V949" t="s">
        <v>100</v>
      </c>
      <c r="W949" t="s">
        <v>42</v>
      </c>
      <c r="X949" t="s">
        <v>43</v>
      </c>
      <c r="Y949" t="s">
        <v>44</v>
      </c>
      <c r="Z949" t="s">
        <v>44</v>
      </c>
      <c r="AA949" t="s">
        <v>45</v>
      </c>
      <c r="AB949" t="s">
        <v>46</v>
      </c>
      <c r="AC949" t="s">
        <v>47</v>
      </c>
      <c r="AD949" t="s">
        <v>48</v>
      </c>
      <c r="AE949" t="s">
        <v>49</v>
      </c>
    </row>
    <row r="950" spans="1:31">
      <c r="A950" t="str">
        <f t="shared" si="28"/>
        <v>213599451115111</v>
      </c>
      <c r="B950" t="s">
        <v>32</v>
      </c>
      <c r="C950" t="s">
        <v>62</v>
      </c>
      <c r="D950" t="s">
        <v>1082</v>
      </c>
      <c r="E950" t="s">
        <v>1082</v>
      </c>
      <c r="F950" t="s">
        <v>58</v>
      </c>
      <c r="G950" t="s">
        <v>1083</v>
      </c>
      <c r="H950" s="1">
        <v>43770</v>
      </c>
      <c r="I950" s="1">
        <v>43749</v>
      </c>
      <c r="J950" s="3">
        <v>550000</v>
      </c>
      <c r="K950" t="s">
        <v>31</v>
      </c>
      <c r="L950" t="s">
        <v>31</v>
      </c>
      <c r="M950">
        <v>0</v>
      </c>
      <c r="N950">
        <v>0</v>
      </c>
      <c r="O950">
        <v>0</v>
      </c>
      <c r="P950" t="s">
        <v>37</v>
      </c>
      <c r="Q950" t="s">
        <v>37</v>
      </c>
      <c r="R950" t="str">
        <f t="shared" si="29"/>
        <v>2135994511151</v>
      </c>
      <c r="S950" t="s">
        <v>38</v>
      </c>
      <c r="T950" t="s">
        <v>66</v>
      </c>
      <c r="U950" t="s">
        <v>67</v>
      </c>
      <c r="V950" t="s">
        <v>100</v>
      </c>
      <c r="W950" t="s">
        <v>42</v>
      </c>
      <c r="X950" t="s">
        <v>43</v>
      </c>
      <c r="Y950" t="s">
        <v>44</v>
      </c>
      <c r="Z950" t="s">
        <v>44</v>
      </c>
      <c r="AA950" t="s">
        <v>45</v>
      </c>
      <c r="AB950" t="s">
        <v>46</v>
      </c>
      <c r="AC950" t="s">
        <v>47</v>
      </c>
      <c r="AD950" t="s">
        <v>48</v>
      </c>
      <c r="AE950" t="s">
        <v>49</v>
      </c>
    </row>
    <row r="951" spans="1:31">
      <c r="A951" t="str">
        <f t="shared" si="28"/>
        <v>212904652111108</v>
      </c>
      <c r="B951" t="s">
        <v>32</v>
      </c>
      <c r="C951" t="s">
        <v>62</v>
      </c>
      <c r="D951" t="s">
        <v>1084</v>
      </c>
      <c r="E951" t="s">
        <v>1084</v>
      </c>
      <c r="F951" t="s">
        <v>165</v>
      </c>
      <c r="G951" t="s">
        <v>1085</v>
      </c>
      <c r="H951" s="1">
        <v>43686</v>
      </c>
      <c r="I951" s="1">
        <v>43686</v>
      </c>
      <c r="J951" s="3">
        <v>10500000</v>
      </c>
      <c r="K951" t="s">
        <v>31</v>
      </c>
      <c r="L951" t="s">
        <v>31</v>
      </c>
      <c r="M951">
        <v>0</v>
      </c>
      <c r="N951">
        <v>0</v>
      </c>
      <c r="O951">
        <v>0</v>
      </c>
      <c r="P951" t="s">
        <v>37</v>
      </c>
      <c r="Q951" t="s">
        <v>37</v>
      </c>
      <c r="R951" t="str">
        <f t="shared" si="29"/>
        <v>2129046521111</v>
      </c>
      <c r="S951" t="s">
        <v>38</v>
      </c>
      <c r="T951" t="s">
        <v>66</v>
      </c>
      <c r="U951" t="s">
        <v>67</v>
      </c>
      <c r="V951" t="s">
        <v>81</v>
      </c>
      <c r="W951" t="s">
        <v>82</v>
      </c>
      <c r="X951" t="s">
        <v>43</v>
      </c>
      <c r="Y951" t="s">
        <v>44</v>
      </c>
      <c r="Z951" t="s">
        <v>44</v>
      </c>
      <c r="AA951" t="s">
        <v>45</v>
      </c>
      <c r="AB951" t="s">
        <v>46</v>
      </c>
      <c r="AC951" t="s">
        <v>47</v>
      </c>
      <c r="AD951" t="s">
        <v>48</v>
      </c>
      <c r="AE951" t="s">
        <v>49</v>
      </c>
    </row>
    <row r="952" spans="1:31">
      <c r="A952" t="str">
        <f t="shared" si="28"/>
        <v>212599451111112</v>
      </c>
      <c r="B952" t="s">
        <v>32</v>
      </c>
      <c r="C952" t="s">
        <v>33</v>
      </c>
      <c r="D952" t="s">
        <v>498</v>
      </c>
      <c r="E952" t="s">
        <v>498</v>
      </c>
      <c r="F952" t="s">
        <v>35</v>
      </c>
      <c r="G952" t="s">
        <v>1086</v>
      </c>
      <c r="H952" s="1">
        <v>43816</v>
      </c>
      <c r="I952" s="1">
        <v>43815</v>
      </c>
      <c r="J952" s="3">
        <v>3204700</v>
      </c>
      <c r="K952" t="s">
        <v>31</v>
      </c>
      <c r="L952" t="s">
        <v>31</v>
      </c>
      <c r="M952">
        <v>0</v>
      </c>
      <c r="N952">
        <v>0</v>
      </c>
      <c r="O952">
        <v>0</v>
      </c>
      <c r="P952" t="s">
        <v>37</v>
      </c>
      <c r="Q952" t="s">
        <v>37</v>
      </c>
      <c r="R952" t="str">
        <f t="shared" si="29"/>
        <v>2125994511111</v>
      </c>
      <c r="S952" t="s">
        <v>38</v>
      </c>
      <c r="T952" t="s">
        <v>39</v>
      </c>
      <c r="U952" t="s">
        <v>40</v>
      </c>
      <c r="V952" t="s">
        <v>41</v>
      </c>
      <c r="W952" t="s">
        <v>42</v>
      </c>
      <c r="X952" t="s">
        <v>43</v>
      </c>
      <c r="Y952" t="s">
        <v>44</v>
      </c>
      <c r="Z952" t="s">
        <v>44</v>
      </c>
      <c r="AA952" t="s">
        <v>45</v>
      </c>
      <c r="AB952" t="s">
        <v>46</v>
      </c>
      <c r="AC952" t="s">
        <v>47</v>
      </c>
      <c r="AD952" t="s">
        <v>48</v>
      </c>
      <c r="AE952" t="s">
        <v>49</v>
      </c>
    </row>
    <row r="953" spans="1:31">
      <c r="A953" t="str">
        <f t="shared" si="28"/>
        <v>212599451111912</v>
      </c>
      <c r="B953" t="s">
        <v>32</v>
      </c>
      <c r="C953" t="s">
        <v>33</v>
      </c>
      <c r="D953" t="s">
        <v>498</v>
      </c>
      <c r="E953" t="s">
        <v>498</v>
      </c>
      <c r="F953" t="s">
        <v>50</v>
      </c>
      <c r="G953" t="s">
        <v>1086</v>
      </c>
      <c r="H953" s="1">
        <v>43816</v>
      </c>
      <c r="I953" s="1">
        <v>43815</v>
      </c>
      <c r="J953" s="3">
        <v>45</v>
      </c>
      <c r="K953" t="s">
        <v>31</v>
      </c>
      <c r="L953" t="s">
        <v>31</v>
      </c>
      <c r="M953">
        <v>0</v>
      </c>
      <c r="N953">
        <v>0</v>
      </c>
      <c r="O953">
        <v>0</v>
      </c>
      <c r="P953" t="s">
        <v>37</v>
      </c>
      <c r="Q953" t="s">
        <v>37</v>
      </c>
      <c r="R953" t="str">
        <f t="shared" si="29"/>
        <v>2125994511119</v>
      </c>
      <c r="S953" t="s">
        <v>38</v>
      </c>
      <c r="T953" t="s">
        <v>39</v>
      </c>
      <c r="U953" t="s">
        <v>40</v>
      </c>
      <c r="V953" t="s">
        <v>41</v>
      </c>
      <c r="W953" t="s">
        <v>42</v>
      </c>
      <c r="X953" t="s">
        <v>43</v>
      </c>
      <c r="Y953" t="s">
        <v>44</v>
      </c>
      <c r="Z953" t="s">
        <v>44</v>
      </c>
      <c r="AA953" t="s">
        <v>45</v>
      </c>
      <c r="AB953" t="s">
        <v>46</v>
      </c>
      <c r="AC953" t="s">
        <v>47</v>
      </c>
      <c r="AD953" t="s">
        <v>48</v>
      </c>
      <c r="AE953" t="s">
        <v>49</v>
      </c>
    </row>
    <row r="954" spans="1:31">
      <c r="A954" t="str">
        <f t="shared" si="28"/>
        <v>212599451112112</v>
      </c>
      <c r="B954" t="s">
        <v>32</v>
      </c>
      <c r="C954" t="s">
        <v>33</v>
      </c>
      <c r="D954" t="s">
        <v>498</v>
      </c>
      <c r="E954" t="s">
        <v>498</v>
      </c>
      <c r="F954" t="s">
        <v>51</v>
      </c>
      <c r="G954" t="s">
        <v>1086</v>
      </c>
      <c r="H954" s="1">
        <v>43816</v>
      </c>
      <c r="I954" s="1">
        <v>43815</v>
      </c>
      <c r="J954" s="3">
        <v>320470</v>
      </c>
      <c r="K954" t="s">
        <v>31</v>
      </c>
      <c r="L954" t="s">
        <v>31</v>
      </c>
      <c r="M954">
        <v>0</v>
      </c>
      <c r="N954">
        <v>0</v>
      </c>
      <c r="O954">
        <v>0</v>
      </c>
      <c r="P954" t="s">
        <v>37</v>
      </c>
      <c r="Q954" t="s">
        <v>37</v>
      </c>
      <c r="R954" t="str">
        <f t="shared" si="29"/>
        <v>2125994511121</v>
      </c>
      <c r="S954" t="s">
        <v>38</v>
      </c>
      <c r="T954" t="s">
        <v>39</v>
      </c>
      <c r="U954" t="s">
        <v>40</v>
      </c>
      <c r="V954" t="s">
        <v>41</v>
      </c>
      <c r="W954" t="s">
        <v>42</v>
      </c>
      <c r="X954" t="s">
        <v>43</v>
      </c>
      <c r="Y954" t="s">
        <v>44</v>
      </c>
      <c r="Z954" t="s">
        <v>44</v>
      </c>
      <c r="AA954" t="s">
        <v>45</v>
      </c>
      <c r="AB954" t="s">
        <v>46</v>
      </c>
      <c r="AC954" t="s">
        <v>47</v>
      </c>
      <c r="AD954" t="s">
        <v>48</v>
      </c>
      <c r="AE954" t="s">
        <v>49</v>
      </c>
    </row>
    <row r="955" spans="1:31">
      <c r="A955" t="str">
        <f t="shared" si="28"/>
        <v>212599451112212</v>
      </c>
      <c r="B955" t="s">
        <v>32</v>
      </c>
      <c r="C955" t="s">
        <v>33</v>
      </c>
      <c r="D955" t="s">
        <v>498</v>
      </c>
      <c r="E955" t="s">
        <v>498</v>
      </c>
      <c r="F955" t="s">
        <v>55</v>
      </c>
      <c r="G955" t="s">
        <v>1086</v>
      </c>
      <c r="H955" s="1">
        <v>43816</v>
      </c>
      <c r="I955" s="1">
        <v>43815</v>
      </c>
      <c r="J955" s="3">
        <v>128188</v>
      </c>
      <c r="K955" t="s">
        <v>31</v>
      </c>
      <c r="L955" t="s">
        <v>31</v>
      </c>
      <c r="M955">
        <v>0</v>
      </c>
      <c r="N955">
        <v>0</v>
      </c>
      <c r="O955">
        <v>0</v>
      </c>
      <c r="P955" t="s">
        <v>37</v>
      </c>
      <c r="Q955" t="s">
        <v>37</v>
      </c>
      <c r="R955" t="str">
        <f t="shared" si="29"/>
        <v>2125994511122</v>
      </c>
      <c r="S955" t="s">
        <v>38</v>
      </c>
      <c r="T955" t="s">
        <v>39</v>
      </c>
      <c r="U955" t="s">
        <v>40</v>
      </c>
      <c r="V955" t="s">
        <v>41</v>
      </c>
      <c r="W955" t="s">
        <v>42</v>
      </c>
      <c r="X955" t="s">
        <v>43</v>
      </c>
      <c r="Y955" t="s">
        <v>44</v>
      </c>
      <c r="Z955" t="s">
        <v>44</v>
      </c>
      <c r="AA955" t="s">
        <v>45</v>
      </c>
      <c r="AB955" t="s">
        <v>46</v>
      </c>
      <c r="AC955" t="s">
        <v>47</v>
      </c>
      <c r="AD955" t="s">
        <v>48</v>
      </c>
      <c r="AE955" t="s">
        <v>49</v>
      </c>
    </row>
    <row r="956" spans="1:31">
      <c r="A956" t="str">
        <f t="shared" si="28"/>
        <v>212599451112612</v>
      </c>
      <c r="B956" t="s">
        <v>32</v>
      </c>
      <c r="C956" t="s">
        <v>33</v>
      </c>
      <c r="D956" t="s">
        <v>498</v>
      </c>
      <c r="E956" t="s">
        <v>498</v>
      </c>
      <c r="F956" t="s">
        <v>57</v>
      </c>
      <c r="G956" t="s">
        <v>1086</v>
      </c>
      <c r="H956" s="1">
        <v>43816</v>
      </c>
      <c r="I956" s="1">
        <v>43815</v>
      </c>
      <c r="J956" s="3">
        <v>289680</v>
      </c>
      <c r="K956" t="s">
        <v>31</v>
      </c>
      <c r="L956" t="s">
        <v>31</v>
      </c>
      <c r="M956">
        <v>0</v>
      </c>
      <c r="N956">
        <v>0</v>
      </c>
      <c r="O956">
        <v>0</v>
      </c>
      <c r="P956" t="s">
        <v>37</v>
      </c>
      <c r="Q956" t="s">
        <v>37</v>
      </c>
      <c r="R956" t="str">
        <f t="shared" si="29"/>
        <v>2125994511126</v>
      </c>
      <c r="S956" t="s">
        <v>38</v>
      </c>
      <c r="T956" t="s">
        <v>39</v>
      </c>
      <c r="U956" t="s">
        <v>40</v>
      </c>
      <c r="V956" t="s">
        <v>41</v>
      </c>
      <c r="W956" t="s">
        <v>42</v>
      </c>
      <c r="X956" t="s">
        <v>43</v>
      </c>
      <c r="Y956" t="s">
        <v>44</v>
      </c>
      <c r="Z956" t="s">
        <v>44</v>
      </c>
      <c r="AA956" t="s">
        <v>45</v>
      </c>
      <c r="AB956" t="s">
        <v>46</v>
      </c>
      <c r="AC956" t="s">
        <v>47</v>
      </c>
      <c r="AD956" t="s">
        <v>48</v>
      </c>
      <c r="AE956" t="s">
        <v>49</v>
      </c>
    </row>
    <row r="957" spans="1:31">
      <c r="A957" t="str">
        <f t="shared" si="28"/>
        <v>212599451115112</v>
      </c>
      <c r="B957" t="s">
        <v>32</v>
      </c>
      <c r="C957" t="s">
        <v>33</v>
      </c>
      <c r="D957" t="s">
        <v>498</v>
      </c>
      <c r="E957" t="s">
        <v>498</v>
      </c>
      <c r="F957" t="s">
        <v>58</v>
      </c>
      <c r="G957" t="s">
        <v>1086</v>
      </c>
      <c r="H957" s="1">
        <v>43816</v>
      </c>
      <c r="I957" s="1">
        <v>43815</v>
      </c>
      <c r="J957" s="3">
        <v>185000</v>
      </c>
      <c r="K957" t="s">
        <v>31</v>
      </c>
      <c r="L957" t="s">
        <v>31</v>
      </c>
      <c r="M957">
        <v>0</v>
      </c>
      <c r="N957">
        <v>0</v>
      </c>
      <c r="O957">
        <v>0</v>
      </c>
      <c r="P957" t="s">
        <v>37</v>
      </c>
      <c r="Q957" t="s">
        <v>37</v>
      </c>
      <c r="R957" t="str">
        <f t="shared" si="29"/>
        <v>2125994511151</v>
      </c>
      <c r="S957" t="s">
        <v>38</v>
      </c>
      <c r="T957" t="s">
        <v>39</v>
      </c>
      <c r="U957" t="s">
        <v>40</v>
      </c>
      <c r="V957" t="s">
        <v>41</v>
      </c>
      <c r="W957" t="s">
        <v>42</v>
      </c>
      <c r="X957" t="s">
        <v>43</v>
      </c>
      <c r="Y957" t="s">
        <v>44</v>
      </c>
      <c r="Z957" t="s">
        <v>44</v>
      </c>
      <c r="AA957" t="s">
        <v>45</v>
      </c>
      <c r="AB957" t="s">
        <v>46</v>
      </c>
      <c r="AC957" t="s">
        <v>47</v>
      </c>
      <c r="AD957" t="s">
        <v>48</v>
      </c>
      <c r="AE957" t="s">
        <v>49</v>
      </c>
    </row>
    <row r="958" spans="1:31">
      <c r="A958" t="str">
        <f t="shared" si="28"/>
        <v>213300551152107</v>
      </c>
      <c r="B958" t="s">
        <v>32</v>
      </c>
      <c r="C958" t="s">
        <v>62</v>
      </c>
      <c r="D958" t="s">
        <v>1087</v>
      </c>
      <c r="E958" t="s">
        <v>1087</v>
      </c>
      <c r="F958" t="s">
        <v>88</v>
      </c>
      <c r="G958" t="s">
        <v>1088</v>
      </c>
      <c r="H958" s="1">
        <v>43662</v>
      </c>
      <c r="I958" s="1">
        <v>43658</v>
      </c>
      <c r="J958" s="3">
        <v>811233400</v>
      </c>
      <c r="K958" t="s">
        <v>31</v>
      </c>
      <c r="L958" t="s">
        <v>31</v>
      </c>
      <c r="M958">
        <v>0</v>
      </c>
      <c r="N958">
        <v>0</v>
      </c>
      <c r="O958">
        <v>0</v>
      </c>
      <c r="P958" t="s">
        <v>37</v>
      </c>
      <c r="Q958" t="s">
        <v>37</v>
      </c>
      <c r="R958" t="str">
        <f t="shared" si="29"/>
        <v>2133005511521</v>
      </c>
      <c r="S958" t="s">
        <v>38</v>
      </c>
      <c r="T958" t="s">
        <v>66</v>
      </c>
      <c r="U958" t="s">
        <v>67</v>
      </c>
      <c r="V958" t="s">
        <v>86</v>
      </c>
      <c r="W958" t="s">
        <v>90</v>
      </c>
      <c r="X958" t="s">
        <v>43</v>
      </c>
      <c r="Y958" t="s">
        <v>44</v>
      </c>
      <c r="Z958" t="s">
        <v>44</v>
      </c>
      <c r="AA958" t="s">
        <v>45</v>
      </c>
      <c r="AB958" t="s">
        <v>46</v>
      </c>
      <c r="AC958" t="s">
        <v>47</v>
      </c>
      <c r="AD958" t="s">
        <v>48</v>
      </c>
      <c r="AE958" t="s">
        <v>49</v>
      </c>
    </row>
    <row r="959" spans="1:31">
      <c r="A959" t="str">
        <f t="shared" si="28"/>
        <v>212599452111512</v>
      </c>
      <c r="B959" t="s">
        <v>32</v>
      </c>
      <c r="C959" t="s">
        <v>33</v>
      </c>
      <c r="D959" t="s">
        <v>1089</v>
      </c>
      <c r="E959" t="s">
        <v>1089</v>
      </c>
      <c r="F959" t="s">
        <v>286</v>
      </c>
      <c r="G959" t="s">
        <v>1090</v>
      </c>
      <c r="H959" s="1">
        <v>43804</v>
      </c>
      <c r="I959" s="1">
        <v>43802</v>
      </c>
      <c r="J959" s="3">
        <v>3550000</v>
      </c>
      <c r="K959" t="s">
        <v>31</v>
      </c>
      <c r="L959" t="s">
        <v>31</v>
      </c>
      <c r="M959">
        <v>0</v>
      </c>
      <c r="N959">
        <v>0</v>
      </c>
      <c r="O959">
        <v>0</v>
      </c>
      <c r="P959" t="s">
        <v>37</v>
      </c>
      <c r="Q959" t="s">
        <v>37</v>
      </c>
      <c r="R959" t="str">
        <f t="shared" si="29"/>
        <v>2125994521115</v>
      </c>
      <c r="S959" t="s">
        <v>38</v>
      </c>
      <c r="T959" t="s">
        <v>39</v>
      </c>
      <c r="U959" t="s">
        <v>40</v>
      </c>
      <c r="V959" t="s">
        <v>41</v>
      </c>
      <c r="W959" t="s">
        <v>42</v>
      </c>
      <c r="X959" t="s">
        <v>43</v>
      </c>
      <c r="Y959" t="s">
        <v>44</v>
      </c>
      <c r="Z959" t="s">
        <v>44</v>
      </c>
      <c r="AA959" t="s">
        <v>45</v>
      </c>
      <c r="AB959" t="s">
        <v>46</v>
      </c>
      <c r="AC959" t="s">
        <v>47</v>
      </c>
      <c r="AD959" t="s">
        <v>48</v>
      </c>
      <c r="AE959" t="s">
        <v>49</v>
      </c>
    </row>
    <row r="960" spans="1:31">
      <c r="A960" t="str">
        <f t="shared" si="28"/>
        <v>213599452111108</v>
      </c>
      <c r="B960" t="s">
        <v>32</v>
      </c>
      <c r="C960" t="s">
        <v>62</v>
      </c>
      <c r="D960" t="s">
        <v>1091</v>
      </c>
      <c r="E960" t="s">
        <v>1091</v>
      </c>
      <c r="F960" t="s">
        <v>165</v>
      </c>
      <c r="G960" t="s">
        <v>1092</v>
      </c>
      <c r="H960" s="1">
        <v>43678</v>
      </c>
      <c r="I960" s="1">
        <v>43669</v>
      </c>
      <c r="J960" s="3">
        <v>1800000</v>
      </c>
      <c r="K960" t="s">
        <v>31</v>
      </c>
      <c r="L960" t="s">
        <v>31</v>
      </c>
      <c r="M960">
        <v>0</v>
      </c>
      <c r="N960">
        <v>0</v>
      </c>
      <c r="O960">
        <v>0</v>
      </c>
      <c r="P960" t="s">
        <v>37</v>
      </c>
      <c r="Q960" t="s">
        <v>37</v>
      </c>
      <c r="R960" t="str">
        <f t="shared" si="29"/>
        <v>2135994521111</v>
      </c>
      <c r="S960" t="s">
        <v>38</v>
      </c>
      <c r="T960" t="s">
        <v>66</v>
      </c>
      <c r="U960" t="s">
        <v>67</v>
      </c>
      <c r="V960" t="s">
        <v>100</v>
      </c>
      <c r="W960" t="s">
        <v>42</v>
      </c>
      <c r="X960" t="s">
        <v>43</v>
      </c>
      <c r="Y960" t="s">
        <v>44</v>
      </c>
      <c r="Z960" t="s">
        <v>44</v>
      </c>
      <c r="AA960" t="s">
        <v>45</v>
      </c>
      <c r="AB960" t="s">
        <v>46</v>
      </c>
      <c r="AC960" t="s">
        <v>47</v>
      </c>
      <c r="AD960" t="s">
        <v>48</v>
      </c>
      <c r="AE960" t="s">
        <v>49</v>
      </c>
    </row>
    <row r="961" spans="1:31">
      <c r="A961" t="str">
        <f t="shared" si="28"/>
        <v>212901452411311</v>
      </c>
      <c r="B961" t="s">
        <v>32</v>
      </c>
      <c r="C961" t="s">
        <v>62</v>
      </c>
      <c r="D961" t="s">
        <v>1093</v>
      </c>
      <c r="E961" t="s">
        <v>1093</v>
      </c>
      <c r="F961" t="s">
        <v>64</v>
      </c>
      <c r="G961" t="s">
        <v>1094</v>
      </c>
      <c r="H961" s="1">
        <v>43773</v>
      </c>
      <c r="I961" s="1">
        <v>43769</v>
      </c>
      <c r="J961" s="3">
        <v>9800000</v>
      </c>
      <c r="K961" t="s">
        <v>31</v>
      </c>
      <c r="L961" t="s">
        <v>31</v>
      </c>
      <c r="M961">
        <v>0</v>
      </c>
      <c r="N961">
        <v>0</v>
      </c>
      <c r="O961">
        <v>0</v>
      </c>
      <c r="P961" t="s">
        <v>37</v>
      </c>
      <c r="Q961" t="s">
        <v>37</v>
      </c>
      <c r="R961" t="str">
        <f t="shared" si="29"/>
        <v>2129014524113</v>
      </c>
      <c r="S961" t="s">
        <v>38</v>
      </c>
      <c r="T961" t="s">
        <v>66</v>
      </c>
      <c r="U961" t="s">
        <v>67</v>
      </c>
      <c r="V961" t="s">
        <v>81</v>
      </c>
      <c r="W961" t="s">
        <v>396</v>
      </c>
      <c r="X961" t="s">
        <v>43</v>
      </c>
      <c r="Y961" t="s">
        <v>44</v>
      </c>
      <c r="Z961" t="s">
        <v>44</v>
      </c>
      <c r="AA961" t="s">
        <v>45</v>
      </c>
      <c r="AB961" t="s">
        <v>46</v>
      </c>
      <c r="AC961" t="s">
        <v>47</v>
      </c>
      <c r="AD961" t="s">
        <v>48</v>
      </c>
      <c r="AE961" t="s">
        <v>49</v>
      </c>
    </row>
    <row r="962" spans="1:31">
      <c r="A962" t="str">
        <f t="shared" si="28"/>
        <v>212904652311110</v>
      </c>
      <c r="B962" t="s">
        <v>32</v>
      </c>
      <c r="C962" t="s">
        <v>62</v>
      </c>
      <c r="D962" t="s">
        <v>1095</v>
      </c>
      <c r="E962" t="s">
        <v>1095</v>
      </c>
      <c r="F962" t="s">
        <v>265</v>
      </c>
      <c r="G962" t="s">
        <v>1096</v>
      </c>
      <c r="H962" s="1">
        <v>43756</v>
      </c>
      <c r="I962" s="1">
        <v>43754</v>
      </c>
      <c r="J962" s="3">
        <v>9345000</v>
      </c>
      <c r="K962" t="s">
        <v>31</v>
      </c>
      <c r="L962" t="s">
        <v>31</v>
      </c>
      <c r="M962">
        <v>0</v>
      </c>
      <c r="N962">
        <v>0</v>
      </c>
      <c r="O962">
        <v>0</v>
      </c>
      <c r="P962" t="s">
        <v>37</v>
      </c>
      <c r="Q962" t="s">
        <v>37</v>
      </c>
      <c r="R962" t="str">
        <f t="shared" si="29"/>
        <v>2129046523111</v>
      </c>
      <c r="S962" t="s">
        <v>38</v>
      </c>
      <c r="T962" t="s">
        <v>66</v>
      </c>
      <c r="U962" t="s">
        <v>67</v>
      </c>
      <c r="V962" t="s">
        <v>81</v>
      </c>
      <c r="W962" t="s">
        <v>82</v>
      </c>
      <c r="X962" t="s">
        <v>43</v>
      </c>
      <c r="Y962" t="s">
        <v>44</v>
      </c>
      <c r="Z962" t="s">
        <v>44</v>
      </c>
      <c r="AA962" t="s">
        <v>45</v>
      </c>
      <c r="AB962" t="s">
        <v>46</v>
      </c>
      <c r="AC962" t="s">
        <v>47</v>
      </c>
      <c r="AD962" t="s">
        <v>48</v>
      </c>
      <c r="AE962" t="s">
        <v>49</v>
      </c>
    </row>
    <row r="963" spans="1:31">
      <c r="A963" t="str">
        <f t="shared" ref="A963:A1026" si="30">V963&amp;W963&amp;F963&amp;IF(MONTH(H963)&lt;10,"0"&amp;MONTH(H963),MONTH(H963))</f>
        <v>215099452181111</v>
      </c>
      <c r="B963" t="s">
        <v>32</v>
      </c>
      <c r="C963" t="s">
        <v>114</v>
      </c>
      <c r="D963" t="s">
        <v>573</v>
      </c>
      <c r="E963" t="s">
        <v>573</v>
      </c>
      <c r="F963" t="s">
        <v>143</v>
      </c>
      <c r="G963" t="s">
        <v>1097</v>
      </c>
      <c r="H963" s="1">
        <v>43795</v>
      </c>
      <c r="I963" s="1">
        <v>43794</v>
      </c>
      <c r="J963" s="3">
        <v>3500000</v>
      </c>
      <c r="K963" t="s">
        <v>31</v>
      </c>
      <c r="L963" t="s">
        <v>31</v>
      </c>
      <c r="M963">
        <v>0</v>
      </c>
      <c r="N963">
        <v>0</v>
      </c>
      <c r="O963">
        <v>0</v>
      </c>
      <c r="P963" t="s">
        <v>37</v>
      </c>
      <c r="Q963" t="s">
        <v>37</v>
      </c>
      <c r="R963" t="str">
        <f t="shared" ref="R963:R1026" si="31">V963&amp;W963&amp;F963</f>
        <v>2150994521811</v>
      </c>
      <c r="S963" t="s">
        <v>38</v>
      </c>
      <c r="T963" t="s">
        <v>118</v>
      </c>
      <c r="U963" t="s">
        <v>119</v>
      </c>
      <c r="V963" t="s">
        <v>120</v>
      </c>
      <c r="W963" t="s">
        <v>42</v>
      </c>
      <c r="X963" t="s">
        <v>43</v>
      </c>
      <c r="Y963" t="s">
        <v>44</v>
      </c>
      <c r="Z963" t="s">
        <v>44</v>
      </c>
      <c r="AA963" t="s">
        <v>45</v>
      </c>
      <c r="AB963" t="s">
        <v>46</v>
      </c>
      <c r="AC963" t="s">
        <v>47</v>
      </c>
      <c r="AD963" t="s">
        <v>48</v>
      </c>
      <c r="AE963" t="s">
        <v>49</v>
      </c>
    </row>
    <row r="964" spans="1:31">
      <c r="A964" t="str">
        <f t="shared" si="30"/>
        <v>212904652211103</v>
      </c>
      <c r="B964" t="s">
        <v>32</v>
      </c>
      <c r="C964" t="s">
        <v>62</v>
      </c>
      <c r="D964" t="s">
        <v>1098</v>
      </c>
      <c r="E964" t="s">
        <v>1098</v>
      </c>
      <c r="F964" t="s">
        <v>79</v>
      </c>
      <c r="G964" t="s">
        <v>1099</v>
      </c>
      <c r="H964" s="1">
        <v>43536</v>
      </c>
      <c r="I964" s="1">
        <v>43536</v>
      </c>
      <c r="J964" s="3">
        <v>631800</v>
      </c>
      <c r="K964" t="s">
        <v>31</v>
      </c>
      <c r="L964" t="s">
        <v>31</v>
      </c>
      <c r="M964">
        <v>0</v>
      </c>
      <c r="N964">
        <v>0</v>
      </c>
      <c r="O964">
        <v>0</v>
      </c>
      <c r="P964" t="s">
        <v>37</v>
      </c>
      <c r="Q964" t="s">
        <v>37</v>
      </c>
      <c r="R964" t="str">
        <f t="shared" si="31"/>
        <v>2129046522111</v>
      </c>
      <c r="S964" t="s">
        <v>38</v>
      </c>
      <c r="T964" t="s">
        <v>66</v>
      </c>
      <c r="U964" t="s">
        <v>67</v>
      </c>
      <c r="V964" t="s">
        <v>81</v>
      </c>
      <c r="W964" t="s">
        <v>82</v>
      </c>
      <c r="X964" t="s">
        <v>43</v>
      </c>
      <c r="Y964" t="s">
        <v>44</v>
      </c>
      <c r="Z964" t="s">
        <v>44</v>
      </c>
      <c r="AA964" t="s">
        <v>45</v>
      </c>
      <c r="AB964" t="s">
        <v>46</v>
      </c>
      <c r="AC964" t="s">
        <v>47</v>
      </c>
      <c r="AD964" t="s">
        <v>48</v>
      </c>
      <c r="AE964" t="s">
        <v>49</v>
      </c>
    </row>
    <row r="965" spans="1:31">
      <c r="A965" t="str">
        <f t="shared" si="30"/>
        <v>215099452111512</v>
      </c>
      <c r="B965" t="s">
        <v>32</v>
      </c>
      <c r="C965" t="s">
        <v>114</v>
      </c>
      <c r="D965" t="s">
        <v>846</v>
      </c>
      <c r="E965" t="s">
        <v>846</v>
      </c>
      <c r="F965" t="s">
        <v>286</v>
      </c>
      <c r="G965" t="s">
        <v>1100</v>
      </c>
      <c r="H965" s="1">
        <v>43805</v>
      </c>
      <c r="I965" s="1">
        <v>43804</v>
      </c>
      <c r="J965" s="3">
        <v>1100000</v>
      </c>
      <c r="K965" t="s">
        <v>31</v>
      </c>
      <c r="L965" t="s">
        <v>31</v>
      </c>
      <c r="M965">
        <v>0</v>
      </c>
      <c r="N965">
        <v>0</v>
      </c>
      <c r="O965">
        <v>0</v>
      </c>
      <c r="P965" t="s">
        <v>37</v>
      </c>
      <c r="Q965" t="s">
        <v>37</v>
      </c>
      <c r="R965" t="str">
        <f t="shared" si="31"/>
        <v>2150994521115</v>
      </c>
      <c r="S965" t="s">
        <v>38</v>
      </c>
      <c r="T965" t="s">
        <v>118</v>
      </c>
      <c r="U965" t="s">
        <v>119</v>
      </c>
      <c r="V965" t="s">
        <v>120</v>
      </c>
      <c r="W965" t="s">
        <v>42</v>
      </c>
      <c r="X965" t="s">
        <v>43</v>
      </c>
      <c r="Y965" t="s">
        <v>44</v>
      </c>
      <c r="Z965" t="s">
        <v>44</v>
      </c>
      <c r="AA965" t="s">
        <v>45</v>
      </c>
      <c r="AB965" t="s">
        <v>46</v>
      </c>
      <c r="AC965" t="s">
        <v>47</v>
      </c>
      <c r="AD965" t="s">
        <v>48</v>
      </c>
      <c r="AE965" t="s">
        <v>49</v>
      </c>
    </row>
    <row r="966" spans="1:31">
      <c r="A966" t="str">
        <f t="shared" si="30"/>
        <v>213599451111103</v>
      </c>
      <c r="B966" t="s">
        <v>32</v>
      </c>
      <c r="C966" t="s">
        <v>62</v>
      </c>
      <c r="D966" t="s">
        <v>1101</v>
      </c>
      <c r="E966" t="s">
        <v>1101</v>
      </c>
      <c r="F966" t="s">
        <v>35</v>
      </c>
      <c r="G966" t="s">
        <v>1102</v>
      </c>
      <c r="H966" s="1">
        <v>43539</v>
      </c>
      <c r="I966" s="1">
        <v>43539</v>
      </c>
      <c r="J966" s="3">
        <v>1731400</v>
      </c>
      <c r="K966" t="s">
        <v>31</v>
      </c>
      <c r="L966" t="s">
        <v>31</v>
      </c>
      <c r="M966">
        <v>0</v>
      </c>
      <c r="N966">
        <v>0</v>
      </c>
      <c r="O966">
        <v>0</v>
      </c>
      <c r="P966" t="s">
        <v>37</v>
      </c>
      <c r="Q966" t="s">
        <v>37</v>
      </c>
      <c r="R966" t="str">
        <f t="shared" si="31"/>
        <v>2135994511111</v>
      </c>
      <c r="S966" t="s">
        <v>38</v>
      </c>
      <c r="T966" t="s">
        <v>66</v>
      </c>
      <c r="U966" t="s">
        <v>67</v>
      </c>
      <c r="V966" t="s">
        <v>100</v>
      </c>
      <c r="W966" t="s">
        <v>42</v>
      </c>
      <c r="X966" t="s">
        <v>43</v>
      </c>
      <c r="Y966" t="s">
        <v>44</v>
      </c>
      <c r="Z966" t="s">
        <v>44</v>
      </c>
      <c r="AA966" t="s">
        <v>45</v>
      </c>
      <c r="AB966" t="s">
        <v>46</v>
      </c>
      <c r="AC966" t="s">
        <v>47</v>
      </c>
      <c r="AD966" t="s">
        <v>48</v>
      </c>
      <c r="AE966" t="s">
        <v>49</v>
      </c>
    </row>
    <row r="967" spans="1:31">
      <c r="A967" t="str">
        <f t="shared" si="30"/>
        <v>213599451111903</v>
      </c>
      <c r="B967" t="s">
        <v>32</v>
      </c>
      <c r="C967" t="s">
        <v>62</v>
      </c>
      <c r="D967" t="s">
        <v>1101</v>
      </c>
      <c r="E967" t="s">
        <v>1101</v>
      </c>
      <c r="F967" t="s">
        <v>50</v>
      </c>
      <c r="G967" t="s">
        <v>1102</v>
      </c>
      <c r="H967" s="1">
        <v>43539</v>
      </c>
      <c r="I967" s="1">
        <v>43539</v>
      </c>
      <c r="J967" s="3">
        <v>198</v>
      </c>
      <c r="K967" t="s">
        <v>31</v>
      </c>
      <c r="L967" t="s">
        <v>31</v>
      </c>
      <c r="M967">
        <v>0</v>
      </c>
      <c r="N967">
        <v>0</v>
      </c>
      <c r="O967">
        <v>0</v>
      </c>
      <c r="P967" t="s">
        <v>37</v>
      </c>
      <c r="Q967" t="s">
        <v>37</v>
      </c>
      <c r="R967" t="str">
        <f t="shared" si="31"/>
        <v>2135994511119</v>
      </c>
      <c r="S967" t="s">
        <v>38</v>
      </c>
      <c r="T967" t="s">
        <v>66</v>
      </c>
      <c r="U967" t="s">
        <v>67</v>
      </c>
      <c r="V967" t="s">
        <v>100</v>
      </c>
      <c r="W967" t="s">
        <v>42</v>
      </c>
      <c r="X967" t="s">
        <v>43</v>
      </c>
      <c r="Y967" t="s">
        <v>44</v>
      </c>
      <c r="Z967" t="s">
        <v>44</v>
      </c>
      <c r="AA967" t="s">
        <v>45</v>
      </c>
      <c r="AB967" t="s">
        <v>46</v>
      </c>
      <c r="AC967" t="s">
        <v>47</v>
      </c>
      <c r="AD967" t="s">
        <v>48</v>
      </c>
      <c r="AE967" t="s">
        <v>49</v>
      </c>
    </row>
    <row r="968" spans="1:31">
      <c r="A968" t="str">
        <f t="shared" si="30"/>
        <v>213599451112103</v>
      </c>
      <c r="B968" t="s">
        <v>32</v>
      </c>
      <c r="C968" t="s">
        <v>62</v>
      </c>
      <c r="D968" t="s">
        <v>1101</v>
      </c>
      <c r="E968" t="s">
        <v>1101</v>
      </c>
      <c r="F968" t="s">
        <v>51</v>
      </c>
      <c r="G968" t="s">
        <v>1102</v>
      </c>
      <c r="H968" s="1">
        <v>43539</v>
      </c>
      <c r="I968" s="1">
        <v>43539</v>
      </c>
      <c r="J968" s="3">
        <v>90390</v>
      </c>
      <c r="K968" t="s">
        <v>31</v>
      </c>
      <c r="L968" t="s">
        <v>31</v>
      </c>
      <c r="M968">
        <v>0</v>
      </c>
      <c r="N968">
        <v>0</v>
      </c>
      <c r="O968">
        <v>0</v>
      </c>
      <c r="P968" t="s">
        <v>37</v>
      </c>
      <c r="Q968" t="s">
        <v>37</v>
      </c>
      <c r="R968" t="str">
        <f t="shared" si="31"/>
        <v>2135994511121</v>
      </c>
      <c r="S968" t="s">
        <v>38</v>
      </c>
      <c r="T968" t="s">
        <v>66</v>
      </c>
      <c r="U968" t="s">
        <v>67</v>
      </c>
      <c r="V968" t="s">
        <v>100</v>
      </c>
      <c r="W968" t="s">
        <v>42</v>
      </c>
      <c r="X968" t="s">
        <v>43</v>
      </c>
      <c r="Y968" t="s">
        <v>44</v>
      </c>
      <c r="Z968" t="s">
        <v>44</v>
      </c>
      <c r="AA968" t="s">
        <v>45</v>
      </c>
      <c r="AB968" t="s">
        <v>46</v>
      </c>
      <c r="AC968" t="s">
        <v>47</v>
      </c>
      <c r="AD968" t="s">
        <v>48</v>
      </c>
      <c r="AE968" t="s">
        <v>49</v>
      </c>
    </row>
    <row r="969" spans="1:31">
      <c r="A969" t="str">
        <f t="shared" si="30"/>
        <v>213599451112203</v>
      </c>
      <c r="B969" t="s">
        <v>32</v>
      </c>
      <c r="C969" t="s">
        <v>62</v>
      </c>
      <c r="D969" t="s">
        <v>1101</v>
      </c>
      <c r="E969" t="s">
        <v>1101</v>
      </c>
      <c r="F969" t="s">
        <v>55</v>
      </c>
      <c r="G969" t="s">
        <v>1102</v>
      </c>
      <c r="H969" s="1">
        <v>43539</v>
      </c>
      <c r="I969" s="1">
        <v>43539</v>
      </c>
      <c r="J969" s="3">
        <v>69256</v>
      </c>
      <c r="K969" t="s">
        <v>31</v>
      </c>
      <c r="L969" t="s">
        <v>31</v>
      </c>
      <c r="M969">
        <v>0</v>
      </c>
      <c r="N969">
        <v>0</v>
      </c>
      <c r="O969">
        <v>0</v>
      </c>
      <c r="P969" t="s">
        <v>37</v>
      </c>
      <c r="Q969" t="s">
        <v>37</v>
      </c>
      <c r="R969" t="str">
        <f t="shared" si="31"/>
        <v>2135994511122</v>
      </c>
      <c r="S969" t="s">
        <v>38</v>
      </c>
      <c r="T969" t="s">
        <v>66</v>
      </c>
      <c r="U969" t="s">
        <v>67</v>
      </c>
      <c r="V969" t="s">
        <v>100</v>
      </c>
      <c r="W969" t="s">
        <v>42</v>
      </c>
      <c r="X969" t="s">
        <v>43</v>
      </c>
      <c r="Y969" t="s">
        <v>44</v>
      </c>
      <c r="Z969" t="s">
        <v>44</v>
      </c>
      <c r="AA969" t="s">
        <v>45</v>
      </c>
      <c r="AB969" t="s">
        <v>46</v>
      </c>
      <c r="AC969" t="s">
        <v>47</v>
      </c>
      <c r="AD969" t="s">
        <v>48</v>
      </c>
      <c r="AE969" t="s">
        <v>49</v>
      </c>
    </row>
    <row r="970" spans="1:31">
      <c r="A970" t="str">
        <f t="shared" si="30"/>
        <v>213599451241105</v>
      </c>
      <c r="B970" t="s">
        <v>32</v>
      </c>
      <c r="C970" t="s">
        <v>62</v>
      </c>
      <c r="D970" t="s">
        <v>70</v>
      </c>
      <c r="E970" t="s">
        <v>70</v>
      </c>
      <c r="F970" t="s">
        <v>116</v>
      </c>
      <c r="G970" t="s">
        <v>1103</v>
      </c>
      <c r="H970" s="1">
        <v>43609</v>
      </c>
      <c r="I970" s="1">
        <v>43605</v>
      </c>
      <c r="J970" s="3">
        <v>4986000</v>
      </c>
      <c r="K970" t="s">
        <v>31</v>
      </c>
      <c r="L970" t="s">
        <v>31</v>
      </c>
      <c r="M970">
        <v>0</v>
      </c>
      <c r="N970">
        <v>0</v>
      </c>
      <c r="O970">
        <v>0</v>
      </c>
      <c r="P970" t="s">
        <v>37</v>
      </c>
      <c r="Q970" t="s">
        <v>37</v>
      </c>
      <c r="R970" t="str">
        <f t="shared" si="31"/>
        <v>2135994512411</v>
      </c>
      <c r="S970" t="s">
        <v>38</v>
      </c>
      <c r="T970" t="s">
        <v>66</v>
      </c>
      <c r="U970" t="s">
        <v>67</v>
      </c>
      <c r="V970" t="s">
        <v>100</v>
      </c>
      <c r="W970" t="s">
        <v>42</v>
      </c>
      <c r="X970" t="s">
        <v>43</v>
      </c>
      <c r="Y970" t="s">
        <v>44</v>
      </c>
      <c r="Z970" t="s">
        <v>44</v>
      </c>
      <c r="AA970" t="s">
        <v>45</v>
      </c>
      <c r="AB970" t="s">
        <v>46</v>
      </c>
      <c r="AC970" t="s">
        <v>47</v>
      </c>
      <c r="AD970" t="s">
        <v>48</v>
      </c>
      <c r="AE970" t="s">
        <v>49</v>
      </c>
    </row>
    <row r="971" spans="1:31">
      <c r="A971" t="str">
        <f t="shared" si="30"/>
        <v>213300551152112</v>
      </c>
      <c r="B971" t="s">
        <v>32</v>
      </c>
      <c r="C971" t="s">
        <v>62</v>
      </c>
      <c r="D971" t="s">
        <v>1104</v>
      </c>
      <c r="E971" t="s">
        <v>1104</v>
      </c>
      <c r="F971" t="s">
        <v>88</v>
      </c>
      <c r="G971" t="s">
        <v>1105</v>
      </c>
      <c r="H971" s="1">
        <v>43810</v>
      </c>
      <c r="I971" s="1">
        <v>43810</v>
      </c>
      <c r="J971" s="3">
        <v>932079400</v>
      </c>
      <c r="K971" t="s">
        <v>31</v>
      </c>
      <c r="L971" t="s">
        <v>31</v>
      </c>
      <c r="M971">
        <v>0</v>
      </c>
      <c r="N971">
        <v>0</v>
      </c>
      <c r="O971">
        <v>0</v>
      </c>
      <c r="P971" t="s">
        <v>37</v>
      </c>
      <c r="Q971" t="s">
        <v>37</v>
      </c>
      <c r="R971" t="str">
        <f t="shared" si="31"/>
        <v>2133005511521</v>
      </c>
      <c r="S971" t="s">
        <v>38</v>
      </c>
      <c r="T971" t="s">
        <v>66</v>
      </c>
      <c r="U971" t="s">
        <v>67</v>
      </c>
      <c r="V971" t="s">
        <v>86</v>
      </c>
      <c r="W971" t="s">
        <v>90</v>
      </c>
      <c r="X971" t="s">
        <v>43</v>
      </c>
      <c r="Y971" t="s">
        <v>44</v>
      </c>
      <c r="Z971" t="s">
        <v>44</v>
      </c>
      <c r="AA971" t="s">
        <v>45</v>
      </c>
      <c r="AB971" t="s">
        <v>46</v>
      </c>
      <c r="AC971" t="s">
        <v>47</v>
      </c>
      <c r="AD971" t="s">
        <v>48</v>
      </c>
      <c r="AE971" t="s">
        <v>49</v>
      </c>
    </row>
    <row r="972" spans="1:31">
      <c r="A972" t="str">
        <f t="shared" si="30"/>
        <v>212904652121110</v>
      </c>
      <c r="B972" t="s">
        <v>32</v>
      </c>
      <c r="C972" t="s">
        <v>62</v>
      </c>
      <c r="D972" t="s">
        <v>1106</v>
      </c>
      <c r="E972" t="s">
        <v>1106</v>
      </c>
      <c r="F972" t="s">
        <v>122</v>
      </c>
      <c r="G972" t="s">
        <v>1107</v>
      </c>
      <c r="H972" s="1">
        <v>43745</v>
      </c>
      <c r="I972" s="1">
        <v>43742</v>
      </c>
      <c r="J972" s="3">
        <v>5232000</v>
      </c>
      <c r="K972" t="s">
        <v>31</v>
      </c>
      <c r="L972" t="s">
        <v>31</v>
      </c>
      <c r="M972">
        <v>0</v>
      </c>
      <c r="N972">
        <v>0</v>
      </c>
      <c r="O972">
        <v>0</v>
      </c>
      <c r="P972" t="s">
        <v>37</v>
      </c>
      <c r="Q972" t="s">
        <v>37</v>
      </c>
      <c r="R972" t="str">
        <f t="shared" si="31"/>
        <v>2129046521211</v>
      </c>
      <c r="S972" t="s">
        <v>38</v>
      </c>
      <c r="T972" t="s">
        <v>66</v>
      </c>
      <c r="U972" t="s">
        <v>67</v>
      </c>
      <c r="V972" t="s">
        <v>81</v>
      </c>
      <c r="W972" t="s">
        <v>82</v>
      </c>
      <c r="X972" t="s">
        <v>43</v>
      </c>
      <c r="Y972" t="s">
        <v>44</v>
      </c>
      <c r="Z972" t="s">
        <v>44</v>
      </c>
      <c r="AA972" t="s">
        <v>45</v>
      </c>
      <c r="AB972" t="s">
        <v>46</v>
      </c>
      <c r="AC972" t="s">
        <v>47</v>
      </c>
      <c r="AD972" t="s">
        <v>48</v>
      </c>
      <c r="AE972" t="s">
        <v>49</v>
      </c>
    </row>
    <row r="973" spans="1:31">
      <c r="A973" t="str">
        <f t="shared" si="30"/>
        <v>213599452211306</v>
      </c>
      <c r="B973" t="s">
        <v>32</v>
      </c>
      <c r="C973" t="s">
        <v>62</v>
      </c>
      <c r="D973" t="s">
        <v>491</v>
      </c>
      <c r="E973" t="s">
        <v>491</v>
      </c>
      <c r="F973" t="s">
        <v>158</v>
      </c>
      <c r="G973" t="s">
        <v>1108</v>
      </c>
      <c r="H973" s="1">
        <v>43628</v>
      </c>
      <c r="I973" s="1">
        <v>43627</v>
      </c>
      <c r="J973" s="3">
        <v>642250</v>
      </c>
      <c r="K973" t="s">
        <v>31</v>
      </c>
      <c r="L973" t="s">
        <v>31</v>
      </c>
      <c r="M973">
        <v>0</v>
      </c>
      <c r="N973">
        <v>0</v>
      </c>
      <c r="O973">
        <v>0</v>
      </c>
      <c r="P973" t="s">
        <v>37</v>
      </c>
      <c r="Q973" t="s">
        <v>37</v>
      </c>
      <c r="R973" t="str">
        <f t="shared" si="31"/>
        <v>2135994522113</v>
      </c>
      <c r="S973" t="s">
        <v>38</v>
      </c>
      <c r="T973" t="s">
        <v>66</v>
      </c>
      <c r="U973" t="s">
        <v>67</v>
      </c>
      <c r="V973" t="s">
        <v>100</v>
      </c>
      <c r="W973" t="s">
        <v>42</v>
      </c>
      <c r="X973" t="s">
        <v>43</v>
      </c>
      <c r="Y973" t="s">
        <v>44</v>
      </c>
      <c r="Z973" t="s">
        <v>44</v>
      </c>
      <c r="AA973" t="s">
        <v>45</v>
      </c>
      <c r="AB973" t="s">
        <v>46</v>
      </c>
      <c r="AC973" t="s">
        <v>47</v>
      </c>
      <c r="AD973" t="s">
        <v>48</v>
      </c>
      <c r="AE973" t="s">
        <v>49</v>
      </c>
    </row>
    <row r="974" spans="1:31">
      <c r="A974" t="str">
        <f t="shared" si="30"/>
        <v>213599452312112</v>
      </c>
      <c r="B974" t="s">
        <v>32</v>
      </c>
      <c r="C974" t="s">
        <v>62</v>
      </c>
      <c r="D974" t="s">
        <v>1109</v>
      </c>
      <c r="E974" t="s">
        <v>1109</v>
      </c>
      <c r="F974" t="s">
        <v>172</v>
      </c>
      <c r="G974" t="s">
        <v>1110</v>
      </c>
      <c r="H974" s="1">
        <v>43816</v>
      </c>
      <c r="I974" s="1">
        <v>43815</v>
      </c>
      <c r="J974" s="3">
        <v>3700000</v>
      </c>
      <c r="K974" t="s">
        <v>31</v>
      </c>
      <c r="L974" t="s">
        <v>31</v>
      </c>
      <c r="M974">
        <v>0</v>
      </c>
      <c r="N974">
        <v>0</v>
      </c>
      <c r="O974">
        <v>0</v>
      </c>
      <c r="P974" t="s">
        <v>37</v>
      </c>
      <c r="Q974" t="s">
        <v>37</v>
      </c>
      <c r="R974" t="str">
        <f t="shared" si="31"/>
        <v>2135994523121</v>
      </c>
      <c r="S974" t="s">
        <v>38</v>
      </c>
      <c r="T974" t="s">
        <v>66</v>
      </c>
      <c r="U974" t="s">
        <v>67</v>
      </c>
      <c r="V974" t="s">
        <v>100</v>
      </c>
      <c r="W974" t="s">
        <v>42</v>
      </c>
      <c r="X974" t="s">
        <v>43</v>
      </c>
      <c r="Y974" t="s">
        <v>44</v>
      </c>
      <c r="Z974" t="s">
        <v>44</v>
      </c>
      <c r="AA974" t="s">
        <v>45</v>
      </c>
      <c r="AB974" t="s">
        <v>46</v>
      </c>
      <c r="AC974" t="s">
        <v>47</v>
      </c>
      <c r="AD974" t="s">
        <v>48</v>
      </c>
      <c r="AE974" t="s">
        <v>49</v>
      </c>
    </row>
    <row r="975" spans="1:31">
      <c r="A975" t="str">
        <f t="shared" si="30"/>
        <v>510599451111105</v>
      </c>
      <c r="B975" t="s">
        <v>32</v>
      </c>
      <c r="C975" t="s">
        <v>141</v>
      </c>
      <c r="D975" t="s">
        <v>612</v>
      </c>
      <c r="E975" t="s">
        <v>612</v>
      </c>
      <c r="F975" t="s">
        <v>35</v>
      </c>
      <c r="G975" t="s">
        <v>1111</v>
      </c>
      <c r="H975" s="1">
        <v>43586</v>
      </c>
      <c r="I975" s="1">
        <v>43556</v>
      </c>
      <c r="J975" s="3">
        <v>7986100</v>
      </c>
      <c r="K975" t="s">
        <v>31</v>
      </c>
      <c r="L975" t="s">
        <v>31</v>
      </c>
      <c r="M975">
        <v>0</v>
      </c>
      <c r="N975">
        <v>0</v>
      </c>
      <c r="O975">
        <v>0</v>
      </c>
      <c r="P975" t="s">
        <v>37</v>
      </c>
      <c r="Q975" t="s">
        <v>37</v>
      </c>
      <c r="R975" t="str">
        <f t="shared" si="31"/>
        <v>5105994511111</v>
      </c>
      <c r="S975" t="s">
        <v>38</v>
      </c>
      <c r="T975" t="s">
        <v>40</v>
      </c>
      <c r="U975" t="s">
        <v>145</v>
      </c>
      <c r="V975" t="s">
        <v>146</v>
      </c>
      <c r="W975" t="s">
        <v>42</v>
      </c>
      <c r="X975" t="s">
        <v>43</v>
      </c>
      <c r="Y975" t="s">
        <v>44</v>
      </c>
      <c r="Z975" t="s">
        <v>44</v>
      </c>
      <c r="AA975" t="s">
        <v>45</v>
      </c>
      <c r="AB975" t="s">
        <v>46</v>
      </c>
      <c r="AC975" t="s">
        <v>47</v>
      </c>
      <c r="AD975" t="s">
        <v>48</v>
      </c>
      <c r="AE975" t="s">
        <v>49</v>
      </c>
    </row>
    <row r="976" spans="1:31">
      <c r="A976" t="str">
        <f t="shared" si="30"/>
        <v>510599451111905</v>
      </c>
      <c r="B976" t="s">
        <v>32</v>
      </c>
      <c r="C976" t="s">
        <v>141</v>
      </c>
      <c r="D976" t="s">
        <v>612</v>
      </c>
      <c r="E976" t="s">
        <v>612</v>
      </c>
      <c r="F976" t="s">
        <v>50</v>
      </c>
      <c r="G976" t="s">
        <v>1111</v>
      </c>
      <c r="H976" s="1">
        <v>43586</v>
      </c>
      <c r="I976" s="1">
        <v>43556</v>
      </c>
      <c r="J976" s="3">
        <v>95</v>
      </c>
      <c r="K976" t="s">
        <v>31</v>
      </c>
      <c r="L976" t="s">
        <v>31</v>
      </c>
      <c r="M976">
        <v>0</v>
      </c>
      <c r="N976">
        <v>0</v>
      </c>
      <c r="O976">
        <v>0</v>
      </c>
      <c r="P976" t="s">
        <v>37</v>
      </c>
      <c r="Q976" t="s">
        <v>37</v>
      </c>
      <c r="R976" t="str">
        <f t="shared" si="31"/>
        <v>5105994511119</v>
      </c>
      <c r="S976" t="s">
        <v>38</v>
      </c>
      <c r="T976" t="s">
        <v>40</v>
      </c>
      <c r="U976" t="s">
        <v>145</v>
      </c>
      <c r="V976" t="s">
        <v>146</v>
      </c>
      <c r="W976" t="s">
        <v>42</v>
      </c>
      <c r="X976" t="s">
        <v>43</v>
      </c>
      <c r="Y976" t="s">
        <v>44</v>
      </c>
      <c r="Z976" t="s">
        <v>44</v>
      </c>
      <c r="AA976" t="s">
        <v>45</v>
      </c>
      <c r="AB976" t="s">
        <v>46</v>
      </c>
      <c r="AC976" t="s">
        <v>47</v>
      </c>
      <c r="AD976" t="s">
        <v>48</v>
      </c>
      <c r="AE976" t="s">
        <v>49</v>
      </c>
    </row>
    <row r="977" spans="1:31">
      <c r="A977" t="str">
        <f t="shared" si="30"/>
        <v>510599451112105</v>
      </c>
      <c r="B977" t="s">
        <v>32</v>
      </c>
      <c r="C977" t="s">
        <v>141</v>
      </c>
      <c r="D977" t="s">
        <v>612</v>
      </c>
      <c r="E977" t="s">
        <v>612</v>
      </c>
      <c r="F977" t="s">
        <v>51</v>
      </c>
      <c r="G977" t="s">
        <v>1111</v>
      </c>
      <c r="H977" s="1">
        <v>43586</v>
      </c>
      <c r="I977" s="1">
        <v>43556</v>
      </c>
      <c r="J977" s="3">
        <v>428180</v>
      </c>
      <c r="K977" t="s">
        <v>31</v>
      </c>
      <c r="L977" t="s">
        <v>31</v>
      </c>
      <c r="M977">
        <v>0</v>
      </c>
      <c r="N977">
        <v>0</v>
      </c>
      <c r="O977">
        <v>0</v>
      </c>
      <c r="P977" t="s">
        <v>37</v>
      </c>
      <c r="Q977" t="s">
        <v>37</v>
      </c>
      <c r="R977" t="str">
        <f t="shared" si="31"/>
        <v>5105994511121</v>
      </c>
      <c r="S977" t="s">
        <v>38</v>
      </c>
      <c r="T977" t="s">
        <v>40</v>
      </c>
      <c r="U977" t="s">
        <v>145</v>
      </c>
      <c r="V977" t="s">
        <v>146</v>
      </c>
      <c r="W977" t="s">
        <v>42</v>
      </c>
      <c r="X977" t="s">
        <v>43</v>
      </c>
      <c r="Y977" t="s">
        <v>44</v>
      </c>
      <c r="Z977" t="s">
        <v>44</v>
      </c>
      <c r="AA977" t="s">
        <v>45</v>
      </c>
      <c r="AB977" t="s">
        <v>46</v>
      </c>
      <c r="AC977" t="s">
        <v>47</v>
      </c>
      <c r="AD977" t="s">
        <v>48</v>
      </c>
      <c r="AE977" t="s">
        <v>49</v>
      </c>
    </row>
    <row r="978" spans="1:31">
      <c r="A978" t="str">
        <f t="shared" si="30"/>
        <v>510599451112205</v>
      </c>
      <c r="B978" t="s">
        <v>32</v>
      </c>
      <c r="C978" t="s">
        <v>141</v>
      </c>
      <c r="D978" t="s">
        <v>612</v>
      </c>
      <c r="E978" t="s">
        <v>612</v>
      </c>
      <c r="F978" t="s">
        <v>55</v>
      </c>
      <c r="G978" t="s">
        <v>1111</v>
      </c>
      <c r="H978" s="1">
        <v>43586</v>
      </c>
      <c r="I978" s="1">
        <v>43556</v>
      </c>
      <c r="J978" s="3">
        <v>85636</v>
      </c>
      <c r="K978" t="s">
        <v>31</v>
      </c>
      <c r="L978" t="s">
        <v>31</v>
      </c>
      <c r="M978">
        <v>0</v>
      </c>
      <c r="N978">
        <v>0</v>
      </c>
      <c r="O978">
        <v>0</v>
      </c>
      <c r="P978" t="s">
        <v>37</v>
      </c>
      <c r="Q978" t="s">
        <v>37</v>
      </c>
      <c r="R978" t="str">
        <f t="shared" si="31"/>
        <v>5105994511122</v>
      </c>
      <c r="S978" t="s">
        <v>38</v>
      </c>
      <c r="T978" t="s">
        <v>40</v>
      </c>
      <c r="U978" t="s">
        <v>145</v>
      </c>
      <c r="V978" t="s">
        <v>146</v>
      </c>
      <c r="W978" t="s">
        <v>42</v>
      </c>
      <c r="X978" t="s">
        <v>43</v>
      </c>
      <c r="Y978" t="s">
        <v>44</v>
      </c>
      <c r="Z978" t="s">
        <v>44</v>
      </c>
      <c r="AA978" t="s">
        <v>45</v>
      </c>
      <c r="AB978" t="s">
        <v>46</v>
      </c>
      <c r="AC978" t="s">
        <v>47</v>
      </c>
      <c r="AD978" t="s">
        <v>48</v>
      </c>
      <c r="AE978" t="s">
        <v>49</v>
      </c>
    </row>
    <row r="979" spans="1:31">
      <c r="A979" t="str">
        <f t="shared" si="30"/>
        <v>510599451112405</v>
      </c>
      <c r="B979" t="s">
        <v>32</v>
      </c>
      <c r="C979" t="s">
        <v>141</v>
      </c>
      <c r="D979" t="s">
        <v>612</v>
      </c>
      <c r="E979" t="s">
        <v>612</v>
      </c>
      <c r="F979" t="s">
        <v>52</v>
      </c>
      <c r="G979" t="s">
        <v>1111</v>
      </c>
      <c r="H979" s="1">
        <v>43586</v>
      </c>
      <c r="I979" s="1">
        <v>43556</v>
      </c>
      <c r="J979" s="3">
        <v>716000</v>
      </c>
      <c r="K979" t="s">
        <v>31</v>
      </c>
      <c r="L979" t="s">
        <v>31</v>
      </c>
      <c r="M979">
        <v>0</v>
      </c>
      <c r="N979">
        <v>0</v>
      </c>
      <c r="O979">
        <v>0</v>
      </c>
      <c r="P979" t="s">
        <v>37</v>
      </c>
      <c r="Q979" t="s">
        <v>37</v>
      </c>
      <c r="R979" t="str">
        <f t="shared" si="31"/>
        <v>5105994511124</v>
      </c>
      <c r="S979" t="s">
        <v>38</v>
      </c>
      <c r="T979" t="s">
        <v>40</v>
      </c>
      <c r="U979" t="s">
        <v>145</v>
      </c>
      <c r="V979" t="s">
        <v>146</v>
      </c>
      <c r="W979" t="s">
        <v>42</v>
      </c>
      <c r="X979" t="s">
        <v>43</v>
      </c>
      <c r="Y979" t="s">
        <v>44</v>
      </c>
      <c r="Z979" t="s">
        <v>44</v>
      </c>
      <c r="AA979" t="s">
        <v>45</v>
      </c>
      <c r="AB979" t="s">
        <v>46</v>
      </c>
      <c r="AC979" t="s">
        <v>47</v>
      </c>
      <c r="AD979" t="s">
        <v>48</v>
      </c>
      <c r="AE979" t="s">
        <v>49</v>
      </c>
    </row>
    <row r="980" spans="1:31">
      <c r="A980" t="str">
        <f t="shared" si="30"/>
        <v>510599451112605</v>
      </c>
      <c r="B980" t="s">
        <v>32</v>
      </c>
      <c r="C980" t="s">
        <v>141</v>
      </c>
      <c r="D980" t="s">
        <v>612</v>
      </c>
      <c r="E980" t="s">
        <v>612</v>
      </c>
      <c r="F980" t="s">
        <v>57</v>
      </c>
      <c r="G980" t="s">
        <v>1111</v>
      </c>
      <c r="H980" s="1">
        <v>43586</v>
      </c>
      <c r="I980" s="1">
        <v>43556</v>
      </c>
      <c r="J980" s="3">
        <v>289680</v>
      </c>
      <c r="K980" t="s">
        <v>31</v>
      </c>
      <c r="L980" t="s">
        <v>31</v>
      </c>
      <c r="M980">
        <v>0</v>
      </c>
      <c r="N980">
        <v>0</v>
      </c>
      <c r="O980">
        <v>0</v>
      </c>
      <c r="P980" t="s">
        <v>37</v>
      </c>
      <c r="Q980" t="s">
        <v>37</v>
      </c>
      <c r="R980" t="str">
        <f t="shared" si="31"/>
        <v>5105994511126</v>
      </c>
      <c r="S980" t="s">
        <v>38</v>
      </c>
      <c r="T980" t="s">
        <v>40</v>
      </c>
      <c r="U980" t="s">
        <v>145</v>
      </c>
      <c r="V980" t="s">
        <v>146</v>
      </c>
      <c r="W980" t="s">
        <v>42</v>
      </c>
      <c r="X980" t="s">
        <v>43</v>
      </c>
      <c r="Y980" t="s">
        <v>44</v>
      </c>
      <c r="Z980" t="s">
        <v>44</v>
      </c>
      <c r="AA980" t="s">
        <v>45</v>
      </c>
      <c r="AB980" t="s">
        <v>46</v>
      </c>
      <c r="AC980" t="s">
        <v>47</v>
      </c>
      <c r="AD980" t="s">
        <v>48</v>
      </c>
      <c r="AE980" t="s">
        <v>49</v>
      </c>
    </row>
    <row r="981" spans="1:31">
      <c r="A981" t="str">
        <f t="shared" si="30"/>
        <v>212300552121112</v>
      </c>
      <c r="B981" t="s">
        <v>32</v>
      </c>
      <c r="C981" t="s">
        <v>33</v>
      </c>
      <c r="D981" t="s">
        <v>1112</v>
      </c>
      <c r="E981" t="s">
        <v>1112</v>
      </c>
      <c r="F981" t="s">
        <v>122</v>
      </c>
      <c r="G981" t="s">
        <v>1113</v>
      </c>
      <c r="H981" s="1">
        <v>43812</v>
      </c>
      <c r="I981" s="1">
        <v>43811</v>
      </c>
      <c r="J981" s="3">
        <v>3020000</v>
      </c>
      <c r="K981" t="s">
        <v>31</v>
      </c>
      <c r="L981" t="s">
        <v>31</v>
      </c>
      <c r="M981">
        <v>0</v>
      </c>
      <c r="N981">
        <v>0</v>
      </c>
      <c r="O981">
        <v>0</v>
      </c>
      <c r="P981" t="s">
        <v>37</v>
      </c>
      <c r="Q981" t="s">
        <v>37</v>
      </c>
      <c r="R981" t="str">
        <f t="shared" si="31"/>
        <v>2123005521211</v>
      </c>
      <c r="S981" t="s">
        <v>38</v>
      </c>
      <c r="T981" t="s">
        <v>39</v>
      </c>
      <c r="U981" t="s">
        <v>40</v>
      </c>
      <c r="V981" t="s">
        <v>76</v>
      </c>
      <c r="W981" t="s">
        <v>90</v>
      </c>
      <c r="X981" t="s">
        <v>43</v>
      </c>
      <c r="Y981" t="s">
        <v>44</v>
      </c>
      <c r="Z981" t="s">
        <v>44</v>
      </c>
      <c r="AA981" t="s">
        <v>45</v>
      </c>
      <c r="AB981" t="s">
        <v>46</v>
      </c>
      <c r="AC981" t="s">
        <v>47</v>
      </c>
      <c r="AD981" t="s">
        <v>48</v>
      </c>
      <c r="AE981" t="s">
        <v>49</v>
      </c>
    </row>
    <row r="982" spans="1:31">
      <c r="A982" t="str">
        <f t="shared" si="30"/>
        <v>212901452215108</v>
      </c>
      <c r="B982" t="s">
        <v>32</v>
      </c>
      <c r="C982" t="s">
        <v>62</v>
      </c>
      <c r="D982" t="s">
        <v>1114</v>
      </c>
      <c r="E982" t="s">
        <v>1114</v>
      </c>
      <c r="F982" t="s">
        <v>179</v>
      </c>
      <c r="G982" t="s">
        <v>1115</v>
      </c>
      <c r="H982" s="1">
        <v>43683</v>
      </c>
      <c r="I982" s="1">
        <v>43679</v>
      </c>
      <c r="J982" s="3">
        <v>1500000</v>
      </c>
      <c r="K982" t="s">
        <v>31</v>
      </c>
      <c r="L982" t="s">
        <v>31</v>
      </c>
      <c r="M982">
        <v>0</v>
      </c>
      <c r="N982">
        <v>0</v>
      </c>
      <c r="O982">
        <v>0</v>
      </c>
      <c r="P982" t="s">
        <v>37</v>
      </c>
      <c r="Q982" t="s">
        <v>37</v>
      </c>
      <c r="R982" t="str">
        <f t="shared" si="31"/>
        <v>2129014522151</v>
      </c>
      <c r="S982" t="s">
        <v>38</v>
      </c>
      <c r="T982" t="s">
        <v>66</v>
      </c>
      <c r="U982" t="s">
        <v>67</v>
      </c>
      <c r="V982" t="s">
        <v>81</v>
      </c>
      <c r="W982" t="s">
        <v>396</v>
      </c>
      <c r="X982" t="s">
        <v>43</v>
      </c>
      <c r="Y982" t="s">
        <v>44</v>
      </c>
      <c r="Z982" t="s">
        <v>44</v>
      </c>
      <c r="AA982" t="s">
        <v>45</v>
      </c>
      <c r="AB982" t="s">
        <v>46</v>
      </c>
      <c r="AC982" t="s">
        <v>47</v>
      </c>
      <c r="AD982" t="s">
        <v>48</v>
      </c>
      <c r="AE982" t="s">
        <v>49</v>
      </c>
    </row>
    <row r="983" spans="1:31">
      <c r="A983" t="str">
        <f t="shared" si="30"/>
        <v>215099452111108</v>
      </c>
      <c r="B983" t="s">
        <v>32</v>
      </c>
      <c r="C983" t="s">
        <v>114</v>
      </c>
      <c r="D983" t="s">
        <v>633</v>
      </c>
      <c r="E983" t="s">
        <v>633</v>
      </c>
      <c r="F983" t="s">
        <v>165</v>
      </c>
      <c r="G983" t="s">
        <v>1116</v>
      </c>
      <c r="H983" s="1">
        <v>43690</v>
      </c>
      <c r="I983" s="1">
        <v>43689</v>
      </c>
      <c r="J983" s="3">
        <v>4566000</v>
      </c>
      <c r="K983" t="s">
        <v>31</v>
      </c>
      <c r="L983" t="s">
        <v>31</v>
      </c>
      <c r="M983">
        <v>0</v>
      </c>
      <c r="N983">
        <v>0</v>
      </c>
      <c r="O983">
        <v>0</v>
      </c>
      <c r="P983" t="s">
        <v>37</v>
      </c>
      <c r="Q983" t="s">
        <v>37</v>
      </c>
      <c r="R983" t="str">
        <f t="shared" si="31"/>
        <v>2150994521111</v>
      </c>
      <c r="S983" t="s">
        <v>38</v>
      </c>
      <c r="T983" t="s">
        <v>118</v>
      </c>
      <c r="U983" t="s">
        <v>119</v>
      </c>
      <c r="V983" t="s">
        <v>120</v>
      </c>
      <c r="W983" t="s">
        <v>42</v>
      </c>
      <c r="X983" t="s">
        <v>43</v>
      </c>
      <c r="Y983" t="s">
        <v>44</v>
      </c>
      <c r="Z983" t="s">
        <v>44</v>
      </c>
      <c r="AA983" t="s">
        <v>45</v>
      </c>
      <c r="AB983" t="s">
        <v>46</v>
      </c>
      <c r="AC983" t="s">
        <v>47</v>
      </c>
      <c r="AD983" t="s">
        <v>48</v>
      </c>
      <c r="AE983" t="s">
        <v>49</v>
      </c>
    </row>
    <row r="984" spans="1:31">
      <c r="A984" t="str">
        <f t="shared" si="30"/>
        <v>213599451111103</v>
      </c>
      <c r="B984" t="s">
        <v>32</v>
      </c>
      <c r="C984" t="s">
        <v>62</v>
      </c>
      <c r="D984" t="s">
        <v>178</v>
      </c>
      <c r="E984" t="s">
        <v>178</v>
      </c>
      <c r="F984" t="s">
        <v>35</v>
      </c>
      <c r="G984" t="s">
        <v>1117</v>
      </c>
      <c r="H984" s="1">
        <v>43525</v>
      </c>
      <c r="I984" s="1">
        <v>43503</v>
      </c>
      <c r="J984" s="3">
        <v>57528100</v>
      </c>
      <c r="K984" t="s">
        <v>31</v>
      </c>
      <c r="L984" t="s">
        <v>31</v>
      </c>
      <c r="M984">
        <v>0</v>
      </c>
      <c r="N984">
        <v>0</v>
      </c>
      <c r="O984">
        <v>0</v>
      </c>
      <c r="P984" t="s">
        <v>37</v>
      </c>
      <c r="Q984" t="s">
        <v>37</v>
      </c>
      <c r="R984" t="str">
        <f t="shared" si="31"/>
        <v>2135994511111</v>
      </c>
      <c r="S984" t="s">
        <v>38</v>
      </c>
      <c r="T984" t="s">
        <v>66</v>
      </c>
      <c r="U984" t="s">
        <v>67</v>
      </c>
      <c r="V984" t="s">
        <v>100</v>
      </c>
      <c r="W984" t="s">
        <v>42</v>
      </c>
      <c r="X984" t="s">
        <v>43</v>
      </c>
      <c r="Y984" t="s">
        <v>44</v>
      </c>
      <c r="Z984" t="s">
        <v>44</v>
      </c>
      <c r="AA984" t="s">
        <v>45</v>
      </c>
      <c r="AB984" t="s">
        <v>46</v>
      </c>
      <c r="AC984" t="s">
        <v>47</v>
      </c>
      <c r="AD984" t="s">
        <v>48</v>
      </c>
      <c r="AE984" t="s">
        <v>49</v>
      </c>
    </row>
    <row r="985" spans="1:31">
      <c r="A985" t="str">
        <f t="shared" si="30"/>
        <v>213599451111903</v>
      </c>
      <c r="B985" t="s">
        <v>32</v>
      </c>
      <c r="C985" t="s">
        <v>62</v>
      </c>
      <c r="D985" t="s">
        <v>178</v>
      </c>
      <c r="E985" t="s">
        <v>178</v>
      </c>
      <c r="F985" t="s">
        <v>50</v>
      </c>
      <c r="G985" t="s">
        <v>1117</v>
      </c>
      <c r="H985" s="1">
        <v>43525</v>
      </c>
      <c r="I985" s="1">
        <v>43503</v>
      </c>
      <c r="J985" s="3">
        <v>701</v>
      </c>
      <c r="K985" t="s">
        <v>31</v>
      </c>
      <c r="L985" t="s">
        <v>31</v>
      </c>
      <c r="M985">
        <v>0</v>
      </c>
      <c r="N985">
        <v>0</v>
      </c>
      <c r="O985">
        <v>0</v>
      </c>
      <c r="P985" t="s">
        <v>37</v>
      </c>
      <c r="Q985" t="s">
        <v>37</v>
      </c>
      <c r="R985" t="str">
        <f t="shared" si="31"/>
        <v>2135994511119</v>
      </c>
      <c r="S985" t="s">
        <v>38</v>
      </c>
      <c r="T985" t="s">
        <v>66</v>
      </c>
      <c r="U985" t="s">
        <v>67</v>
      </c>
      <c r="V985" t="s">
        <v>100</v>
      </c>
      <c r="W985" t="s">
        <v>42</v>
      </c>
      <c r="X985" t="s">
        <v>43</v>
      </c>
      <c r="Y985" t="s">
        <v>44</v>
      </c>
      <c r="Z985" t="s">
        <v>44</v>
      </c>
      <c r="AA985" t="s">
        <v>45</v>
      </c>
      <c r="AB985" t="s">
        <v>46</v>
      </c>
      <c r="AC985" t="s">
        <v>47</v>
      </c>
      <c r="AD985" t="s">
        <v>48</v>
      </c>
      <c r="AE985" t="s">
        <v>49</v>
      </c>
    </row>
    <row r="986" spans="1:31">
      <c r="A986" t="str">
        <f t="shared" si="30"/>
        <v>213599451112103</v>
      </c>
      <c r="B986" t="s">
        <v>32</v>
      </c>
      <c r="C986" t="s">
        <v>62</v>
      </c>
      <c r="D986" t="s">
        <v>178</v>
      </c>
      <c r="E986" t="s">
        <v>178</v>
      </c>
      <c r="F986" t="s">
        <v>51</v>
      </c>
      <c r="G986" t="s">
        <v>1117</v>
      </c>
      <c r="H986" s="1">
        <v>43525</v>
      </c>
      <c r="I986" s="1">
        <v>43503</v>
      </c>
      <c r="J986" s="3">
        <v>4146690</v>
      </c>
      <c r="K986" t="s">
        <v>31</v>
      </c>
      <c r="L986" t="s">
        <v>31</v>
      </c>
      <c r="M986">
        <v>0</v>
      </c>
      <c r="N986">
        <v>0</v>
      </c>
      <c r="O986">
        <v>0</v>
      </c>
      <c r="P986" t="s">
        <v>37</v>
      </c>
      <c r="Q986" t="s">
        <v>37</v>
      </c>
      <c r="R986" t="str">
        <f t="shared" si="31"/>
        <v>2135994511121</v>
      </c>
      <c r="S986" t="s">
        <v>38</v>
      </c>
      <c r="T986" t="s">
        <v>66</v>
      </c>
      <c r="U986" t="s">
        <v>67</v>
      </c>
      <c r="V986" t="s">
        <v>100</v>
      </c>
      <c r="W986" t="s">
        <v>42</v>
      </c>
      <c r="X986" t="s">
        <v>43</v>
      </c>
      <c r="Y986" t="s">
        <v>44</v>
      </c>
      <c r="Z986" t="s">
        <v>44</v>
      </c>
      <c r="AA986" t="s">
        <v>45</v>
      </c>
      <c r="AB986" t="s">
        <v>46</v>
      </c>
      <c r="AC986" t="s">
        <v>47</v>
      </c>
      <c r="AD986" t="s">
        <v>48</v>
      </c>
      <c r="AE986" t="s">
        <v>49</v>
      </c>
    </row>
    <row r="987" spans="1:31">
      <c r="A987" t="str">
        <f t="shared" si="30"/>
        <v>213599451112203</v>
      </c>
      <c r="B987" t="s">
        <v>32</v>
      </c>
      <c r="C987" t="s">
        <v>62</v>
      </c>
      <c r="D987" t="s">
        <v>178</v>
      </c>
      <c r="E987" t="s">
        <v>178</v>
      </c>
      <c r="F987" t="s">
        <v>55</v>
      </c>
      <c r="G987" t="s">
        <v>1117</v>
      </c>
      <c r="H987" s="1">
        <v>43525</v>
      </c>
      <c r="I987" s="1">
        <v>43503</v>
      </c>
      <c r="J987" s="3">
        <v>1325158</v>
      </c>
      <c r="K987" t="s">
        <v>31</v>
      </c>
      <c r="L987" t="s">
        <v>31</v>
      </c>
      <c r="M987">
        <v>0</v>
      </c>
      <c r="N987">
        <v>0</v>
      </c>
      <c r="O987">
        <v>0</v>
      </c>
      <c r="P987" t="s">
        <v>37</v>
      </c>
      <c r="Q987" t="s">
        <v>37</v>
      </c>
      <c r="R987" t="str">
        <f t="shared" si="31"/>
        <v>2135994511122</v>
      </c>
      <c r="S987" t="s">
        <v>38</v>
      </c>
      <c r="T987" t="s">
        <v>66</v>
      </c>
      <c r="U987" t="s">
        <v>67</v>
      </c>
      <c r="V987" t="s">
        <v>100</v>
      </c>
      <c r="W987" t="s">
        <v>42</v>
      </c>
      <c r="X987" t="s">
        <v>43</v>
      </c>
      <c r="Y987" t="s">
        <v>44</v>
      </c>
      <c r="Z987" t="s">
        <v>44</v>
      </c>
      <c r="AA987" t="s">
        <v>45</v>
      </c>
      <c r="AB987" t="s">
        <v>46</v>
      </c>
      <c r="AC987" t="s">
        <v>47</v>
      </c>
      <c r="AD987" t="s">
        <v>48</v>
      </c>
      <c r="AE987" t="s">
        <v>49</v>
      </c>
    </row>
    <row r="988" spans="1:31">
      <c r="A988" t="str">
        <f t="shared" si="30"/>
        <v>213599451112403</v>
      </c>
      <c r="B988" t="s">
        <v>32</v>
      </c>
      <c r="C988" t="s">
        <v>62</v>
      </c>
      <c r="D988" t="s">
        <v>178</v>
      </c>
      <c r="E988" t="s">
        <v>178</v>
      </c>
      <c r="F988" t="s">
        <v>52</v>
      </c>
      <c r="G988" t="s">
        <v>1117</v>
      </c>
      <c r="H988" s="1">
        <v>43525</v>
      </c>
      <c r="I988" s="1">
        <v>43503</v>
      </c>
      <c r="J988" s="3">
        <v>5340000</v>
      </c>
      <c r="K988" t="s">
        <v>31</v>
      </c>
      <c r="L988" t="s">
        <v>31</v>
      </c>
      <c r="M988">
        <v>0</v>
      </c>
      <c r="N988">
        <v>0</v>
      </c>
      <c r="O988">
        <v>0</v>
      </c>
      <c r="P988" t="s">
        <v>37</v>
      </c>
      <c r="Q988" t="s">
        <v>37</v>
      </c>
      <c r="R988" t="str">
        <f t="shared" si="31"/>
        <v>2135994511124</v>
      </c>
      <c r="S988" t="s">
        <v>38</v>
      </c>
      <c r="T988" t="s">
        <v>66</v>
      </c>
      <c r="U988" t="s">
        <v>67</v>
      </c>
      <c r="V988" t="s">
        <v>100</v>
      </c>
      <c r="W988" t="s">
        <v>42</v>
      </c>
      <c r="X988" t="s">
        <v>43</v>
      </c>
      <c r="Y988" t="s">
        <v>44</v>
      </c>
      <c r="Z988" t="s">
        <v>44</v>
      </c>
      <c r="AA988" t="s">
        <v>45</v>
      </c>
      <c r="AB988" t="s">
        <v>46</v>
      </c>
      <c r="AC988" t="s">
        <v>47</v>
      </c>
      <c r="AD988" t="s">
        <v>48</v>
      </c>
      <c r="AE988" t="s">
        <v>49</v>
      </c>
    </row>
    <row r="989" spans="1:31">
      <c r="A989" t="str">
        <f t="shared" si="30"/>
        <v>213599451112603</v>
      </c>
      <c r="B989" t="s">
        <v>32</v>
      </c>
      <c r="C989" t="s">
        <v>62</v>
      </c>
      <c r="D989" t="s">
        <v>178</v>
      </c>
      <c r="E989" t="s">
        <v>178</v>
      </c>
      <c r="F989" t="s">
        <v>57</v>
      </c>
      <c r="G989" t="s">
        <v>1117</v>
      </c>
      <c r="H989" s="1">
        <v>43525</v>
      </c>
      <c r="I989" s="1">
        <v>43503</v>
      </c>
      <c r="J989" s="3">
        <v>3765840</v>
      </c>
      <c r="K989" t="s">
        <v>31</v>
      </c>
      <c r="L989" t="s">
        <v>31</v>
      </c>
      <c r="M989">
        <v>0</v>
      </c>
      <c r="N989">
        <v>0</v>
      </c>
      <c r="O989">
        <v>0</v>
      </c>
      <c r="P989" t="s">
        <v>37</v>
      </c>
      <c r="Q989" t="s">
        <v>37</v>
      </c>
      <c r="R989" t="str">
        <f t="shared" si="31"/>
        <v>2135994511126</v>
      </c>
      <c r="S989" t="s">
        <v>38</v>
      </c>
      <c r="T989" t="s">
        <v>66</v>
      </c>
      <c r="U989" t="s">
        <v>67</v>
      </c>
      <c r="V989" t="s">
        <v>100</v>
      </c>
      <c r="W989" t="s">
        <v>42</v>
      </c>
      <c r="X989" t="s">
        <v>43</v>
      </c>
      <c r="Y989" t="s">
        <v>44</v>
      </c>
      <c r="Z989" t="s">
        <v>44</v>
      </c>
      <c r="AA989" t="s">
        <v>45</v>
      </c>
      <c r="AB989" t="s">
        <v>46</v>
      </c>
      <c r="AC989" t="s">
        <v>47</v>
      </c>
      <c r="AD989" t="s">
        <v>48</v>
      </c>
      <c r="AE989" t="s">
        <v>49</v>
      </c>
    </row>
    <row r="990" spans="1:31">
      <c r="A990" t="str">
        <f t="shared" si="30"/>
        <v>213599451115103</v>
      </c>
      <c r="B990" t="s">
        <v>32</v>
      </c>
      <c r="C990" t="s">
        <v>62</v>
      </c>
      <c r="D990" t="s">
        <v>178</v>
      </c>
      <c r="E990" t="s">
        <v>178</v>
      </c>
      <c r="F990" t="s">
        <v>58</v>
      </c>
      <c r="G990" t="s">
        <v>1117</v>
      </c>
      <c r="H990" s="1">
        <v>43525</v>
      </c>
      <c r="I990" s="1">
        <v>43503</v>
      </c>
      <c r="J990" s="3">
        <v>360000</v>
      </c>
      <c r="K990" t="s">
        <v>31</v>
      </c>
      <c r="L990" t="s">
        <v>31</v>
      </c>
      <c r="M990">
        <v>0</v>
      </c>
      <c r="N990">
        <v>0</v>
      </c>
      <c r="O990">
        <v>0</v>
      </c>
      <c r="P990" t="s">
        <v>37</v>
      </c>
      <c r="Q990" t="s">
        <v>37</v>
      </c>
      <c r="R990" t="str">
        <f t="shared" si="31"/>
        <v>2135994511151</v>
      </c>
      <c r="S990" t="s">
        <v>38</v>
      </c>
      <c r="T990" t="s">
        <v>66</v>
      </c>
      <c r="U990" t="s">
        <v>67</v>
      </c>
      <c r="V990" t="s">
        <v>100</v>
      </c>
      <c r="W990" t="s">
        <v>42</v>
      </c>
      <c r="X990" t="s">
        <v>43</v>
      </c>
      <c r="Y990" t="s">
        <v>44</v>
      </c>
      <c r="Z990" t="s">
        <v>44</v>
      </c>
      <c r="AA990" t="s">
        <v>45</v>
      </c>
      <c r="AB990" t="s">
        <v>46</v>
      </c>
      <c r="AC990" t="s">
        <v>47</v>
      </c>
      <c r="AD990" t="s">
        <v>48</v>
      </c>
      <c r="AE990" t="s">
        <v>49</v>
      </c>
    </row>
    <row r="991" spans="1:31">
      <c r="A991" t="str">
        <f t="shared" si="30"/>
        <v>213599451111102</v>
      </c>
      <c r="B991" t="s">
        <v>32</v>
      </c>
      <c r="C991" t="s">
        <v>62</v>
      </c>
      <c r="D991" t="s">
        <v>719</v>
      </c>
      <c r="E991" t="s">
        <v>719</v>
      </c>
      <c r="F991" t="s">
        <v>35</v>
      </c>
      <c r="G991" t="s">
        <v>1118</v>
      </c>
      <c r="H991" s="1">
        <v>43515</v>
      </c>
      <c r="I991" s="1">
        <v>43514</v>
      </c>
      <c r="J991" s="3">
        <v>7015400</v>
      </c>
      <c r="K991" t="s">
        <v>31</v>
      </c>
      <c r="L991" t="s">
        <v>31</v>
      </c>
      <c r="M991">
        <v>0</v>
      </c>
      <c r="N991">
        <v>0</v>
      </c>
      <c r="O991">
        <v>0</v>
      </c>
      <c r="P991" t="s">
        <v>37</v>
      </c>
      <c r="Q991" t="s">
        <v>37</v>
      </c>
      <c r="R991" t="str">
        <f t="shared" si="31"/>
        <v>2135994511111</v>
      </c>
      <c r="S991" t="s">
        <v>38</v>
      </c>
      <c r="T991" t="s">
        <v>66</v>
      </c>
      <c r="U991" t="s">
        <v>67</v>
      </c>
      <c r="V991" t="s">
        <v>100</v>
      </c>
      <c r="W991" t="s">
        <v>42</v>
      </c>
      <c r="X991" t="s">
        <v>43</v>
      </c>
      <c r="Y991" t="s">
        <v>44</v>
      </c>
      <c r="Z991" t="s">
        <v>44</v>
      </c>
      <c r="AA991" t="s">
        <v>45</v>
      </c>
      <c r="AB991" t="s">
        <v>46</v>
      </c>
      <c r="AC991" t="s">
        <v>47</v>
      </c>
      <c r="AD991" t="s">
        <v>48</v>
      </c>
      <c r="AE991" t="s">
        <v>49</v>
      </c>
    </row>
    <row r="992" spans="1:31">
      <c r="A992" t="str">
        <f t="shared" si="30"/>
        <v>213599451111902</v>
      </c>
      <c r="B992" t="s">
        <v>32</v>
      </c>
      <c r="C992" t="s">
        <v>62</v>
      </c>
      <c r="D992" t="s">
        <v>719</v>
      </c>
      <c r="E992" t="s">
        <v>719</v>
      </c>
      <c r="F992" t="s">
        <v>50</v>
      </c>
      <c r="G992" t="s">
        <v>1118</v>
      </c>
      <c r="H992" s="1">
        <v>43515</v>
      </c>
      <c r="I992" s="1">
        <v>43514</v>
      </c>
      <c r="J992" s="3">
        <v>1380</v>
      </c>
      <c r="K992" t="s">
        <v>31</v>
      </c>
      <c r="L992" t="s">
        <v>31</v>
      </c>
      <c r="M992">
        <v>0</v>
      </c>
      <c r="N992">
        <v>0</v>
      </c>
      <c r="O992">
        <v>0</v>
      </c>
      <c r="P992" t="s">
        <v>37</v>
      </c>
      <c r="Q992" t="s">
        <v>37</v>
      </c>
      <c r="R992" t="str">
        <f t="shared" si="31"/>
        <v>2135994511119</v>
      </c>
      <c r="S992" t="s">
        <v>38</v>
      </c>
      <c r="T992" t="s">
        <v>66</v>
      </c>
      <c r="U992" t="s">
        <v>67</v>
      </c>
      <c r="V992" t="s">
        <v>100</v>
      </c>
      <c r="W992" t="s">
        <v>42</v>
      </c>
      <c r="X992" t="s">
        <v>43</v>
      </c>
      <c r="Y992" t="s">
        <v>44</v>
      </c>
      <c r="Z992" t="s">
        <v>44</v>
      </c>
      <c r="AA992" t="s">
        <v>45</v>
      </c>
      <c r="AB992" t="s">
        <v>46</v>
      </c>
      <c r="AC992" t="s">
        <v>47</v>
      </c>
      <c r="AD992" t="s">
        <v>48</v>
      </c>
      <c r="AE992" t="s">
        <v>49</v>
      </c>
    </row>
    <row r="993" spans="1:31">
      <c r="A993" t="str">
        <f t="shared" si="30"/>
        <v>213599451112102</v>
      </c>
      <c r="B993" t="s">
        <v>32</v>
      </c>
      <c r="C993" t="s">
        <v>62</v>
      </c>
      <c r="D993" t="s">
        <v>719</v>
      </c>
      <c r="E993" t="s">
        <v>719</v>
      </c>
      <c r="F993" t="s">
        <v>51</v>
      </c>
      <c r="G993" t="s">
        <v>1118</v>
      </c>
      <c r="H993" s="1">
        <v>43515</v>
      </c>
      <c r="I993" s="1">
        <v>43514</v>
      </c>
      <c r="J993" s="3">
        <v>620020</v>
      </c>
      <c r="K993" t="s">
        <v>31</v>
      </c>
      <c r="L993" t="s">
        <v>31</v>
      </c>
      <c r="M993">
        <v>0</v>
      </c>
      <c r="N993">
        <v>0</v>
      </c>
      <c r="O993">
        <v>0</v>
      </c>
      <c r="P993" t="s">
        <v>37</v>
      </c>
      <c r="Q993" t="s">
        <v>37</v>
      </c>
      <c r="R993" t="str">
        <f t="shared" si="31"/>
        <v>2135994511121</v>
      </c>
      <c r="S993" t="s">
        <v>38</v>
      </c>
      <c r="T993" t="s">
        <v>66</v>
      </c>
      <c r="U993" t="s">
        <v>67</v>
      </c>
      <c r="V993" t="s">
        <v>100</v>
      </c>
      <c r="W993" t="s">
        <v>42</v>
      </c>
      <c r="X993" t="s">
        <v>43</v>
      </c>
      <c r="Y993" t="s">
        <v>44</v>
      </c>
      <c r="Z993" t="s">
        <v>44</v>
      </c>
      <c r="AA993" t="s">
        <v>45</v>
      </c>
      <c r="AB993" t="s">
        <v>46</v>
      </c>
      <c r="AC993" t="s">
        <v>47</v>
      </c>
      <c r="AD993" t="s">
        <v>48</v>
      </c>
      <c r="AE993" t="s">
        <v>49</v>
      </c>
    </row>
    <row r="994" spans="1:31">
      <c r="A994" t="str">
        <f t="shared" si="30"/>
        <v>213599451112202</v>
      </c>
      <c r="B994" t="s">
        <v>32</v>
      </c>
      <c r="C994" t="s">
        <v>62</v>
      </c>
      <c r="D994" t="s">
        <v>719</v>
      </c>
      <c r="E994" t="s">
        <v>719</v>
      </c>
      <c r="F994" t="s">
        <v>55</v>
      </c>
      <c r="G994" t="s">
        <v>1118</v>
      </c>
      <c r="H994" s="1">
        <v>43515</v>
      </c>
      <c r="I994" s="1">
        <v>43514</v>
      </c>
      <c r="J994" s="3">
        <v>182924</v>
      </c>
      <c r="K994" t="s">
        <v>31</v>
      </c>
      <c r="L994" t="s">
        <v>31</v>
      </c>
      <c r="M994">
        <v>0</v>
      </c>
      <c r="N994">
        <v>0</v>
      </c>
      <c r="O994">
        <v>0</v>
      </c>
      <c r="P994" t="s">
        <v>37</v>
      </c>
      <c r="Q994" t="s">
        <v>37</v>
      </c>
      <c r="R994" t="str">
        <f t="shared" si="31"/>
        <v>2135994511122</v>
      </c>
      <c r="S994" t="s">
        <v>38</v>
      </c>
      <c r="T994" t="s">
        <v>66</v>
      </c>
      <c r="U994" t="s">
        <v>67</v>
      </c>
      <c r="V994" t="s">
        <v>100</v>
      </c>
      <c r="W994" t="s">
        <v>42</v>
      </c>
      <c r="X994" t="s">
        <v>43</v>
      </c>
      <c r="Y994" t="s">
        <v>44</v>
      </c>
      <c r="Z994" t="s">
        <v>44</v>
      </c>
      <c r="AA994" t="s">
        <v>45</v>
      </c>
      <c r="AB994" t="s">
        <v>46</v>
      </c>
      <c r="AC994" t="s">
        <v>47</v>
      </c>
      <c r="AD994" t="s">
        <v>48</v>
      </c>
      <c r="AE994" t="s">
        <v>49</v>
      </c>
    </row>
    <row r="995" spans="1:31">
      <c r="A995" t="str">
        <f t="shared" si="30"/>
        <v>215099451111104</v>
      </c>
      <c r="B995" t="s">
        <v>32</v>
      </c>
      <c r="C995" t="s">
        <v>114</v>
      </c>
      <c r="D995" t="s">
        <v>719</v>
      </c>
      <c r="E995" t="s">
        <v>719</v>
      </c>
      <c r="F995" t="s">
        <v>35</v>
      </c>
      <c r="G995" t="s">
        <v>1119</v>
      </c>
      <c r="H995" s="1">
        <v>43564</v>
      </c>
      <c r="I995" s="1">
        <v>43563</v>
      </c>
      <c r="J995" s="3">
        <v>3676000</v>
      </c>
      <c r="K995" t="s">
        <v>31</v>
      </c>
      <c r="L995" t="s">
        <v>31</v>
      </c>
      <c r="M995">
        <v>0</v>
      </c>
      <c r="N995">
        <v>0</v>
      </c>
      <c r="O995">
        <v>0</v>
      </c>
      <c r="P995" t="s">
        <v>37</v>
      </c>
      <c r="Q995" t="s">
        <v>37</v>
      </c>
      <c r="R995" t="str">
        <f t="shared" si="31"/>
        <v>2150994511111</v>
      </c>
      <c r="S995" t="s">
        <v>38</v>
      </c>
      <c r="T995" t="s">
        <v>118</v>
      </c>
      <c r="U995" t="s">
        <v>119</v>
      </c>
      <c r="V995" t="s">
        <v>120</v>
      </c>
      <c r="W995" t="s">
        <v>42</v>
      </c>
      <c r="X995" t="s">
        <v>43</v>
      </c>
      <c r="Y995" t="s">
        <v>44</v>
      </c>
      <c r="Z995" t="s">
        <v>44</v>
      </c>
      <c r="AA995" t="s">
        <v>45</v>
      </c>
      <c r="AB995" t="s">
        <v>46</v>
      </c>
      <c r="AC995" t="s">
        <v>47</v>
      </c>
      <c r="AD995" t="s">
        <v>48</v>
      </c>
      <c r="AE995" t="s">
        <v>49</v>
      </c>
    </row>
    <row r="996" spans="1:31">
      <c r="A996" t="str">
        <f t="shared" si="30"/>
        <v>215099451111904</v>
      </c>
      <c r="B996" t="s">
        <v>32</v>
      </c>
      <c r="C996" t="s">
        <v>114</v>
      </c>
      <c r="D996" t="s">
        <v>719</v>
      </c>
      <c r="E996" t="s">
        <v>719</v>
      </c>
      <c r="F996" t="s">
        <v>50</v>
      </c>
      <c r="G996" t="s">
        <v>1119</v>
      </c>
      <c r="H996" s="1">
        <v>43564</v>
      </c>
      <c r="I996" s="1">
        <v>43563</v>
      </c>
      <c r="J996" s="3">
        <v>524</v>
      </c>
      <c r="K996" t="s">
        <v>31</v>
      </c>
      <c r="L996" t="s">
        <v>31</v>
      </c>
      <c r="M996">
        <v>0</v>
      </c>
      <c r="N996">
        <v>0</v>
      </c>
      <c r="O996">
        <v>0</v>
      </c>
      <c r="P996" t="s">
        <v>37</v>
      </c>
      <c r="Q996" t="s">
        <v>37</v>
      </c>
      <c r="R996" t="str">
        <f t="shared" si="31"/>
        <v>2150994511119</v>
      </c>
      <c r="S996" t="s">
        <v>38</v>
      </c>
      <c r="T996" t="s">
        <v>118</v>
      </c>
      <c r="U996" t="s">
        <v>119</v>
      </c>
      <c r="V996" t="s">
        <v>120</v>
      </c>
      <c r="W996" t="s">
        <v>42</v>
      </c>
      <c r="X996" t="s">
        <v>43</v>
      </c>
      <c r="Y996" t="s">
        <v>44</v>
      </c>
      <c r="Z996" t="s">
        <v>44</v>
      </c>
      <c r="AA996" t="s">
        <v>45</v>
      </c>
      <c r="AB996" t="s">
        <v>46</v>
      </c>
      <c r="AC996" t="s">
        <v>47</v>
      </c>
      <c r="AD996" t="s">
        <v>48</v>
      </c>
      <c r="AE996" t="s">
        <v>49</v>
      </c>
    </row>
    <row r="997" spans="1:31">
      <c r="A997" t="str">
        <f t="shared" si="30"/>
        <v>215099451112104</v>
      </c>
      <c r="B997" t="s">
        <v>32</v>
      </c>
      <c r="C997" t="s">
        <v>114</v>
      </c>
      <c r="D997" t="s">
        <v>719</v>
      </c>
      <c r="E997" t="s">
        <v>719</v>
      </c>
      <c r="F997" t="s">
        <v>51</v>
      </c>
      <c r="G997" t="s">
        <v>1119</v>
      </c>
      <c r="H997" s="1">
        <v>43564</v>
      </c>
      <c r="I997" s="1">
        <v>43563</v>
      </c>
      <c r="J997" s="3">
        <v>244080</v>
      </c>
      <c r="K997" t="s">
        <v>31</v>
      </c>
      <c r="L997" t="s">
        <v>31</v>
      </c>
      <c r="M997">
        <v>0</v>
      </c>
      <c r="N997">
        <v>0</v>
      </c>
      <c r="O997">
        <v>0</v>
      </c>
      <c r="P997" t="s">
        <v>37</v>
      </c>
      <c r="Q997" t="s">
        <v>37</v>
      </c>
      <c r="R997" t="str">
        <f t="shared" si="31"/>
        <v>2150994511121</v>
      </c>
      <c r="S997" t="s">
        <v>38</v>
      </c>
      <c r="T997" t="s">
        <v>118</v>
      </c>
      <c r="U997" t="s">
        <v>119</v>
      </c>
      <c r="V997" t="s">
        <v>120</v>
      </c>
      <c r="W997" t="s">
        <v>42</v>
      </c>
      <c r="X997" t="s">
        <v>43</v>
      </c>
      <c r="Y997" t="s">
        <v>44</v>
      </c>
      <c r="Z997" t="s">
        <v>44</v>
      </c>
      <c r="AA997" t="s">
        <v>45</v>
      </c>
      <c r="AB997" t="s">
        <v>46</v>
      </c>
      <c r="AC997" t="s">
        <v>47</v>
      </c>
      <c r="AD997" t="s">
        <v>48</v>
      </c>
      <c r="AE997" t="s">
        <v>49</v>
      </c>
    </row>
    <row r="998" spans="1:31">
      <c r="A998" t="str">
        <f t="shared" si="30"/>
        <v>215099451112204</v>
      </c>
      <c r="B998" t="s">
        <v>32</v>
      </c>
      <c r="C998" t="s">
        <v>114</v>
      </c>
      <c r="D998" t="s">
        <v>719</v>
      </c>
      <c r="E998" t="s">
        <v>719</v>
      </c>
      <c r="F998" t="s">
        <v>55</v>
      </c>
      <c r="G998" t="s">
        <v>1119</v>
      </c>
      <c r="H998" s="1">
        <v>43564</v>
      </c>
      <c r="I998" s="1">
        <v>43563</v>
      </c>
      <c r="J998" s="3">
        <v>86512</v>
      </c>
      <c r="K998" t="s">
        <v>31</v>
      </c>
      <c r="L998" t="s">
        <v>31</v>
      </c>
      <c r="M998">
        <v>0</v>
      </c>
      <c r="N998">
        <v>0</v>
      </c>
      <c r="O998">
        <v>0</v>
      </c>
      <c r="P998" t="s">
        <v>37</v>
      </c>
      <c r="Q998" t="s">
        <v>37</v>
      </c>
      <c r="R998" t="str">
        <f t="shared" si="31"/>
        <v>2150994511122</v>
      </c>
      <c r="S998" t="s">
        <v>38</v>
      </c>
      <c r="T998" t="s">
        <v>118</v>
      </c>
      <c r="U998" t="s">
        <v>119</v>
      </c>
      <c r="V998" t="s">
        <v>120</v>
      </c>
      <c r="W998" t="s">
        <v>42</v>
      </c>
      <c r="X998" t="s">
        <v>43</v>
      </c>
      <c r="Y998" t="s">
        <v>44</v>
      </c>
      <c r="Z998" t="s">
        <v>44</v>
      </c>
      <c r="AA998" t="s">
        <v>45</v>
      </c>
      <c r="AB998" t="s">
        <v>46</v>
      </c>
      <c r="AC998" t="s">
        <v>47</v>
      </c>
      <c r="AD998" t="s">
        <v>48</v>
      </c>
      <c r="AE998" t="s">
        <v>49</v>
      </c>
    </row>
    <row r="999" spans="1:31">
      <c r="A999" t="str">
        <f t="shared" si="30"/>
        <v>213599451241106</v>
      </c>
      <c r="B999" t="s">
        <v>32</v>
      </c>
      <c r="C999" t="s">
        <v>62</v>
      </c>
      <c r="D999" t="s">
        <v>183</v>
      </c>
      <c r="E999" t="s">
        <v>183</v>
      </c>
      <c r="F999" t="s">
        <v>116</v>
      </c>
      <c r="G999" t="s">
        <v>1120</v>
      </c>
      <c r="H999" s="1">
        <v>43641</v>
      </c>
      <c r="I999" s="1">
        <v>43640</v>
      </c>
      <c r="J999" s="3">
        <v>5330100</v>
      </c>
      <c r="K999" t="s">
        <v>31</v>
      </c>
      <c r="L999" t="s">
        <v>31</v>
      </c>
      <c r="M999">
        <v>0</v>
      </c>
      <c r="N999">
        <v>0</v>
      </c>
      <c r="O999">
        <v>0</v>
      </c>
      <c r="P999" t="s">
        <v>37</v>
      </c>
      <c r="Q999" t="s">
        <v>37</v>
      </c>
      <c r="R999" t="str">
        <f t="shared" si="31"/>
        <v>2135994512411</v>
      </c>
      <c r="S999" t="s">
        <v>38</v>
      </c>
      <c r="T999" t="s">
        <v>66</v>
      </c>
      <c r="U999" t="s">
        <v>67</v>
      </c>
      <c r="V999" t="s">
        <v>100</v>
      </c>
      <c r="W999" t="s">
        <v>42</v>
      </c>
      <c r="X999" t="s">
        <v>43</v>
      </c>
      <c r="Y999" t="s">
        <v>44</v>
      </c>
      <c r="Z999" t="s">
        <v>44</v>
      </c>
      <c r="AA999" t="s">
        <v>45</v>
      </c>
      <c r="AB999" t="s">
        <v>46</v>
      </c>
      <c r="AC999" t="s">
        <v>47</v>
      </c>
      <c r="AD999" t="s">
        <v>48</v>
      </c>
      <c r="AE999" t="s">
        <v>49</v>
      </c>
    </row>
    <row r="1000" spans="1:31">
      <c r="A1000" t="str">
        <f t="shared" si="30"/>
        <v>212800752411110</v>
      </c>
      <c r="B1000" t="s">
        <v>32</v>
      </c>
      <c r="C1000" t="s">
        <v>62</v>
      </c>
      <c r="D1000" t="s">
        <v>1121</v>
      </c>
      <c r="E1000" t="s">
        <v>1121</v>
      </c>
      <c r="F1000" t="s">
        <v>71</v>
      </c>
      <c r="G1000" t="s">
        <v>1122</v>
      </c>
      <c r="H1000" s="1">
        <v>43745</v>
      </c>
      <c r="I1000" s="1">
        <v>43741</v>
      </c>
      <c r="J1000" s="3">
        <v>2640000</v>
      </c>
      <c r="K1000" t="s">
        <v>31</v>
      </c>
      <c r="L1000" t="s">
        <v>31</v>
      </c>
      <c r="M1000">
        <v>0</v>
      </c>
      <c r="N1000">
        <v>0</v>
      </c>
      <c r="O1000">
        <v>0</v>
      </c>
      <c r="P1000" t="s">
        <v>37</v>
      </c>
      <c r="Q1000" t="s">
        <v>37</v>
      </c>
      <c r="R1000" t="str">
        <f t="shared" si="31"/>
        <v>2128007524111</v>
      </c>
      <c r="S1000" t="s">
        <v>38</v>
      </c>
      <c r="T1000" t="s">
        <v>66</v>
      </c>
      <c r="U1000" t="s">
        <v>67</v>
      </c>
      <c r="V1000" t="s">
        <v>68</v>
      </c>
      <c r="W1000" t="s">
        <v>69</v>
      </c>
      <c r="X1000" t="s">
        <v>43</v>
      </c>
      <c r="Y1000" t="s">
        <v>44</v>
      </c>
      <c r="Z1000" t="s">
        <v>44</v>
      </c>
      <c r="AA1000" t="s">
        <v>45</v>
      </c>
      <c r="AB1000" t="s">
        <v>46</v>
      </c>
      <c r="AC1000" t="s">
        <v>47</v>
      </c>
      <c r="AD1000" t="s">
        <v>48</v>
      </c>
      <c r="AE1000" t="s">
        <v>49</v>
      </c>
    </row>
    <row r="1001" spans="1:31">
      <c r="A1001" t="str">
        <f t="shared" si="30"/>
        <v>213599452111506</v>
      </c>
      <c r="B1001" t="s">
        <v>32</v>
      </c>
      <c r="C1001" t="s">
        <v>62</v>
      </c>
      <c r="D1001" t="s">
        <v>711</v>
      </c>
      <c r="E1001" t="s">
        <v>711</v>
      </c>
      <c r="F1001" t="s">
        <v>286</v>
      </c>
      <c r="G1001" t="s">
        <v>1123</v>
      </c>
      <c r="H1001" s="1">
        <v>43630</v>
      </c>
      <c r="I1001" s="1">
        <v>43628</v>
      </c>
      <c r="J1001" s="3">
        <v>10150000</v>
      </c>
      <c r="K1001" t="s">
        <v>31</v>
      </c>
      <c r="L1001" t="s">
        <v>31</v>
      </c>
      <c r="M1001">
        <v>0</v>
      </c>
      <c r="N1001">
        <v>0</v>
      </c>
      <c r="O1001">
        <v>0</v>
      </c>
      <c r="P1001" t="s">
        <v>37</v>
      </c>
      <c r="Q1001" t="s">
        <v>37</v>
      </c>
      <c r="R1001" t="str">
        <f t="shared" si="31"/>
        <v>2135994521115</v>
      </c>
      <c r="S1001" t="s">
        <v>38</v>
      </c>
      <c r="T1001" t="s">
        <v>66</v>
      </c>
      <c r="U1001" t="s">
        <v>67</v>
      </c>
      <c r="V1001" t="s">
        <v>100</v>
      </c>
      <c r="W1001" t="s">
        <v>42</v>
      </c>
      <c r="X1001" t="s">
        <v>43</v>
      </c>
      <c r="Y1001" t="s">
        <v>44</v>
      </c>
      <c r="Z1001" t="s">
        <v>44</v>
      </c>
      <c r="AA1001" t="s">
        <v>45</v>
      </c>
      <c r="AB1001" t="s">
        <v>46</v>
      </c>
      <c r="AC1001" t="s">
        <v>47</v>
      </c>
      <c r="AD1001" t="s">
        <v>48</v>
      </c>
      <c r="AE1001" t="s">
        <v>49</v>
      </c>
    </row>
    <row r="1002" spans="1:31">
      <c r="A1002" t="str">
        <f t="shared" si="30"/>
        <v>213599451111107</v>
      </c>
      <c r="B1002" t="s">
        <v>32</v>
      </c>
      <c r="C1002" t="s">
        <v>62</v>
      </c>
      <c r="D1002" t="s">
        <v>1124</v>
      </c>
      <c r="E1002" t="s">
        <v>1124</v>
      </c>
      <c r="F1002" t="s">
        <v>35</v>
      </c>
      <c r="G1002" t="s">
        <v>1125</v>
      </c>
      <c r="H1002" s="1">
        <v>43648</v>
      </c>
      <c r="I1002" s="1">
        <v>43644</v>
      </c>
      <c r="J1002" s="3">
        <v>195300</v>
      </c>
      <c r="K1002" t="s">
        <v>31</v>
      </c>
      <c r="L1002" t="s">
        <v>31</v>
      </c>
      <c r="M1002">
        <v>0</v>
      </c>
      <c r="N1002">
        <v>0</v>
      </c>
      <c r="O1002">
        <v>0</v>
      </c>
      <c r="P1002" t="s">
        <v>37</v>
      </c>
      <c r="Q1002" t="s">
        <v>37</v>
      </c>
      <c r="R1002" t="str">
        <f t="shared" si="31"/>
        <v>2135994511111</v>
      </c>
      <c r="S1002" t="s">
        <v>38</v>
      </c>
      <c r="T1002" t="s">
        <v>66</v>
      </c>
      <c r="U1002" t="s">
        <v>67</v>
      </c>
      <c r="V1002" t="s">
        <v>100</v>
      </c>
      <c r="W1002" t="s">
        <v>42</v>
      </c>
      <c r="X1002" t="s">
        <v>43</v>
      </c>
      <c r="Y1002" t="s">
        <v>44</v>
      </c>
      <c r="Z1002" t="s">
        <v>44</v>
      </c>
      <c r="AA1002" t="s">
        <v>45</v>
      </c>
      <c r="AB1002" t="s">
        <v>46</v>
      </c>
      <c r="AC1002" t="s">
        <v>47</v>
      </c>
      <c r="AD1002" t="s">
        <v>48</v>
      </c>
      <c r="AE1002" t="s">
        <v>49</v>
      </c>
    </row>
    <row r="1003" spans="1:31">
      <c r="A1003" t="str">
        <f t="shared" si="30"/>
        <v>213599451111907</v>
      </c>
      <c r="B1003" t="s">
        <v>32</v>
      </c>
      <c r="C1003" t="s">
        <v>62</v>
      </c>
      <c r="D1003" t="s">
        <v>1124</v>
      </c>
      <c r="E1003" t="s">
        <v>1124</v>
      </c>
      <c r="F1003" t="s">
        <v>50</v>
      </c>
      <c r="G1003" t="s">
        <v>1125</v>
      </c>
      <c r="H1003" s="1">
        <v>43648</v>
      </c>
      <c r="I1003" s="1">
        <v>43644</v>
      </c>
      <c r="J1003" s="3">
        <v>30</v>
      </c>
      <c r="K1003" t="s">
        <v>31</v>
      </c>
      <c r="L1003" t="s">
        <v>31</v>
      </c>
      <c r="M1003">
        <v>0</v>
      </c>
      <c r="N1003">
        <v>0</v>
      </c>
      <c r="O1003">
        <v>0</v>
      </c>
      <c r="P1003" t="s">
        <v>37</v>
      </c>
      <c r="Q1003" t="s">
        <v>37</v>
      </c>
      <c r="R1003" t="str">
        <f t="shared" si="31"/>
        <v>2135994511119</v>
      </c>
      <c r="S1003" t="s">
        <v>38</v>
      </c>
      <c r="T1003" t="s">
        <v>66</v>
      </c>
      <c r="U1003" t="s">
        <v>67</v>
      </c>
      <c r="V1003" t="s">
        <v>100</v>
      </c>
      <c r="W1003" t="s">
        <v>42</v>
      </c>
      <c r="X1003" t="s">
        <v>43</v>
      </c>
      <c r="Y1003" t="s">
        <v>44</v>
      </c>
      <c r="Z1003" t="s">
        <v>44</v>
      </c>
      <c r="AA1003" t="s">
        <v>45</v>
      </c>
      <c r="AB1003" t="s">
        <v>46</v>
      </c>
      <c r="AC1003" t="s">
        <v>47</v>
      </c>
      <c r="AD1003" t="s">
        <v>48</v>
      </c>
      <c r="AE1003" t="s">
        <v>49</v>
      </c>
    </row>
    <row r="1004" spans="1:31">
      <c r="A1004" t="str">
        <f t="shared" si="30"/>
        <v>213599451112507</v>
      </c>
      <c r="B1004" t="s">
        <v>32</v>
      </c>
      <c r="C1004" t="s">
        <v>62</v>
      </c>
      <c r="D1004" t="s">
        <v>1124</v>
      </c>
      <c r="E1004" t="s">
        <v>1124</v>
      </c>
      <c r="F1004" t="s">
        <v>132</v>
      </c>
      <c r="G1004" t="s">
        <v>1125</v>
      </c>
      <c r="H1004" s="1">
        <v>43648</v>
      </c>
      <c r="I1004" s="1">
        <v>43644</v>
      </c>
      <c r="J1004" s="3">
        <v>9258</v>
      </c>
      <c r="K1004" t="s">
        <v>31</v>
      </c>
      <c r="L1004" t="s">
        <v>31</v>
      </c>
      <c r="M1004">
        <v>0</v>
      </c>
      <c r="N1004">
        <v>0</v>
      </c>
      <c r="O1004">
        <v>0</v>
      </c>
      <c r="P1004" t="s">
        <v>37</v>
      </c>
      <c r="Q1004" t="s">
        <v>37</v>
      </c>
      <c r="R1004" t="str">
        <f t="shared" si="31"/>
        <v>2135994511125</v>
      </c>
      <c r="S1004" t="s">
        <v>38</v>
      </c>
      <c r="T1004" t="s">
        <v>66</v>
      </c>
      <c r="U1004" t="s">
        <v>67</v>
      </c>
      <c r="V1004" t="s">
        <v>100</v>
      </c>
      <c r="W1004" t="s">
        <v>42</v>
      </c>
      <c r="X1004" t="s">
        <v>43</v>
      </c>
      <c r="Y1004" t="s">
        <v>44</v>
      </c>
      <c r="Z1004" t="s">
        <v>44</v>
      </c>
      <c r="AA1004" t="s">
        <v>45</v>
      </c>
      <c r="AB1004" t="s">
        <v>46</v>
      </c>
      <c r="AC1004" t="s">
        <v>47</v>
      </c>
      <c r="AD1004" t="s">
        <v>48</v>
      </c>
      <c r="AE1004" t="s">
        <v>49</v>
      </c>
    </row>
    <row r="1005" spans="1:31">
      <c r="A1005" t="str">
        <f t="shared" si="30"/>
        <v>212200652121108</v>
      </c>
      <c r="B1005" t="s">
        <v>32</v>
      </c>
      <c r="C1005" t="s">
        <v>33</v>
      </c>
      <c r="D1005" t="s">
        <v>1126</v>
      </c>
      <c r="E1005" t="s">
        <v>1126</v>
      </c>
      <c r="F1005" t="s">
        <v>122</v>
      </c>
      <c r="G1005" t="s">
        <v>1127</v>
      </c>
      <c r="H1005" s="1">
        <v>43686</v>
      </c>
      <c r="I1005" s="1">
        <v>43686</v>
      </c>
      <c r="J1005" s="3">
        <v>1510000</v>
      </c>
      <c r="K1005" t="s">
        <v>31</v>
      </c>
      <c r="L1005" t="s">
        <v>31</v>
      </c>
      <c r="M1005">
        <v>0</v>
      </c>
      <c r="N1005">
        <v>0</v>
      </c>
      <c r="O1005">
        <v>0</v>
      </c>
      <c r="P1005" t="s">
        <v>37</v>
      </c>
      <c r="Q1005" t="s">
        <v>37</v>
      </c>
      <c r="R1005" t="str">
        <f t="shared" si="31"/>
        <v>2122006521211</v>
      </c>
      <c r="S1005" t="s">
        <v>38</v>
      </c>
      <c r="T1005" t="s">
        <v>39</v>
      </c>
      <c r="U1005" t="s">
        <v>40</v>
      </c>
      <c r="V1005" t="s">
        <v>292</v>
      </c>
      <c r="W1005" t="s">
        <v>662</v>
      </c>
      <c r="X1005" t="s">
        <v>43</v>
      </c>
      <c r="Y1005" t="s">
        <v>44</v>
      </c>
      <c r="Z1005" t="s">
        <v>44</v>
      </c>
      <c r="AA1005" t="s">
        <v>45</v>
      </c>
      <c r="AB1005" t="s">
        <v>46</v>
      </c>
      <c r="AC1005" t="s">
        <v>47</v>
      </c>
      <c r="AD1005" t="s">
        <v>48</v>
      </c>
      <c r="AE1005" t="s">
        <v>49</v>
      </c>
    </row>
    <row r="1006" spans="1:31">
      <c r="A1006" t="str">
        <f t="shared" si="30"/>
        <v>212599452411112</v>
      </c>
      <c r="B1006" t="s">
        <v>32</v>
      </c>
      <c r="C1006" t="s">
        <v>33</v>
      </c>
      <c r="D1006" t="s">
        <v>1128</v>
      </c>
      <c r="E1006" t="s">
        <v>1128</v>
      </c>
      <c r="F1006" t="s">
        <v>71</v>
      </c>
      <c r="G1006" t="s">
        <v>1129</v>
      </c>
      <c r="H1006" s="1">
        <v>43816</v>
      </c>
      <c r="I1006" s="1">
        <v>43815</v>
      </c>
      <c r="J1006" s="3">
        <v>1300000</v>
      </c>
      <c r="K1006" t="s">
        <v>31</v>
      </c>
      <c r="L1006" t="s">
        <v>31</v>
      </c>
      <c r="M1006">
        <v>0</v>
      </c>
      <c r="N1006">
        <v>0</v>
      </c>
      <c r="O1006">
        <v>0</v>
      </c>
      <c r="P1006" t="s">
        <v>37</v>
      </c>
      <c r="Q1006" t="s">
        <v>37</v>
      </c>
      <c r="R1006" t="str">
        <f t="shared" si="31"/>
        <v>2125994524111</v>
      </c>
      <c r="S1006" t="s">
        <v>38</v>
      </c>
      <c r="T1006" t="s">
        <v>39</v>
      </c>
      <c r="U1006" t="s">
        <v>40</v>
      </c>
      <c r="V1006" t="s">
        <v>41</v>
      </c>
      <c r="W1006" t="s">
        <v>42</v>
      </c>
      <c r="X1006" t="s">
        <v>43</v>
      </c>
      <c r="Y1006" t="s">
        <v>44</v>
      </c>
      <c r="Z1006" t="s">
        <v>44</v>
      </c>
      <c r="AA1006" t="s">
        <v>45</v>
      </c>
      <c r="AB1006" t="s">
        <v>46</v>
      </c>
      <c r="AC1006" t="s">
        <v>47</v>
      </c>
      <c r="AD1006" t="s">
        <v>48</v>
      </c>
      <c r="AE1006" t="s">
        <v>49</v>
      </c>
    </row>
    <row r="1007" spans="1:31">
      <c r="A1007" t="str">
        <f t="shared" si="30"/>
        <v>212599452211212</v>
      </c>
      <c r="B1007" t="s">
        <v>32</v>
      </c>
      <c r="C1007" t="s">
        <v>33</v>
      </c>
      <c r="D1007" t="s">
        <v>1130</v>
      </c>
      <c r="E1007" t="s">
        <v>1130</v>
      </c>
      <c r="F1007" t="s">
        <v>148</v>
      </c>
      <c r="G1007" t="s">
        <v>1131</v>
      </c>
      <c r="H1007" s="1">
        <v>43810</v>
      </c>
      <c r="I1007" s="1">
        <v>43810</v>
      </c>
      <c r="J1007" s="3">
        <v>10357</v>
      </c>
      <c r="K1007" t="s">
        <v>31</v>
      </c>
      <c r="L1007" t="s">
        <v>31</v>
      </c>
      <c r="M1007">
        <v>0</v>
      </c>
      <c r="N1007">
        <v>0</v>
      </c>
      <c r="O1007">
        <v>0</v>
      </c>
      <c r="P1007" t="s">
        <v>37</v>
      </c>
      <c r="Q1007" t="s">
        <v>37</v>
      </c>
      <c r="R1007" t="str">
        <f t="shared" si="31"/>
        <v>2125994522112</v>
      </c>
      <c r="S1007" t="s">
        <v>38</v>
      </c>
      <c r="T1007" t="s">
        <v>39</v>
      </c>
      <c r="U1007" t="s">
        <v>40</v>
      </c>
      <c r="V1007" t="s">
        <v>41</v>
      </c>
      <c r="W1007" t="s">
        <v>42</v>
      </c>
      <c r="X1007" t="s">
        <v>43</v>
      </c>
      <c r="Y1007" t="s">
        <v>44</v>
      </c>
      <c r="Z1007" t="s">
        <v>44</v>
      </c>
      <c r="AA1007" t="s">
        <v>45</v>
      </c>
      <c r="AB1007" t="s">
        <v>46</v>
      </c>
      <c r="AC1007" t="s">
        <v>47</v>
      </c>
      <c r="AD1007" t="s">
        <v>48</v>
      </c>
      <c r="AE1007" t="s">
        <v>49</v>
      </c>
    </row>
    <row r="1008" spans="1:31">
      <c r="A1008" t="str">
        <f t="shared" si="30"/>
        <v>212599452211912</v>
      </c>
      <c r="B1008" t="s">
        <v>32</v>
      </c>
      <c r="C1008" t="s">
        <v>33</v>
      </c>
      <c r="D1008" t="s">
        <v>1130</v>
      </c>
      <c r="E1008" t="s">
        <v>1130</v>
      </c>
      <c r="F1008" t="s">
        <v>60</v>
      </c>
      <c r="G1008" t="s">
        <v>1131</v>
      </c>
      <c r="H1008" s="1">
        <v>43810</v>
      </c>
      <c r="I1008" s="1">
        <v>43810</v>
      </c>
      <c r="J1008" s="3">
        <v>1591143</v>
      </c>
      <c r="K1008" t="s">
        <v>31</v>
      </c>
      <c r="L1008" t="s">
        <v>31</v>
      </c>
      <c r="M1008">
        <v>0</v>
      </c>
      <c r="N1008">
        <v>0</v>
      </c>
      <c r="O1008">
        <v>0</v>
      </c>
      <c r="P1008" t="s">
        <v>37</v>
      </c>
      <c r="Q1008" t="s">
        <v>37</v>
      </c>
      <c r="R1008" t="str">
        <f t="shared" si="31"/>
        <v>2125994522119</v>
      </c>
      <c r="S1008" t="s">
        <v>38</v>
      </c>
      <c r="T1008" t="s">
        <v>39</v>
      </c>
      <c r="U1008" t="s">
        <v>40</v>
      </c>
      <c r="V1008" t="s">
        <v>41</v>
      </c>
      <c r="W1008" t="s">
        <v>42</v>
      </c>
      <c r="X1008" t="s">
        <v>43</v>
      </c>
      <c r="Y1008" t="s">
        <v>44</v>
      </c>
      <c r="Z1008" t="s">
        <v>44</v>
      </c>
      <c r="AA1008" t="s">
        <v>45</v>
      </c>
      <c r="AB1008" t="s">
        <v>46</v>
      </c>
      <c r="AC1008" t="s">
        <v>47</v>
      </c>
      <c r="AD1008" t="s">
        <v>48</v>
      </c>
      <c r="AE1008" t="s">
        <v>49</v>
      </c>
    </row>
    <row r="1009" spans="1:31">
      <c r="A1009" t="str">
        <f t="shared" si="30"/>
        <v>215099451221102</v>
      </c>
      <c r="B1009" t="s">
        <v>32</v>
      </c>
      <c r="C1009" t="s">
        <v>114</v>
      </c>
      <c r="D1009" t="s">
        <v>627</v>
      </c>
      <c r="E1009" t="s">
        <v>627</v>
      </c>
      <c r="F1009" t="s">
        <v>234</v>
      </c>
      <c r="G1009" t="s">
        <v>1132</v>
      </c>
      <c r="H1009" s="1">
        <v>43518</v>
      </c>
      <c r="I1009" s="1">
        <v>43517</v>
      </c>
      <c r="J1009" s="3">
        <v>1404000</v>
      </c>
      <c r="K1009" t="s">
        <v>31</v>
      </c>
      <c r="L1009" t="s">
        <v>31</v>
      </c>
      <c r="M1009">
        <v>0</v>
      </c>
      <c r="N1009">
        <v>0</v>
      </c>
      <c r="O1009">
        <v>0</v>
      </c>
      <c r="P1009" t="s">
        <v>37</v>
      </c>
      <c r="Q1009" t="s">
        <v>37</v>
      </c>
      <c r="R1009" t="str">
        <f t="shared" si="31"/>
        <v>2150994512211</v>
      </c>
      <c r="S1009" t="s">
        <v>38</v>
      </c>
      <c r="T1009" t="s">
        <v>118</v>
      </c>
      <c r="U1009" t="s">
        <v>119</v>
      </c>
      <c r="V1009" t="s">
        <v>120</v>
      </c>
      <c r="W1009" t="s">
        <v>42</v>
      </c>
      <c r="X1009" t="s">
        <v>43</v>
      </c>
      <c r="Y1009" t="s">
        <v>44</v>
      </c>
      <c r="Z1009" t="s">
        <v>44</v>
      </c>
      <c r="AA1009" t="s">
        <v>45</v>
      </c>
      <c r="AB1009" t="s">
        <v>46</v>
      </c>
      <c r="AC1009" t="s">
        <v>47</v>
      </c>
      <c r="AD1009" t="s">
        <v>48</v>
      </c>
      <c r="AE1009" t="s">
        <v>49</v>
      </c>
    </row>
    <row r="1010" spans="1:31">
      <c r="A1010" t="str">
        <f t="shared" si="30"/>
        <v>213599452211305</v>
      </c>
      <c r="B1010" t="s">
        <v>32</v>
      </c>
      <c r="C1010" t="s">
        <v>62</v>
      </c>
      <c r="D1010" t="s">
        <v>879</v>
      </c>
      <c r="E1010" t="s">
        <v>879</v>
      </c>
      <c r="F1010" t="s">
        <v>158</v>
      </c>
      <c r="G1010" t="s">
        <v>1133</v>
      </c>
      <c r="H1010" s="1">
        <v>43592</v>
      </c>
      <c r="I1010" s="1">
        <v>43591</v>
      </c>
      <c r="J1010" s="3">
        <v>726250</v>
      </c>
      <c r="K1010" t="s">
        <v>31</v>
      </c>
      <c r="L1010" t="s">
        <v>31</v>
      </c>
      <c r="M1010">
        <v>0</v>
      </c>
      <c r="N1010">
        <v>0</v>
      </c>
      <c r="O1010">
        <v>0</v>
      </c>
      <c r="P1010" t="s">
        <v>37</v>
      </c>
      <c r="Q1010" t="s">
        <v>37</v>
      </c>
      <c r="R1010" t="str">
        <f t="shared" si="31"/>
        <v>2135994522113</v>
      </c>
      <c r="S1010" t="s">
        <v>38</v>
      </c>
      <c r="T1010" t="s">
        <v>66</v>
      </c>
      <c r="U1010" t="s">
        <v>67</v>
      </c>
      <c r="V1010" t="s">
        <v>100</v>
      </c>
      <c r="W1010" t="s">
        <v>42</v>
      </c>
      <c r="X1010" t="s">
        <v>43</v>
      </c>
      <c r="Y1010" t="s">
        <v>44</v>
      </c>
      <c r="Z1010" t="s">
        <v>44</v>
      </c>
      <c r="AA1010" t="s">
        <v>45</v>
      </c>
      <c r="AB1010" t="s">
        <v>46</v>
      </c>
      <c r="AC1010" t="s">
        <v>47</v>
      </c>
      <c r="AD1010" t="s">
        <v>48</v>
      </c>
      <c r="AE1010" t="s">
        <v>49</v>
      </c>
    </row>
    <row r="1011" spans="1:31">
      <c r="A1011" t="str">
        <f t="shared" si="30"/>
        <v>213599451111107</v>
      </c>
      <c r="B1011" t="s">
        <v>32</v>
      </c>
      <c r="C1011" t="s">
        <v>62</v>
      </c>
      <c r="D1011" t="s">
        <v>274</v>
      </c>
      <c r="E1011" t="s">
        <v>274</v>
      </c>
      <c r="F1011" t="s">
        <v>35</v>
      </c>
      <c r="G1011" t="s">
        <v>1134</v>
      </c>
      <c r="H1011" s="1">
        <v>43648</v>
      </c>
      <c r="I1011" s="1">
        <v>43629</v>
      </c>
      <c r="J1011" s="3">
        <v>60487200</v>
      </c>
      <c r="K1011" t="s">
        <v>31</v>
      </c>
      <c r="L1011" t="s">
        <v>31</v>
      </c>
      <c r="M1011">
        <v>0</v>
      </c>
      <c r="N1011">
        <v>0</v>
      </c>
      <c r="O1011">
        <v>0</v>
      </c>
      <c r="P1011" t="s">
        <v>37</v>
      </c>
      <c r="Q1011" t="s">
        <v>37</v>
      </c>
      <c r="R1011" t="str">
        <f t="shared" si="31"/>
        <v>2135994511111</v>
      </c>
      <c r="S1011" t="s">
        <v>38</v>
      </c>
      <c r="T1011" t="s">
        <v>66</v>
      </c>
      <c r="U1011" t="s">
        <v>67</v>
      </c>
      <c r="V1011" t="s">
        <v>100</v>
      </c>
      <c r="W1011" t="s">
        <v>42</v>
      </c>
      <c r="X1011" t="s">
        <v>43</v>
      </c>
      <c r="Y1011" t="s">
        <v>44</v>
      </c>
      <c r="Z1011" t="s">
        <v>44</v>
      </c>
      <c r="AA1011" t="s">
        <v>45</v>
      </c>
      <c r="AB1011" t="s">
        <v>46</v>
      </c>
      <c r="AC1011" t="s">
        <v>47</v>
      </c>
      <c r="AD1011" t="s">
        <v>48</v>
      </c>
      <c r="AE1011" t="s">
        <v>49</v>
      </c>
    </row>
    <row r="1012" spans="1:31">
      <c r="A1012" t="str">
        <f t="shared" si="30"/>
        <v>213599451111907</v>
      </c>
      <c r="B1012" t="s">
        <v>32</v>
      </c>
      <c r="C1012" t="s">
        <v>62</v>
      </c>
      <c r="D1012" t="s">
        <v>274</v>
      </c>
      <c r="E1012" t="s">
        <v>274</v>
      </c>
      <c r="F1012" t="s">
        <v>50</v>
      </c>
      <c r="G1012" t="s">
        <v>1134</v>
      </c>
      <c r="H1012" s="1">
        <v>43648</v>
      </c>
      <c r="I1012" s="1">
        <v>43629</v>
      </c>
      <c r="J1012" s="3">
        <v>564</v>
      </c>
      <c r="K1012" t="s">
        <v>31</v>
      </c>
      <c r="L1012" t="s">
        <v>31</v>
      </c>
      <c r="M1012">
        <v>0</v>
      </c>
      <c r="N1012">
        <v>0</v>
      </c>
      <c r="O1012">
        <v>0</v>
      </c>
      <c r="P1012" t="s">
        <v>37</v>
      </c>
      <c r="Q1012" t="s">
        <v>37</v>
      </c>
      <c r="R1012" t="str">
        <f t="shared" si="31"/>
        <v>2135994511119</v>
      </c>
      <c r="S1012" t="s">
        <v>38</v>
      </c>
      <c r="T1012" t="s">
        <v>66</v>
      </c>
      <c r="U1012" t="s">
        <v>67</v>
      </c>
      <c r="V1012" t="s">
        <v>100</v>
      </c>
      <c r="W1012" t="s">
        <v>42</v>
      </c>
      <c r="X1012" t="s">
        <v>43</v>
      </c>
      <c r="Y1012" t="s">
        <v>44</v>
      </c>
      <c r="Z1012" t="s">
        <v>44</v>
      </c>
      <c r="AA1012" t="s">
        <v>45</v>
      </c>
      <c r="AB1012" t="s">
        <v>46</v>
      </c>
      <c r="AC1012" t="s">
        <v>47</v>
      </c>
      <c r="AD1012" t="s">
        <v>48</v>
      </c>
      <c r="AE1012" t="s">
        <v>49</v>
      </c>
    </row>
    <row r="1013" spans="1:31">
      <c r="A1013" t="str">
        <f t="shared" si="30"/>
        <v>213599451112107</v>
      </c>
      <c r="B1013" t="s">
        <v>32</v>
      </c>
      <c r="C1013" t="s">
        <v>62</v>
      </c>
      <c r="D1013" t="s">
        <v>274</v>
      </c>
      <c r="E1013" t="s">
        <v>274</v>
      </c>
      <c r="F1013" t="s">
        <v>51</v>
      </c>
      <c r="G1013" t="s">
        <v>1134</v>
      </c>
      <c r="H1013" s="1">
        <v>43648</v>
      </c>
      <c r="I1013" s="1">
        <v>43629</v>
      </c>
      <c r="J1013" s="3">
        <v>4353880</v>
      </c>
      <c r="K1013" t="s">
        <v>31</v>
      </c>
      <c r="L1013" t="s">
        <v>31</v>
      </c>
      <c r="M1013">
        <v>0</v>
      </c>
      <c r="N1013">
        <v>0</v>
      </c>
      <c r="O1013">
        <v>0</v>
      </c>
      <c r="P1013" t="s">
        <v>37</v>
      </c>
      <c r="Q1013" t="s">
        <v>37</v>
      </c>
      <c r="R1013" t="str">
        <f t="shared" si="31"/>
        <v>2135994511121</v>
      </c>
      <c r="S1013" t="s">
        <v>38</v>
      </c>
      <c r="T1013" t="s">
        <v>66</v>
      </c>
      <c r="U1013" t="s">
        <v>67</v>
      </c>
      <c r="V1013" t="s">
        <v>100</v>
      </c>
      <c r="W1013" t="s">
        <v>42</v>
      </c>
      <c r="X1013" t="s">
        <v>43</v>
      </c>
      <c r="Y1013" t="s">
        <v>44</v>
      </c>
      <c r="Z1013" t="s">
        <v>44</v>
      </c>
      <c r="AA1013" t="s">
        <v>45</v>
      </c>
      <c r="AB1013" t="s">
        <v>46</v>
      </c>
      <c r="AC1013" t="s">
        <v>47</v>
      </c>
      <c r="AD1013" t="s">
        <v>48</v>
      </c>
      <c r="AE1013" t="s">
        <v>49</v>
      </c>
    </row>
    <row r="1014" spans="1:31">
      <c r="A1014" t="str">
        <f t="shared" si="30"/>
        <v>213599451112207</v>
      </c>
      <c r="B1014" t="s">
        <v>32</v>
      </c>
      <c r="C1014" t="s">
        <v>62</v>
      </c>
      <c r="D1014" t="s">
        <v>274</v>
      </c>
      <c r="E1014" t="s">
        <v>274</v>
      </c>
      <c r="F1014" t="s">
        <v>55</v>
      </c>
      <c r="G1014" t="s">
        <v>1134</v>
      </c>
      <c r="H1014" s="1">
        <v>43648</v>
      </c>
      <c r="I1014" s="1">
        <v>43629</v>
      </c>
      <c r="J1014" s="3">
        <v>1394756</v>
      </c>
      <c r="K1014" t="s">
        <v>31</v>
      </c>
      <c r="L1014" t="s">
        <v>31</v>
      </c>
      <c r="M1014">
        <v>0</v>
      </c>
      <c r="N1014">
        <v>0</v>
      </c>
      <c r="O1014">
        <v>0</v>
      </c>
      <c r="P1014" t="s">
        <v>37</v>
      </c>
      <c r="Q1014" t="s">
        <v>37</v>
      </c>
      <c r="R1014" t="str">
        <f t="shared" si="31"/>
        <v>2135994511122</v>
      </c>
      <c r="S1014" t="s">
        <v>38</v>
      </c>
      <c r="T1014" t="s">
        <v>66</v>
      </c>
      <c r="U1014" t="s">
        <v>67</v>
      </c>
      <c r="V1014" t="s">
        <v>100</v>
      </c>
      <c r="W1014" t="s">
        <v>42</v>
      </c>
      <c r="X1014" t="s">
        <v>43</v>
      </c>
      <c r="Y1014" t="s">
        <v>44</v>
      </c>
      <c r="Z1014" t="s">
        <v>44</v>
      </c>
      <c r="AA1014" t="s">
        <v>45</v>
      </c>
      <c r="AB1014" t="s">
        <v>46</v>
      </c>
      <c r="AC1014" t="s">
        <v>47</v>
      </c>
      <c r="AD1014" t="s">
        <v>48</v>
      </c>
      <c r="AE1014" t="s">
        <v>49</v>
      </c>
    </row>
    <row r="1015" spans="1:31">
      <c r="A1015" t="str">
        <f t="shared" si="30"/>
        <v>213599451112407</v>
      </c>
      <c r="B1015" t="s">
        <v>32</v>
      </c>
      <c r="C1015" t="s">
        <v>62</v>
      </c>
      <c r="D1015" t="s">
        <v>274</v>
      </c>
      <c r="E1015" t="s">
        <v>274</v>
      </c>
      <c r="F1015" t="s">
        <v>52</v>
      </c>
      <c r="G1015" t="s">
        <v>1134</v>
      </c>
      <c r="H1015" s="1">
        <v>43648</v>
      </c>
      <c r="I1015" s="1">
        <v>43629</v>
      </c>
      <c r="J1015" s="3">
        <v>5340000</v>
      </c>
      <c r="K1015" t="s">
        <v>31</v>
      </c>
      <c r="L1015" t="s">
        <v>31</v>
      </c>
      <c r="M1015">
        <v>0</v>
      </c>
      <c r="N1015">
        <v>0</v>
      </c>
      <c r="O1015">
        <v>0</v>
      </c>
      <c r="P1015" t="s">
        <v>37</v>
      </c>
      <c r="Q1015" t="s">
        <v>37</v>
      </c>
      <c r="R1015" t="str">
        <f t="shared" si="31"/>
        <v>2135994511124</v>
      </c>
      <c r="S1015" t="s">
        <v>38</v>
      </c>
      <c r="T1015" t="s">
        <v>66</v>
      </c>
      <c r="U1015" t="s">
        <v>67</v>
      </c>
      <c r="V1015" t="s">
        <v>100</v>
      </c>
      <c r="W1015" t="s">
        <v>42</v>
      </c>
      <c r="X1015" t="s">
        <v>43</v>
      </c>
      <c r="Y1015" t="s">
        <v>44</v>
      </c>
      <c r="Z1015" t="s">
        <v>44</v>
      </c>
      <c r="AA1015" t="s">
        <v>45</v>
      </c>
      <c r="AB1015" t="s">
        <v>46</v>
      </c>
      <c r="AC1015" t="s">
        <v>47</v>
      </c>
      <c r="AD1015" t="s">
        <v>48</v>
      </c>
      <c r="AE1015" t="s">
        <v>49</v>
      </c>
    </row>
    <row r="1016" spans="1:31">
      <c r="A1016" t="str">
        <f t="shared" si="30"/>
        <v>213599451112507</v>
      </c>
      <c r="B1016" t="s">
        <v>32</v>
      </c>
      <c r="C1016" t="s">
        <v>62</v>
      </c>
      <c r="D1016" t="s">
        <v>274</v>
      </c>
      <c r="E1016" t="s">
        <v>274</v>
      </c>
      <c r="F1016" t="s">
        <v>132</v>
      </c>
      <c r="G1016" t="s">
        <v>1134</v>
      </c>
      <c r="H1016" s="1">
        <v>43648</v>
      </c>
      <c r="I1016" s="1">
        <v>43629</v>
      </c>
      <c r="J1016" s="3">
        <v>224606</v>
      </c>
      <c r="K1016" t="s">
        <v>31</v>
      </c>
      <c r="L1016" t="s">
        <v>31</v>
      </c>
      <c r="M1016">
        <v>0</v>
      </c>
      <c r="N1016">
        <v>0</v>
      </c>
      <c r="O1016">
        <v>0</v>
      </c>
      <c r="P1016" t="s">
        <v>37</v>
      </c>
      <c r="Q1016" t="s">
        <v>37</v>
      </c>
      <c r="R1016" t="str">
        <f t="shared" si="31"/>
        <v>2135994511125</v>
      </c>
      <c r="S1016" t="s">
        <v>38</v>
      </c>
      <c r="T1016" t="s">
        <v>66</v>
      </c>
      <c r="U1016" t="s">
        <v>67</v>
      </c>
      <c r="V1016" t="s">
        <v>100</v>
      </c>
      <c r="W1016" t="s">
        <v>42</v>
      </c>
      <c r="X1016" t="s">
        <v>43</v>
      </c>
      <c r="Y1016" t="s">
        <v>44</v>
      </c>
      <c r="Z1016" t="s">
        <v>44</v>
      </c>
      <c r="AA1016" t="s">
        <v>45</v>
      </c>
      <c r="AB1016" t="s">
        <v>46</v>
      </c>
      <c r="AC1016" t="s">
        <v>47</v>
      </c>
      <c r="AD1016" t="s">
        <v>48</v>
      </c>
      <c r="AE1016" t="s">
        <v>49</v>
      </c>
    </row>
    <row r="1017" spans="1:31">
      <c r="A1017" t="str">
        <f t="shared" si="30"/>
        <v>213599451115107</v>
      </c>
      <c r="B1017" t="s">
        <v>32</v>
      </c>
      <c r="C1017" t="s">
        <v>62</v>
      </c>
      <c r="D1017" t="s">
        <v>274</v>
      </c>
      <c r="E1017" t="s">
        <v>274</v>
      </c>
      <c r="F1017" t="s">
        <v>58</v>
      </c>
      <c r="G1017" t="s">
        <v>1134</v>
      </c>
      <c r="H1017" s="1">
        <v>43648</v>
      </c>
      <c r="I1017" s="1">
        <v>43629</v>
      </c>
      <c r="J1017" s="3">
        <v>360000</v>
      </c>
      <c r="K1017" t="s">
        <v>31</v>
      </c>
      <c r="L1017" t="s">
        <v>31</v>
      </c>
      <c r="M1017">
        <v>0</v>
      </c>
      <c r="N1017">
        <v>0</v>
      </c>
      <c r="O1017">
        <v>0</v>
      </c>
      <c r="P1017" t="s">
        <v>37</v>
      </c>
      <c r="Q1017" t="s">
        <v>37</v>
      </c>
      <c r="R1017" t="str">
        <f t="shared" si="31"/>
        <v>2135994511151</v>
      </c>
      <c r="S1017" t="s">
        <v>38</v>
      </c>
      <c r="T1017" t="s">
        <v>66</v>
      </c>
      <c r="U1017" t="s">
        <v>67</v>
      </c>
      <c r="V1017" t="s">
        <v>100</v>
      </c>
      <c r="W1017" t="s">
        <v>42</v>
      </c>
      <c r="X1017" t="s">
        <v>43</v>
      </c>
      <c r="Y1017" t="s">
        <v>44</v>
      </c>
      <c r="Z1017" t="s">
        <v>44</v>
      </c>
      <c r="AA1017" t="s">
        <v>45</v>
      </c>
      <c r="AB1017" t="s">
        <v>46</v>
      </c>
      <c r="AC1017" t="s">
        <v>47</v>
      </c>
      <c r="AD1017" t="s">
        <v>48</v>
      </c>
      <c r="AE1017" t="s">
        <v>49</v>
      </c>
    </row>
    <row r="1018" spans="1:31">
      <c r="A1018" t="str">
        <f t="shared" si="30"/>
        <v>212599451111104</v>
      </c>
      <c r="B1018" t="s">
        <v>32</v>
      </c>
      <c r="C1018" t="s">
        <v>33</v>
      </c>
      <c r="D1018" t="s">
        <v>776</v>
      </c>
      <c r="E1018" t="s">
        <v>776</v>
      </c>
      <c r="F1018" t="s">
        <v>35</v>
      </c>
      <c r="G1018" t="s">
        <v>1135</v>
      </c>
      <c r="H1018" s="1">
        <v>43573</v>
      </c>
      <c r="I1018" s="1">
        <v>43571</v>
      </c>
      <c r="J1018" s="3">
        <v>1603500</v>
      </c>
      <c r="K1018" t="s">
        <v>31</v>
      </c>
      <c r="L1018" t="s">
        <v>31</v>
      </c>
      <c r="M1018">
        <v>0</v>
      </c>
      <c r="N1018">
        <v>0</v>
      </c>
      <c r="O1018">
        <v>0</v>
      </c>
      <c r="P1018" t="s">
        <v>37</v>
      </c>
      <c r="Q1018" t="s">
        <v>37</v>
      </c>
      <c r="R1018" t="str">
        <f t="shared" si="31"/>
        <v>2125994511111</v>
      </c>
      <c r="S1018" t="s">
        <v>38</v>
      </c>
      <c r="T1018" t="s">
        <v>39</v>
      </c>
      <c r="U1018" t="s">
        <v>40</v>
      </c>
      <c r="V1018" t="s">
        <v>41</v>
      </c>
      <c r="W1018" t="s">
        <v>42</v>
      </c>
      <c r="X1018" t="s">
        <v>43</v>
      </c>
      <c r="Y1018" t="s">
        <v>44</v>
      </c>
      <c r="Z1018" t="s">
        <v>44</v>
      </c>
      <c r="AA1018" t="s">
        <v>45</v>
      </c>
      <c r="AB1018" t="s">
        <v>46</v>
      </c>
      <c r="AC1018" t="s">
        <v>47</v>
      </c>
      <c r="AD1018" t="s">
        <v>48</v>
      </c>
      <c r="AE1018" t="s">
        <v>49</v>
      </c>
    </row>
    <row r="1019" spans="1:31">
      <c r="A1019" t="str">
        <f t="shared" si="30"/>
        <v>212599451111904</v>
      </c>
      <c r="B1019" t="s">
        <v>32</v>
      </c>
      <c r="C1019" t="s">
        <v>33</v>
      </c>
      <c r="D1019" t="s">
        <v>776</v>
      </c>
      <c r="E1019" t="s">
        <v>776</v>
      </c>
      <c r="F1019" t="s">
        <v>50</v>
      </c>
      <c r="G1019" t="s">
        <v>1135</v>
      </c>
      <c r="H1019" s="1">
        <v>43573</v>
      </c>
      <c r="I1019" s="1">
        <v>43571</v>
      </c>
      <c r="J1019" s="3">
        <v>120</v>
      </c>
      <c r="K1019" t="s">
        <v>31</v>
      </c>
      <c r="L1019" t="s">
        <v>31</v>
      </c>
      <c r="M1019">
        <v>0</v>
      </c>
      <c r="N1019">
        <v>0</v>
      </c>
      <c r="O1019">
        <v>0</v>
      </c>
      <c r="P1019" t="s">
        <v>37</v>
      </c>
      <c r="Q1019" t="s">
        <v>37</v>
      </c>
      <c r="R1019" t="str">
        <f t="shared" si="31"/>
        <v>2125994511119</v>
      </c>
      <c r="S1019" t="s">
        <v>38</v>
      </c>
      <c r="T1019" t="s">
        <v>39</v>
      </c>
      <c r="U1019" t="s">
        <v>40</v>
      </c>
      <c r="V1019" t="s">
        <v>41</v>
      </c>
      <c r="W1019" t="s">
        <v>42</v>
      </c>
      <c r="X1019" t="s">
        <v>43</v>
      </c>
      <c r="Y1019" t="s">
        <v>44</v>
      </c>
      <c r="Z1019" t="s">
        <v>44</v>
      </c>
      <c r="AA1019" t="s">
        <v>45</v>
      </c>
      <c r="AB1019" t="s">
        <v>46</v>
      </c>
      <c r="AC1019" t="s">
        <v>47</v>
      </c>
      <c r="AD1019" t="s">
        <v>48</v>
      </c>
      <c r="AE1019" t="s">
        <v>49</v>
      </c>
    </row>
    <row r="1020" spans="1:31">
      <c r="A1020" t="str">
        <f t="shared" si="30"/>
        <v>212599451112104</v>
      </c>
      <c r="B1020" t="s">
        <v>32</v>
      </c>
      <c r="C1020" t="s">
        <v>33</v>
      </c>
      <c r="D1020" t="s">
        <v>776</v>
      </c>
      <c r="E1020" t="s">
        <v>776</v>
      </c>
      <c r="F1020" t="s">
        <v>51</v>
      </c>
      <c r="G1020" t="s">
        <v>1135</v>
      </c>
      <c r="H1020" s="1">
        <v>43573</v>
      </c>
      <c r="I1020" s="1">
        <v>43571</v>
      </c>
      <c r="J1020" s="3">
        <v>160350</v>
      </c>
      <c r="K1020" t="s">
        <v>31</v>
      </c>
      <c r="L1020" t="s">
        <v>31</v>
      </c>
      <c r="M1020">
        <v>0</v>
      </c>
      <c r="N1020">
        <v>0</v>
      </c>
      <c r="O1020">
        <v>0</v>
      </c>
      <c r="P1020" t="s">
        <v>37</v>
      </c>
      <c r="Q1020" t="s">
        <v>37</v>
      </c>
      <c r="R1020" t="str">
        <f t="shared" si="31"/>
        <v>2125994511121</v>
      </c>
      <c r="S1020" t="s">
        <v>38</v>
      </c>
      <c r="T1020" t="s">
        <v>39</v>
      </c>
      <c r="U1020" t="s">
        <v>40</v>
      </c>
      <c r="V1020" t="s">
        <v>41</v>
      </c>
      <c r="W1020" t="s">
        <v>42</v>
      </c>
      <c r="X1020" t="s">
        <v>43</v>
      </c>
      <c r="Y1020" t="s">
        <v>44</v>
      </c>
      <c r="Z1020" t="s">
        <v>44</v>
      </c>
      <c r="AA1020" t="s">
        <v>45</v>
      </c>
      <c r="AB1020" t="s">
        <v>46</v>
      </c>
      <c r="AC1020" t="s">
        <v>47</v>
      </c>
      <c r="AD1020" t="s">
        <v>48</v>
      </c>
      <c r="AE1020" t="s">
        <v>49</v>
      </c>
    </row>
    <row r="1021" spans="1:31">
      <c r="A1021" t="str">
        <f t="shared" si="30"/>
        <v>212599451112204</v>
      </c>
      <c r="B1021" t="s">
        <v>32</v>
      </c>
      <c r="C1021" t="s">
        <v>33</v>
      </c>
      <c r="D1021" t="s">
        <v>776</v>
      </c>
      <c r="E1021" t="s">
        <v>776</v>
      </c>
      <c r="F1021" t="s">
        <v>55</v>
      </c>
      <c r="G1021" t="s">
        <v>1135</v>
      </c>
      <c r="H1021" s="1">
        <v>43573</v>
      </c>
      <c r="I1021" s="1">
        <v>43571</v>
      </c>
      <c r="J1021" s="3">
        <v>64140</v>
      </c>
      <c r="K1021" t="s">
        <v>31</v>
      </c>
      <c r="L1021" t="s">
        <v>31</v>
      </c>
      <c r="M1021">
        <v>0</v>
      </c>
      <c r="N1021">
        <v>0</v>
      </c>
      <c r="O1021">
        <v>0</v>
      </c>
      <c r="P1021" t="s">
        <v>37</v>
      </c>
      <c r="Q1021" t="s">
        <v>37</v>
      </c>
      <c r="R1021" t="str">
        <f t="shared" si="31"/>
        <v>2125994511122</v>
      </c>
      <c r="S1021" t="s">
        <v>38</v>
      </c>
      <c r="T1021" t="s">
        <v>39</v>
      </c>
      <c r="U1021" t="s">
        <v>40</v>
      </c>
      <c r="V1021" t="s">
        <v>41</v>
      </c>
      <c r="W1021" t="s">
        <v>42</v>
      </c>
      <c r="X1021" t="s">
        <v>43</v>
      </c>
      <c r="Y1021" t="s">
        <v>44</v>
      </c>
      <c r="Z1021" t="s">
        <v>44</v>
      </c>
      <c r="AA1021" t="s">
        <v>45</v>
      </c>
      <c r="AB1021" t="s">
        <v>46</v>
      </c>
      <c r="AC1021" t="s">
        <v>47</v>
      </c>
      <c r="AD1021" t="s">
        <v>48</v>
      </c>
      <c r="AE1021" t="s">
        <v>49</v>
      </c>
    </row>
    <row r="1022" spans="1:31">
      <c r="A1022" t="str">
        <f t="shared" si="30"/>
        <v>213599452411105</v>
      </c>
      <c r="B1022" t="s">
        <v>32</v>
      </c>
      <c r="C1022" t="s">
        <v>62</v>
      </c>
      <c r="D1022" t="s">
        <v>926</v>
      </c>
      <c r="E1022" t="s">
        <v>926</v>
      </c>
      <c r="F1022" t="s">
        <v>71</v>
      </c>
      <c r="G1022" t="s">
        <v>1136</v>
      </c>
      <c r="H1022" s="1">
        <v>43609</v>
      </c>
      <c r="I1022" s="1">
        <v>43609</v>
      </c>
      <c r="J1022" s="3">
        <v>410000</v>
      </c>
      <c r="K1022" t="s">
        <v>31</v>
      </c>
      <c r="L1022" t="s">
        <v>31</v>
      </c>
      <c r="M1022">
        <v>0</v>
      </c>
      <c r="N1022">
        <v>0</v>
      </c>
      <c r="O1022">
        <v>0</v>
      </c>
      <c r="P1022" t="s">
        <v>37</v>
      </c>
      <c r="Q1022" t="s">
        <v>37</v>
      </c>
      <c r="R1022" t="str">
        <f t="shared" si="31"/>
        <v>2135994524111</v>
      </c>
      <c r="S1022" t="s">
        <v>38</v>
      </c>
      <c r="T1022" t="s">
        <v>66</v>
      </c>
      <c r="U1022" t="s">
        <v>67</v>
      </c>
      <c r="V1022" t="s">
        <v>100</v>
      </c>
      <c r="W1022" t="s">
        <v>42</v>
      </c>
      <c r="X1022" t="s">
        <v>43</v>
      </c>
      <c r="Y1022" t="s">
        <v>44</v>
      </c>
      <c r="Z1022" t="s">
        <v>44</v>
      </c>
      <c r="AA1022" t="s">
        <v>45</v>
      </c>
      <c r="AB1022" t="s">
        <v>46</v>
      </c>
      <c r="AC1022" t="s">
        <v>47</v>
      </c>
      <c r="AD1022" t="s">
        <v>48</v>
      </c>
      <c r="AE1022" t="s">
        <v>49</v>
      </c>
    </row>
    <row r="1023" spans="1:31">
      <c r="A1023" t="str">
        <f t="shared" si="30"/>
        <v>212904652121910</v>
      </c>
      <c r="B1023" t="s">
        <v>32</v>
      </c>
      <c r="C1023" t="s">
        <v>62</v>
      </c>
      <c r="D1023" t="s">
        <v>1137</v>
      </c>
      <c r="E1023" t="s">
        <v>1137</v>
      </c>
      <c r="F1023" t="s">
        <v>96</v>
      </c>
      <c r="G1023" t="s">
        <v>1138</v>
      </c>
      <c r="H1023" s="1">
        <v>43752</v>
      </c>
      <c r="I1023" s="1">
        <v>43752</v>
      </c>
      <c r="J1023" s="3">
        <v>7580000</v>
      </c>
      <c r="K1023" t="s">
        <v>31</v>
      </c>
      <c r="L1023" t="s">
        <v>31</v>
      </c>
      <c r="M1023">
        <v>0</v>
      </c>
      <c r="N1023">
        <v>0</v>
      </c>
      <c r="O1023">
        <v>0</v>
      </c>
      <c r="P1023" t="s">
        <v>37</v>
      </c>
      <c r="Q1023" t="s">
        <v>37</v>
      </c>
      <c r="R1023" t="str">
        <f t="shared" si="31"/>
        <v>2129046521219</v>
      </c>
      <c r="S1023" t="s">
        <v>38</v>
      </c>
      <c r="T1023" t="s">
        <v>66</v>
      </c>
      <c r="U1023" t="s">
        <v>67</v>
      </c>
      <c r="V1023" t="s">
        <v>81</v>
      </c>
      <c r="W1023" t="s">
        <v>82</v>
      </c>
      <c r="X1023" t="s">
        <v>43</v>
      </c>
      <c r="Y1023" t="s">
        <v>44</v>
      </c>
      <c r="Z1023" t="s">
        <v>44</v>
      </c>
      <c r="AA1023" t="s">
        <v>45</v>
      </c>
      <c r="AB1023" t="s">
        <v>46</v>
      </c>
      <c r="AC1023" t="s">
        <v>47</v>
      </c>
      <c r="AD1023" t="s">
        <v>48</v>
      </c>
      <c r="AE1023" t="s">
        <v>49</v>
      </c>
    </row>
    <row r="1024" spans="1:31">
      <c r="A1024" t="str">
        <f t="shared" si="30"/>
        <v>212900352411311</v>
      </c>
      <c r="B1024" t="s">
        <v>32</v>
      </c>
      <c r="C1024" t="s">
        <v>62</v>
      </c>
      <c r="D1024" t="s">
        <v>1139</v>
      </c>
      <c r="E1024" t="s">
        <v>1139</v>
      </c>
      <c r="F1024" t="s">
        <v>64</v>
      </c>
      <c r="G1024" t="s">
        <v>1140</v>
      </c>
      <c r="H1024" s="1">
        <v>43773</v>
      </c>
      <c r="I1024" s="1">
        <v>43773</v>
      </c>
      <c r="J1024" s="3">
        <v>800000</v>
      </c>
      <c r="K1024" t="s">
        <v>31</v>
      </c>
      <c r="L1024" t="s">
        <v>31</v>
      </c>
      <c r="M1024">
        <v>0</v>
      </c>
      <c r="N1024">
        <v>0</v>
      </c>
      <c r="O1024">
        <v>0</v>
      </c>
      <c r="P1024" t="s">
        <v>37</v>
      </c>
      <c r="Q1024" t="s">
        <v>37</v>
      </c>
      <c r="R1024" t="str">
        <f t="shared" si="31"/>
        <v>2129003524113</v>
      </c>
      <c r="S1024" t="s">
        <v>38</v>
      </c>
      <c r="T1024" t="s">
        <v>66</v>
      </c>
      <c r="U1024" t="s">
        <v>67</v>
      </c>
      <c r="V1024" t="s">
        <v>81</v>
      </c>
      <c r="W1024" t="s">
        <v>77</v>
      </c>
      <c r="X1024" t="s">
        <v>43</v>
      </c>
      <c r="Y1024" t="s">
        <v>44</v>
      </c>
      <c r="Z1024" t="s">
        <v>44</v>
      </c>
      <c r="AA1024" t="s">
        <v>45</v>
      </c>
      <c r="AB1024" t="s">
        <v>46</v>
      </c>
      <c r="AC1024" t="s">
        <v>47</v>
      </c>
      <c r="AD1024" t="s">
        <v>48</v>
      </c>
      <c r="AE1024" t="s">
        <v>49</v>
      </c>
    </row>
    <row r="1025" spans="1:31">
      <c r="A1025" t="str">
        <f t="shared" si="30"/>
        <v>212904652121111</v>
      </c>
      <c r="B1025" t="s">
        <v>32</v>
      </c>
      <c r="C1025" t="s">
        <v>62</v>
      </c>
      <c r="D1025" t="s">
        <v>1141</v>
      </c>
      <c r="E1025" t="s">
        <v>1141</v>
      </c>
      <c r="F1025" t="s">
        <v>122</v>
      </c>
      <c r="G1025" t="s">
        <v>1142</v>
      </c>
      <c r="H1025" s="1">
        <v>43780</v>
      </c>
      <c r="I1025" s="1">
        <v>43780</v>
      </c>
      <c r="J1025" s="3">
        <v>19302000</v>
      </c>
      <c r="K1025" t="s">
        <v>31</v>
      </c>
      <c r="L1025" t="s">
        <v>31</v>
      </c>
      <c r="M1025">
        <v>0</v>
      </c>
      <c r="N1025">
        <v>0</v>
      </c>
      <c r="O1025">
        <v>0</v>
      </c>
      <c r="P1025" t="s">
        <v>37</v>
      </c>
      <c r="Q1025" t="s">
        <v>37</v>
      </c>
      <c r="R1025" t="str">
        <f t="shared" si="31"/>
        <v>2129046521211</v>
      </c>
      <c r="S1025" t="s">
        <v>38</v>
      </c>
      <c r="T1025" t="s">
        <v>66</v>
      </c>
      <c r="U1025" t="s">
        <v>67</v>
      </c>
      <c r="V1025" t="s">
        <v>81</v>
      </c>
      <c r="W1025" t="s">
        <v>82</v>
      </c>
      <c r="X1025" t="s">
        <v>43</v>
      </c>
      <c r="Y1025" t="s">
        <v>44</v>
      </c>
      <c r="Z1025" t="s">
        <v>44</v>
      </c>
      <c r="AA1025" t="s">
        <v>45</v>
      </c>
      <c r="AB1025" t="s">
        <v>46</v>
      </c>
      <c r="AC1025" t="s">
        <v>47</v>
      </c>
      <c r="AD1025" t="s">
        <v>48</v>
      </c>
      <c r="AE1025" t="s">
        <v>49</v>
      </c>
    </row>
    <row r="1026" spans="1:31">
      <c r="A1026" t="str">
        <f t="shared" si="30"/>
        <v>212904652211902</v>
      </c>
      <c r="B1026" t="s">
        <v>32</v>
      </c>
      <c r="C1026" t="s">
        <v>62</v>
      </c>
      <c r="D1026" t="s">
        <v>553</v>
      </c>
      <c r="E1026" t="s">
        <v>553</v>
      </c>
      <c r="F1026" t="s">
        <v>60</v>
      </c>
      <c r="G1026" t="s">
        <v>1143</v>
      </c>
      <c r="H1026" s="1">
        <v>43511</v>
      </c>
      <c r="I1026" s="1">
        <v>43510</v>
      </c>
      <c r="J1026" s="3">
        <v>611854</v>
      </c>
      <c r="K1026" t="s">
        <v>31</v>
      </c>
      <c r="L1026" t="s">
        <v>31</v>
      </c>
      <c r="M1026">
        <v>0</v>
      </c>
      <c r="N1026">
        <v>0</v>
      </c>
      <c r="O1026">
        <v>0</v>
      </c>
      <c r="P1026" t="s">
        <v>37</v>
      </c>
      <c r="Q1026" t="s">
        <v>37</v>
      </c>
      <c r="R1026" t="str">
        <f t="shared" si="31"/>
        <v>2129046522119</v>
      </c>
      <c r="S1026" t="s">
        <v>38</v>
      </c>
      <c r="T1026" t="s">
        <v>66</v>
      </c>
      <c r="U1026" t="s">
        <v>67</v>
      </c>
      <c r="V1026" t="s">
        <v>81</v>
      </c>
      <c r="W1026" t="s">
        <v>82</v>
      </c>
      <c r="X1026" t="s">
        <v>43</v>
      </c>
      <c r="Y1026" t="s">
        <v>44</v>
      </c>
      <c r="Z1026" t="s">
        <v>44</v>
      </c>
      <c r="AA1026" t="s">
        <v>45</v>
      </c>
      <c r="AB1026" t="s">
        <v>46</v>
      </c>
      <c r="AC1026" t="s">
        <v>47</v>
      </c>
      <c r="AD1026" t="s">
        <v>48</v>
      </c>
      <c r="AE1026" t="s">
        <v>49</v>
      </c>
    </row>
    <row r="1027" spans="1:31">
      <c r="A1027" t="str">
        <f t="shared" ref="A1027:A1090" si="32">V1027&amp;W1027&amp;F1027&amp;IF(MONTH(H1027)&lt;10,"0"&amp;MONTH(H1027),MONTH(H1027))</f>
        <v>212904652121905</v>
      </c>
      <c r="B1027" t="s">
        <v>32</v>
      </c>
      <c r="C1027" t="s">
        <v>62</v>
      </c>
      <c r="D1027" t="s">
        <v>1144</v>
      </c>
      <c r="E1027" t="s">
        <v>1144</v>
      </c>
      <c r="F1027" t="s">
        <v>96</v>
      </c>
      <c r="G1027" t="s">
        <v>1145</v>
      </c>
      <c r="H1027" s="1">
        <v>43593</v>
      </c>
      <c r="I1027" s="1">
        <v>43591</v>
      </c>
      <c r="J1027" s="3">
        <v>6340000</v>
      </c>
      <c r="K1027" t="s">
        <v>31</v>
      </c>
      <c r="L1027" t="s">
        <v>31</v>
      </c>
      <c r="M1027">
        <v>0</v>
      </c>
      <c r="N1027">
        <v>0</v>
      </c>
      <c r="O1027">
        <v>0</v>
      </c>
      <c r="P1027" t="s">
        <v>37</v>
      </c>
      <c r="Q1027" t="s">
        <v>37</v>
      </c>
      <c r="R1027" t="str">
        <f t="shared" ref="R1027:R1090" si="33">V1027&amp;W1027&amp;F1027</f>
        <v>2129046521219</v>
      </c>
      <c r="S1027" t="s">
        <v>38</v>
      </c>
      <c r="T1027" t="s">
        <v>66</v>
      </c>
      <c r="U1027" t="s">
        <v>67</v>
      </c>
      <c r="V1027" t="s">
        <v>81</v>
      </c>
      <c r="W1027" t="s">
        <v>82</v>
      </c>
      <c r="X1027" t="s">
        <v>43</v>
      </c>
      <c r="Y1027" t="s">
        <v>44</v>
      </c>
      <c r="Z1027" t="s">
        <v>44</v>
      </c>
      <c r="AA1027" t="s">
        <v>45</v>
      </c>
      <c r="AB1027" t="s">
        <v>46</v>
      </c>
      <c r="AC1027" t="s">
        <v>47</v>
      </c>
      <c r="AD1027" t="s">
        <v>48</v>
      </c>
      <c r="AE1027" t="s">
        <v>49</v>
      </c>
    </row>
    <row r="1028" spans="1:31">
      <c r="A1028" t="str">
        <f t="shared" si="32"/>
        <v>213599451111108</v>
      </c>
      <c r="B1028" t="s">
        <v>32</v>
      </c>
      <c r="C1028" t="s">
        <v>62</v>
      </c>
      <c r="D1028" t="s">
        <v>1146</v>
      </c>
      <c r="E1028" t="s">
        <v>1146</v>
      </c>
      <c r="F1028" t="s">
        <v>35</v>
      </c>
      <c r="G1028" t="s">
        <v>1147</v>
      </c>
      <c r="H1028" s="1">
        <v>43705</v>
      </c>
      <c r="I1028" s="1">
        <v>43705</v>
      </c>
      <c r="J1028" s="3">
        <v>108000</v>
      </c>
      <c r="K1028" t="s">
        <v>31</v>
      </c>
      <c r="L1028" t="s">
        <v>31</v>
      </c>
      <c r="M1028">
        <v>0</v>
      </c>
      <c r="N1028">
        <v>0</v>
      </c>
      <c r="O1028">
        <v>0</v>
      </c>
      <c r="P1028" t="s">
        <v>37</v>
      </c>
      <c r="Q1028" t="s">
        <v>37</v>
      </c>
      <c r="R1028" t="str">
        <f t="shared" si="33"/>
        <v>2135994511111</v>
      </c>
      <c r="S1028" t="s">
        <v>38</v>
      </c>
      <c r="T1028" t="s">
        <v>66</v>
      </c>
      <c r="U1028" t="s">
        <v>67</v>
      </c>
      <c r="V1028" t="s">
        <v>100</v>
      </c>
      <c r="W1028" t="s">
        <v>42</v>
      </c>
      <c r="X1028" t="s">
        <v>43</v>
      </c>
      <c r="Y1028" t="s">
        <v>44</v>
      </c>
      <c r="Z1028" t="s">
        <v>44</v>
      </c>
      <c r="AA1028" t="s">
        <v>45</v>
      </c>
      <c r="AB1028" t="s">
        <v>46</v>
      </c>
      <c r="AC1028" t="s">
        <v>47</v>
      </c>
      <c r="AD1028" t="s">
        <v>48</v>
      </c>
      <c r="AE1028" t="s">
        <v>49</v>
      </c>
    </row>
    <row r="1029" spans="1:31">
      <c r="A1029" t="str">
        <f t="shared" si="32"/>
        <v>213599451112108</v>
      </c>
      <c r="B1029" t="s">
        <v>32</v>
      </c>
      <c r="C1029" t="s">
        <v>62</v>
      </c>
      <c r="D1029" t="s">
        <v>1146</v>
      </c>
      <c r="E1029" t="s">
        <v>1146</v>
      </c>
      <c r="F1029" t="s">
        <v>51</v>
      </c>
      <c r="G1029" t="s">
        <v>1147</v>
      </c>
      <c r="H1029" s="1">
        <v>43705</v>
      </c>
      <c r="I1029" s="1">
        <v>43705</v>
      </c>
      <c r="J1029" s="3">
        <v>10800</v>
      </c>
      <c r="K1029" t="s">
        <v>31</v>
      </c>
      <c r="L1029" t="s">
        <v>31</v>
      </c>
      <c r="M1029">
        <v>0</v>
      </c>
      <c r="N1029">
        <v>0</v>
      </c>
      <c r="O1029">
        <v>0</v>
      </c>
      <c r="P1029" t="s">
        <v>37</v>
      </c>
      <c r="Q1029" t="s">
        <v>37</v>
      </c>
      <c r="R1029" t="str">
        <f t="shared" si="33"/>
        <v>2135994511121</v>
      </c>
      <c r="S1029" t="s">
        <v>38</v>
      </c>
      <c r="T1029" t="s">
        <v>66</v>
      </c>
      <c r="U1029" t="s">
        <v>67</v>
      </c>
      <c r="V1029" t="s">
        <v>100</v>
      </c>
      <c r="W1029" t="s">
        <v>42</v>
      </c>
      <c r="X1029" t="s">
        <v>43</v>
      </c>
      <c r="Y1029" t="s">
        <v>44</v>
      </c>
      <c r="Z1029" t="s">
        <v>44</v>
      </c>
      <c r="AA1029" t="s">
        <v>45</v>
      </c>
      <c r="AB1029" t="s">
        <v>46</v>
      </c>
      <c r="AC1029" t="s">
        <v>47</v>
      </c>
      <c r="AD1029" t="s">
        <v>48</v>
      </c>
      <c r="AE1029" t="s">
        <v>49</v>
      </c>
    </row>
    <row r="1030" spans="1:31">
      <c r="A1030" t="str">
        <f t="shared" si="32"/>
        <v>213599451112208</v>
      </c>
      <c r="B1030" t="s">
        <v>32</v>
      </c>
      <c r="C1030" t="s">
        <v>62</v>
      </c>
      <c r="D1030" t="s">
        <v>1146</v>
      </c>
      <c r="E1030" t="s">
        <v>1146</v>
      </c>
      <c r="F1030" t="s">
        <v>55</v>
      </c>
      <c r="G1030" t="s">
        <v>1147</v>
      </c>
      <c r="H1030" s="1">
        <v>43705</v>
      </c>
      <c r="I1030" s="1">
        <v>43705</v>
      </c>
      <c r="J1030" s="3">
        <v>4320</v>
      </c>
      <c r="K1030" t="s">
        <v>31</v>
      </c>
      <c r="L1030" t="s">
        <v>31</v>
      </c>
      <c r="M1030">
        <v>0</v>
      </c>
      <c r="N1030">
        <v>0</v>
      </c>
      <c r="O1030">
        <v>0</v>
      </c>
      <c r="P1030" t="s">
        <v>37</v>
      </c>
      <c r="Q1030" t="s">
        <v>37</v>
      </c>
      <c r="R1030" t="str">
        <f t="shared" si="33"/>
        <v>2135994511122</v>
      </c>
      <c r="S1030" t="s">
        <v>38</v>
      </c>
      <c r="T1030" t="s">
        <v>66</v>
      </c>
      <c r="U1030" t="s">
        <v>67</v>
      </c>
      <c r="V1030" t="s">
        <v>100</v>
      </c>
      <c r="W1030" t="s">
        <v>42</v>
      </c>
      <c r="X1030" t="s">
        <v>43</v>
      </c>
      <c r="Y1030" t="s">
        <v>44</v>
      </c>
      <c r="Z1030" t="s">
        <v>44</v>
      </c>
      <c r="AA1030" t="s">
        <v>45</v>
      </c>
      <c r="AB1030" t="s">
        <v>46</v>
      </c>
      <c r="AC1030" t="s">
        <v>47</v>
      </c>
      <c r="AD1030" t="s">
        <v>48</v>
      </c>
      <c r="AE1030" t="s">
        <v>49</v>
      </c>
    </row>
    <row r="1031" spans="1:31">
      <c r="A1031" t="str">
        <f t="shared" si="32"/>
        <v>213599452411105</v>
      </c>
      <c r="B1031" t="s">
        <v>32</v>
      </c>
      <c r="C1031" t="s">
        <v>62</v>
      </c>
      <c r="D1031" t="s">
        <v>1148</v>
      </c>
      <c r="E1031" t="s">
        <v>1148</v>
      </c>
      <c r="F1031" t="s">
        <v>71</v>
      </c>
      <c r="G1031" t="s">
        <v>1149</v>
      </c>
      <c r="H1031" s="1">
        <v>43609</v>
      </c>
      <c r="I1031" s="1">
        <v>43609</v>
      </c>
      <c r="J1031" s="3">
        <v>400000</v>
      </c>
      <c r="K1031" t="s">
        <v>31</v>
      </c>
      <c r="L1031" t="s">
        <v>31</v>
      </c>
      <c r="M1031">
        <v>0</v>
      </c>
      <c r="N1031">
        <v>0</v>
      </c>
      <c r="O1031">
        <v>0</v>
      </c>
      <c r="P1031" t="s">
        <v>37</v>
      </c>
      <c r="Q1031" t="s">
        <v>37</v>
      </c>
      <c r="R1031" t="str">
        <f t="shared" si="33"/>
        <v>2135994524111</v>
      </c>
      <c r="S1031" t="s">
        <v>38</v>
      </c>
      <c r="T1031" t="s">
        <v>66</v>
      </c>
      <c r="U1031" t="s">
        <v>67</v>
      </c>
      <c r="V1031" t="s">
        <v>100</v>
      </c>
      <c r="W1031" t="s">
        <v>42</v>
      </c>
      <c r="X1031" t="s">
        <v>43</v>
      </c>
      <c r="Y1031" t="s">
        <v>44</v>
      </c>
      <c r="Z1031" t="s">
        <v>44</v>
      </c>
      <c r="AA1031" t="s">
        <v>45</v>
      </c>
      <c r="AB1031" t="s">
        <v>46</v>
      </c>
      <c r="AC1031" t="s">
        <v>47</v>
      </c>
      <c r="AD1031" t="s">
        <v>48</v>
      </c>
      <c r="AE1031" t="s">
        <v>49</v>
      </c>
    </row>
    <row r="1032" spans="1:31">
      <c r="A1032" t="str">
        <f t="shared" si="32"/>
        <v>212599452111512</v>
      </c>
      <c r="B1032" t="s">
        <v>32</v>
      </c>
      <c r="C1032" t="s">
        <v>33</v>
      </c>
      <c r="D1032" t="s">
        <v>915</v>
      </c>
      <c r="E1032" t="s">
        <v>915</v>
      </c>
      <c r="F1032" t="s">
        <v>286</v>
      </c>
      <c r="G1032" t="s">
        <v>1150</v>
      </c>
      <c r="H1032" s="1">
        <v>43805</v>
      </c>
      <c r="I1032" s="1">
        <v>43804</v>
      </c>
      <c r="J1032" s="3">
        <v>3550000</v>
      </c>
      <c r="K1032" t="s">
        <v>31</v>
      </c>
      <c r="L1032" t="s">
        <v>31</v>
      </c>
      <c r="M1032">
        <v>0</v>
      </c>
      <c r="N1032">
        <v>0</v>
      </c>
      <c r="O1032">
        <v>0</v>
      </c>
      <c r="P1032" t="s">
        <v>37</v>
      </c>
      <c r="Q1032" t="s">
        <v>37</v>
      </c>
      <c r="R1032" t="str">
        <f t="shared" si="33"/>
        <v>2125994521115</v>
      </c>
      <c r="S1032" t="s">
        <v>38</v>
      </c>
      <c r="T1032" t="s">
        <v>39</v>
      </c>
      <c r="U1032" t="s">
        <v>40</v>
      </c>
      <c r="V1032" t="s">
        <v>41</v>
      </c>
      <c r="W1032" t="s">
        <v>42</v>
      </c>
      <c r="X1032" t="s">
        <v>43</v>
      </c>
      <c r="Y1032" t="s">
        <v>44</v>
      </c>
      <c r="Z1032" t="s">
        <v>44</v>
      </c>
      <c r="AA1032" t="s">
        <v>45</v>
      </c>
      <c r="AB1032" t="s">
        <v>46</v>
      </c>
      <c r="AC1032" t="s">
        <v>47</v>
      </c>
      <c r="AD1032" t="s">
        <v>48</v>
      </c>
      <c r="AE1032" t="s">
        <v>49</v>
      </c>
    </row>
    <row r="1033" spans="1:31">
      <c r="A1033" t="str">
        <f t="shared" si="32"/>
        <v>212904652121111</v>
      </c>
      <c r="B1033" t="s">
        <v>32</v>
      </c>
      <c r="C1033" t="s">
        <v>62</v>
      </c>
      <c r="D1033" t="s">
        <v>1151</v>
      </c>
      <c r="E1033" t="s">
        <v>1151</v>
      </c>
      <c r="F1033" t="s">
        <v>122</v>
      </c>
      <c r="G1033" t="s">
        <v>1152</v>
      </c>
      <c r="H1033" s="1">
        <v>43773</v>
      </c>
      <c r="I1033" s="1">
        <v>43773</v>
      </c>
      <c r="J1033" s="3">
        <v>6954500</v>
      </c>
      <c r="K1033" t="s">
        <v>31</v>
      </c>
      <c r="L1033" t="s">
        <v>31</v>
      </c>
      <c r="M1033">
        <v>0</v>
      </c>
      <c r="N1033">
        <v>0</v>
      </c>
      <c r="O1033">
        <v>0</v>
      </c>
      <c r="P1033" t="s">
        <v>37</v>
      </c>
      <c r="Q1033" t="s">
        <v>37</v>
      </c>
      <c r="R1033" t="str">
        <f t="shared" si="33"/>
        <v>2129046521211</v>
      </c>
      <c r="S1033" t="s">
        <v>38</v>
      </c>
      <c r="T1033" t="s">
        <v>66</v>
      </c>
      <c r="U1033" t="s">
        <v>67</v>
      </c>
      <c r="V1033" t="s">
        <v>81</v>
      </c>
      <c r="W1033" t="s">
        <v>82</v>
      </c>
      <c r="X1033" t="s">
        <v>43</v>
      </c>
      <c r="Y1033" t="s">
        <v>44</v>
      </c>
      <c r="Z1033" t="s">
        <v>44</v>
      </c>
      <c r="AA1033" t="s">
        <v>45</v>
      </c>
      <c r="AB1033" t="s">
        <v>46</v>
      </c>
      <c r="AC1033" t="s">
        <v>47</v>
      </c>
      <c r="AD1033" t="s">
        <v>48</v>
      </c>
      <c r="AE1033" t="s">
        <v>49</v>
      </c>
    </row>
    <row r="1034" spans="1:31">
      <c r="A1034" t="str">
        <f t="shared" si="32"/>
        <v>212599451112912</v>
      </c>
      <c r="B1034" t="s">
        <v>32</v>
      </c>
      <c r="C1034" t="s">
        <v>33</v>
      </c>
      <c r="D1034" t="s">
        <v>1153</v>
      </c>
      <c r="E1034" t="s">
        <v>1153</v>
      </c>
      <c r="F1034" t="s">
        <v>112</v>
      </c>
      <c r="G1034" t="s">
        <v>1154</v>
      </c>
      <c r="H1034" s="1">
        <v>43805</v>
      </c>
      <c r="I1034" s="1">
        <v>43805</v>
      </c>
      <c r="J1034" s="3">
        <v>58237000</v>
      </c>
      <c r="K1034" t="s">
        <v>31</v>
      </c>
      <c r="L1034" t="s">
        <v>31</v>
      </c>
      <c r="M1034">
        <v>0</v>
      </c>
      <c r="N1034">
        <v>0</v>
      </c>
      <c r="O1034">
        <v>0</v>
      </c>
      <c r="P1034" t="s">
        <v>37</v>
      </c>
      <c r="Q1034" t="s">
        <v>37</v>
      </c>
      <c r="R1034" t="str">
        <f t="shared" si="33"/>
        <v>2125994511129</v>
      </c>
      <c r="S1034" t="s">
        <v>38</v>
      </c>
      <c r="T1034" t="s">
        <v>39</v>
      </c>
      <c r="U1034" t="s">
        <v>40</v>
      </c>
      <c r="V1034" t="s">
        <v>41</v>
      </c>
      <c r="W1034" t="s">
        <v>42</v>
      </c>
      <c r="X1034" t="s">
        <v>43</v>
      </c>
      <c r="Y1034" t="s">
        <v>44</v>
      </c>
      <c r="Z1034" t="s">
        <v>44</v>
      </c>
      <c r="AA1034" t="s">
        <v>45</v>
      </c>
      <c r="AB1034" t="s">
        <v>46</v>
      </c>
      <c r="AC1034" t="s">
        <v>47</v>
      </c>
      <c r="AD1034" t="s">
        <v>48</v>
      </c>
      <c r="AE1034" t="s">
        <v>49</v>
      </c>
    </row>
    <row r="1035" spans="1:31">
      <c r="A1035" t="str">
        <f t="shared" si="32"/>
        <v>510599452111502</v>
      </c>
      <c r="B1035" t="s">
        <v>32</v>
      </c>
      <c r="C1035" t="s">
        <v>141</v>
      </c>
      <c r="D1035" t="s">
        <v>561</v>
      </c>
      <c r="E1035" t="s">
        <v>561</v>
      </c>
      <c r="F1035" t="s">
        <v>286</v>
      </c>
      <c r="G1035" t="s">
        <v>1155</v>
      </c>
      <c r="H1035" s="1">
        <v>43514</v>
      </c>
      <c r="I1035" s="1">
        <v>43511</v>
      </c>
      <c r="J1035" s="3">
        <v>175000</v>
      </c>
      <c r="K1035" t="s">
        <v>31</v>
      </c>
      <c r="L1035" t="s">
        <v>31</v>
      </c>
      <c r="M1035">
        <v>0</v>
      </c>
      <c r="N1035">
        <v>0</v>
      </c>
      <c r="O1035">
        <v>0</v>
      </c>
      <c r="P1035" t="s">
        <v>37</v>
      </c>
      <c r="Q1035" t="s">
        <v>37</v>
      </c>
      <c r="R1035" t="str">
        <f t="shared" si="33"/>
        <v>5105994521115</v>
      </c>
      <c r="S1035" t="s">
        <v>38</v>
      </c>
      <c r="T1035" t="s">
        <v>40</v>
      </c>
      <c r="U1035" t="s">
        <v>145</v>
      </c>
      <c r="V1035" t="s">
        <v>146</v>
      </c>
      <c r="W1035" t="s">
        <v>42</v>
      </c>
      <c r="X1035" t="s">
        <v>43</v>
      </c>
      <c r="Y1035" t="s">
        <v>44</v>
      </c>
      <c r="Z1035" t="s">
        <v>44</v>
      </c>
      <c r="AA1035" t="s">
        <v>45</v>
      </c>
      <c r="AB1035" t="s">
        <v>46</v>
      </c>
      <c r="AC1035" t="s">
        <v>47</v>
      </c>
      <c r="AD1035" t="s">
        <v>48</v>
      </c>
      <c r="AE1035" t="s">
        <v>49</v>
      </c>
    </row>
    <row r="1036" spans="1:31">
      <c r="A1036" t="str">
        <f t="shared" si="32"/>
        <v>212904653211112</v>
      </c>
      <c r="B1036" t="s">
        <v>32</v>
      </c>
      <c r="C1036" t="s">
        <v>62</v>
      </c>
      <c r="D1036" t="s">
        <v>1156</v>
      </c>
      <c r="E1036" t="s">
        <v>1156</v>
      </c>
      <c r="F1036" t="s">
        <v>299</v>
      </c>
      <c r="G1036" t="s">
        <v>1157</v>
      </c>
      <c r="H1036" s="1">
        <v>43810</v>
      </c>
      <c r="I1036" s="1">
        <v>43808</v>
      </c>
      <c r="J1036" s="3">
        <v>8200000</v>
      </c>
      <c r="K1036" t="s">
        <v>31</v>
      </c>
      <c r="L1036" t="s">
        <v>31</v>
      </c>
      <c r="M1036">
        <v>0</v>
      </c>
      <c r="N1036">
        <v>0</v>
      </c>
      <c r="O1036">
        <v>0</v>
      </c>
      <c r="P1036" t="s">
        <v>37</v>
      </c>
      <c r="Q1036" t="s">
        <v>37</v>
      </c>
      <c r="R1036" t="str">
        <f t="shared" si="33"/>
        <v>2129046532111</v>
      </c>
      <c r="S1036" t="s">
        <v>38</v>
      </c>
      <c r="T1036" t="s">
        <v>66</v>
      </c>
      <c r="U1036" t="s">
        <v>67</v>
      </c>
      <c r="V1036" t="s">
        <v>81</v>
      </c>
      <c r="W1036" t="s">
        <v>82</v>
      </c>
      <c r="X1036" t="s">
        <v>43</v>
      </c>
      <c r="Y1036" t="s">
        <v>44</v>
      </c>
      <c r="Z1036" t="s">
        <v>44</v>
      </c>
      <c r="AA1036" t="s">
        <v>45</v>
      </c>
      <c r="AB1036" t="s">
        <v>46</v>
      </c>
      <c r="AC1036" t="s">
        <v>47</v>
      </c>
      <c r="AD1036" t="s">
        <v>48</v>
      </c>
      <c r="AE1036" t="s">
        <v>49</v>
      </c>
    </row>
    <row r="1037" spans="1:31">
      <c r="A1037" t="str">
        <f t="shared" si="32"/>
        <v>213599451111106</v>
      </c>
      <c r="B1037" t="s">
        <v>32</v>
      </c>
      <c r="C1037" t="s">
        <v>62</v>
      </c>
      <c r="D1037" t="s">
        <v>350</v>
      </c>
      <c r="E1037" t="s">
        <v>350</v>
      </c>
      <c r="F1037" t="s">
        <v>35</v>
      </c>
      <c r="G1037" t="s">
        <v>1158</v>
      </c>
      <c r="H1037" s="1">
        <v>43617</v>
      </c>
      <c r="I1037" s="1">
        <v>43591</v>
      </c>
      <c r="J1037" s="3">
        <v>60487200</v>
      </c>
      <c r="K1037" t="s">
        <v>31</v>
      </c>
      <c r="L1037" t="s">
        <v>31</v>
      </c>
      <c r="M1037">
        <v>0</v>
      </c>
      <c r="N1037">
        <v>0</v>
      </c>
      <c r="O1037">
        <v>0</v>
      </c>
      <c r="P1037" t="s">
        <v>37</v>
      </c>
      <c r="Q1037" t="s">
        <v>37</v>
      </c>
      <c r="R1037" t="str">
        <f t="shared" si="33"/>
        <v>2135994511111</v>
      </c>
      <c r="S1037" t="s">
        <v>38</v>
      </c>
      <c r="T1037" t="s">
        <v>66</v>
      </c>
      <c r="U1037" t="s">
        <v>67</v>
      </c>
      <c r="V1037" t="s">
        <v>100</v>
      </c>
      <c r="W1037" t="s">
        <v>42</v>
      </c>
      <c r="X1037" t="s">
        <v>43</v>
      </c>
      <c r="Y1037" t="s">
        <v>44</v>
      </c>
      <c r="Z1037" t="s">
        <v>44</v>
      </c>
      <c r="AA1037" t="s">
        <v>45</v>
      </c>
      <c r="AB1037" t="s">
        <v>46</v>
      </c>
      <c r="AC1037" t="s">
        <v>47</v>
      </c>
      <c r="AD1037" t="s">
        <v>48</v>
      </c>
      <c r="AE1037" t="s">
        <v>49</v>
      </c>
    </row>
    <row r="1038" spans="1:31">
      <c r="A1038" t="str">
        <f t="shared" si="32"/>
        <v>213599451111906</v>
      </c>
      <c r="B1038" t="s">
        <v>32</v>
      </c>
      <c r="C1038" t="s">
        <v>62</v>
      </c>
      <c r="D1038" t="s">
        <v>350</v>
      </c>
      <c r="E1038" t="s">
        <v>350</v>
      </c>
      <c r="F1038" t="s">
        <v>50</v>
      </c>
      <c r="G1038" t="s">
        <v>1158</v>
      </c>
      <c r="H1038" s="1">
        <v>43617</v>
      </c>
      <c r="I1038" s="1">
        <v>43591</v>
      </c>
      <c r="J1038" s="3">
        <v>903</v>
      </c>
      <c r="K1038" t="s">
        <v>31</v>
      </c>
      <c r="L1038" t="s">
        <v>31</v>
      </c>
      <c r="M1038">
        <v>0</v>
      </c>
      <c r="N1038">
        <v>0</v>
      </c>
      <c r="O1038">
        <v>0</v>
      </c>
      <c r="P1038" t="s">
        <v>37</v>
      </c>
      <c r="Q1038" t="s">
        <v>37</v>
      </c>
      <c r="R1038" t="str">
        <f t="shared" si="33"/>
        <v>2135994511119</v>
      </c>
      <c r="S1038" t="s">
        <v>38</v>
      </c>
      <c r="T1038" t="s">
        <v>66</v>
      </c>
      <c r="U1038" t="s">
        <v>67</v>
      </c>
      <c r="V1038" t="s">
        <v>100</v>
      </c>
      <c r="W1038" t="s">
        <v>42</v>
      </c>
      <c r="X1038" t="s">
        <v>43</v>
      </c>
      <c r="Y1038" t="s">
        <v>44</v>
      </c>
      <c r="Z1038" t="s">
        <v>44</v>
      </c>
      <c r="AA1038" t="s">
        <v>45</v>
      </c>
      <c r="AB1038" t="s">
        <v>46</v>
      </c>
      <c r="AC1038" t="s">
        <v>47</v>
      </c>
      <c r="AD1038" t="s">
        <v>48</v>
      </c>
      <c r="AE1038" t="s">
        <v>49</v>
      </c>
    </row>
    <row r="1039" spans="1:31">
      <c r="A1039" t="str">
        <f t="shared" si="32"/>
        <v>213599451112106</v>
      </c>
      <c r="B1039" t="s">
        <v>32</v>
      </c>
      <c r="C1039" t="s">
        <v>62</v>
      </c>
      <c r="D1039" t="s">
        <v>350</v>
      </c>
      <c r="E1039" t="s">
        <v>350</v>
      </c>
      <c r="F1039" t="s">
        <v>51</v>
      </c>
      <c r="G1039" t="s">
        <v>1158</v>
      </c>
      <c r="H1039" s="1">
        <v>43617</v>
      </c>
      <c r="I1039" s="1">
        <v>43591</v>
      </c>
      <c r="J1039" s="3">
        <v>4353880</v>
      </c>
      <c r="K1039" t="s">
        <v>31</v>
      </c>
      <c r="L1039" t="s">
        <v>31</v>
      </c>
      <c r="M1039">
        <v>0</v>
      </c>
      <c r="N1039">
        <v>0</v>
      </c>
      <c r="O1039">
        <v>0</v>
      </c>
      <c r="P1039" t="s">
        <v>37</v>
      </c>
      <c r="Q1039" t="s">
        <v>37</v>
      </c>
      <c r="R1039" t="str">
        <f t="shared" si="33"/>
        <v>2135994511121</v>
      </c>
      <c r="S1039" t="s">
        <v>38</v>
      </c>
      <c r="T1039" t="s">
        <v>66</v>
      </c>
      <c r="U1039" t="s">
        <v>67</v>
      </c>
      <c r="V1039" t="s">
        <v>100</v>
      </c>
      <c r="W1039" t="s">
        <v>42</v>
      </c>
      <c r="X1039" t="s">
        <v>43</v>
      </c>
      <c r="Y1039" t="s">
        <v>44</v>
      </c>
      <c r="Z1039" t="s">
        <v>44</v>
      </c>
      <c r="AA1039" t="s">
        <v>45</v>
      </c>
      <c r="AB1039" t="s">
        <v>46</v>
      </c>
      <c r="AC1039" t="s">
        <v>47</v>
      </c>
      <c r="AD1039" t="s">
        <v>48</v>
      </c>
      <c r="AE1039" t="s">
        <v>49</v>
      </c>
    </row>
    <row r="1040" spans="1:31">
      <c r="A1040" t="str">
        <f t="shared" si="32"/>
        <v>213599451112206</v>
      </c>
      <c r="B1040" t="s">
        <v>32</v>
      </c>
      <c r="C1040" t="s">
        <v>62</v>
      </c>
      <c r="D1040" t="s">
        <v>350</v>
      </c>
      <c r="E1040" t="s">
        <v>350</v>
      </c>
      <c r="F1040" t="s">
        <v>55</v>
      </c>
      <c r="G1040" t="s">
        <v>1158</v>
      </c>
      <c r="H1040" s="1">
        <v>43617</v>
      </c>
      <c r="I1040" s="1">
        <v>43591</v>
      </c>
      <c r="J1040" s="3">
        <v>1394756</v>
      </c>
      <c r="K1040" t="s">
        <v>31</v>
      </c>
      <c r="L1040" t="s">
        <v>31</v>
      </c>
      <c r="M1040">
        <v>0</v>
      </c>
      <c r="N1040">
        <v>0</v>
      </c>
      <c r="O1040">
        <v>0</v>
      </c>
      <c r="P1040" t="s">
        <v>37</v>
      </c>
      <c r="Q1040" t="s">
        <v>37</v>
      </c>
      <c r="R1040" t="str">
        <f t="shared" si="33"/>
        <v>2135994511122</v>
      </c>
      <c r="S1040" t="s">
        <v>38</v>
      </c>
      <c r="T1040" t="s">
        <v>66</v>
      </c>
      <c r="U1040" t="s">
        <v>67</v>
      </c>
      <c r="V1040" t="s">
        <v>100</v>
      </c>
      <c r="W1040" t="s">
        <v>42</v>
      </c>
      <c r="X1040" t="s">
        <v>43</v>
      </c>
      <c r="Y1040" t="s">
        <v>44</v>
      </c>
      <c r="Z1040" t="s">
        <v>44</v>
      </c>
      <c r="AA1040" t="s">
        <v>45</v>
      </c>
      <c r="AB1040" t="s">
        <v>46</v>
      </c>
      <c r="AC1040" t="s">
        <v>47</v>
      </c>
      <c r="AD1040" t="s">
        <v>48</v>
      </c>
      <c r="AE1040" t="s">
        <v>49</v>
      </c>
    </row>
    <row r="1041" spans="1:31">
      <c r="A1041" t="str">
        <f t="shared" si="32"/>
        <v>213599451112406</v>
      </c>
      <c r="B1041" t="s">
        <v>32</v>
      </c>
      <c r="C1041" t="s">
        <v>62</v>
      </c>
      <c r="D1041" t="s">
        <v>350</v>
      </c>
      <c r="E1041" t="s">
        <v>350</v>
      </c>
      <c r="F1041" t="s">
        <v>52</v>
      </c>
      <c r="G1041" t="s">
        <v>1158</v>
      </c>
      <c r="H1041" s="1">
        <v>43617</v>
      </c>
      <c r="I1041" s="1">
        <v>43591</v>
      </c>
      <c r="J1041" s="3">
        <v>5340000</v>
      </c>
      <c r="K1041" t="s">
        <v>31</v>
      </c>
      <c r="L1041" t="s">
        <v>31</v>
      </c>
      <c r="M1041">
        <v>0</v>
      </c>
      <c r="N1041">
        <v>0</v>
      </c>
      <c r="O1041">
        <v>0</v>
      </c>
      <c r="P1041" t="s">
        <v>37</v>
      </c>
      <c r="Q1041" t="s">
        <v>37</v>
      </c>
      <c r="R1041" t="str">
        <f t="shared" si="33"/>
        <v>2135994511124</v>
      </c>
      <c r="S1041" t="s">
        <v>38</v>
      </c>
      <c r="T1041" t="s">
        <v>66</v>
      </c>
      <c r="U1041" t="s">
        <v>67</v>
      </c>
      <c r="V1041" t="s">
        <v>100</v>
      </c>
      <c r="W1041" t="s">
        <v>42</v>
      </c>
      <c r="X1041" t="s">
        <v>43</v>
      </c>
      <c r="Y1041" t="s">
        <v>44</v>
      </c>
      <c r="Z1041" t="s">
        <v>44</v>
      </c>
      <c r="AA1041" t="s">
        <v>45</v>
      </c>
      <c r="AB1041" t="s">
        <v>46</v>
      </c>
      <c r="AC1041" t="s">
        <v>47</v>
      </c>
      <c r="AD1041" t="s">
        <v>48</v>
      </c>
      <c r="AE1041" t="s">
        <v>49</v>
      </c>
    </row>
    <row r="1042" spans="1:31">
      <c r="A1042" t="str">
        <f t="shared" si="32"/>
        <v>213599451112506</v>
      </c>
      <c r="B1042" t="s">
        <v>32</v>
      </c>
      <c r="C1042" t="s">
        <v>62</v>
      </c>
      <c r="D1042" t="s">
        <v>350</v>
      </c>
      <c r="E1042" t="s">
        <v>350</v>
      </c>
      <c r="F1042" t="s">
        <v>132</v>
      </c>
      <c r="G1042" t="s">
        <v>1158</v>
      </c>
      <c r="H1042" s="1">
        <v>43617</v>
      </c>
      <c r="I1042" s="1">
        <v>43591</v>
      </c>
      <c r="J1042" s="3">
        <v>2912</v>
      </c>
      <c r="K1042" t="s">
        <v>31</v>
      </c>
      <c r="L1042" t="s">
        <v>31</v>
      </c>
      <c r="M1042">
        <v>0</v>
      </c>
      <c r="N1042">
        <v>0</v>
      </c>
      <c r="O1042">
        <v>0</v>
      </c>
      <c r="P1042" t="s">
        <v>37</v>
      </c>
      <c r="Q1042" t="s">
        <v>37</v>
      </c>
      <c r="R1042" t="str">
        <f t="shared" si="33"/>
        <v>2135994511125</v>
      </c>
      <c r="S1042" t="s">
        <v>38</v>
      </c>
      <c r="T1042" t="s">
        <v>66</v>
      </c>
      <c r="U1042" t="s">
        <v>67</v>
      </c>
      <c r="V1042" t="s">
        <v>100</v>
      </c>
      <c r="W1042" t="s">
        <v>42</v>
      </c>
      <c r="X1042" t="s">
        <v>43</v>
      </c>
      <c r="Y1042" t="s">
        <v>44</v>
      </c>
      <c r="Z1042" t="s">
        <v>44</v>
      </c>
      <c r="AA1042" t="s">
        <v>45</v>
      </c>
      <c r="AB1042" t="s">
        <v>46</v>
      </c>
      <c r="AC1042" t="s">
        <v>47</v>
      </c>
      <c r="AD1042" t="s">
        <v>48</v>
      </c>
      <c r="AE1042" t="s">
        <v>49</v>
      </c>
    </row>
    <row r="1043" spans="1:31">
      <c r="A1043" t="str">
        <f t="shared" si="32"/>
        <v>213599451112606</v>
      </c>
      <c r="B1043" t="s">
        <v>32</v>
      </c>
      <c r="C1043" t="s">
        <v>62</v>
      </c>
      <c r="D1043" t="s">
        <v>350</v>
      </c>
      <c r="E1043" t="s">
        <v>350</v>
      </c>
      <c r="F1043" t="s">
        <v>57</v>
      </c>
      <c r="G1043" t="s">
        <v>1158</v>
      </c>
      <c r="H1043" s="1">
        <v>43617</v>
      </c>
      <c r="I1043" s="1">
        <v>43591</v>
      </c>
      <c r="J1043" s="3">
        <v>3765840</v>
      </c>
      <c r="K1043" t="s">
        <v>31</v>
      </c>
      <c r="L1043" t="s">
        <v>31</v>
      </c>
      <c r="M1043">
        <v>0</v>
      </c>
      <c r="N1043">
        <v>0</v>
      </c>
      <c r="O1043">
        <v>0</v>
      </c>
      <c r="P1043" t="s">
        <v>37</v>
      </c>
      <c r="Q1043" t="s">
        <v>37</v>
      </c>
      <c r="R1043" t="str">
        <f t="shared" si="33"/>
        <v>2135994511126</v>
      </c>
      <c r="S1043" t="s">
        <v>38</v>
      </c>
      <c r="T1043" t="s">
        <v>66</v>
      </c>
      <c r="U1043" t="s">
        <v>67</v>
      </c>
      <c r="V1043" t="s">
        <v>100</v>
      </c>
      <c r="W1043" t="s">
        <v>42</v>
      </c>
      <c r="X1043" t="s">
        <v>43</v>
      </c>
      <c r="Y1043" t="s">
        <v>44</v>
      </c>
      <c r="Z1043" t="s">
        <v>44</v>
      </c>
      <c r="AA1043" t="s">
        <v>45</v>
      </c>
      <c r="AB1043" t="s">
        <v>46</v>
      </c>
      <c r="AC1043" t="s">
        <v>47</v>
      </c>
      <c r="AD1043" t="s">
        <v>48</v>
      </c>
      <c r="AE1043" t="s">
        <v>49</v>
      </c>
    </row>
    <row r="1044" spans="1:31">
      <c r="A1044" t="str">
        <f t="shared" si="32"/>
        <v>213599451115106</v>
      </c>
      <c r="B1044" t="s">
        <v>32</v>
      </c>
      <c r="C1044" t="s">
        <v>62</v>
      </c>
      <c r="D1044" t="s">
        <v>350</v>
      </c>
      <c r="E1044" t="s">
        <v>350</v>
      </c>
      <c r="F1044" t="s">
        <v>58</v>
      </c>
      <c r="G1044" t="s">
        <v>1158</v>
      </c>
      <c r="H1044" s="1">
        <v>43617</v>
      </c>
      <c r="I1044" s="1">
        <v>43591</v>
      </c>
      <c r="J1044" s="3">
        <v>360000</v>
      </c>
      <c r="K1044" t="s">
        <v>31</v>
      </c>
      <c r="L1044" t="s">
        <v>31</v>
      </c>
      <c r="M1044">
        <v>0</v>
      </c>
      <c r="N1044">
        <v>0</v>
      </c>
      <c r="O1044">
        <v>0</v>
      </c>
      <c r="P1044" t="s">
        <v>37</v>
      </c>
      <c r="Q1044" t="s">
        <v>37</v>
      </c>
      <c r="R1044" t="str">
        <f t="shared" si="33"/>
        <v>2135994511151</v>
      </c>
      <c r="S1044" t="s">
        <v>38</v>
      </c>
      <c r="T1044" t="s">
        <v>66</v>
      </c>
      <c r="U1044" t="s">
        <v>67</v>
      </c>
      <c r="V1044" t="s">
        <v>100</v>
      </c>
      <c r="W1044" t="s">
        <v>42</v>
      </c>
      <c r="X1044" t="s">
        <v>43</v>
      </c>
      <c r="Y1044" t="s">
        <v>44</v>
      </c>
      <c r="Z1044" t="s">
        <v>44</v>
      </c>
      <c r="AA1044" t="s">
        <v>45</v>
      </c>
      <c r="AB1044" t="s">
        <v>46</v>
      </c>
      <c r="AC1044" t="s">
        <v>47</v>
      </c>
      <c r="AD1044" t="s">
        <v>48</v>
      </c>
      <c r="AE1044" t="s">
        <v>49</v>
      </c>
    </row>
    <row r="1045" spans="1:31">
      <c r="A1045" t="str">
        <f t="shared" si="32"/>
        <v>212904652211202</v>
      </c>
      <c r="B1045" t="s">
        <v>32</v>
      </c>
      <c r="C1045" t="s">
        <v>62</v>
      </c>
      <c r="D1045" t="s">
        <v>142</v>
      </c>
      <c r="E1045" t="s">
        <v>142</v>
      </c>
      <c r="F1045" t="s">
        <v>148</v>
      </c>
      <c r="G1045" t="s">
        <v>1159</v>
      </c>
      <c r="H1045" s="1">
        <v>43522</v>
      </c>
      <c r="I1045" s="1">
        <v>43518</v>
      </c>
      <c r="J1045" s="3">
        <v>569500</v>
      </c>
      <c r="K1045" t="s">
        <v>31</v>
      </c>
      <c r="L1045" t="s">
        <v>31</v>
      </c>
      <c r="M1045">
        <v>0</v>
      </c>
      <c r="N1045">
        <v>0</v>
      </c>
      <c r="O1045">
        <v>0</v>
      </c>
      <c r="P1045" t="s">
        <v>37</v>
      </c>
      <c r="Q1045" t="s">
        <v>37</v>
      </c>
      <c r="R1045" t="str">
        <f t="shared" si="33"/>
        <v>2129046522112</v>
      </c>
      <c r="S1045" t="s">
        <v>38</v>
      </c>
      <c r="T1045" t="s">
        <v>66</v>
      </c>
      <c r="U1045" t="s">
        <v>67</v>
      </c>
      <c r="V1045" t="s">
        <v>81</v>
      </c>
      <c r="W1045" t="s">
        <v>82</v>
      </c>
      <c r="X1045" t="s">
        <v>43</v>
      </c>
      <c r="Y1045" t="s">
        <v>44</v>
      </c>
      <c r="Z1045" t="s">
        <v>44</v>
      </c>
      <c r="AA1045" t="s">
        <v>45</v>
      </c>
      <c r="AB1045" t="s">
        <v>46</v>
      </c>
      <c r="AC1045" t="s">
        <v>47</v>
      </c>
      <c r="AD1045" t="s">
        <v>48</v>
      </c>
      <c r="AE1045" t="s">
        <v>49</v>
      </c>
    </row>
    <row r="1046" spans="1:31">
      <c r="A1046" t="str">
        <f t="shared" si="32"/>
        <v>213595053211106</v>
      </c>
      <c r="B1046" t="s">
        <v>32</v>
      </c>
      <c r="C1046" t="s">
        <v>62</v>
      </c>
      <c r="D1046" t="s">
        <v>387</v>
      </c>
      <c r="E1046" t="s">
        <v>387</v>
      </c>
      <c r="F1046" t="s">
        <v>299</v>
      </c>
      <c r="G1046" t="s">
        <v>1160</v>
      </c>
      <c r="H1046" s="1">
        <v>43642</v>
      </c>
      <c r="I1046" s="1">
        <v>43640</v>
      </c>
      <c r="J1046" s="3">
        <v>35300000</v>
      </c>
      <c r="K1046" t="s">
        <v>31</v>
      </c>
      <c r="L1046" t="s">
        <v>31</v>
      </c>
      <c r="M1046">
        <v>0</v>
      </c>
      <c r="N1046">
        <v>0</v>
      </c>
      <c r="O1046">
        <v>0</v>
      </c>
      <c r="P1046" t="s">
        <v>37</v>
      </c>
      <c r="Q1046" t="s">
        <v>37</v>
      </c>
      <c r="R1046" t="str">
        <f t="shared" si="33"/>
        <v>2135950532111</v>
      </c>
      <c r="S1046" t="s">
        <v>38</v>
      </c>
      <c r="T1046" t="s">
        <v>66</v>
      </c>
      <c r="U1046" t="s">
        <v>67</v>
      </c>
      <c r="V1046" t="s">
        <v>100</v>
      </c>
      <c r="W1046" t="s">
        <v>192</v>
      </c>
      <c r="X1046" t="s">
        <v>43</v>
      </c>
      <c r="Y1046" t="s">
        <v>44</v>
      </c>
      <c r="Z1046" t="s">
        <v>44</v>
      </c>
      <c r="AA1046" t="s">
        <v>45</v>
      </c>
      <c r="AB1046" t="s">
        <v>46</v>
      </c>
      <c r="AC1046" t="s">
        <v>47</v>
      </c>
      <c r="AD1046" t="s">
        <v>48</v>
      </c>
      <c r="AE1046" t="s">
        <v>49</v>
      </c>
    </row>
    <row r="1047" spans="1:31">
      <c r="A1047" t="str">
        <f t="shared" si="32"/>
        <v>213599451241110</v>
      </c>
      <c r="B1047" t="s">
        <v>32</v>
      </c>
      <c r="C1047" t="s">
        <v>62</v>
      </c>
      <c r="D1047" t="s">
        <v>1161</v>
      </c>
      <c r="E1047" t="s">
        <v>1161</v>
      </c>
      <c r="F1047" t="s">
        <v>116</v>
      </c>
      <c r="G1047" t="s">
        <v>1162</v>
      </c>
      <c r="H1047" s="1">
        <v>43760</v>
      </c>
      <c r="I1047" s="1">
        <v>43759</v>
      </c>
      <c r="J1047" s="3">
        <v>53148080</v>
      </c>
      <c r="K1047" t="s">
        <v>31</v>
      </c>
      <c r="L1047" t="s">
        <v>31</v>
      </c>
      <c r="M1047">
        <v>0</v>
      </c>
      <c r="N1047">
        <v>0</v>
      </c>
      <c r="O1047">
        <v>0</v>
      </c>
      <c r="P1047" t="s">
        <v>37</v>
      </c>
      <c r="Q1047" t="s">
        <v>37</v>
      </c>
      <c r="R1047" t="str">
        <f t="shared" si="33"/>
        <v>2135994512411</v>
      </c>
      <c r="S1047" t="s">
        <v>38</v>
      </c>
      <c r="T1047" t="s">
        <v>66</v>
      </c>
      <c r="U1047" t="s">
        <v>67</v>
      </c>
      <c r="V1047" t="s">
        <v>100</v>
      </c>
      <c r="W1047" t="s">
        <v>42</v>
      </c>
      <c r="X1047" t="s">
        <v>43</v>
      </c>
      <c r="Y1047" t="s">
        <v>44</v>
      </c>
      <c r="Z1047" t="s">
        <v>44</v>
      </c>
      <c r="AA1047" t="s">
        <v>45</v>
      </c>
      <c r="AB1047" t="s">
        <v>46</v>
      </c>
      <c r="AC1047" t="s">
        <v>47</v>
      </c>
      <c r="AD1047" t="s">
        <v>48</v>
      </c>
      <c r="AE1047" t="s">
        <v>49</v>
      </c>
    </row>
    <row r="1048" spans="1:31">
      <c r="A1048" t="str">
        <f t="shared" si="32"/>
        <v>215099451112909</v>
      </c>
      <c r="B1048" t="s">
        <v>32</v>
      </c>
      <c r="C1048" t="s">
        <v>114</v>
      </c>
      <c r="D1048" t="s">
        <v>465</v>
      </c>
      <c r="E1048" t="s">
        <v>465</v>
      </c>
      <c r="F1048" t="s">
        <v>112</v>
      </c>
      <c r="G1048" t="s">
        <v>1163</v>
      </c>
      <c r="H1048" s="1">
        <v>43725</v>
      </c>
      <c r="I1048" s="1">
        <v>43724</v>
      </c>
      <c r="J1048" s="3">
        <v>4466000</v>
      </c>
      <c r="K1048" t="s">
        <v>31</v>
      </c>
      <c r="L1048" t="s">
        <v>31</v>
      </c>
      <c r="M1048">
        <v>0</v>
      </c>
      <c r="N1048">
        <v>0</v>
      </c>
      <c r="O1048">
        <v>0</v>
      </c>
      <c r="P1048" t="s">
        <v>37</v>
      </c>
      <c r="Q1048" t="s">
        <v>37</v>
      </c>
      <c r="R1048" t="str">
        <f t="shared" si="33"/>
        <v>2150994511129</v>
      </c>
      <c r="S1048" t="s">
        <v>38</v>
      </c>
      <c r="T1048" t="s">
        <v>118</v>
      </c>
      <c r="U1048" t="s">
        <v>119</v>
      </c>
      <c r="V1048" t="s">
        <v>120</v>
      </c>
      <c r="W1048" t="s">
        <v>42</v>
      </c>
      <c r="X1048" t="s">
        <v>43</v>
      </c>
      <c r="Y1048" t="s">
        <v>44</v>
      </c>
      <c r="Z1048" t="s">
        <v>44</v>
      </c>
      <c r="AA1048" t="s">
        <v>45</v>
      </c>
      <c r="AB1048" t="s">
        <v>46</v>
      </c>
      <c r="AC1048" t="s">
        <v>47</v>
      </c>
      <c r="AD1048" t="s">
        <v>48</v>
      </c>
      <c r="AE1048" t="s">
        <v>49</v>
      </c>
    </row>
    <row r="1049" spans="1:31">
      <c r="A1049" t="str">
        <f t="shared" si="32"/>
        <v>213599452111103</v>
      </c>
      <c r="B1049" t="s">
        <v>32</v>
      </c>
      <c r="C1049" t="s">
        <v>62</v>
      </c>
      <c r="D1049" t="s">
        <v>1164</v>
      </c>
      <c r="E1049" t="s">
        <v>1164</v>
      </c>
      <c r="F1049" t="s">
        <v>165</v>
      </c>
      <c r="G1049" t="s">
        <v>1165</v>
      </c>
      <c r="H1049" s="1">
        <v>43528</v>
      </c>
      <c r="I1049" s="1">
        <v>43528</v>
      </c>
      <c r="J1049" s="3">
        <v>2850000</v>
      </c>
      <c r="K1049" t="s">
        <v>31</v>
      </c>
      <c r="L1049" t="s">
        <v>31</v>
      </c>
      <c r="M1049">
        <v>0</v>
      </c>
      <c r="N1049">
        <v>0</v>
      </c>
      <c r="O1049">
        <v>0</v>
      </c>
      <c r="P1049" t="s">
        <v>37</v>
      </c>
      <c r="Q1049" t="s">
        <v>37</v>
      </c>
      <c r="R1049" t="str">
        <f t="shared" si="33"/>
        <v>2135994521111</v>
      </c>
      <c r="S1049" t="s">
        <v>38</v>
      </c>
      <c r="T1049" t="s">
        <v>66</v>
      </c>
      <c r="U1049" t="s">
        <v>67</v>
      </c>
      <c r="V1049" t="s">
        <v>100</v>
      </c>
      <c r="W1049" t="s">
        <v>42</v>
      </c>
      <c r="X1049" t="s">
        <v>43</v>
      </c>
      <c r="Y1049" t="s">
        <v>44</v>
      </c>
      <c r="Z1049" t="s">
        <v>44</v>
      </c>
      <c r="AA1049" t="s">
        <v>45</v>
      </c>
      <c r="AB1049" t="s">
        <v>46</v>
      </c>
      <c r="AC1049" t="s">
        <v>47</v>
      </c>
      <c r="AD1049" t="s">
        <v>48</v>
      </c>
      <c r="AE1049" t="s">
        <v>49</v>
      </c>
    </row>
    <row r="1050" spans="1:31">
      <c r="A1050" t="str">
        <f t="shared" si="32"/>
        <v>212599451241112</v>
      </c>
      <c r="B1050" t="s">
        <v>32</v>
      </c>
      <c r="C1050" t="s">
        <v>33</v>
      </c>
      <c r="D1050" t="s">
        <v>446</v>
      </c>
      <c r="E1050" t="s">
        <v>446</v>
      </c>
      <c r="F1050" t="s">
        <v>116</v>
      </c>
      <c r="G1050" t="s">
        <v>1166</v>
      </c>
      <c r="H1050" s="1">
        <v>43818</v>
      </c>
      <c r="I1050" s="1">
        <v>43817</v>
      </c>
      <c r="J1050" s="3">
        <v>169309285</v>
      </c>
      <c r="K1050" t="s">
        <v>31</v>
      </c>
      <c r="L1050" t="s">
        <v>31</v>
      </c>
      <c r="M1050">
        <v>0</v>
      </c>
      <c r="N1050">
        <v>0</v>
      </c>
      <c r="O1050">
        <v>0</v>
      </c>
      <c r="P1050" t="s">
        <v>37</v>
      </c>
      <c r="Q1050" t="s">
        <v>37</v>
      </c>
      <c r="R1050" t="str">
        <f t="shared" si="33"/>
        <v>2125994512411</v>
      </c>
      <c r="S1050" t="s">
        <v>38</v>
      </c>
      <c r="T1050" t="s">
        <v>39</v>
      </c>
      <c r="U1050" t="s">
        <v>40</v>
      </c>
      <c r="V1050" t="s">
        <v>41</v>
      </c>
      <c r="W1050" t="s">
        <v>42</v>
      </c>
      <c r="X1050" t="s">
        <v>43</v>
      </c>
      <c r="Y1050" t="s">
        <v>44</v>
      </c>
      <c r="Z1050" t="s">
        <v>44</v>
      </c>
      <c r="AA1050" t="s">
        <v>45</v>
      </c>
      <c r="AB1050" t="s">
        <v>46</v>
      </c>
      <c r="AC1050" t="s">
        <v>47</v>
      </c>
      <c r="AD1050" t="s">
        <v>48</v>
      </c>
      <c r="AE1050" t="s">
        <v>49</v>
      </c>
    </row>
    <row r="1051" spans="1:31">
      <c r="A1051" t="str">
        <f t="shared" si="32"/>
        <v>210400152215106</v>
      </c>
      <c r="B1051" t="s">
        <v>32</v>
      </c>
      <c r="C1051" t="s">
        <v>33</v>
      </c>
      <c r="D1051" t="s">
        <v>1167</v>
      </c>
      <c r="E1051" t="s">
        <v>1167</v>
      </c>
      <c r="F1051" t="s">
        <v>179</v>
      </c>
      <c r="G1051" t="s">
        <v>1168</v>
      </c>
      <c r="H1051" s="1">
        <v>43630</v>
      </c>
      <c r="I1051" s="1">
        <v>43628</v>
      </c>
      <c r="J1051" s="3">
        <v>2700000</v>
      </c>
      <c r="K1051" t="s">
        <v>31</v>
      </c>
      <c r="L1051" t="s">
        <v>31</v>
      </c>
      <c r="M1051">
        <v>0</v>
      </c>
      <c r="N1051">
        <v>0</v>
      </c>
      <c r="O1051">
        <v>0</v>
      </c>
      <c r="P1051" t="s">
        <v>37</v>
      </c>
      <c r="Q1051" t="s">
        <v>37</v>
      </c>
      <c r="R1051" t="str">
        <f t="shared" si="33"/>
        <v>2104001522151</v>
      </c>
      <c r="S1051" t="s">
        <v>38</v>
      </c>
      <c r="T1051" t="s">
        <v>39</v>
      </c>
      <c r="U1051" t="s">
        <v>40</v>
      </c>
      <c r="V1051" t="s">
        <v>185</v>
      </c>
      <c r="W1051" t="s">
        <v>186</v>
      </c>
      <c r="X1051" t="s">
        <v>187</v>
      </c>
      <c r="Y1051" t="s">
        <v>44</v>
      </c>
      <c r="Z1051" t="s">
        <v>44</v>
      </c>
      <c r="AA1051" t="s">
        <v>66</v>
      </c>
      <c r="AB1051" t="s">
        <v>46</v>
      </c>
      <c r="AC1051" t="s">
        <v>47</v>
      </c>
      <c r="AD1051" t="s">
        <v>48</v>
      </c>
      <c r="AE1051" t="s">
        <v>49</v>
      </c>
    </row>
    <row r="1052" spans="1:31">
      <c r="A1052" t="str">
        <f t="shared" si="32"/>
        <v>213599451241107</v>
      </c>
      <c r="B1052" t="s">
        <v>32</v>
      </c>
      <c r="C1052" t="s">
        <v>62</v>
      </c>
      <c r="D1052" t="s">
        <v>1169</v>
      </c>
      <c r="E1052" t="s">
        <v>1169</v>
      </c>
      <c r="F1052" t="s">
        <v>116</v>
      </c>
      <c r="G1052" t="s">
        <v>1170</v>
      </c>
      <c r="H1052" s="1">
        <v>43668</v>
      </c>
      <c r="I1052" s="1">
        <v>43668</v>
      </c>
      <c r="J1052" s="3">
        <v>53972390</v>
      </c>
      <c r="K1052" t="s">
        <v>31</v>
      </c>
      <c r="L1052" t="s">
        <v>31</v>
      </c>
      <c r="M1052">
        <v>0</v>
      </c>
      <c r="N1052">
        <v>0</v>
      </c>
      <c r="O1052">
        <v>0</v>
      </c>
      <c r="P1052" t="s">
        <v>37</v>
      </c>
      <c r="Q1052" t="s">
        <v>37</v>
      </c>
      <c r="R1052" t="str">
        <f t="shared" si="33"/>
        <v>2135994512411</v>
      </c>
      <c r="S1052" t="s">
        <v>38</v>
      </c>
      <c r="T1052" t="s">
        <v>66</v>
      </c>
      <c r="U1052" t="s">
        <v>67</v>
      </c>
      <c r="V1052" t="s">
        <v>100</v>
      </c>
      <c r="W1052" t="s">
        <v>42</v>
      </c>
      <c r="X1052" t="s">
        <v>43</v>
      </c>
      <c r="Y1052" t="s">
        <v>44</v>
      </c>
      <c r="Z1052" t="s">
        <v>44</v>
      </c>
      <c r="AA1052" t="s">
        <v>45</v>
      </c>
      <c r="AB1052" t="s">
        <v>46</v>
      </c>
      <c r="AC1052" t="s">
        <v>47</v>
      </c>
      <c r="AD1052" t="s">
        <v>48</v>
      </c>
      <c r="AE1052" t="s">
        <v>49</v>
      </c>
    </row>
    <row r="1053" spans="1:31">
      <c r="A1053" t="str">
        <f t="shared" si="32"/>
        <v>210400152215106</v>
      </c>
      <c r="B1053" t="s">
        <v>32</v>
      </c>
      <c r="C1053" t="s">
        <v>33</v>
      </c>
      <c r="D1053" t="s">
        <v>1171</v>
      </c>
      <c r="E1053" t="s">
        <v>1171</v>
      </c>
      <c r="F1053" t="s">
        <v>179</v>
      </c>
      <c r="G1053" t="s">
        <v>1172</v>
      </c>
      <c r="H1053" s="1">
        <v>43633</v>
      </c>
      <c r="I1053" s="1">
        <v>43630</v>
      </c>
      <c r="J1053" s="3">
        <v>2700000</v>
      </c>
      <c r="K1053" t="s">
        <v>31</v>
      </c>
      <c r="L1053" t="s">
        <v>31</v>
      </c>
      <c r="M1053">
        <v>0</v>
      </c>
      <c r="N1053">
        <v>0</v>
      </c>
      <c r="O1053">
        <v>0</v>
      </c>
      <c r="P1053" t="s">
        <v>37</v>
      </c>
      <c r="Q1053" t="s">
        <v>37</v>
      </c>
      <c r="R1053" t="str">
        <f t="shared" si="33"/>
        <v>2104001522151</v>
      </c>
      <c r="S1053" t="s">
        <v>38</v>
      </c>
      <c r="T1053" t="s">
        <v>39</v>
      </c>
      <c r="U1053" t="s">
        <v>40</v>
      </c>
      <c r="V1053" t="s">
        <v>185</v>
      </c>
      <c r="W1053" t="s">
        <v>186</v>
      </c>
      <c r="X1053" t="s">
        <v>187</v>
      </c>
      <c r="Y1053" t="s">
        <v>44</v>
      </c>
      <c r="Z1053" t="s">
        <v>44</v>
      </c>
      <c r="AA1053" t="s">
        <v>66</v>
      </c>
      <c r="AB1053" t="s">
        <v>46</v>
      </c>
      <c r="AC1053" t="s">
        <v>47</v>
      </c>
      <c r="AD1053" t="s">
        <v>48</v>
      </c>
      <c r="AE1053" t="s">
        <v>49</v>
      </c>
    </row>
    <row r="1054" spans="1:31">
      <c r="A1054" t="str">
        <f t="shared" si="32"/>
        <v>212904652121108</v>
      </c>
      <c r="B1054" t="s">
        <v>32</v>
      </c>
      <c r="C1054" t="s">
        <v>62</v>
      </c>
      <c r="D1054" t="s">
        <v>1173</v>
      </c>
      <c r="E1054" t="s">
        <v>1173</v>
      </c>
      <c r="F1054" t="s">
        <v>122</v>
      </c>
      <c r="G1054" t="s">
        <v>1174</v>
      </c>
      <c r="H1054" s="1">
        <v>43686</v>
      </c>
      <c r="I1054" s="1">
        <v>43686</v>
      </c>
      <c r="J1054" s="3">
        <v>12750000</v>
      </c>
      <c r="K1054" t="s">
        <v>31</v>
      </c>
      <c r="L1054" t="s">
        <v>31</v>
      </c>
      <c r="M1054">
        <v>0</v>
      </c>
      <c r="N1054">
        <v>0</v>
      </c>
      <c r="O1054">
        <v>0</v>
      </c>
      <c r="P1054" t="s">
        <v>37</v>
      </c>
      <c r="Q1054" t="s">
        <v>37</v>
      </c>
      <c r="R1054" t="str">
        <f t="shared" si="33"/>
        <v>2129046521211</v>
      </c>
      <c r="S1054" t="s">
        <v>38</v>
      </c>
      <c r="T1054" t="s">
        <v>66</v>
      </c>
      <c r="U1054" t="s">
        <v>67</v>
      </c>
      <c r="V1054" t="s">
        <v>81</v>
      </c>
      <c r="W1054" t="s">
        <v>82</v>
      </c>
      <c r="X1054" t="s">
        <v>43</v>
      </c>
      <c r="Y1054" t="s">
        <v>44</v>
      </c>
      <c r="Z1054" t="s">
        <v>44</v>
      </c>
      <c r="AA1054" t="s">
        <v>45</v>
      </c>
      <c r="AB1054" t="s">
        <v>46</v>
      </c>
      <c r="AC1054" t="s">
        <v>47</v>
      </c>
      <c r="AD1054" t="s">
        <v>48</v>
      </c>
      <c r="AE1054" t="s">
        <v>49</v>
      </c>
    </row>
    <row r="1055" spans="1:31">
      <c r="A1055" t="str">
        <f t="shared" si="32"/>
        <v>212900953311108</v>
      </c>
      <c r="B1055" t="s">
        <v>32</v>
      </c>
      <c r="C1055" t="s">
        <v>62</v>
      </c>
      <c r="D1055" t="s">
        <v>1175</v>
      </c>
      <c r="E1055" t="s">
        <v>1175</v>
      </c>
      <c r="F1055" t="s">
        <v>455</v>
      </c>
      <c r="G1055" t="s">
        <v>1176</v>
      </c>
      <c r="H1055" s="1">
        <v>43698</v>
      </c>
      <c r="I1055" s="1">
        <v>43696</v>
      </c>
      <c r="J1055" s="3">
        <v>8133950</v>
      </c>
      <c r="K1055" t="s">
        <v>31</v>
      </c>
      <c r="L1055" t="s">
        <v>31</v>
      </c>
      <c r="M1055">
        <v>0</v>
      </c>
      <c r="N1055">
        <v>0</v>
      </c>
      <c r="O1055">
        <v>0</v>
      </c>
      <c r="P1055" t="s">
        <v>37</v>
      </c>
      <c r="Q1055" t="s">
        <v>37</v>
      </c>
      <c r="R1055" t="str">
        <f t="shared" si="33"/>
        <v>2129009533111</v>
      </c>
      <c r="S1055" t="s">
        <v>38</v>
      </c>
      <c r="T1055" t="s">
        <v>66</v>
      </c>
      <c r="U1055" t="s">
        <v>67</v>
      </c>
      <c r="V1055" t="s">
        <v>81</v>
      </c>
      <c r="W1055" t="s">
        <v>457</v>
      </c>
      <c r="X1055" t="s">
        <v>43</v>
      </c>
      <c r="Y1055" t="s">
        <v>44</v>
      </c>
      <c r="Z1055" t="s">
        <v>44</v>
      </c>
      <c r="AA1055" t="s">
        <v>45</v>
      </c>
      <c r="AB1055" t="s">
        <v>46</v>
      </c>
      <c r="AC1055" t="s">
        <v>47</v>
      </c>
      <c r="AD1055" t="s">
        <v>48</v>
      </c>
      <c r="AE1055" t="s">
        <v>49</v>
      </c>
    </row>
    <row r="1056" spans="1:31">
      <c r="A1056" t="str">
        <f t="shared" si="32"/>
        <v>212599451241110</v>
      </c>
      <c r="B1056" t="s">
        <v>32</v>
      </c>
      <c r="C1056" t="s">
        <v>33</v>
      </c>
      <c r="D1056" t="s">
        <v>517</v>
      </c>
      <c r="E1056" t="s">
        <v>517</v>
      </c>
      <c r="F1056" t="s">
        <v>116</v>
      </c>
      <c r="G1056" t="s">
        <v>1177</v>
      </c>
      <c r="H1056" s="1">
        <v>43760</v>
      </c>
      <c r="I1056" s="1">
        <v>43759</v>
      </c>
      <c r="J1056" s="3">
        <v>275001603</v>
      </c>
      <c r="K1056" t="s">
        <v>31</v>
      </c>
      <c r="L1056" t="s">
        <v>31</v>
      </c>
      <c r="M1056">
        <v>0</v>
      </c>
      <c r="N1056">
        <v>0</v>
      </c>
      <c r="O1056">
        <v>0</v>
      </c>
      <c r="P1056" t="s">
        <v>37</v>
      </c>
      <c r="Q1056" t="s">
        <v>37</v>
      </c>
      <c r="R1056" t="str">
        <f t="shared" si="33"/>
        <v>2125994512411</v>
      </c>
      <c r="S1056" t="s">
        <v>38</v>
      </c>
      <c r="T1056" t="s">
        <v>39</v>
      </c>
      <c r="U1056" t="s">
        <v>40</v>
      </c>
      <c r="V1056" t="s">
        <v>41</v>
      </c>
      <c r="W1056" t="s">
        <v>42</v>
      </c>
      <c r="X1056" t="s">
        <v>43</v>
      </c>
      <c r="Y1056" t="s">
        <v>44</v>
      </c>
      <c r="Z1056" t="s">
        <v>44</v>
      </c>
      <c r="AA1056" t="s">
        <v>45</v>
      </c>
      <c r="AB1056" t="s">
        <v>46</v>
      </c>
      <c r="AC1056" t="s">
        <v>47</v>
      </c>
      <c r="AD1056" t="s">
        <v>48</v>
      </c>
      <c r="AE1056" t="s">
        <v>49</v>
      </c>
    </row>
    <row r="1057" spans="1:31">
      <c r="A1057" t="str">
        <f t="shared" si="32"/>
        <v>212401652411312</v>
      </c>
      <c r="B1057" t="s">
        <v>32</v>
      </c>
      <c r="C1057" t="s">
        <v>33</v>
      </c>
      <c r="D1057" t="s">
        <v>854</v>
      </c>
      <c r="E1057" t="s">
        <v>854</v>
      </c>
      <c r="F1057" t="s">
        <v>64</v>
      </c>
      <c r="G1057" t="s">
        <v>1178</v>
      </c>
      <c r="H1057" s="1">
        <v>43815</v>
      </c>
      <c r="I1057" s="1">
        <v>43812</v>
      </c>
      <c r="J1057" s="3">
        <v>500000</v>
      </c>
      <c r="K1057" t="s">
        <v>31</v>
      </c>
      <c r="L1057" t="s">
        <v>31</v>
      </c>
      <c r="M1057">
        <v>0</v>
      </c>
      <c r="N1057">
        <v>0</v>
      </c>
      <c r="O1057">
        <v>0</v>
      </c>
      <c r="P1057" t="s">
        <v>37</v>
      </c>
      <c r="Q1057" t="s">
        <v>37</v>
      </c>
      <c r="R1057" t="str">
        <f t="shared" si="33"/>
        <v>2124016524113</v>
      </c>
      <c r="S1057" t="s">
        <v>38</v>
      </c>
      <c r="T1057" t="s">
        <v>39</v>
      </c>
      <c r="U1057" t="s">
        <v>40</v>
      </c>
      <c r="V1057" t="s">
        <v>124</v>
      </c>
      <c r="W1057" t="s">
        <v>125</v>
      </c>
      <c r="X1057" t="s">
        <v>43</v>
      </c>
      <c r="Y1057" t="s">
        <v>44</v>
      </c>
      <c r="Z1057" t="s">
        <v>44</v>
      </c>
      <c r="AA1057" t="s">
        <v>45</v>
      </c>
      <c r="AB1057" t="s">
        <v>46</v>
      </c>
      <c r="AC1057" t="s">
        <v>47</v>
      </c>
      <c r="AD1057" t="s">
        <v>48</v>
      </c>
      <c r="AE1057" t="s">
        <v>49</v>
      </c>
    </row>
    <row r="1058" spans="1:31">
      <c r="A1058" t="str">
        <f t="shared" si="32"/>
        <v>215099451241112</v>
      </c>
      <c r="B1058" t="s">
        <v>32</v>
      </c>
      <c r="C1058" t="s">
        <v>114</v>
      </c>
      <c r="D1058" t="s">
        <v>828</v>
      </c>
      <c r="E1058" t="s">
        <v>828</v>
      </c>
      <c r="F1058" t="s">
        <v>116</v>
      </c>
      <c r="G1058" t="s">
        <v>1179</v>
      </c>
      <c r="H1058" s="1">
        <v>43819</v>
      </c>
      <c r="I1058" s="1">
        <v>43819</v>
      </c>
      <c r="J1058" s="3">
        <v>18901450</v>
      </c>
      <c r="K1058" t="s">
        <v>31</v>
      </c>
      <c r="L1058" t="s">
        <v>31</v>
      </c>
      <c r="M1058">
        <v>0</v>
      </c>
      <c r="N1058">
        <v>0</v>
      </c>
      <c r="O1058">
        <v>0</v>
      </c>
      <c r="P1058" t="s">
        <v>37</v>
      </c>
      <c r="Q1058" t="s">
        <v>37</v>
      </c>
      <c r="R1058" t="str">
        <f t="shared" si="33"/>
        <v>2150994512411</v>
      </c>
      <c r="S1058" t="s">
        <v>38</v>
      </c>
      <c r="T1058" t="s">
        <v>118</v>
      </c>
      <c r="U1058" t="s">
        <v>119</v>
      </c>
      <c r="V1058" t="s">
        <v>120</v>
      </c>
      <c r="W1058" t="s">
        <v>42</v>
      </c>
      <c r="X1058" t="s">
        <v>43</v>
      </c>
      <c r="Y1058" t="s">
        <v>44</v>
      </c>
      <c r="Z1058" t="s">
        <v>44</v>
      </c>
      <c r="AA1058" t="s">
        <v>45</v>
      </c>
      <c r="AB1058" t="s">
        <v>46</v>
      </c>
      <c r="AC1058" t="s">
        <v>47</v>
      </c>
      <c r="AD1058" t="s">
        <v>48</v>
      </c>
      <c r="AE1058" t="s">
        <v>49</v>
      </c>
    </row>
    <row r="1059" spans="1:31">
      <c r="A1059" t="str">
        <f t="shared" si="32"/>
        <v>215099451112912</v>
      </c>
      <c r="B1059" t="s">
        <v>32</v>
      </c>
      <c r="C1059" t="s">
        <v>114</v>
      </c>
      <c r="D1059" t="s">
        <v>1180</v>
      </c>
      <c r="E1059" t="s">
        <v>1180</v>
      </c>
      <c r="F1059" t="s">
        <v>112</v>
      </c>
      <c r="G1059" t="s">
        <v>1181</v>
      </c>
      <c r="H1059" s="1">
        <v>43804</v>
      </c>
      <c r="I1059" s="1">
        <v>43802</v>
      </c>
      <c r="J1059" s="3">
        <v>4166000</v>
      </c>
      <c r="K1059" t="s">
        <v>31</v>
      </c>
      <c r="L1059" t="s">
        <v>31</v>
      </c>
      <c r="M1059">
        <v>0</v>
      </c>
      <c r="N1059">
        <v>0</v>
      </c>
      <c r="O1059">
        <v>0</v>
      </c>
      <c r="P1059" t="s">
        <v>37</v>
      </c>
      <c r="Q1059" t="s">
        <v>37</v>
      </c>
      <c r="R1059" t="str">
        <f t="shared" si="33"/>
        <v>2150994511129</v>
      </c>
      <c r="S1059" t="s">
        <v>38</v>
      </c>
      <c r="T1059" t="s">
        <v>118</v>
      </c>
      <c r="U1059" t="s">
        <v>119</v>
      </c>
      <c r="V1059" t="s">
        <v>120</v>
      </c>
      <c r="W1059" t="s">
        <v>42</v>
      </c>
      <c r="X1059" t="s">
        <v>43</v>
      </c>
      <c r="Y1059" t="s">
        <v>44</v>
      </c>
      <c r="Z1059" t="s">
        <v>44</v>
      </c>
      <c r="AA1059" t="s">
        <v>45</v>
      </c>
      <c r="AB1059" t="s">
        <v>46</v>
      </c>
      <c r="AC1059" t="s">
        <v>47</v>
      </c>
      <c r="AD1059" t="s">
        <v>48</v>
      </c>
      <c r="AE1059" t="s">
        <v>49</v>
      </c>
    </row>
    <row r="1060" spans="1:31">
      <c r="A1060" t="str">
        <f t="shared" si="32"/>
        <v>213599452111103</v>
      </c>
      <c r="B1060" t="s">
        <v>32</v>
      </c>
      <c r="C1060" t="s">
        <v>62</v>
      </c>
      <c r="D1060" t="s">
        <v>1182</v>
      </c>
      <c r="E1060" t="s">
        <v>1182</v>
      </c>
      <c r="F1060" t="s">
        <v>165</v>
      </c>
      <c r="G1060" t="s">
        <v>1183</v>
      </c>
      <c r="H1060" s="1">
        <v>43528</v>
      </c>
      <c r="I1060" s="1">
        <v>43525</v>
      </c>
      <c r="J1060" s="3">
        <v>5950000</v>
      </c>
      <c r="K1060" t="s">
        <v>31</v>
      </c>
      <c r="L1060" t="s">
        <v>31</v>
      </c>
      <c r="M1060">
        <v>0</v>
      </c>
      <c r="N1060">
        <v>0</v>
      </c>
      <c r="O1060">
        <v>0</v>
      </c>
      <c r="P1060" t="s">
        <v>37</v>
      </c>
      <c r="Q1060" t="s">
        <v>37</v>
      </c>
      <c r="R1060" t="str">
        <f t="shared" si="33"/>
        <v>2135994521111</v>
      </c>
      <c r="S1060" t="s">
        <v>38</v>
      </c>
      <c r="T1060" t="s">
        <v>66</v>
      </c>
      <c r="U1060" t="s">
        <v>67</v>
      </c>
      <c r="V1060" t="s">
        <v>100</v>
      </c>
      <c r="W1060" t="s">
        <v>42</v>
      </c>
      <c r="X1060" t="s">
        <v>43</v>
      </c>
      <c r="Y1060" t="s">
        <v>44</v>
      </c>
      <c r="Z1060" t="s">
        <v>44</v>
      </c>
      <c r="AA1060" t="s">
        <v>45</v>
      </c>
      <c r="AB1060" t="s">
        <v>46</v>
      </c>
      <c r="AC1060" t="s">
        <v>47</v>
      </c>
      <c r="AD1060" t="s">
        <v>48</v>
      </c>
      <c r="AE1060" t="s">
        <v>49</v>
      </c>
    </row>
    <row r="1061" spans="1:31">
      <c r="A1061" t="str">
        <f t="shared" si="32"/>
        <v>214800252121103</v>
      </c>
      <c r="B1061" t="s">
        <v>32</v>
      </c>
      <c r="C1061" t="s">
        <v>114</v>
      </c>
      <c r="D1061" t="s">
        <v>451</v>
      </c>
      <c r="E1061" t="s">
        <v>451</v>
      </c>
      <c r="F1061" t="s">
        <v>122</v>
      </c>
      <c r="G1061" t="s">
        <v>1184</v>
      </c>
      <c r="H1061" s="1">
        <v>43550</v>
      </c>
      <c r="I1061" s="1">
        <v>43549</v>
      </c>
      <c r="J1061" s="3">
        <v>3400000</v>
      </c>
      <c r="K1061" t="s">
        <v>31</v>
      </c>
      <c r="L1061" t="s">
        <v>31</v>
      </c>
      <c r="M1061">
        <v>0</v>
      </c>
      <c r="N1061">
        <v>0</v>
      </c>
      <c r="O1061">
        <v>0</v>
      </c>
      <c r="P1061" t="s">
        <v>37</v>
      </c>
      <c r="Q1061" t="s">
        <v>37</v>
      </c>
      <c r="R1061" t="str">
        <f t="shared" si="33"/>
        <v>2148002521211</v>
      </c>
      <c r="S1061" t="s">
        <v>38</v>
      </c>
      <c r="T1061" t="s">
        <v>118</v>
      </c>
      <c r="U1061" t="s">
        <v>119</v>
      </c>
      <c r="V1061" t="s">
        <v>208</v>
      </c>
      <c r="W1061" t="s">
        <v>209</v>
      </c>
      <c r="X1061" t="s">
        <v>43</v>
      </c>
      <c r="Y1061" t="s">
        <v>44</v>
      </c>
      <c r="Z1061" t="s">
        <v>44</v>
      </c>
      <c r="AA1061" t="s">
        <v>45</v>
      </c>
      <c r="AB1061" t="s">
        <v>46</v>
      </c>
      <c r="AC1061" t="s">
        <v>47</v>
      </c>
      <c r="AD1061" t="s">
        <v>48</v>
      </c>
      <c r="AE1061" t="s">
        <v>49</v>
      </c>
    </row>
    <row r="1062" spans="1:31">
      <c r="A1062" t="str">
        <f t="shared" si="32"/>
        <v>214800252121907</v>
      </c>
      <c r="B1062" t="s">
        <v>32</v>
      </c>
      <c r="C1062" t="s">
        <v>114</v>
      </c>
      <c r="D1062" t="s">
        <v>1164</v>
      </c>
      <c r="E1062" t="s">
        <v>1164</v>
      </c>
      <c r="F1062" t="s">
        <v>96</v>
      </c>
      <c r="G1062" t="s">
        <v>1185</v>
      </c>
      <c r="H1062" s="1">
        <v>43655</v>
      </c>
      <c r="I1062" s="1">
        <v>43654</v>
      </c>
      <c r="J1062" s="3">
        <v>4000000</v>
      </c>
      <c r="K1062" t="s">
        <v>31</v>
      </c>
      <c r="L1062" t="s">
        <v>31</v>
      </c>
      <c r="M1062">
        <v>0</v>
      </c>
      <c r="N1062">
        <v>0</v>
      </c>
      <c r="O1062">
        <v>0</v>
      </c>
      <c r="P1062" t="s">
        <v>37</v>
      </c>
      <c r="Q1062" t="s">
        <v>37</v>
      </c>
      <c r="R1062" t="str">
        <f t="shared" si="33"/>
        <v>2148002521219</v>
      </c>
      <c r="S1062" t="s">
        <v>38</v>
      </c>
      <c r="T1062" t="s">
        <v>118</v>
      </c>
      <c r="U1062" t="s">
        <v>119</v>
      </c>
      <c r="V1062" t="s">
        <v>208</v>
      </c>
      <c r="W1062" t="s">
        <v>209</v>
      </c>
      <c r="X1062" t="s">
        <v>43</v>
      </c>
      <c r="Y1062" t="s">
        <v>44</v>
      </c>
      <c r="Z1062" t="s">
        <v>44</v>
      </c>
      <c r="AA1062" t="s">
        <v>45</v>
      </c>
      <c r="AB1062" t="s">
        <v>46</v>
      </c>
      <c r="AC1062" t="s">
        <v>47</v>
      </c>
      <c r="AD1062" t="s">
        <v>48</v>
      </c>
      <c r="AE1062" t="s">
        <v>49</v>
      </c>
    </row>
    <row r="1063" spans="1:31">
      <c r="A1063" t="str">
        <f t="shared" si="32"/>
        <v>212904652211107</v>
      </c>
      <c r="B1063" t="s">
        <v>32</v>
      </c>
      <c r="C1063" t="s">
        <v>62</v>
      </c>
      <c r="D1063" t="s">
        <v>1186</v>
      </c>
      <c r="E1063" t="s">
        <v>1186</v>
      </c>
      <c r="F1063" t="s">
        <v>79</v>
      </c>
      <c r="G1063" t="s">
        <v>1187</v>
      </c>
      <c r="H1063" s="1">
        <v>43662</v>
      </c>
      <c r="I1063" s="1">
        <v>43661</v>
      </c>
      <c r="J1063" s="3">
        <v>412200</v>
      </c>
      <c r="K1063" t="s">
        <v>31</v>
      </c>
      <c r="L1063" t="s">
        <v>31</v>
      </c>
      <c r="M1063">
        <v>0</v>
      </c>
      <c r="N1063">
        <v>0</v>
      </c>
      <c r="O1063">
        <v>0</v>
      </c>
      <c r="P1063" t="s">
        <v>37</v>
      </c>
      <c r="Q1063" t="s">
        <v>37</v>
      </c>
      <c r="R1063" t="str">
        <f t="shared" si="33"/>
        <v>2129046522111</v>
      </c>
      <c r="S1063" t="s">
        <v>38</v>
      </c>
      <c r="T1063" t="s">
        <v>66</v>
      </c>
      <c r="U1063" t="s">
        <v>67</v>
      </c>
      <c r="V1063" t="s">
        <v>81</v>
      </c>
      <c r="W1063" t="s">
        <v>82</v>
      </c>
      <c r="X1063" t="s">
        <v>43</v>
      </c>
      <c r="Y1063" t="s">
        <v>44</v>
      </c>
      <c r="Z1063" t="s">
        <v>44</v>
      </c>
      <c r="AA1063" t="s">
        <v>45</v>
      </c>
      <c r="AB1063" t="s">
        <v>46</v>
      </c>
      <c r="AC1063" t="s">
        <v>47</v>
      </c>
      <c r="AD1063" t="s">
        <v>48</v>
      </c>
      <c r="AE1063" t="s">
        <v>49</v>
      </c>
    </row>
    <row r="1064" spans="1:31">
      <c r="A1064" t="str">
        <f t="shared" si="32"/>
        <v>213599452411107</v>
      </c>
      <c r="B1064" t="s">
        <v>32</v>
      </c>
      <c r="C1064" t="s">
        <v>62</v>
      </c>
      <c r="D1064" t="s">
        <v>1188</v>
      </c>
      <c r="E1064" t="s">
        <v>1188</v>
      </c>
      <c r="F1064" t="s">
        <v>71</v>
      </c>
      <c r="G1064" t="s">
        <v>1189</v>
      </c>
      <c r="H1064" s="1">
        <v>43650</v>
      </c>
      <c r="I1064" s="1">
        <v>43649</v>
      </c>
      <c r="J1064" s="3">
        <v>250000</v>
      </c>
      <c r="K1064" t="s">
        <v>31</v>
      </c>
      <c r="L1064" t="s">
        <v>31</v>
      </c>
      <c r="M1064">
        <v>0</v>
      </c>
      <c r="N1064">
        <v>0</v>
      </c>
      <c r="O1064">
        <v>0</v>
      </c>
      <c r="P1064" t="s">
        <v>37</v>
      </c>
      <c r="Q1064" t="s">
        <v>37</v>
      </c>
      <c r="R1064" t="str">
        <f t="shared" si="33"/>
        <v>2135994524111</v>
      </c>
      <c r="S1064" t="s">
        <v>38</v>
      </c>
      <c r="T1064" t="s">
        <v>66</v>
      </c>
      <c r="U1064" t="s">
        <v>67</v>
      </c>
      <c r="V1064" t="s">
        <v>100</v>
      </c>
      <c r="W1064" t="s">
        <v>42</v>
      </c>
      <c r="X1064" t="s">
        <v>43</v>
      </c>
      <c r="Y1064" t="s">
        <v>44</v>
      </c>
      <c r="Z1064" t="s">
        <v>44</v>
      </c>
      <c r="AA1064" t="s">
        <v>45</v>
      </c>
      <c r="AB1064" t="s">
        <v>46</v>
      </c>
      <c r="AC1064" t="s">
        <v>47</v>
      </c>
      <c r="AD1064" t="s">
        <v>48</v>
      </c>
      <c r="AE1064" t="s">
        <v>49</v>
      </c>
    </row>
    <row r="1065" spans="1:31">
      <c r="A1065" t="str">
        <f t="shared" si="32"/>
        <v>210400152121110</v>
      </c>
      <c r="B1065" t="s">
        <v>32</v>
      </c>
      <c r="C1065" t="s">
        <v>33</v>
      </c>
      <c r="D1065" t="s">
        <v>1190</v>
      </c>
      <c r="E1065" t="s">
        <v>1190</v>
      </c>
      <c r="F1065" t="s">
        <v>122</v>
      </c>
      <c r="G1065" t="s">
        <v>1191</v>
      </c>
      <c r="H1065" s="1">
        <v>43741</v>
      </c>
      <c r="I1065" s="1">
        <v>43740</v>
      </c>
      <c r="J1065" s="3">
        <v>160000</v>
      </c>
      <c r="K1065" t="s">
        <v>31</v>
      </c>
      <c r="L1065" t="s">
        <v>31</v>
      </c>
      <c r="M1065">
        <v>0</v>
      </c>
      <c r="N1065">
        <v>0</v>
      </c>
      <c r="O1065">
        <v>0</v>
      </c>
      <c r="P1065" t="s">
        <v>37</v>
      </c>
      <c r="Q1065" t="s">
        <v>37</v>
      </c>
      <c r="R1065" t="str">
        <f t="shared" si="33"/>
        <v>2104001521211</v>
      </c>
      <c r="S1065" t="s">
        <v>38</v>
      </c>
      <c r="T1065" t="s">
        <v>39</v>
      </c>
      <c r="U1065" t="s">
        <v>40</v>
      </c>
      <c r="V1065" t="s">
        <v>185</v>
      </c>
      <c r="W1065" t="s">
        <v>186</v>
      </c>
      <c r="X1065" t="s">
        <v>187</v>
      </c>
      <c r="Y1065" t="s">
        <v>44</v>
      </c>
      <c r="Z1065" t="s">
        <v>44</v>
      </c>
      <c r="AA1065" t="s">
        <v>66</v>
      </c>
      <c r="AB1065" t="s">
        <v>46</v>
      </c>
      <c r="AC1065" t="s">
        <v>47</v>
      </c>
      <c r="AD1065" t="s">
        <v>48</v>
      </c>
      <c r="AE1065" t="s">
        <v>49</v>
      </c>
    </row>
    <row r="1066" spans="1:31">
      <c r="A1066" t="str">
        <f t="shared" si="32"/>
        <v>212800752411305</v>
      </c>
      <c r="B1066" t="s">
        <v>32</v>
      </c>
      <c r="C1066" t="s">
        <v>62</v>
      </c>
      <c r="D1066" t="s">
        <v>620</v>
      </c>
      <c r="E1066" t="s">
        <v>620</v>
      </c>
      <c r="F1066" t="s">
        <v>64</v>
      </c>
      <c r="G1066" t="s">
        <v>1192</v>
      </c>
      <c r="H1066" s="1">
        <v>43616</v>
      </c>
      <c r="I1066" s="1">
        <v>43614</v>
      </c>
      <c r="J1066" s="3">
        <v>900000</v>
      </c>
      <c r="K1066" t="s">
        <v>31</v>
      </c>
      <c r="L1066" t="s">
        <v>31</v>
      </c>
      <c r="M1066">
        <v>0</v>
      </c>
      <c r="N1066">
        <v>0</v>
      </c>
      <c r="O1066">
        <v>0</v>
      </c>
      <c r="P1066" t="s">
        <v>37</v>
      </c>
      <c r="Q1066" t="s">
        <v>37</v>
      </c>
      <c r="R1066" t="str">
        <f t="shared" si="33"/>
        <v>2128007524113</v>
      </c>
      <c r="S1066" t="s">
        <v>38</v>
      </c>
      <c r="T1066" t="s">
        <v>66</v>
      </c>
      <c r="U1066" t="s">
        <v>67</v>
      </c>
      <c r="V1066" t="s">
        <v>68</v>
      </c>
      <c r="W1066" t="s">
        <v>69</v>
      </c>
      <c r="X1066" t="s">
        <v>43</v>
      </c>
      <c r="Y1066" t="s">
        <v>44</v>
      </c>
      <c r="Z1066" t="s">
        <v>44</v>
      </c>
      <c r="AA1066" t="s">
        <v>45</v>
      </c>
      <c r="AB1066" t="s">
        <v>46</v>
      </c>
      <c r="AC1066" t="s">
        <v>47</v>
      </c>
      <c r="AD1066" t="s">
        <v>48</v>
      </c>
      <c r="AE1066" t="s">
        <v>49</v>
      </c>
    </row>
    <row r="1067" spans="1:31">
      <c r="A1067" t="str">
        <f t="shared" si="32"/>
        <v>212904652211908</v>
      </c>
      <c r="B1067" t="s">
        <v>32</v>
      </c>
      <c r="C1067" t="s">
        <v>62</v>
      </c>
      <c r="D1067" t="s">
        <v>1193</v>
      </c>
      <c r="E1067" t="s">
        <v>1193</v>
      </c>
      <c r="F1067" t="s">
        <v>60</v>
      </c>
      <c r="G1067" t="s">
        <v>1194</v>
      </c>
      <c r="H1067" s="1">
        <v>43690</v>
      </c>
      <c r="I1067" s="1">
        <v>43686</v>
      </c>
      <c r="J1067" s="3">
        <v>609453</v>
      </c>
      <c r="K1067" t="s">
        <v>31</v>
      </c>
      <c r="L1067" t="s">
        <v>31</v>
      </c>
      <c r="M1067">
        <v>0</v>
      </c>
      <c r="N1067">
        <v>0</v>
      </c>
      <c r="O1067">
        <v>0</v>
      </c>
      <c r="P1067" t="s">
        <v>37</v>
      </c>
      <c r="Q1067" t="s">
        <v>37</v>
      </c>
      <c r="R1067" t="str">
        <f t="shared" si="33"/>
        <v>2129046522119</v>
      </c>
      <c r="S1067" t="s">
        <v>38</v>
      </c>
      <c r="T1067" t="s">
        <v>66</v>
      </c>
      <c r="U1067" t="s">
        <v>67</v>
      </c>
      <c r="V1067" t="s">
        <v>81</v>
      </c>
      <c r="W1067" t="s">
        <v>82</v>
      </c>
      <c r="X1067" t="s">
        <v>43</v>
      </c>
      <c r="Y1067" t="s">
        <v>44</v>
      </c>
      <c r="Z1067" t="s">
        <v>44</v>
      </c>
      <c r="AA1067" t="s">
        <v>45</v>
      </c>
      <c r="AB1067" t="s">
        <v>46</v>
      </c>
      <c r="AC1067" t="s">
        <v>47</v>
      </c>
      <c r="AD1067" t="s">
        <v>48</v>
      </c>
      <c r="AE1067" t="s">
        <v>49</v>
      </c>
    </row>
    <row r="1068" spans="1:31">
      <c r="A1068" t="str">
        <f t="shared" si="32"/>
        <v>212599451241112</v>
      </c>
      <c r="B1068" t="s">
        <v>32</v>
      </c>
      <c r="C1068" t="s">
        <v>33</v>
      </c>
      <c r="D1068" t="s">
        <v>513</v>
      </c>
      <c r="E1068" t="s">
        <v>513</v>
      </c>
      <c r="F1068" t="s">
        <v>116</v>
      </c>
      <c r="G1068" t="s">
        <v>1195</v>
      </c>
      <c r="H1068" s="1">
        <v>43818</v>
      </c>
      <c r="I1068" s="1">
        <v>43818</v>
      </c>
      <c r="J1068" s="3">
        <v>276197610</v>
      </c>
      <c r="K1068" t="s">
        <v>31</v>
      </c>
      <c r="L1068" t="s">
        <v>31</v>
      </c>
      <c r="M1068">
        <v>0</v>
      </c>
      <c r="N1068">
        <v>0</v>
      </c>
      <c r="O1068">
        <v>0</v>
      </c>
      <c r="P1068" t="s">
        <v>37</v>
      </c>
      <c r="Q1068" t="s">
        <v>37</v>
      </c>
      <c r="R1068" t="str">
        <f t="shared" si="33"/>
        <v>2125994512411</v>
      </c>
      <c r="S1068" t="s">
        <v>38</v>
      </c>
      <c r="T1068" t="s">
        <v>39</v>
      </c>
      <c r="U1068" t="s">
        <v>40</v>
      </c>
      <c r="V1068" t="s">
        <v>41</v>
      </c>
      <c r="W1068" t="s">
        <v>42</v>
      </c>
      <c r="X1068" t="s">
        <v>43</v>
      </c>
      <c r="Y1068" t="s">
        <v>44</v>
      </c>
      <c r="Z1068" t="s">
        <v>44</v>
      </c>
      <c r="AA1068" t="s">
        <v>45</v>
      </c>
      <c r="AB1068" t="s">
        <v>46</v>
      </c>
      <c r="AC1068" t="s">
        <v>47</v>
      </c>
      <c r="AD1068" t="s">
        <v>48</v>
      </c>
      <c r="AE1068" t="s">
        <v>49</v>
      </c>
    </row>
    <row r="1069" spans="1:31">
      <c r="A1069" t="str">
        <f t="shared" si="32"/>
        <v>213599451111102</v>
      </c>
      <c r="B1069" t="s">
        <v>32</v>
      </c>
      <c r="C1069" t="s">
        <v>62</v>
      </c>
      <c r="D1069" t="s">
        <v>324</v>
      </c>
      <c r="E1069" t="s">
        <v>324</v>
      </c>
      <c r="F1069" t="s">
        <v>35</v>
      </c>
      <c r="G1069" t="s">
        <v>1196</v>
      </c>
      <c r="H1069" s="1">
        <v>43510</v>
      </c>
      <c r="I1069" s="1">
        <v>43509</v>
      </c>
      <c r="J1069" s="3">
        <v>4035800</v>
      </c>
      <c r="K1069" t="s">
        <v>31</v>
      </c>
      <c r="L1069" t="s">
        <v>31</v>
      </c>
      <c r="M1069">
        <v>0</v>
      </c>
      <c r="N1069">
        <v>0</v>
      </c>
      <c r="O1069">
        <v>0</v>
      </c>
      <c r="P1069" t="s">
        <v>37</v>
      </c>
      <c r="Q1069" t="s">
        <v>37</v>
      </c>
      <c r="R1069" t="str">
        <f t="shared" si="33"/>
        <v>2135994511111</v>
      </c>
      <c r="S1069" t="s">
        <v>38</v>
      </c>
      <c r="T1069" t="s">
        <v>66</v>
      </c>
      <c r="U1069" t="s">
        <v>67</v>
      </c>
      <c r="V1069" t="s">
        <v>100</v>
      </c>
      <c r="W1069" t="s">
        <v>42</v>
      </c>
      <c r="X1069" t="s">
        <v>43</v>
      </c>
      <c r="Y1069" t="s">
        <v>44</v>
      </c>
      <c r="Z1069" t="s">
        <v>44</v>
      </c>
      <c r="AA1069" t="s">
        <v>45</v>
      </c>
      <c r="AB1069" t="s">
        <v>46</v>
      </c>
      <c r="AC1069" t="s">
        <v>47</v>
      </c>
      <c r="AD1069" t="s">
        <v>48</v>
      </c>
      <c r="AE1069" t="s">
        <v>49</v>
      </c>
    </row>
    <row r="1070" spans="1:31">
      <c r="A1070" t="str">
        <f t="shared" si="32"/>
        <v>213599451111902</v>
      </c>
      <c r="B1070" t="s">
        <v>32</v>
      </c>
      <c r="C1070" t="s">
        <v>62</v>
      </c>
      <c r="D1070" t="s">
        <v>324</v>
      </c>
      <c r="E1070" t="s">
        <v>324</v>
      </c>
      <c r="F1070" t="s">
        <v>50</v>
      </c>
      <c r="G1070" t="s">
        <v>1196</v>
      </c>
      <c r="H1070" s="1">
        <v>43510</v>
      </c>
      <c r="I1070" s="1">
        <v>43509</v>
      </c>
      <c r="J1070" s="3">
        <v>24</v>
      </c>
      <c r="K1070" t="s">
        <v>31</v>
      </c>
      <c r="L1070" t="s">
        <v>31</v>
      </c>
      <c r="M1070">
        <v>0</v>
      </c>
      <c r="N1070">
        <v>0</v>
      </c>
      <c r="O1070">
        <v>0</v>
      </c>
      <c r="P1070" t="s">
        <v>37</v>
      </c>
      <c r="Q1070" t="s">
        <v>37</v>
      </c>
      <c r="R1070" t="str">
        <f t="shared" si="33"/>
        <v>2135994511119</v>
      </c>
      <c r="S1070" t="s">
        <v>38</v>
      </c>
      <c r="T1070" t="s">
        <v>66</v>
      </c>
      <c r="U1070" t="s">
        <v>67</v>
      </c>
      <c r="V1070" t="s">
        <v>100</v>
      </c>
      <c r="W1070" t="s">
        <v>42</v>
      </c>
      <c r="X1070" t="s">
        <v>43</v>
      </c>
      <c r="Y1070" t="s">
        <v>44</v>
      </c>
      <c r="Z1070" t="s">
        <v>44</v>
      </c>
      <c r="AA1070" t="s">
        <v>45</v>
      </c>
      <c r="AB1070" t="s">
        <v>46</v>
      </c>
      <c r="AC1070" t="s">
        <v>47</v>
      </c>
      <c r="AD1070" t="s">
        <v>48</v>
      </c>
      <c r="AE1070" t="s">
        <v>49</v>
      </c>
    </row>
    <row r="1071" spans="1:31">
      <c r="A1071" t="str">
        <f t="shared" si="32"/>
        <v>213599451112102</v>
      </c>
      <c r="B1071" t="s">
        <v>32</v>
      </c>
      <c r="C1071" t="s">
        <v>62</v>
      </c>
      <c r="D1071" t="s">
        <v>324</v>
      </c>
      <c r="E1071" t="s">
        <v>324</v>
      </c>
      <c r="F1071" t="s">
        <v>51</v>
      </c>
      <c r="G1071" t="s">
        <v>1196</v>
      </c>
      <c r="H1071" s="1">
        <v>43510</v>
      </c>
      <c r="I1071" s="1">
        <v>43509</v>
      </c>
      <c r="J1071" s="3">
        <v>403580</v>
      </c>
      <c r="K1071" t="s">
        <v>31</v>
      </c>
      <c r="L1071" t="s">
        <v>31</v>
      </c>
      <c r="M1071">
        <v>0</v>
      </c>
      <c r="N1071">
        <v>0</v>
      </c>
      <c r="O1071">
        <v>0</v>
      </c>
      <c r="P1071" t="s">
        <v>37</v>
      </c>
      <c r="Q1071" t="s">
        <v>37</v>
      </c>
      <c r="R1071" t="str">
        <f t="shared" si="33"/>
        <v>2135994511121</v>
      </c>
      <c r="S1071" t="s">
        <v>38</v>
      </c>
      <c r="T1071" t="s">
        <v>66</v>
      </c>
      <c r="U1071" t="s">
        <v>67</v>
      </c>
      <c r="V1071" t="s">
        <v>100</v>
      </c>
      <c r="W1071" t="s">
        <v>42</v>
      </c>
      <c r="X1071" t="s">
        <v>43</v>
      </c>
      <c r="Y1071" t="s">
        <v>44</v>
      </c>
      <c r="Z1071" t="s">
        <v>44</v>
      </c>
      <c r="AA1071" t="s">
        <v>45</v>
      </c>
      <c r="AB1071" t="s">
        <v>46</v>
      </c>
      <c r="AC1071" t="s">
        <v>47</v>
      </c>
      <c r="AD1071" t="s">
        <v>48</v>
      </c>
      <c r="AE1071" t="s">
        <v>49</v>
      </c>
    </row>
    <row r="1072" spans="1:31">
      <c r="A1072" t="str">
        <f t="shared" si="32"/>
        <v>213599451112202</v>
      </c>
      <c r="B1072" t="s">
        <v>32</v>
      </c>
      <c r="C1072" t="s">
        <v>62</v>
      </c>
      <c r="D1072" t="s">
        <v>324</v>
      </c>
      <c r="E1072" t="s">
        <v>324</v>
      </c>
      <c r="F1072" t="s">
        <v>55</v>
      </c>
      <c r="G1072" t="s">
        <v>1196</v>
      </c>
      <c r="H1072" s="1">
        <v>43510</v>
      </c>
      <c r="I1072" s="1">
        <v>43509</v>
      </c>
      <c r="J1072" s="3">
        <v>161432</v>
      </c>
      <c r="K1072" t="s">
        <v>31</v>
      </c>
      <c r="L1072" t="s">
        <v>31</v>
      </c>
      <c r="M1072">
        <v>0</v>
      </c>
      <c r="N1072">
        <v>0</v>
      </c>
      <c r="O1072">
        <v>0</v>
      </c>
      <c r="P1072" t="s">
        <v>37</v>
      </c>
      <c r="Q1072" t="s">
        <v>37</v>
      </c>
      <c r="R1072" t="str">
        <f t="shared" si="33"/>
        <v>2135994511122</v>
      </c>
      <c r="S1072" t="s">
        <v>38</v>
      </c>
      <c r="T1072" t="s">
        <v>66</v>
      </c>
      <c r="U1072" t="s">
        <v>67</v>
      </c>
      <c r="V1072" t="s">
        <v>100</v>
      </c>
      <c r="W1072" t="s">
        <v>42</v>
      </c>
      <c r="X1072" t="s">
        <v>43</v>
      </c>
      <c r="Y1072" t="s">
        <v>44</v>
      </c>
      <c r="Z1072" t="s">
        <v>44</v>
      </c>
      <c r="AA1072" t="s">
        <v>45</v>
      </c>
      <c r="AB1072" t="s">
        <v>46</v>
      </c>
      <c r="AC1072" t="s">
        <v>47</v>
      </c>
      <c r="AD1072" t="s">
        <v>48</v>
      </c>
      <c r="AE1072" t="s">
        <v>49</v>
      </c>
    </row>
    <row r="1073" spans="1:31">
      <c r="A1073" t="str">
        <f t="shared" si="32"/>
        <v>213599451112602</v>
      </c>
      <c r="B1073" t="s">
        <v>32</v>
      </c>
      <c r="C1073" t="s">
        <v>62</v>
      </c>
      <c r="D1073" t="s">
        <v>324</v>
      </c>
      <c r="E1073" t="s">
        <v>324</v>
      </c>
      <c r="F1073" t="s">
        <v>57</v>
      </c>
      <c r="G1073" t="s">
        <v>1196</v>
      </c>
      <c r="H1073" s="1">
        <v>43510</v>
      </c>
      <c r="I1073" s="1">
        <v>43509</v>
      </c>
      <c r="J1073" s="3">
        <v>289680</v>
      </c>
      <c r="K1073" t="s">
        <v>31</v>
      </c>
      <c r="L1073" t="s">
        <v>31</v>
      </c>
      <c r="M1073">
        <v>0</v>
      </c>
      <c r="N1073">
        <v>0</v>
      </c>
      <c r="O1073">
        <v>0</v>
      </c>
      <c r="P1073" t="s">
        <v>37</v>
      </c>
      <c r="Q1073" t="s">
        <v>37</v>
      </c>
      <c r="R1073" t="str">
        <f t="shared" si="33"/>
        <v>2135994511126</v>
      </c>
      <c r="S1073" t="s">
        <v>38</v>
      </c>
      <c r="T1073" t="s">
        <v>66</v>
      </c>
      <c r="U1073" t="s">
        <v>67</v>
      </c>
      <c r="V1073" t="s">
        <v>100</v>
      </c>
      <c r="W1073" t="s">
        <v>42</v>
      </c>
      <c r="X1073" t="s">
        <v>43</v>
      </c>
      <c r="Y1073" t="s">
        <v>44</v>
      </c>
      <c r="Z1073" t="s">
        <v>44</v>
      </c>
      <c r="AA1073" t="s">
        <v>45</v>
      </c>
      <c r="AB1073" t="s">
        <v>46</v>
      </c>
      <c r="AC1073" t="s">
        <v>47</v>
      </c>
      <c r="AD1073" t="s">
        <v>48</v>
      </c>
      <c r="AE1073" t="s">
        <v>49</v>
      </c>
    </row>
    <row r="1074" spans="1:31">
      <c r="A1074" t="str">
        <f t="shared" si="32"/>
        <v>213599451115102</v>
      </c>
      <c r="B1074" t="s">
        <v>32</v>
      </c>
      <c r="C1074" t="s">
        <v>62</v>
      </c>
      <c r="D1074" t="s">
        <v>324</v>
      </c>
      <c r="E1074" t="s">
        <v>324</v>
      </c>
      <c r="F1074" t="s">
        <v>58</v>
      </c>
      <c r="G1074" t="s">
        <v>1196</v>
      </c>
      <c r="H1074" s="1">
        <v>43510</v>
      </c>
      <c r="I1074" s="1">
        <v>43509</v>
      </c>
      <c r="J1074" s="3">
        <v>185000</v>
      </c>
      <c r="K1074" t="s">
        <v>31</v>
      </c>
      <c r="L1074" t="s">
        <v>31</v>
      </c>
      <c r="M1074">
        <v>0</v>
      </c>
      <c r="N1074">
        <v>0</v>
      </c>
      <c r="O1074">
        <v>0</v>
      </c>
      <c r="P1074" t="s">
        <v>37</v>
      </c>
      <c r="Q1074" t="s">
        <v>37</v>
      </c>
      <c r="R1074" t="str">
        <f t="shared" si="33"/>
        <v>2135994511151</v>
      </c>
      <c r="S1074" t="s">
        <v>38</v>
      </c>
      <c r="T1074" t="s">
        <v>66</v>
      </c>
      <c r="U1074" t="s">
        <v>67</v>
      </c>
      <c r="V1074" t="s">
        <v>100</v>
      </c>
      <c r="W1074" t="s">
        <v>42</v>
      </c>
      <c r="X1074" t="s">
        <v>43</v>
      </c>
      <c r="Y1074" t="s">
        <v>44</v>
      </c>
      <c r="Z1074" t="s">
        <v>44</v>
      </c>
      <c r="AA1074" t="s">
        <v>45</v>
      </c>
      <c r="AB1074" t="s">
        <v>46</v>
      </c>
      <c r="AC1074" t="s">
        <v>47</v>
      </c>
      <c r="AD1074" t="s">
        <v>48</v>
      </c>
      <c r="AE1074" t="s">
        <v>49</v>
      </c>
    </row>
    <row r="1075" spans="1:31">
      <c r="A1075" t="str">
        <f t="shared" si="32"/>
        <v>212800752411408</v>
      </c>
      <c r="B1075" t="s">
        <v>32</v>
      </c>
      <c r="C1075" t="s">
        <v>62</v>
      </c>
      <c r="D1075" t="s">
        <v>1197</v>
      </c>
      <c r="E1075" t="s">
        <v>1197</v>
      </c>
      <c r="F1075" t="s">
        <v>182</v>
      </c>
      <c r="G1075" t="s">
        <v>1198</v>
      </c>
      <c r="H1075" s="1">
        <v>43691</v>
      </c>
      <c r="I1075" s="1">
        <v>43690</v>
      </c>
      <c r="J1075" s="3">
        <v>10800000</v>
      </c>
      <c r="K1075" t="s">
        <v>31</v>
      </c>
      <c r="L1075" t="s">
        <v>31</v>
      </c>
      <c r="M1075">
        <v>0</v>
      </c>
      <c r="N1075">
        <v>0</v>
      </c>
      <c r="O1075">
        <v>0</v>
      </c>
      <c r="P1075" t="s">
        <v>37</v>
      </c>
      <c r="Q1075" t="s">
        <v>37</v>
      </c>
      <c r="R1075" t="str">
        <f t="shared" si="33"/>
        <v>2128007524114</v>
      </c>
      <c r="S1075" t="s">
        <v>38</v>
      </c>
      <c r="T1075" t="s">
        <v>66</v>
      </c>
      <c r="U1075" t="s">
        <v>67</v>
      </c>
      <c r="V1075" t="s">
        <v>68</v>
      </c>
      <c r="W1075" t="s">
        <v>69</v>
      </c>
      <c r="X1075" t="s">
        <v>43</v>
      </c>
      <c r="Y1075" t="s">
        <v>44</v>
      </c>
      <c r="Z1075" t="s">
        <v>44</v>
      </c>
      <c r="AA1075" t="s">
        <v>45</v>
      </c>
      <c r="AB1075" t="s">
        <v>46</v>
      </c>
      <c r="AC1075" t="s">
        <v>47</v>
      </c>
      <c r="AD1075" t="s">
        <v>48</v>
      </c>
      <c r="AE1075" t="s">
        <v>49</v>
      </c>
    </row>
    <row r="1076" spans="1:31">
      <c r="A1076" t="str">
        <f t="shared" si="32"/>
        <v>212599452211910</v>
      </c>
      <c r="B1076" t="s">
        <v>32</v>
      </c>
      <c r="C1076" t="s">
        <v>33</v>
      </c>
      <c r="D1076" t="s">
        <v>411</v>
      </c>
      <c r="E1076" t="s">
        <v>411</v>
      </c>
      <c r="F1076" t="s">
        <v>60</v>
      </c>
      <c r="G1076" t="s">
        <v>1199</v>
      </c>
      <c r="H1076" s="1">
        <v>43752</v>
      </c>
      <c r="I1076" s="1">
        <v>43752</v>
      </c>
      <c r="J1076" s="3">
        <v>1601500</v>
      </c>
      <c r="K1076" t="s">
        <v>31</v>
      </c>
      <c r="L1076" t="s">
        <v>31</v>
      </c>
      <c r="M1076">
        <v>0</v>
      </c>
      <c r="N1076">
        <v>0</v>
      </c>
      <c r="O1076">
        <v>0</v>
      </c>
      <c r="P1076" t="s">
        <v>37</v>
      </c>
      <c r="Q1076" t="s">
        <v>37</v>
      </c>
      <c r="R1076" t="str">
        <f t="shared" si="33"/>
        <v>2125994522119</v>
      </c>
      <c r="S1076" t="s">
        <v>38</v>
      </c>
      <c r="T1076" t="s">
        <v>39</v>
      </c>
      <c r="U1076" t="s">
        <v>40</v>
      </c>
      <c r="V1076" t="s">
        <v>41</v>
      </c>
      <c r="W1076" t="s">
        <v>42</v>
      </c>
      <c r="X1076" t="s">
        <v>43</v>
      </c>
      <c r="Y1076" t="s">
        <v>44</v>
      </c>
      <c r="Z1076" t="s">
        <v>44</v>
      </c>
      <c r="AA1076" t="s">
        <v>45</v>
      </c>
      <c r="AB1076" t="s">
        <v>46</v>
      </c>
      <c r="AC1076" t="s">
        <v>47</v>
      </c>
      <c r="AD1076" t="s">
        <v>48</v>
      </c>
      <c r="AE1076" t="s">
        <v>49</v>
      </c>
    </row>
    <row r="1077" spans="1:31">
      <c r="A1077" t="str">
        <f t="shared" si="32"/>
        <v>212904652121107</v>
      </c>
      <c r="B1077" t="s">
        <v>32</v>
      </c>
      <c r="C1077" t="s">
        <v>62</v>
      </c>
      <c r="D1077" t="s">
        <v>1200</v>
      </c>
      <c r="E1077" t="s">
        <v>1200</v>
      </c>
      <c r="F1077" t="s">
        <v>122</v>
      </c>
      <c r="G1077" t="s">
        <v>1201</v>
      </c>
      <c r="H1077" s="1">
        <v>43670</v>
      </c>
      <c r="I1077" s="1">
        <v>43669</v>
      </c>
      <c r="J1077" s="3">
        <v>7790000</v>
      </c>
      <c r="K1077" t="s">
        <v>31</v>
      </c>
      <c r="L1077" t="s">
        <v>31</v>
      </c>
      <c r="M1077">
        <v>0</v>
      </c>
      <c r="N1077">
        <v>0</v>
      </c>
      <c r="O1077">
        <v>0</v>
      </c>
      <c r="P1077" t="s">
        <v>37</v>
      </c>
      <c r="Q1077" t="s">
        <v>37</v>
      </c>
      <c r="R1077" t="str">
        <f t="shared" si="33"/>
        <v>2129046521211</v>
      </c>
      <c r="S1077" t="s">
        <v>38</v>
      </c>
      <c r="T1077" t="s">
        <v>66</v>
      </c>
      <c r="U1077" t="s">
        <v>67</v>
      </c>
      <c r="V1077" t="s">
        <v>81</v>
      </c>
      <c r="W1077" t="s">
        <v>82</v>
      </c>
      <c r="X1077" t="s">
        <v>43</v>
      </c>
      <c r="Y1077" t="s">
        <v>44</v>
      </c>
      <c r="Z1077" t="s">
        <v>44</v>
      </c>
      <c r="AA1077" t="s">
        <v>45</v>
      </c>
      <c r="AB1077" t="s">
        <v>46</v>
      </c>
      <c r="AC1077" t="s">
        <v>47</v>
      </c>
      <c r="AD1077" t="s">
        <v>48</v>
      </c>
      <c r="AE1077" t="s">
        <v>49</v>
      </c>
    </row>
    <row r="1078" spans="1:31">
      <c r="A1078" t="str">
        <f t="shared" si="32"/>
        <v>212599451241106</v>
      </c>
      <c r="B1078" t="s">
        <v>32</v>
      </c>
      <c r="C1078" t="s">
        <v>33</v>
      </c>
      <c r="D1078" t="s">
        <v>1202</v>
      </c>
      <c r="E1078" t="s">
        <v>1202</v>
      </c>
      <c r="F1078" t="s">
        <v>116</v>
      </c>
      <c r="G1078" t="s">
        <v>1203</v>
      </c>
      <c r="H1078" s="1">
        <v>43633</v>
      </c>
      <c r="I1078" s="1">
        <v>43630</v>
      </c>
      <c r="J1078" s="3">
        <v>1295700</v>
      </c>
      <c r="K1078" t="s">
        <v>31</v>
      </c>
      <c r="L1078" t="s">
        <v>31</v>
      </c>
      <c r="M1078">
        <v>0</v>
      </c>
      <c r="N1078">
        <v>0</v>
      </c>
      <c r="O1078">
        <v>0</v>
      </c>
      <c r="P1078" t="s">
        <v>37</v>
      </c>
      <c r="Q1078" t="s">
        <v>37</v>
      </c>
      <c r="R1078" t="str">
        <f t="shared" si="33"/>
        <v>2125994512411</v>
      </c>
      <c r="S1078" t="s">
        <v>38</v>
      </c>
      <c r="T1078" t="s">
        <v>39</v>
      </c>
      <c r="U1078" t="s">
        <v>40</v>
      </c>
      <c r="V1078" t="s">
        <v>41</v>
      </c>
      <c r="W1078" t="s">
        <v>42</v>
      </c>
      <c r="X1078" t="s">
        <v>43</v>
      </c>
      <c r="Y1078" t="s">
        <v>44</v>
      </c>
      <c r="Z1078" t="s">
        <v>44</v>
      </c>
      <c r="AA1078" t="s">
        <v>45</v>
      </c>
      <c r="AB1078" t="s">
        <v>46</v>
      </c>
      <c r="AC1078" t="s">
        <v>47</v>
      </c>
      <c r="AD1078" t="s">
        <v>48</v>
      </c>
      <c r="AE1078" t="s">
        <v>49</v>
      </c>
    </row>
    <row r="1079" spans="1:31">
      <c r="A1079" t="str">
        <f t="shared" si="32"/>
        <v>210400852121108</v>
      </c>
      <c r="B1079" t="s">
        <v>32</v>
      </c>
      <c r="C1079" t="s">
        <v>33</v>
      </c>
      <c r="D1079" t="s">
        <v>1204</v>
      </c>
      <c r="E1079" t="s">
        <v>1204</v>
      </c>
      <c r="F1079" t="s">
        <v>122</v>
      </c>
      <c r="G1079" t="s">
        <v>1205</v>
      </c>
      <c r="H1079" s="1">
        <v>43679</v>
      </c>
      <c r="I1079" s="1">
        <v>43678</v>
      </c>
      <c r="J1079" s="3">
        <v>9625000</v>
      </c>
      <c r="K1079" t="s">
        <v>31</v>
      </c>
      <c r="L1079" t="s">
        <v>31</v>
      </c>
      <c r="M1079">
        <v>0</v>
      </c>
      <c r="N1079">
        <v>0</v>
      </c>
      <c r="O1079">
        <v>0</v>
      </c>
      <c r="P1079" t="s">
        <v>37</v>
      </c>
      <c r="Q1079" t="s">
        <v>37</v>
      </c>
      <c r="R1079" t="str">
        <f t="shared" si="33"/>
        <v>2104008521211</v>
      </c>
      <c r="S1079" t="s">
        <v>38</v>
      </c>
      <c r="T1079" t="s">
        <v>39</v>
      </c>
      <c r="U1079" t="s">
        <v>40</v>
      </c>
      <c r="V1079" t="s">
        <v>185</v>
      </c>
      <c r="W1079" t="s">
        <v>269</v>
      </c>
      <c r="X1079" t="s">
        <v>187</v>
      </c>
      <c r="Y1079" t="s">
        <v>44</v>
      </c>
      <c r="Z1079" t="s">
        <v>44</v>
      </c>
      <c r="AA1079" t="s">
        <v>66</v>
      </c>
      <c r="AB1079" t="s">
        <v>46</v>
      </c>
      <c r="AC1079" t="s">
        <v>47</v>
      </c>
      <c r="AD1079" t="s">
        <v>48</v>
      </c>
      <c r="AE1079" t="s">
        <v>49</v>
      </c>
    </row>
    <row r="1080" spans="1:31">
      <c r="A1080" t="str">
        <f t="shared" si="32"/>
        <v>000000082511102</v>
      </c>
      <c r="B1080" t="s">
        <v>32</v>
      </c>
      <c r="C1080" t="s">
        <v>33</v>
      </c>
      <c r="D1080" t="s">
        <v>303</v>
      </c>
      <c r="E1080" t="s">
        <v>303</v>
      </c>
      <c r="F1080" t="s">
        <v>1206</v>
      </c>
      <c r="G1080" t="s">
        <v>1207</v>
      </c>
      <c r="H1080" s="1">
        <v>43515</v>
      </c>
      <c r="I1080" s="1">
        <v>43514</v>
      </c>
      <c r="J1080" s="3">
        <v>25000000</v>
      </c>
      <c r="K1080" t="s">
        <v>31</v>
      </c>
      <c r="L1080" t="s">
        <v>31</v>
      </c>
      <c r="M1080">
        <v>0</v>
      </c>
      <c r="N1080">
        <v>0</v>
      </c>
      <c r="O1080">
        <v>0</v>
      </c>
      <c r="P1080" t="s">
        <v>37</v>
      </c>
      <c r="Q1080" t="s">
        <v>37</v>
      </c>
      <c r="R1080" t="str">
        <f t="shared" si="33"/>
        <v>0000000825111</v>
      </c>
      <c r="S1080" t="s">
        <v>38</v>
      </c>
      <c r="T1080" t="s">
        <v>39</v>
      </c>
      <c r="U1080" t="s">
        <v>106</v>
      </c>
      <c r="V1080" t="s">
        <v>107</v>
      </c>
      <c r="W1080" t="s">
        <v>108</v>
      </c>
      <c r="X1080" t="s">
        <v>43</v>
      </c>
      <c r="Y1080" t="s">
        <v>44</v>
      </c>
      <c r="Z1080" t="s">
        <v>44</v>
      </c>
      <c r="AA1080" t="s">
        <v>45</v>
      </c>
      <c r="AB1080" t="s">
        <v>46</v>
      </c>
      <c r="AC1080" t="s">
        <v>47</v>
      </c>
      <c r="AD1080" t="s">
        <v>48</v>
      </c>
      <c r="AE1080" t="s">
        <v>49</v>
      </c>
    </row>
    <row r="1081" spans="1:31">
      <c r="A1081" t="str">
        <f t="shared" si="32"/>
        <v>213599451111105</v>
      </c>
      <c r="B1081" t="s">
        <v>32</v>
      </c>
      <c r="C1081" t="s">
        <v>62</v>
      </c>
      <c r="D1081" t="s">
        <v>1208</v>
      </c>
      <c r="E1081" t="s">
        <v>1208</v>
      </c>
      <c r="F1081" t="s">
        <v>35</v>
      </c>
      <c r="G1081" t="s">
        <v>1209</v>
      </c>
      <c r="H1081" s="1">
        <v>43609</v>
      </c>
      <c r="I1081" s="1">
        <v>43601</v>
      </c>
      <c r="J1081" s="3">
        <v>143997400</v>
      </c>
      <c r="K1081" t="s">
        <v>31</v>
      </c>
      <c r="L1081" t="s">
        <v>31</v>
      </c>
      <c r="M1081">
        <v>0</v>
      </c>
      <c r="N1081">
        <v>0</v>
      </c>
      <c r="O1081">
        <v>0</v>
      </c>
      <c r="P1081" t="s">
        <v>37</v>
      </c>
      <c r="Q1081" t="s">
        <v>37</v>
      </c>
      <c r="R1081" t="str">
        <f t="shared" si="33"/>
        <v>2135994511111</v>
      </c>
      <c r="S1081" t="s">
        <v>38</v>
      </c>
      <c r="T1081" t="s">
        <v>66</v>
      </c>
      <c r="U1081" t="s">
        <v>67</v>
      </c>
      <c r="V1081" t="s">
        <v>100</v>
      </c>
      <c r="W1081" t="s">
        <v>42</v>
      </c>
      <c r="X1081" t="s">
        <v>43</v>
      </c>
      <c r="Y1081" t="s">
        <v>44</v>
      </c>
      <c r="Z1081" t="s">
        <v>44</v>
      </c>
      <c r="AA1081" t="s">
        <v>45</v>
      </c>
      <c r="AB1081" t="s">
        <v>46</v>
      </c>
      <c r="AC1081" t="s">
        <v>47</v>
      </c>
      <c r="AD1081" t="s">
        <v>48</v>
      </c>
      <c r="AE1081" t="s">
        <v>49</v>
      </c>
    </row>
    <row r="1082" spans="1:31">
      <c r="A1082" t="str">
        <f t="shared" si="32"/>
        <v>213599451111905</v>
      </c>
      <c r="B1082" t="s">
        <v>32</v>
      </c>
      <c r="C1082" t="s">
        <v>62</v>
      </c>
      <c r="D1082" t="s">
        <v>1208</v>
      </c>
      <c r="E1082" t="s">
        <v>1208</v>
      </c>
      <c r="F1082" t="s">
        <v>50</v>
      </c>
      <c r="G1082" t="s">
        <v>1209</v>
      </c>
      <c r="H1082" s="1">
        <v>43609</v>
      </c>
      <c r="I1082" s="1">
        <v>43601</v>
      </c>
      <c r="J1082" s="3">
        <v>1990</v>
      </c>
      <c r="K1082" t="s">
        <v>31</v>
      </c>
      <c r="L1082" t="s">
        <v>31</v>
      </c>
      <c r="M1082">
        <v>0</v>
      </c>
      <c r="N1082">
        <v>0</v>
      </c>
      <c r="O1082">
        <v>0</v>
      </c>
      <c r="P1082" t="s">
        <v>37</v>
      </c>
      <c r="Q1082" t="s">
        <v>37</v>
      </c>
      <c r="R1082" t="str">
        <f t="shared" si="33"/>
        <v>2135994511119</v>
      </c>
      <c r="S1082" t="s">
        <v>38</v>
      </c>
      <c r="T1082" t="s">
        <v>66</v>
      </c>
      <c r="U1082" t="s">
        <v>67</v>
      </c>
      <c r="V1082" t="s">
        <v>100</v>
      </c>
      <c r="W1082" t="s">
        <v>42</v>
      </c>
      <c r="X1082" t="s">
        <v>43</v>
      </c>
      <c r="Y1082" t="s">
        <v>44</v>
      </c>
      <c r="Z1082" t="s">
        <v>44</v>
      </c>
      <c r="AA1082" t="s">
        <v>45</v>
      </c>
      <c r="AB1082" t="s">
        <v>46</v>
      </c>
      <c r="AC1082" t="s">
        <v>47</v>
      </c>
      <c r="AD1082" t="s">
        <v>48</v>
      </c>
      <c r="AE1082" t="s">
        <v>49</v>
      </c>
    </row>
    <row r="1083" spans="1:31">
      <c r="A1083" t="str">
        <f t="shared" si="32"/>
        <v>213599451112105</v>
      </c>
      <c r="B1083" t="s">
        <v>32</v>
      </c>
      <c r="C1083" t="s">
        <v>62</v>
      </c>
      <c r="D1083" t="s">
        <v>1208</v>
      </c>
      <c r="E1083" t="s">
        <v>1208</v>
      </c>
      <c r="F1083" t="s">
        <v>51</v>
      </c>
      <c r="G1083" t="s">
        <v>1209</v>
      </c>
      <c r="H1083" s="1">
        <v>43609</v>
      </c>
      <c r="I1083" s="1">
        <v>43601</v>
      </c>
      <c r="J1083" s="3">
        <v>11393580</v>
      </c>
      <c r="K1083" t="s">
        <v>31</v>
      </c>
      <c r="L1083" t="s">
        <v>31</v>
      </c>
      <c r="M1083">
        <v>0</v>
      </c>
      <c r="N1083">
        <v>0</v>
      </c>
      <c r="O1083">
        <v>0</v>
      </c>
      <c r="P1083" t="s">
        <v>37</v>
      </c>
      <c r="Q1083" t="s">
        <v>37</v>
      </c>
      <c r="R1083" t="str">
        <f t="shared" si="33"/>
        <v>2135994511121</v>
      </c>
      <c r="S1083" t="s">
        <v>38</v>
      </c>
      <c r="T1083" t="s">
        <v>66</v>
      </c>
      <c r="U1083" t="s">
        <v>67</v>
      </c>
      <c r="V1083" t="s">
        <v>100</v>
      </c>
      <c r="W1083" t="s">
        <v>42</v>
      </c>
      <c r="X1083" t="s">
        <v>43</v>
      </c>
      <c r="Y1083" t="s">
        <v>44</v>
      </c>
      <c r="Z1083" t="s">
        <v>44</v>
      </c>
      <c r="AA1083" t="s">
        <v>45</v>
      </c>
      <c r="AB1083" t="s">
        <v>46</v>
      </c>
      <c r="AC1083" t="s">
        <v>47</v>
      </c>
      <c r="AD1083" t="s">
        <v>48</v>
      </c>
      <c r="AE1083" t="s">
        <v>49</v>
      </c>
    </row>
    <row r="1084" spans="1:31">
      <c r="A1084" t="str">
        <f t="shared" si="32"/>
        <v>213599451112205</v>
      </c>
      <c r="B1084" t="s">
        <v>32</v>
      </c>
      <c r="C1084" t="s">
        <v>62</v>
      </c>
      <c r="D1084" t="s">
        <v>1208</v>
      </c>
      <c r="E1084" t="s">
        <v>1208</v>
      </c>
      <c r="F1084" t="s">
        <v>55</v>
      </c>
      <c r="G1084" t="s">
        <v>1209</v>
      </c>
      <c r="H1084" s="1">
        <v>43609</v>
      </c>
      <c r="I1084" s="1">
        <v>43601</v>
      </c>
      <c r="J1084" s="3">
        <v>3957830</v>
      </c>
      <c r="K1084" t="s">
        <v>31</v>
      </c>
      <c r="L1084" t="s">
        <v>31</v>
      </c>
      <c r="M1084">
        <v>0</v>
      </c>
      <c r="N1084">
        <v>0</v>
      </c>
      <c r="O1084">
        <v>0</v>
      </c>
      <c r="P1084" t="s">
        <v>37</v>
      </c>
      <c r="Q1084" t="s">
        <v>37</v>
      </c>
      <c r="R1084" t="str">
        <f t="shared" si="33"/>
        <v>2135994511122</v>
      </c>
      <c r="S1084" t="s">
        <v>38</v>
      </c>
      <c r="T1084" t="s">
        <v>66</v>
      </c>
      <c r="U1084" t="s">
        <v>67</v>
      </c>
      <c r="V1084" t="s">
        <v>100</v>
      </c>
      <c r="W1084" t="s">
        <v>42</v>
      </c>
      <c r="X1084" t="s">
        <v>43</v>
      </c>
      <c r="Y1084" t="s">
        <v>44</v>
      </c>
      <c r="Z1084" t="s">
        <v>44</v>
      </c>
      <c r="AA1084" t="s">
        <v>45</v>
      </c>
      <c r="AB1084" t="s">
        <v>46</v>
      </c>
      <c r="AC1084" t="s">
        <v>47</v>
      </c>
      <c r="AD1084" t="s">
        <v>48</v>
      </c>
      <c r="AE1084" t="s">
        <v>49</v>
      </c>
    </row>
    <row r="1085" spans="1:31">
      <c r="A1085" t="str">
        <f t="shared" si="32"/>
        <v>213599451112405</v>
      </c>
      <c r="B1085" t="s">
        <v>32</v>
      </c>
      <c r="C1085" t="s">
        <v>62</v>
      </c>
      <c r="D1085" t="s">
        <v>1208</v>
      </c>
      <c r="E1085" t="s">
        <v>1208</v>
      </c>
      <c r="F1085" t="s">
        <v>52</v>
      </c>
      <c r="G1085" t="s">
        <v>1209</v>
      </c>
      <c r="H1085" s="1">
        <v>43609</v>
      </c>
      <c r="I1085" s="1">
        <v>43601</v>
      </c>
      <c r="J1085" s="3">
        <v>12985000</v>
      </c>
      <c r="K1085" t="s">
        <v>31</v>
      </c>
      <c r="L1085" t="s">
        <v>31</v>
      </c>
      <c r="M1085">
        <v>0</v>
      </c>
      <c r="N1085">
        <v>0</v>
      </c>
      <c r="O1085">
        <v>0</v>
      </c>
      <c r="P1085" t="s">
        <v>37</v>
      </c>
      <c r="Q1085" t="s">
        <v>37</v>
      </c>
      <c r="R1085" t="str">
        <f t="shared" si="33"/>
        <v>2135994511124</v>
      </c>
      <c r="S1085" t="s">
        <v>38</v>
      </c>
      <c r="T1085" t="s">
        <v>66</v>
      </c>
      <c r="U1085" t="s">
        <v>67</v>
      </c>
      <c r="V1085" t="s">
        <v>100</v>
      </c>
      <c r="W1085" t="s">
        <v>42</v>
      </c>
      <c r="X1085" t="s">
        <v>43</v>
      </c>
      <c r="Y1085" t="s">
        <v>44</v>
      </c>
      <c r="Z1085" t="s">
        <v>44</v>
      </c>
      <c r="AA1085" t="s">
        <v>45</v>
      </c>
      <c r="AB1085" t="s">
        <v>46</v>
      </c>
      <c r="AC1085" t="s">
        <v>47</v>
      </c>
      <c r="AD1085" t="s">
        <v>48</v>
      </c>
      <c r="AE1085" t="s">
        <v>49</v>
      </c>
    </row>
    <row r="1086" spans="1:31">
      <c r="A1086" t="str">
        <f t="shared" si="32"/>
        <v>213599451112505</v>
      </c>
      <c r="B1086" t="s">
        <v>32</v>
      </c>
      <c r="C1086" t="s">
        <v>62</v>
      </c>
      <c r="D1086" t="s">
        <v>1208</v>
      </c>
      <c r="E1086" t="s">
        <v>1208</v>
      </c>
      <c r="F1086" t="s">
        <v>132</v>
      </c>
      <c r="G1086" t="s">
        <v>1209</v>
      </c>
      <c r="H1086" s="1">
        <v>43609</v>
      </c>
      <c r="I1086" s="1">
        <v>43601</v>
      </c>
      <c r="J1086" s="3">
        <v>756308</v>
      </c>
      <c r="K1086" t="s">
        <v>31</v>
      </c>
      <c r="L1086" t="s">
        <v>31</v>
      </c>
      <c r="M1086">
        <v>0</v>
      </c>
      <c r="N1086">
        <v>0</v>
      </c>
      <c r="O1086">
        <v>0</v>
      </c>
      <c r="P1086" t="s">
        <v>37</v>
      </c>
      <c r="Q1086" t="s">
        <v>37</v>
      </c>
      <c r="R1086" t="str">
        <f t="shared" si="33"/>
        <v>2135994511125</v>
      </c>
      <c r="S1086" t="s">
        <v>38</v>
      </c>
      <c r="T1086" t="s">
        <v>66</v>
      </c>
      <c r="U1086" t="s">
        <v>67</v>
      </c>
      <c r="V1086" t="s">
        <v>100</v>
      </c>
      <c r="W1086" t="s">
        <v>42</v>
      </c>
      <c r="X1086" t="s">
        <v>43</v>
      </c>
      <c r="Y1086" t="s">
        <v>44</v>
      </c>
      <c r="Z1086" t="s">
        <v>44</v>
      </c>
      <c r="AA1086" t="s">
        <v>45</v>
      </c>
      <c r="AB1086" t="s">
        <v>46</v>
      </c>
      <c r="AC1086" t="s">
        <v>47</v>
      </c>
      <c r="AD1086" t="s">
        <v>48</v>
      </c>
      <c r="AE1086" t="s">
        <v>49</v>
      </c>
    </row>
    <row r="1087" spans="1:31">
      <c r="A1087" t="str">
        <f t="shared" si="32"/>
        <v>213599451115105</v>
      </c>
      <c r="B1087" t="s">
        <v>32</v>
      </c>
      <c r="C1087" t="s">
        <v>62</v>
      </c>
      <c r="D1087" t="s">
        <v>1208</v>
      </c>
      <c r="E1087" t="s">
        <v>1208</v>
      </c>
      <c r="F1087" t="s">
        <v>58</v>
      </c>
      <c r="G1087" t="s">
        <v>1209</v>
      </c>
      <c r="H1087" s="1">
        <v>43609</v>
      </c>
      <c r="I1087" s="1">
        <v>43601</v>
      </c>
      <c r="J1087" s="3">
        <v>365000</v>
      </c>
      <c r="K1087" t="s">
        <v>31</v>
      </c>
      <c r="L1087" t="s">
        <v>31</v>
      </c>
      <c r="M1087">
        <v>0</v>
      </c>
      <c r="N1087">
        <v>0</v>
      </c>
      <c r="O1087">
        <v>0</v>
      </c>
      <c r="P1087" t="s">
        <v>37</v>
      </c>
      <c r="Q1087" t="s">
        <v>37</v>
      </c>
      <c r="R1087" t="str">
        <f t="shared" si="33"/>
        <v>2135994511151</v>
      </c>
      <c r="S1087" t="s">
        <v>38</v>
      </c>
      <c r="T1087" t="s">
        <v>66</v>
      </c>
      <c r="U1087" t="s">
        <v>67</v>
      </c>
      <c r="V1087" t="s">
        <v>100</v>
      </c>
      <c r="W1087" t="s">
        <v>42</v>
      </c>
      <c r="X1087" t="s">
        <v>43</v>
      </c>
      <c r="Y1087" t="s">
        <v>44</v>
      </c>
      <c r="Z1087" t="s">
        <v>44</v>
      </c>
      <c r="AA1087" t="s">
        <v>45</v>
      </c>
      <c r="AB1087" t="s">
        <v>46</v>
      </c>
      <c r="AC1087" t="s">
        <v>47</v>
      </c>
      <c r="AD1087" t="s">
        <v>48</v>
      </c>
      <c r="AE1087" t="s">
        <v>49</v>
      </c>
    </row>
    <row r="1088" spans="1:31">
      <c r="A1088" t="str">
        <f t="shared" si="32"/>
        <v>212599451112908</v>
      </c>
      <c r="B1088" t="s">
        <v>32</v>
      </c>
      <c r="C1088" t="s">
        <v>33</v>
      </c>
      <c r="D1088" t="s">
        <v>1210</v>
      </c>
      <c r="E1088" t="s">
        <v>1210</v>
      </c>
      <c r="F1088" t="s">
        <v>112</v>
      </c>
      <c r="G1088" t="s">
        <v>1211</v>
      </c>
      <c r="H1088" s="1">
        <v>43698</v>
      </c>
      <c r="I1088" s="1">
        <v>43697</v>
      </c>
      <c r="J1088" s="3">
        <v>63269000</v>
      </c>
      <c r="K1088" t="s">
        <v>31</v>
      </c>
      <c r="L1088" t="s">
        <v>31</v>
      </c>
      <c r="M1088">
        <v>0</v>
      </c>
      <c r="N1088">
        <v>0</v>
      </c>
      <c r="O1088">
        <v>0</v>
      </c>
      <c r="P1088" t="s">
        <v>37</v>
      </c>
      <c r="Q1088" t="s">
        <v>37</v>
      </c>
      <c r="R1088" t="str">
        <f t="shared" si="33"/>
        <v>2125994511129</v>
      </c>
      <c r="S1088" t="s">
        <v>38</v>
      </c>
      <c r="T1088" t="s">
        <v>39</v>
      </c>
      <c r="U1088" t="s">
        <v>40</v>
      </c>
      <c r="V1088" t="s">
        <v>41</v>
      </c>
      <c r="W1088" t="s">
        <v>42</v>
      </c>
      <c r="X1088" t="s">
        <v>43</v>
      </c>
      <c r="Y1088" t="s">
        <v>44</v>
      </c>
      <c r="Z1088" t="s">
        <v>44</v>
      </c>
      <c r="AA1088" t="s">
        <v>45</v>
      </c>
      <c r="AB1088" t="s">
        <v>46</v>
      </c>
      <c r="AC1088" t="s">
        <v>47</v>
      </c>
      <c r="AD1088" t="s">
        <v>48</v>
      </c>
      <c r="AE1088" t="s">
        <v>49</v>
      </c>
    </row>
    <row r="1089" spans="1:31">
      <c r="A1089" t="str">
        <f t="shared" si="32"/>
        <v>214800452121307</v>
      </c>
      <c r="B1089" t="s">
        <v>32</v>
      </c>
      <c r="C1089" t="s">
        <v>114</v>
      </c>
      <c r="D1089" t="s">
        <v>340</v>
      </c>
      <c r="E1089" t="s">
        <v>340</v>
      </c>
      <c r="F1089" t="s">
        <v>492</v>
      </c>
      <c r="G1089" t="s">
        <v>1212</v>
      </c>
      <c r="H1089" s="1">
        <v>43655</v>
      </c>
      <c r="I1089" s="1">
        <v>43654</v>
      </c>
      <c r="J1089" s="3">
        <v>23200000</v>
      </c>
      <c r="K1089" t="s">
        <v>31</v>
      </c>
      <c r="L1089" t="s">
        <v>31</v>
      </c>
      <c r="M1089">
        <v>0</v>
      </c>
      <c r="N1089">
        <v>0</v>
      </c>
      <c r="O1089">
        <v>0</v>
      </c>
      <c r="P1089" t="s">
        <v>37</v>
      </c>
      <c r="Q1089" t="s">
        <v>37</v>
      </c>
      <c r="R1089" t="str">
        <f t="shared" si="33"/>
        <v>2148004521213</v>
      </c>
      <c r="S1089" t="s">
        <v>38</v>
      </c>
      <c r="T1089" t="s">
        <v>118</v>
      </c>
      <c r="U1089" t="s">
        <v>119</v>
      </c>
      <c r="V1089" t="s">
        <v>208</v>
      </c>
      <c r="W1089" t="s">
        <v>94</v>
      </c>
      <c r="X1089" t="s">
        <v>43</v>
      </c>
      <c r="Y1089" t="s">
        <v>44</v>
      </c>
      <c r="Z1089" t="s">
        <v>44</v>
      </c>
      <c r="AA1089" t="s">
        <v>45</v>
      </c>
      <c r="AB1089" t="s">
        <v>46</v>
      </c>
      <c r="AC1089" t="s">
        <v>47</v>
      </c>
      <c r="AD1089" t="s">
        <v>48</v>
      </c>
      <c r="AE1089" t="s">
        <v>49</v>
      </c>
    </row>
    <row r="1090" spans="1:31">
      <c r="A1090" t="str">
        <f t="shared" si="32"/>
        <v>212904652211110</v>
      </c>
      <c r="B1090" t="s">
        <v>32</v>
      </c>
      <c r="C1090" t="s">
        <v>62</v>
      </c>
      <c r="D1090" t="s">
        <v>1213</v>
      </c>
      <c r="E1090" t="s">
        <v>1213</v>
      </c>
      <c r="F1090" t="s">
        <v>79</v>
      </c>
      <c r="G1090" t="s">
        <v>1214</v>
      </c>
      <c r="H1090" s="1">
        <v>43752</v>
      </c>
      <c r="I1090" s="1">
        <v>43752</v>
      </c>
      <c r="J1090" s="3">
        <v>933600</v>
      </c>
      <c r="K1090" t="s">
        <v>31</v>
      </c>
      <c r="L1090" t="s">
        <v>31</v>
      </c>
      <c r="M1090">
        <v>0</v>
      </c>
      <c r="N1090">
        <v>0</v>
      </c>
      <c r="O1090">
        <v>0</v>
      </c>
      <c r="P1090" t="s">
        <v>37</v>
      </c>
      <c r="Q1090" t="s">
        <v>37</v>
      </c>
      <c r="R1090" t="str">
        <f t="shared" si="33"/>
        <v>2129046522111</v>
      </c>
      <c r="S1090" t="s">
        <v>38</v>
      </c>
      <c r="T1090" t="s">
        <v>66</v>
      </c>
      <c r="U1090" t="s">
        <v>67</v>
      </c>
      <c r="V1090" t="s">
        <v>81</v>
      </c>
      <c r="W1090" t="s">
        <v>82</v>
      </c>
      <c r="X1090" t="s">
        <v>43</v>
      </c>
      <c r="Y1090" t="s">
        <v>44</v>
      </c>
      <c r="Z1090" t="s">
        <v>44</v>
      </c>
      <c r="AA1090" t="s">
        <v>45</v>
      </c>
      <c r="AB1090" t="s">
        <v>46</v>
      </c>
      <c r="AC1090" t="s">
        <v>47</v>
      </c>
      <c r="AD1090" t="s">
        <v>48</v>
      </c>
      <c r="AE1090" t="s">
        <v>49</v>
      </c>
    </row>
    <row r="1091" spans="1:31">
      <c r="A1091" t="str">
        <f t="shared" ref="A1091:A1154" si="34">V1091&amp;W1091&amp;F1091&amp;IF(MONTH(H1091)&lt;10,"0"&amp;MONTH(H1091),MONTH(H1091))</f>
        <v>212904653211106</v>
      </c>
      <c r="B1091" t="s">
        <v>32</v>
      </c>
      <c r="C1091" t="s">
        <v>62</v>
      </c>
      <c r="D1091" t="s">
        <v>1215</v>
      </c>
      <c r="E1091" t="s">
        <v>1215</v>
      </c>
      <c r="F1091" t="s">
        <v>299</v>
      </c>
      <c r="G1091" t="s">
        <v>1216</v>
      </c>
      <c r="H1091" s="1">
        <v>43644</v>
      </c>
      <c r="I1091" s="1">
        <v>43643</v>
      </c>
      <c r="J1091" s="3">
        <v>39300000</v>
      </c>
      <c r="K1091" t="s">
        <v>31</v>
      </c>
      <c r="L1091" t="s">
        <v>31</v>
      </c>
      <c r="M1091">
        <v>0</v>
      </c>
      <c r="N1091">
        <v>0</v>
      </c>
      <c r="O1091">
        <v>0</v>
      </c>
      <c r="P1091" t="s">
        <v>37</v>
      </c>
      <c r="Q1091" t="s">
        <v>37</v>
      </c>
      <c r="R1091" t="str">
        <f t="shared" ref="R1091:R1154" si="35">V1091&amp;W1091&amp;F1091</f>
        <v>2129046532111</v>
      </c>
      <c r="S1091" t="s">
        <v>38</v>
      </c>
      <c r="T1091" t="s">
        <v>66</v>
      </c>
      <c r="U1091" t="s">
        <v>67</v>
      </c>
      <c r="V1091" t="s">
        <v>81</v>
      </c>
      <c r="W1091" t="s">
        <v>82</v>
      </c>
      <c r="X1091" t="s">
        <v>43</v>
      </c>
      <c r="Y1091" t="s">
        <v>44</v>
      </c>
      <c r="Z1091" t="s">
        <v>44</v>
      </c>
      <c r="AA1091" t="s">
        <v>45</v>
      </c>
      <c r="AB1091" t="s">
        <v>46</v>
      </c>
      <c r="AC1091" t="s">
        <v>47</v>
      </c>
      <c r="AD1091" t="s">
        <v>48</v>
      </c>
      <c r="AE1091" t="s">
        <v>49</v>
      </c>
    </row>
    <row r="1092" spans="1:31">
      <c r="A1092" t="str">
        <f t="shared" si="34"/>
        <v>212599452211107</v>
      </c>
      <c r="B1092" t="s">
        <v>32</v>
      </c>
      <c r="C1092" t="s">
        <v>33</v>
      </c>
      <c r="D1092" t="s">
        <v>1217</v>
      </c>
      <c r="E1092" t="s">
        <v>1217</v>
      </c>
      <c r="F1092" t="s">
        <v>79</v>
      </c>
      <c r="G1092" t="s">
        <v>1218</v>
      </c>
      <c r="H1092" s="1">
        <v>43656</v>
      </c>
      <c r="I1092" s="1">
        <v>43655</v>
      </c>
      <c r="J1092" s="3">
        <v>925037</v>
      </c>
      <c r="K1092" t="s">
        <v>31</v>
      </c>
      <c r="L1092" t="s">
        <v>31</v>
      </c>
      <c r="M1092">
        <v>0</v>
      </c>
      <c r="N1092">
        <v>0</v>
      </c>
      <c r="O1092">
        <v>0</v>
      </c>
      <c r="P1092" t="s">
        <v>37</v>
      </c>
      <c r="Q1092" t="s">
        <v>37</v>
      </c>
      <c r="R1092" t="str">
        <f t="shared" si="35"/>
        <v>2125994522111</v>
      </c>
      <c r="S1092" t="s">
        <v>38</v>
      </c>
      <c r="T1092" t="s">
        <v>39</v>
      </c>
      <c r="U1092" t="s">
        <v>40</v>
      </c>
      <c r="V1092" t="s">
        <v>41</v>
      </c>
      <c r="W1092" t="s">
        <v>42</v>
      </c>
      <c r="X1092" t="s">
        <v>43</v>
      </c>
      <c r="Y1092" t="s">
        <v>44</v>
      </c>
      <c r="Z1092" t="s">
        <v>44</v>
      </c>
      <c r="AA1092" t="s">
        <v>45</v>
      </c>
      <c r="AB1092" t="s">
        <v>46</v>
      </c>
      <c r="AC1092" t="s">
        <v>47</v>
      </c>
      <c r="AD1092" t="s">
        <v>48</v>
      </c>
      <c r="AE1092" t="s">
        <v>49</v>
      </c>
    </row>
    <row r="1093" spans="1:31">
      <c r="A1093" t="str">
        <f t="shared" si="34"/>
        <v>212599452411112</v>
      </c>
      <c r="B1093" t="s">
        <v>32</v>
      </c>
      <c r="C1093" t="s">
        <v>33</v>
      </c>
      <c r="D1093" t="s">
        <v>820</v>
      </c>
      <c r="E1093" t="s">
        <v>820</v>
      </c>
      <c r="F1093" t="s">
        <v>71</v>
      </c>
      <c r="G1093" t="s">
        <v>1219</v>
      </c>
      <c r="H1093" s="1">
        <v>43805</v>
      </c>
      <c r="I1093" s="1">
        <v>43805</v>
      </c>
      <c r="J1093" s="3">
        <v>500000</v>
      </c>
      <c r="K1093" t="s">
        <v>31</v>
      </c>
      <c r="L1093" t="s">
        <v>31</v>
      </c>
      <c r="M1093">
        <v>0</v>
      </c>
      <c r="N1093">
        <v>0</v>
      </c>
      <c r="O1093">
        <v>0</v>
      </c>
      <c r="P1093" t="s">
        <v>37</v>
      </c>
      <c r="Q1093" t="s">
        <v>37</v>
      </c>
      <c r="R1093" t="str">
        <f t="shared" si="35"/>
        <v>2125994524111</v>
      </c>
      <c r="S1093" t="s">
        <v>38</v>
      </c>
      <c r="T1093" t="s">
        <v>39</v>
      </c>
      <c r="U1093" t="s">
        <v>40</v>
      </c>
      <c r="V1093" t="s">
        <v>41</v>
      </c>
      <c r="W1093" t="s">
        <v>42</v>
      </c>
      <c r="X1093" t="s">
        <v>43</v>
      </c>
      <c r="Y1093" t="s">
        <v>44</v>
      </c>
      <c r="Z1093" t="s">
        <v>44</v>
      </c>
      <c r="AA1093" t="s">
        <v>45</v>
      </c>
      <c r="AB1093" t="s">
        <v>46</v>
      </c>
      <c r="AC1093" t="s">
        <v>47</v>
      </c>
      <c r="AD1093" t="s">
        <v>48</v>
      </c>
      <c r="AE1093" t="s">
        <v>49</v>
      </c>
    </row>
    <row r="1094" spans="1:31">
      <c r="A1094" t="str">
        <f t="shared" si="34"/>
        <v>510599452411107</v>
      </c>
      <c r="B1094" t="s">
        <v>32</v>
      </c>
      <c r="C1094" t="s">
        <v>141</v>
      </c>
      <c r="D1094" t="s">
        <v>505</v>
      </c>
      <c r="E1094" t="s">
        <v>505</v>
      </c>
      <c r="F1094" t="s">
        <v>71</v>
      </c>
      <c r="G1094" t="s">
        <v>1220</v>
      </c>
      <c r="H1094" s="1">
        <v>43656</v>
      </c>
      <c r="I1094" s="1">
        <v>43656</v>
      </c>
      <c r="J1094" s="3">
        <v>250000</v>
      </c>
      <c r="K1094" t="s">
        <v>31</v>
      </c>
      <c r="L1094" t="s">
        <v>31</v>
      </c>
      <c r="M1094">
        <v>0</v>
      </c>
      <c r="N1094">
        <v>0</v>
      </c>
      <c r="O1094">
        <v>0</v>
      </c>
      <c r="P1094" t="s">
        <v>37</v>
      </c>
      <c r="Q1094" t="s">
        <v>37</v>
      </c>
      <c r="R1094" t="str">
        <f t="shared" si="35"/>
        <v>5105994524111</v>
      </c>
      <c r="S1094" t="s">
        <v>38</v>
      </c>
      <c r="T1094" t="s">
        <v>40</v>
      </c>
      <c r="U1094" t="s">
        <v>145</v>
      </c>
      <c r="V1094" t="s">
        <v>146</v>
      </c>
      <c r="W1094" t="s">
        <v>42</v>
      </c>
      <c r="X1094" t="s">
        <v>43</v>
      </c>
      <c r="Y1094" t="s">
        <v>44</v>
      </c>
      <c r="Z1094" t="s">
        <v>44</v>
      </c>
      <c r="AA1094" t="s">
        <v>45</v>
      </c>
      <c r="AB1094" t="s">
        <v>46</v>
      </c>
      <c r="AC1094" t="s">
        <v>47</v>
      </c>
      <c r="AD1094" t="s">
        <v>48</v>
      </c>
      <c r="AE1094" t="s">
        <v>49</v>
      </c>
    </row>
    <row r="1095" spans="1:31">
      <c r="A1095" t="str">
        <f t="shared" si="34"/>
        <v>212904752123308</v>
      </c>
      <c r="B1095" t="s">
        <v>32</v>
      </c>
      <c r="C1095" t="s">
        <v>62</v>
      </c>
      <c r="D1095" t="s">
        <v>1221</v>
      </c>
      <c r="E1095" t="s">
        <v>1221</v>
      </c>
      <c r="F1095" t="s">
        <v>363</v>
      </c>
      <c r="G1095" t="s">
        <v>1222</v>
      </c>
      <c r="H1095" s="1">
        <v>43685</v>
      </c>
      <c r="I1095" s="1">
        <v>43685</v>
      </c>
      <c r="J1095" s="3">
        <v>6309500000</v>
      </c>
      <c r="K1095" t="s">
        <v>31</v>
      </c>
      <c r="L1095" t="s">
        <v>31</v>
      </c>
      <c r="M1095">
        <v>0</v>
      </c>
      <c r="N1095">
        <v>0</v>
      </c>
      <c r="O1095">
        <v>0</v>
      </c>
      <c r="P1095" t="s">
        <v>37</v>
      </c>
      <c r="Q1095" t="s">
        <v>37</v>
      </c>
      <c r="R1095" t="str">
        <f t="shared" si="35"/>
        <v>2129047521233</v>
      </c>
      <c r="S1095" t="s">
        <v>38</v>
      </c>
      <c r="T1095" t="s">
        <v>66</v>
      </c>
      <c r="U1095" t="s">
        <v>67</v>
      </c>
      <c r="V1095" t="s">
        <v>81</v>
      </c>
      <c r="W1095" t="s">
        <v>365</v>
      </c>
      <c r="X1095" t="s">
        <v>43</v>
      </c>
      <c r="Y1095" t="s">
        <v>44</v>
      </c>
      <c r="Z1095" t="s">
        <v>44</v>
      </c>
      <c r="AA1095" t="s">
        <v>45</v>
      </c>
      <c r="AB1095" t="s">
        <v>46</v>
      </c>
      <c r="AC1095" t="s">
        <v>47</v>
      </c>
      <c r="AD1095" t="s">
        <v>48</v>
      </c>
      <c r="AE1095" t="s">
        <v>49</v>
      </c>
    </row>
    <row r="1096" spans="1:31">
      <c r="A1096" t="str">
        <f t="shared" si="34"/>
        <v>213599451112903</v>
      </c>
      <c r="B1096" t="s">
        <v>32</v>
      </c>
      <c r="C1096" t="s">
        <v>62</v>
      </c>
      <c r="D1096" t="s">
        <v>1223</v>
      </c>
      <c r="E1096" t="s">
        <v>1223</v>
      </c>
      <c r="F1096" t="s">
        <v>112</v>
      </c>
      <c r="G1096" t="s">
        <v>1224</v>
      </c>
      <c r="H1096" s="1">
        <v>43539</v>
      </c>
      <c r="I1096" s="1">
        <v>43537</v>
      </c>
      <c r="J1096" s="3">
        <v>19078000</v>
      </c>
      <c r="K1096" t="s">
        <v>31</v>
      </c>
      <c r="L1096" t="s">
        <v>31</v>
      </c>
      <c r="M1096">
        <v>0</v>
      </c>
      <c r="N1096">
        <v>0</v>
      </c>
      <c r="O1096">
        <v>0</v>
      </c>
      <c r="P1096" t="s">
        <v>37</v>
      </c>
      <c r="Q1096" t="s">
        <v>37</v>
      </c>
      <c r="R1096" t="str">
        <f t="shared" si="35"/>
        <v>2135994511129</v>
      </c>
      <c r="S1096" t="s">
        <v>38</v>
      </c>
      <c r="T1096" t="s">
        <v>66</v>
      </c>
      <c r="U1096" t="s">
        <v>67</v>
      </c>
      <c r="V1096" t="s">
        <v>100</v>
      </c>
      <c r="W1096" t="s">
        <v>42</v>
      </c>
      <c r="X1096" t="s">
        <v>43</v>
      </c>
      <c r="Y1096" t="s">
        <v>44</v>
      </c>
      <c r="Z1096" t="s">
        <v>44</v>
      </c>
      <c r="AA1096" t="s">
        <v>45</v>
      </c>
      <c r="AB1096" t="s">
        <v>46</v>
      </c>
      <c r="AC1096" t="s">
        <v>47</v>
      </c>
      <c r="AD1096" t="s">
        <v>48</v>
      </c>
      <c r="AE1096" t="s">
        <v>49</v>
      </c>
    </row>
    <row r="1097" spans="1:31">
      <c r="A1097" t="str">
        <f t="shared" si="34"/>
        <v>213599452411110</v>
      </c>
      <c r="B1097" t="s">
        <v>32</v>
      </c>
      <c r="C1097" t="s">
        <v>62</v>
      </c>
      <c r="D1097" t="s">
        <v>1225</v>
      </c>
      <c r="E1097" t="s">
        <v>1225</v>
      </c>
      <c r="F1097" t="s">
        <v>71</v>
      </c>
      <c r="G1097" t="s">
        <v>1226</v>
      </c>
      <c r="H1097" s="1">
        <v>43745</v>
      </c>
      <c r="I1097" s="1">
        <v>43742</v>
      </c>
      <c r="J1097" s="3">
        <v>640000</v>
      </c>
      <c r="K1097" t="s">
        <v>31</v>
      </c>
      <c r="L1097" t="s">
        <v>31</v>
      </c>
      <c r="M1097">
        <v>0</v>
      </c>
      <c r="N1097">
        <v>0</v>
      </c>
      <c r="O1097">
        <v>0</v>
      </c>
      <c r="P1097" t="s">
        <v>37</v>
      </c>
      <c r="Q1097" t="s">
        <v>37</v>
      </c>
      <c r="R1097" t="str">
        <f t="shared" si="35"/>
        <v>2135994524111</v>
      </c>
      <c r="S1097" t="s">
        <v>38</v>
      </c>
      <c r="T1097" t="s">
        <v>66</v>
      </c>
      <c r="U1097" t="s">
        <v>67</v>
      </c>
      <c r="V1097" t="s">
        <v>100</v>
      </c>
      <c r="W1097" t="s">
        <v>42</v>
      </c>
      <c r="X1097" t="s">
        <v>43</v>
      </c>
      <c r="Y1097" t="s">
        <v>44</v>
      </c>
      <c r="Z1097" t="s">
        <v>44</v>
      </c>
      <c r="AA1097" t="s">
        <v>45</v>
      </c>
      <c r="AB1097" t="s">
        <v>46</v>
      </c>
      <c r="AC1097" t="s">
        <v>47</v>
      </c>
      <c r="AD1097" t="s">
        <v>48</v>
      </c>
      <c r="AE1097" t="s">
        <v>49</v>
      </c>
    </row>
    <row r="1098" spans="1:31">
      <c r="A1098" t="str">
        <f t="shared" si="34"/>
        <v>210400252121110</v>
      </c>
      <c r="B1098" t="s">
        <v>32</v>
      </c>
      <c r="C1098" t="s">
        <v>33</v>
      </c>
      <c r="D1098" t="s">
        <v>860</v>
      </c>
      <c r="E1098" t="s">
        <v>860</v>
      </c>
      <c r="F1098" t="s">
        <v>122</v>
      </c>
      <c r="G1098" t="s">
        <v>1227</v>
      </c>
      <c r="H1098" s="1">
        <v>43766</v>
      </c>
      <c r="I1098" s="1">
        <v>43762</v>
      </c>
      <c r="J1098" s="3">
        <v>2500000</v>
      </c>
      <c r="K1098" t="s">
        <v>31</v>
      </c>
      <c r="L1098" t="s">
        <v>31</v>
      </c>
      <c r="M1098">
        <v>0</v>
      </c>
      <c r="N1098">
        <v>0</v>
      </c>
      <c r="O1098">
        <v>0</v>
      </c>
      <c r="P1098" t="s">
        <v>37</v>
      </c>
      <c r="Q1098" t="s">
        <v>37</v>
      </c>
      <c r="R1098" t="str">
        <f t="shared" si="35"/>
        <v>2104002521211</v>
      </c>
      <c r="S1098" t="s">
        <v>38</v>
      </c>
      <c r="T1098" t="s">
        <v>39</v>
      </c>
      <c r="U1098" t="s">
        <v>40</v>
      </c>
      <c r="V1098" t="s">
        <v>185</v>
      </c>
      <c r="W1098" t="s">
        <v>209</v>
      </c>
      <c r="X1098" t="s">
        <v>187</v>
      </c>
      <c r="Y1098" t="s">
        <v>44</v>
      </c>
      <c r="Z1098" t="s">
        <v>44</v>
      </c>
      <c r="AA1098" t="s">
        <v>66</v>
      </c>
      <c r="AB1098" t="s">
        <v>46</v>
      </c>
      <c r="AC1098" t="s">
        <v>47</v>
      </c>
      <c r="AD1098" t="s">
        <v>48</v>
      </c>
      <c r="AE1098" t="s">
        <v>49</v>
      </c>
    </row>
    <row r="1099" spans="1:31">
      <c r="A1099" t="str">
        <f t="shared" si="34"/>
        <v>212300452411102</v>
      </c>
      <c r="B1099" t="s">
        <v>32</v>
      </c>
      <c r="C1099" t="s">
        <v>33</v>
      </c>
      <c r="D1099" t="s">
        <v>505</v>
      </c>
      <c r="E1099" t="s">
        <v>505</v>
      </c>
      <c r="F1099" t="s">
        <v>71</v>
      </c>
      <c r="G1099" t="s">
        <v>1228</v>
      </c>
      <c r="H1099" s="1">
        <v>43522</v>
      </c>
      <c r="I1099" s="1">
        <v>43522</v>
      </c>
      <c r="J1099" s="3">
        <v>2230000</v>
      </c>
      <c r="K1099" t="s">
        <v>31</v>
      </c>
      <c r="L1099" t="s">
        <v>31</v>
      </c>
      <c r="M1099">
        <v>0</v>
      </c>
      <c r="N1099">
        <v>0</v>
      </c>
      <c r="O1099">
        <v>0</v>
      </c>
      <c r="P1099" t="s">
        <v>37</v>
      </c>
      <c r="Q1099" t="s">
        <v>37</v>
      </c>
      <c r="R1099" t="str">
        <f t="shared" si="35"/>
        <v>2123004524111</v>
      </c>
      <c r="S1099" t="s">
        <v>38</v>
      </c>
      <c r="T1099" t="s">
        <v>39</v>
      </c>
      <c r="U1099" t="s">
        <v>40</v>
      </c>
      <c r="V1099" t="s">
        <v>76</v>
      </c>
      <c r="W1099" t="s">
        <v>94</v>
      </c>
      <c r="X1099" t="s">
        <v>43</v>
      </c>
      <c r="Y1099" t="s">
        <v>44</v>
      </c>
      <c r="Z1099" t="s">
        <v>44</v>
      </c>
      <c r="AA1099" t="s">
        <v>45</v>
      </c>
      <c r="AB1099" t="s">
        <v>46</v>
      </c>
      <c r="AC1099" t="s">
        <v>47</v>
      </c>
      <c r="AD1099" t="s">
        <v>48</v>
      </c>
      <c r="AE1099" t="s">
        <v>49</v>
      </c>
    </row>
    <row r="1100" spans="1:31">
      <c r="A1100" t="str">
        <f t="shared" si="34"/>
        <v>212599452411102</v>
      </c>
      <c r="B1100" t="s">
        <v>32</v>
      </c>
      <c r="C1100" t="s">
        <v>33</v>
      </c>
      <c r="D1100" t="s">
        <v>505</v>
      </c>
      <c r="E1100" t="s">
        <v>505</v>
      </c>
      <c r="F1100" t="s">
        <v>71</v>
      </c>
      <c r="G1100" t="s">
        <v>1228</v>
      </c>
      <c r="H1100" s="1">
        <v>43522</v>
      </c>
      <c r="I1100" s="1">
        <v>43522</v>
      </c>
      <c r="J1100" s="3">
        <v>11150000</v>
      </c>
      <c r="K1100" t="s">
        <v>31</v>
      </c>
      <c r="L1100" t="s">
        <v>31</v>
      </c>
      <c r="M1100">
        <v>0</v>
      </c>
      <c r="N1100">
        <v>0</v>
      </c>
      <c r="O1100">
        <v>0</v>
      </c>
      <c r="P1100" t="s">
        <v>37</v>
      </c>
      <c r="Q1100" t="s">
        <v>37</v>
      </c>
      <c r="R1100" t="str">
        <f t="shared" si="35"/>
        <v>2125994524111</v>
      </c>
      <c r="S1100" t="s">
        <v>38</v>
      </c>
      <c r="T1100" t="s">
        <v>39</v>
      </c>
      <c r="U1100" t="s">
        <v>40</v>
      </c>
      <c r="V1100" t="s">
        <v>41</v>
      </c>
      <c r="W1100" t="s">
        <v>42</v>
      </c>
      <c r="X1100" t="s">
        <v>43</v>
      </c>
      <c r="Y1100" t="s">
        <v>44</v>
      </c>
      <c r="Z1100" t="s">
        <v>44</v>
      </c>
      <c r="AA1100" t="s">
        <v>45</v>
      </c>
      <c r="AB1100" t="s">
        <v>46</v>
      </c>
      <c r="AC1100" t="s">
        <v>47</v>
      </c>
      <c r="AD1100" t="s">
        <v>48</v>
      </c>
      <c r="AE1100" t="s">
        <v>49</v>
      </c>
    </row>
    <row r="1101" spans="1:31">
      <c r="A1101" t="str">
        <f t="shared" si="34"/>
        <v>212200652215108</v>
      </c>
      <c r="B1101" t="s">
        <v>32</v>
      </c>
      <c r="C1101" t="s">
        <v>33</v>
      </c>
      <c r="D1101" t="s">
        <v>1229</v>
      </c>
      <c r="E1101" t="s">
        <v>1229</v>
      </c>
      <c r="F1101" t="s">
        <v>179</v>
      </c>
      <c r="G1101" t="s">
        <v>1230</v>
      </c>
      <c r="H1101" s="1">
        <v>43684</v>
      </c>
      <c r="I1101" s="1">
        <v>43683</v>
      </c>
      <c r="J1101" s="3">
        <v>300000</v>
      </c>
      <c r="K1101" t="s">
        <v>31</v>
      </c>
      <c r="L1101" t="s">
        <v>31</v>
      </c>
      <c r="M1101">
        <v>0</v>
      </c>
      <c r="N1101">
        <v>0</v>
      </c>
      <c r="O1101">
        <v>0</v>
      </c>
      <c r="P1101" t="s">
        <v>37</v>
      </c>
      <c r="Q1101" t="s">
        <v>37</v>
      </c>
      <c r="R1101" t="str">
        <f t="shared" si="35"/>
        <v>2122006522151</v>
      </c>
      <c r="S1101" t="s">
        <v>38</v>
      </c>
      <c r="T1101" t="s">
        <v>39</v>
      </c>
      <c r="U1101" t="s">
        <v>40</v>
      </c>
      <c r="V1101" t="s">
        <v>292</v>
      </c>
      <c r="W1101" t="s">
        <v>662</v>
      </c>
      <c r="X1101" t="s">
        <v>43</v>
      </c>
      <c r="Y1101" t="s">
        <v>44</v>
      </c>
      <c r="Z1101" t="s">
        <v>44</v>
      </c>
      <c r="AA1101" t="s">
        <v>45</v>
      </c>
      <c r="AB1101" t="s">
        <v>46</v>
      </c>
      <c r="AC1101" t="s">
        <v>47</v>
      </c>
      <c r="AD1101" t="s">
        <v>48</v>
      </c>
      <c r="AE1101" t="s">
        <v>49</v>
      </c>
    </row>
    <row r="1102" spans="1:31">
      <c r="A1102" t="str">
        <f t="shared" si="34"/>
        <v>212904652121902</v>
      </c>
      <c r="B1102" t="s">
        <v>32</v>
      </c>
      <c r="C1102" t="s">
        <v>62</v>
      </c>
      <c r="D1102" t="s">
        <v>34</v>
      </c>
      <c r="E1102" t="s">
        <v>34</v>
      </c>
      <c r="F1102" t="s">
        <v>96</v>
      </c>
      <c r="G1102" t="s">
        <v>1231</v>
      </c>
      <c r="H1102" s="1">
        <v>43523</v>
      </c>
      <c r="I1102" s="1">
        <v>43522</v>
      </c>
      <c r="J1102" s="3">
        <v>3610000</v>
      </c>
      <c r="K1102" t="s">
        <v>31</v>
      </c>
      <c r="L1102" t="s">
        <v>31</v>
      </c>
      <c r="M1102">
        <v>0</v>
      </c>
      <c r="N1102">
        <v>0</v>
      </c>
      <c r="O1102">
        <v>0</v>
      </c>
      <c r="P1102" t="s">
        <v>37</v>
      </c>
      <c r="Q1102" t="s">
        <v>37</v>
      </c>
      <c r="R1102" t="str">
        <f t="shared" si="35"/>
        <v>2129046521219</v>
      </c>
      <c r="S1102" t="s">
        <v>38</v>
      </c>
      <c r="T1102" t="s">
        <v>66</v>
      </c>
      <c r="U1102" t="s">
        <v>67</v>
      </c>
      <c r="V1102" t="s">
        <v>81</v>
      </c>
      <c r="W1102" t="s">
        <v>82</v>
      </c>
      <c r="X1102" t="s">
        <v>43</v>
      </c>
      <c r="Y1102" t="s">
        <v>44</v>
      </c>
      <c r="Z1102" t="s">
        <v>44</v>
      </c>
      <c r="AA1102" t="s">
        <v>45</v>
      </c>
      <c r="AB1102" t="s">
        <v>46</v>
      </c>
      <c r="AC1102" t="s">
        <v>47</v>
      </c>
      <c r="AD1102" t="s">
        <v>48</v>
      </c>
      <c r="AE1102" t="s">
        <v>49</v>
      </c>
    </row>
    <row r="1103" spans="1:31">
      <c r="A1103" t="str">
        <f t="shared" si="34"/>
        <v>213599452411101</v>
      </c>
      <c r="B1103" t="s">
        <v>32</v>
      </c>
      <c r="C1103" t="s">
        <v>62</v>
      </c>
      <c r="D1103" t="s">
        <v>485</v>
      </c>
      <c r="E1103" t="s">
        <v>485</v>
      </c>
      <c r="F1103" t="s">
        <v>71</v>
      </c>
      <c r="G1103" t="s">
        <v>1232</v>
      </c>
      <c r="H1103" s="1">
        <v>43495</v>
      </c>
      <c r="I1103" s="1">
        <v>43494</v>
      </c>
      <c r="J1103" s="3">
        <v>820000</v>
      </c>
      <c r="K1103" t="s">
        <v>31</v>
      </c>
      <c r="L1103" t="s">
        <v>31</v>
      </c>
      <c r="M1103">
        <v>0</v>
      </c>
      <c r="N1103">
        <v>0</v>
      </c>
      <c r="O1103">
        <v>0</v>
      </c>
      <c r="P1103" t="s">
        <v>37</v>
      </c>
      <c r="Q1103" t="s">
        <v>37</v>
      </c>
      <c r="R1103" t="str">
        <f t="shared" si="35"/>
        <v>2135994524111</v>
      </c>
      <c r="S1103" t="s">
        <v>38</v>
      </c>
      <c r="T1103" t="s">
        <v>66</v>
      </c>
      <c r="U1103" t="s">
        <v>67</v>
      </c>
      <c r="V1103" t="s">
        <v>100</v>
      </c>
      <c r="W1103" t="s">
        <v>42</v>
      </c>
      <c r="X1103" t="s">
        <v>43</v>
      </c>
      <c r="Y1103" t="s">
        <v>44</v>
      </c>
      <c r="Z1103" t="s">
        <v>44</v>
      </c>
      <c r="AA1103" t="s">
        <v>45</v>
      </c>
      <c r="AB1103" t="s">
        <v>46</v>
      </c>
      <c r="AC1103" t="s">
        <v>47</v>
      </c>
      <c r="AD1103" t="s">
        <v>48</v>
      </c>
      <c r="AE1103" t="s">
        <v>49</v>
      </c>
    </row>
    <row r="1104" spans="1:31">
      <c r="A1104" t="str">
        <f t="shared" si="34"/>
        <v>212904652121912</v>
      </c>
      <c r="B1104" t="s">
        <v>32</v>
      </c>
      <c r="C1104" t="s">
        <v>62</v>
      </c>
      <c r="D1104" t="s">
        <v>1233</v>
      </c>
      <c r="E1104" t="s">
        <v>1233</v>
      </c>
      <c r="F1104" t="s">
        <v>96</v>
      </c>
      <c r="G1104" t="s">
        <v>1234</v>
      </c>
      <c r="H1104" s="1">
        <v>43811</v>
      </c>
      <c r="I1104" s="1">
        <v>43810</v>
      </c>
      <c r="J1104" s="3">
        <v>890000</v>
      </c>
      <c r="K1104" t="s">
        <v>31</v>
      </c>
      <c r="L1104" t="s">
        <v>31</v>
      </c>
      <c r="M1104">
        <v>0</v>
      </c>
      <c r="N1104">
        <v>0</v>
      </c>
      <c r="O1104">
        <v>0</v>
      </c>
      <c r="P1104" t="s">
        <v>37</v>
      </c>
      <c r="Q1104" t="s">
        <v>37</v>
      </c>
      <c r="R1104" t="str">
        <f t="shared" si="35"/>
        <v>2129046521219</v>
      </c>
      <c r="S1104" t="s">
        <v>38</v>
      </c>
      <c r="T1104" t="s">
        <v>66</v>
      </c>
      <c r="U1104" t="s">
        <v>67</v>
      </c>
      <c r="V1104" t="s">
        <v>81</v>
      </c>
      <c r="W1104" t="s">
        <v>82</v>
      </c>
      <c r="X1104" t="s">
        <v>43</v>
      </c>
      <c r="Y1104" t="s">
        <v>44</v>
      </c>
      <c r="Z1104" t="s">
        <v>44</v>
      </c>
      <c r="AA1104" t="s">
        <v>45</v>
      </c>
      <c r="AB1104" t="s">
        <v>46</v>
      </c>
      <c r="AC1104" t="s">
        <v>47</v>
      </c>
      <c r="AD1104" t="s">
        <v>48</v>
      </c>
      <c r="AE1104" t="s">
        <v>49</v>
      </c>
    </row>
    <row r="1105" spans="1:31">
      <c r="A1105" t="str">
        <f t="shared" si="34"/>
        <v>212799451115210</v>
      </c>
      <c r="B1105" t="s">
        <v>32</v>
      </c>
      <c r="C1105" t="s">
        <v>62</v>
      </c>
      <c r="D1105" t="s">
        <v>1235</v>
      </c>
      <c r="E1105" t="s">
        <v>1235</v>
      </c>
      <c r="F1105" t="s">
        <v>84</v>
      </c>
      <c r="G1105" t="s">
        <v>1236</v>
      </c>
      <c r="H1105" s="1">
        <v>43741</v>
      </c>
      <c r="I1105" s="1">
        <v>43741</v>
      </c>
      <c r="J1105" s="3">
        <v>1828963500</v>
      </c>
      <c r="K1105" t="s">
        <v>31</v>
      </c>
      <c r="L1105" t="s">
        <v>31</v>
      </c>
      <c r="M1105">
        <v>0</v>
      </c>
      <c r="N1105">
        <v>0</v>
      </c>
      <c r="O1105">
        <v>0</v>
      </c>
      <c r="P1105" t="s">
        <v>37</v>
      </c>
      <c r="Q1105" t="s">
        <v>37</v>
      </c>
      <c r="R1105" t="str">
        <f t="shared" si="35"/>
        <v>2127994511152</v>
      </c>
      <c r="S1105" t="s">
        <v>38</v>
      </c>
      <c r="T1105" t="s">
        <v>66</v>
      </c>
      <c r="U1105" t="s">
        <v>67</v>
      </c>
      <c r="V1105" t="s">
        <v>195</v>
      </c>
      <c r="W1105" t="s">
        <v>42</v>
      </c>
      <c r="X1105" t="s">
        <v>43</v>
      </c>
      <c r="Y1105" t="s">
        <v>44</v>
      </c>
      <c r="Z1105" t="s">
        <v>44</v>
      </c>
      <c r="AA1105" t="s">
        <v>45</v>
      </c>
      <c r="AB1105" t="s">
        <v>46</v>
      </c>
      <c r="AC1105" t="s">
        <v>47</v>
      </c>
      <c r="AD1105" t="s">
        <v>48</v>
      </c>
      <c r="AE1105" t="s">
        <v>49</v>
      </c>
    </row>
    <row r="1106" spans="1:31">
      <c r="A1106" t="str">
        <f t="shared" si="34"/>
        <v>212900152215111</v>
      </c>
      <c r="B1106" t="s">
        <v>32</v>
      </c>
      <c r="C1106" t="s">
        <v>62</v>
      </c>
      <c r="D1106" t="s">
        <v>1237</v>
      </c>
      <c r="E1106" t="s">
        <v>1237</v>
      </c>
      <c r="F1106" t="s">
        <v>179</v>
      </c>
      <c r="G1106" t="s">
        <v>1238</v>
      </c>
      <c r="H1106" s="1">
        <v>43776</v>
      </c>
      <c r="I1106" s="1">
        <v>43776</v>
      </c>
      <c r="J1106" s="3">
        <v>4000000</v>
      </c>
      <c r="K1106" t="s">
        <v>31</v>
      </c>
      <c r="L1106" t="s">
        <v>31</v>
      </c>
      <c r="M1106">
        <v>0</v>
      </c>
      <c r="N1106">
        <v>0</v>
      </c>
      <c r="O1106">
        <v>0</v>
      </c>
      <c r="P1106" t="s">
        <v>37</v>
      </c>
      <c r="Q1106" t="s">
        <v>37</v>
      </c>
      <c r="R1106" t="str">
        <f t="shared" si="35"/>
        <v>2129001522151</v>
      </c>
      <c r="S1106" t="s">
        <v>38</v>
      </c>
      <c r="T1106" t="s">
        <v>66</v>
      </c>
      <c r="U1106" t="s">
        <v>67</v>
      </c>
      <c r="V1106" t="s">
        <v>81</v>
      </c>
      <c r="W1106" t="s">
        <v>186</v>
      </c>
      <c r="X1106" t="s">
        <v>43</v>
      </c>
      <c r="Y1106" t="s">
        <v>44</v>
      </c>
      <c r="Z1106" t="s">
        <v>44</v>
      </c>
      <c r="AA1106" t="s">
        <v>45</v>
      </c>
      <c r="AB1106" t="s">
        <v>46</v>
      </c>
      <c r="AC1106" t="s">
        <v>47</v>
      </c>
      <c r="AD1106" t="s">
        <v>48</v>
      </c>
      <c r="AE1106" t="s">
        <v>49</v>
      </c>
    </row>
    <row r="1107" spans="1:31">
      <c r="A1107" t="str">
        <f t="shared" si="34"/>
        <v>212904652111112</v>
      </c>
      <c r="B1107" t="s">
        <v>32</v>
      </c>
      <c r="C1107" t="s">
        <v>62</v>
      </c>
      <c r="D1107" t="s">
        <v>1239</v>
      </c>
      <c r="E1107" t="s">
        <v>1239</v>
      </c>
      <c r="F1107" t="s">
        <v>165</v>
      </c>
      <c r="G1107" t="s">
        <v>1240</v>
      </c>
      <c r="H1107" s="1">
        <v>43816</v>
      </c>
      <c r="I1107" s="1">
        <v>43815</v>
      </c>
      <c r="J1107" s="3">
        <v>3400000</v>
      </c>
      <c r="K1107" t="s">
        <v>31</v>
      </c>
      <c r="L1107" t="s">
        <v>31</v>
      </c>
      <c r="M1107">
        <v>0</v>
      </c>
      <c r="N1107">
        <v>0</v>
      </c>
      <c r="O1107">
        <v>0</v>
      </c>
      <c r="P1107" t="s">
        <v>37</v>
      </c>
      <c r="Q1107" t="s">
        <v>37</v>
      </c>
      <c r="R1107" t="str">
        <f t="shared" si="35"/>
        <v>2129046521111</v>
      </c>
      <c r="S1107" t="s">
        <v>38</v>
      </c>
      <c r="T1107" t="s">
        <v>66</v>
      </c>
      <c r="U1107" t="s">
        <v>67</v>
      </c>
      <c r="V1107" t="s">
        <v>81</v>
      </c>
      <c r="W1107" t="s">
        <v>82</v>
      </c>
      <c r="X1107" t="s">
        <v>43</v>
      </c>
      <c r="Y1107" t="s">
        <v>44</v>
      </c>
      <c r="Z1107" t="s">
        <v>44</v>
      </c>
      <c r="AA1107" t="s">
        <v>45</v>
      </c>
      <c r="AB1107" t="s">
        <v>46</v>
      </c>
      <c r="AC1107" t="s">
        <v>47</v>
      </c>
      <c r="AD1107" t="s">
        <v>48</v>
      </c>
      <c r="AE1107" t="s">
        <v>49</v>
      </c>
    </row>
    <row r="1108" spans="1:31">
      <c r="A1108" t="str">
        <f t="shared" si="34"/>
        <v>213599452211102</v>
      </c>
      <c r="B1108" t="s">
        <v>32</v>
      </c>
      <c r="C1108" t="s">
        <v>62</v>
      </c>
      <c r="D1108" t="s">
        <v>509</v>
      </c>
      <c r="E1108" t="s">
        <v>509</v>
      </c>
      <c r="F1108" t="s">
        <v>79</v>
      </c>
      <c r="G1108" t="s">
        <v>1241</v>
      </c>
      <c r="H1108" s="1">
        <v>43511</v>
      </c>
      <c r="I1108" s="1">
        <v>43510</v>
      </c>
      <c r="J1108" s="3">
        <v>201400</v>
      </c>
      <c r="K1108" t="s">
        <v>31</v>
      </c>
      <c r="L1108" t="s">
        <v>31</v>
      </c>
      <c r="M1108">
        <v>0</v>
      </c>
      <c r="N1108">
        <v>0</v>
      </c>
      <c r="O1108">
        <v>0</v>
      </c>
      <c r="P1108" t="s">
        <v>37</v>
      </c>
      <c r="Q1108" t="s">
        <v>37</v>
      </c>
      <c r="R1108" t="str">
        <f t="shared" si="35"/>
        <v>2135994522111</v>
      </c>
      <c r="S1108" t="s">
        <v>38</v>
      </c>
      <c r="T1108" t="s">
        <v>66</v>
      </c>
      <c r="U1108" t="s">
        <v>67</v>
      </c>
      <c r="V1108" t="s">
        <v>100</v>
      </c>
      <c r="W1108" t="s">
        <v>42</v>
      </c>
      <c r="X1108" t="s">
        <v>43</v>
      </c>
      <c r="Y1108" t="s">
        <v>44</v>
      </c>
      <c r="Z1108" t="s">
        <v>44</v>
      </c>
      <c r="AA1108" t="s">
        <v>45</v>
      </c>
      <c r="AB1108" t="s">
        <v>46</v>
      </c>
      <c r="AC1108" t="s">
        <v>47</v>
      </c>
      <c r="AD1108" t="s">
        <v>48</v>
      </c>
      <c r="AE1108" t="s">
        <v>49</v>
      </c>
    </row>
    <row r="1109" spans="1:31">
      <c r="A1109" t="str">
        <f t="shared" si="34"/>
        <v>212904652121111</v>
      </c>
      <c r="B1109" t="s">
        <v>32</v>
      </c>
      <c r="C1109" t="s">
        <v>62</v>
      </c>
      <c r="D1109" t="s">
        <v>1242</v>
      </c>
      <c r="E1109" t="s">
        <v>1242</v>
      </c>
      <c r="F1109" t="s">
        <v>122</v>
      </c>
      <c r="G1109" t="s">
        <v>1243</v>
      </c>
      <c r="H1109" s="1">
        <v>43776</v>
      </c>
      <c r="I1109" s="1">
        <v>43776</v>
      </c>
      <c r="J1109" s="3">
        <v>6690000</v>
      </c>
      <c r="K1109" t="s">
        <v>31</v>
      </c>
      <c r="L1109" t="s">
        <v>31</v>
      </c>
      <c r="M1109">
        <v>0</v>
      </c>
      <c r="N1109">
        <v>0</v>
      </c>
      <c r="O1109">
        <v>0</v>
      </c>
      <c r="P1109" t="s">
        <v>37</v>
      </c>
      <c r="Q1109" t="s">
        <v>37</v>
      </c>
      <c r="R1109" t="str">
        <f t="shared" si="35"/>
        <v>2129046521211</v>
      </c>
      <c r="S1109" t="s">
        <v>38</v>
      </c>
      <c r="T1109" t="s">
        <v>66</v>
      </c>
      <c r="U1109" t="s">
        <v>67</v>
      </c>
      <c r="V1109" t="s">
        <v>81</v>
      </c>
      <c r="W1109" t="s">
        <v>82</v>
      </c>
      <c r="X1109" t="s">
        <v>43</v>
      </c>
      <c r="Y1109" t="s">
        <v>44</v>
      </c>
      <c r="Z1109" t="s">
        <v>44</v>
      </c>
      <c r="AA1109" t="s">
        <v>45</v>
      </c>
      <c r="AB1109" t="s">
        <v>46</v>
      </c>
      <c r="AC1109" t="s">
        <v>47</v>
      </c>
      <c r="AD1109" t="s">
        <v>48</v>
      </c>
      <c r="AE1109" t="s">
        <v>49</v>
      </c>
    </row>
    <row r="1110" spans="1:31">
      <c r="A1110" t="str">
        <f t="shared" si="34"/>
        <v>212904652121911</v>
      </c>
      <c r="B1110" t="s">
        <v>32</v>
      </c>
      <c r="C1110" t="s">
        <v>62</v>
      </c>
      <c r="D1110" t="s">
        <v>1242</v>
      </c>
      <c r="E1110" t="s">
        <v>1242</v>
      </c>
      <c r="F1110" t="s">
        <v>96</v>
      </c>
      <c r="G1110" t="s">
        <v>1243</v>
      </c>
      <c r="H1110" s="1">
        <v>43776</v>
      </c>
      <c r="I1110" s="1">
        <v>43776</v>
      </c>
      <c r="J1110" s="3">
        <v>6000000</v>
      </c>
      <c r="K1110" t="s">
        <v>31</v>
      </c>
      <c r="L1110" t="s">
        <v>31</v>
      </c>
      <c r="M1110">
        <v>0</v>
      </c>
      <c r="N1110">
        <v>0</v>
      </c>
      <c r="O1110">
        <v>0</v>
      </c>
      <c r="P1110" t="s">
        <v>37</v>
      </c>
      <c r="Q1110" t="s">
        <v>37</v>
      </c>
      <c r="R1110" t="str">
        <f t="shared" si="35"/>
        <v>2129046521219</v>
      </c>
      <c r="S1110" t="s">
        <v>38</v>
      </c>
      <c r="T1110" t="s">
        <v>66</v>
      </c>
      <c r="U1110" t="s">
        <v>67</v>
      </c>
      <c r="V1110" t="s">
        <v>81</v>
      </c>
      <c r="W1110" t="s">
        <v>82</v>
      </c>
      <c r="X1110" t="s">
        <v>43</v>
      </c>
      <c r="Y1110" t="s">
        <v>44</v>
      </c>
      <c r="Z1110" t="s">
        <v>44</v>
      </c>
      <c r="AA1110" t="s">
        <v>45</v>
      </c>
      <c r="AB1110" t="s">
        <v>46</v>
      </c>
      <c r="AC1110" t="s">
        <v>47</v>
      </c>
      <c r="AD1110" t="s">
        <v>48</v>
      </c>
      <c r="AE1110" t="s">
        <v>49</v>
      </c>
    </row>
    <row r="1111" spans="1:31">
      <c r="A1111" t="str">
        <f t="shared" si="34"/>
        <v>213599451111112</v>
      </c>
      <c r="B1111" t="s">
        <v>32</v>
      </c>
      <c r="C1111" t="s">
        <v>62</v>
      </c>
      <c r="D1111" t="s">
        <v>1244</v>
      </c>
      <c r="E1111" t="s">
        <v>1244</v>
      </c>
      <c r="F1111" t="s">
        <v>35</v>
      </c>
      <c r="G1111" t="s">
        <v>1245</v>
      </c>
      <c r="H1111" s="1">
        <v>43800</v>
      </c>
      <c r="I1111" s="1">
        <v>43787</v>
      </c>
      <c r="J1111" s="3">
        <v>171916220</v>
      </c>
      <c r="K1111" t="s">
        <v>31</v>
      </c>
      <c r="L1111" t="s">
        <v>31</v>
      </c>
      <c r="M1111">
        <v>0</v>
      </c>
      <c r="N1111">
        <v>0</v>
      </c>
      <c r="O1111">
        <v>0</v>
      </c>
      <c r="P1111" t="s">
        <v>37</v>
      </c>
      <c r="Q1111" t="s">
        <v>37</v>
      </c>
      <c r="R1111" t="str">
        <f t="shared" si="35"/>
        <v>2135994511111</v>
      </c>
      <c r="S1111" t="s">
        <v>38</v>
      </c>
      <c r="T1111" t="s">
        <v>66</v>
      </c>
      <c r="U1111" t="s">
        <v>67</v>
      </c>
      <c r="V1111" t="s">
        <v>100</v>
      </c>
      <c r="W1111" t="s">
        <v>42</v>
      </c>
      <c r="X1111" t="s">
        <v>43</v>
      </c>
      <c r="Y1111" t="s">
        <v>44</v>
      </c>
      <c r="Z1111" t="s">
        <v>44</v>
      </c>
      <c r="AA1111" t="s">
        <v>45</v>
      </c>
      <c r="AB1111" t="s">
        <v>46</v>
      </c>
      <c r="AC1111" t="s">
        <v>47</v>
      </c>
      <c r="AD1111" t="s">
        <v>48</v>
      </c>
      <c r="AE1111" t="s">
        <v>49</v>
      </c>
    </row>
    <row r="1112" spans="1:31">
      <c r="A1112" t="str">
        <f t="shared" si="34"/>
        <v>213599451111912</v>
      </c>
      <c r="B1112" t="s">
        <v>32</v>
      </c>
      <c r="C1112" t="s">
        <v>62</v>
      </c>
      <c r="D1112" t="s">
        <v>1244</v>
      </c>
      <c r="E1112" t="s">
        <v>1244</v>
      </c>
      <c r="F1112" t="s">
        <v>50</v>
      </c>
      <c r="G1112" t="s">
        <v>1245</v>
      </c>
      <c r="H1112" s="1">
        <v>43800</v>
      </c>
      <c r="I1112" s="1">
        <v>43787</v>
      </c>
      <c r="J1112" s="3">
        <v>2189</v>
      </c>
      <c r="K1112" t="s">
        <v>31</v>
      </c>
      <c r="L1112" t="s">
        <v>31</v>
      </c>
      <c r="M1112">
        <v>0</v>
      </c>
      <c r="N1112">
        <v>0</v>
      </c>
      <c r="O1112">
        <v>0</v>
      </c>
      <c r="P1112" t="s">
        <v>37</v>
      </c>
      <c r="Q1112" t="s">
        <v>37</v>
      </c>
      <c r="R1112" t="str">
        <f t="shared" si="35"/>
        <v>2135994511119</v>
      </c>
      <c r="S1112" t="s">
        <v>38</v>
      </c>
      <c r="T1112" t="s">
        <v>66</v>
      </c>
      <c r="U1112" t="s">
        <v>67</v>
      </c>
      <c r="V1112" t="s">
        <v>100</v>
      </c>
      <c r="W1112" t="s">
        <v>42</v>
      </c>
      <c r="X1112" t="s">
        <v>43</v>
      </c>
      <c r="Y1112" t="s">
        <v>44</v>
      </c>
      <c r="Z1112" t="s">
        <v>44</v>
      </c>
      <c r="AA1112" t="s">
        <v>45</v>
      </c>
      <c r="AB1112" t="s">
        <v>46</v>
      </c>
      <c r="AC1112" t="s">
        <v>47</v>
      </c>
      <c r="AD1112" t="s">
        <v>48</v>
      </c>
      <c r="AE1112" t="s">
        <v>49</v>
      </c>
    </row>
    <row r="1113" spans="1:31">
      <c r="A1113" t="str">
        <f t="shared" si="34"/>
        <v>213599451112112</v>
      </c>
      <c r="B1113" t="s">
        <v>32</v>
      </c>
      <c r="C1113" t="s">
        <v>62</v>
      </c>
      <c r="D1113" t="s">
        <v>1244</v>
      </c>
      <c r="E1113" t="s">
        <v>1244</v>
      </c>
      <c r="F1113" t="s">
        <v>51</v>
      </c>
      <c r="G1113" t="s">
        <v>1245</v>
      </c>
      <c r="H1113" s="1">
        <v>43800</v>
      </c>
      <c r="I1113" s="1">
        <v>43787</v>
      </c>
      <c r="J1113" s="3">
        <v>12699732</v>
      </c>
      <c r="K1113" t="s">
        <v>31</v>
      </c>
      <c r="L1113" t="s">
        <v>31</v>
      </c>
      <c r="M1113">
        <v>0</v>
      </c>
      <c r="N1113">
        <v>0</v>
      </c>
      <c r="O1113">
        <v>0</v>
      </c>
      <c r="P1113" t="s">
        <v>37</v>
      </c>
      <c r="Q1113" t="s">
        <v>37</v>
      </c>
      <c r="R1113" t="str">
        <f t="shared" si="35"/>
        <v>2135994511121</v>
      </c>
      <c r="S1113" t="s">
        <v>38</v>
      </c>
      <c r="T1113" t="s">
        <v>66</v>
      </c>
      <c r="U1113" t="s">
        <v>67</v>
      </c>
      <c r="V1113" t="s">
        <v>100</v>
      </c>
      <c r="W1113" t="s">
        <v>42</v>
      </c>
      <c r="X1113" t="s">
        <v>43</v>
      </c>
      <c r="Y1113" t="s">
        <v>44</v>
      </c>
      <c r="Z1113" t="s">
        <v>44</v>
      </c>
      <c r="AA1113" t="s">
        <v>45</v>
      </c>
      <c r="AB1113" t="s">
        <v>46</v>
      </c>
      <c r="AC1113" t="s">
        <v>47</v>
      </c>
      <c r="AD1113" t="s">
        <v>48</v>
      </c>
      <c r="AE1113" t="s">
        <v>49</v>
      </c>
    </row>
    <row r="1114" spans="1:31">
      <c r="A1114" t="str">
        <f t="shared" si="34"/>
        <v>213599451112212</v>
      </c>
      <c r="B1114" t="s">
        <v>32</v>
      </c>
      <c r="C1114" t="s">
        <v>62</v>
      </c>
      <c r="D1114" t="s">
        <v>1244</v>
      </c>
      <c r="E1114" t="s">
        <v>1244</v>
      </c>
      <c r="F1114" t="s">
        <v>55</v>
      </c>
      <c r="G1114" t="s">
        <v>1245</v>
      </c>
      <c r="H1114" s="1">
        <v>43800</v>
      </c>
      <c r="I1114" s="1">
        <v>43787</v>
      </c>
      <c r="J1114" s="3">
        <v>4626912</v>
      </c>
      <c r="K1114" t="s">
        <v>31</v>
      </c>
      <c r="L1114" t="s">
        <v>31</v>
      </c>
      <c r="M1114">
        <v>0</v>
      </c>
      <c r="N1114">
        <v>0</v>
      </c>
      <c r="O1114">
        <v>0</v>
      </c>
      <c r="P1114" t="s">
        <v>37</v>
      </c>
      <c r="Q1114" t="s">
        <v>37</v>
      </c>
      <c r="R1114" t="str">
        <f t="shared" si="35"/>
        <v>2135994511122</v>
      </c>
      <c r="S1114" t="s">
        <v>38</v>
      </c>
      <c r="T1114" t="s">
        <v>66</v>
      </c>
      <c r="U1114" t="s">
        <v>67</v>
      </c>
      <c r="V1114" t="s">
        <v>100</v>
      </c>
      <c r="W1114" t="s">
        <v>42</v>
      </c>
      <c r="X1114" t="s">
        <v>43</v>
      </c>
      <c r="Y1114" t="s">
        <v>44</v>
      </c>
      <c r="Z1114" t="s">
        <v>44</v>
      </c>
      <c r="AA1114" t="s">
        <v>45</v>
      </c>
      <c r="AB1114" t="s">
        <v>46</v>
      </c>
      <c r="AC1114" t="s">
        <v>47</v>
      </c>
      <c r="AD1114" t="s">
        <v>48</v>
      </c>
      <c r="AE1114" t="s">
        <v>49</v>
      </c>
    </row>
    <row r="1115" spans="1:31">
      <c r="A1115" t="str">
        <f t="shared" si="34"/>
        <v>213599451112412</v>
      </c>
      <c r="B1115" t="s">
        <v>32</v>
      </c>
      <c r="C1115" t="s">
        <v>62</v>
      </c>
      <c r="D1115" t="s">
        <v>1244</v>
      </c>
      <c r="E1115" t="s">
        <v>1244</v>
      </c>
      <c r="F1115" t="s">
        <v>52</v>
      </c>
      <c r="G1115" t="s">
        <v>1245</v>
      </c>
      <c r="H1115" s="1">
        <v>43800</v>
      </c>
      <c r="I1115" s="1">
        <v>43787</v>
      </c>
      <c r="J1115" s="3">
        <v>15473000</v>
      </c>
      <c r="K1115" t="s">
        <v>31</v>
      </c>
      <c r="L1115" t="s">
        <v>31</v>
      </c>
      <c r="M1115">
        <v>0</v>
      </c>
      <c r="N1115">
        <v>0</v>
      </c>
      <c r="O1115">
        <v>0</v>
      </c>
      <c r="P1115" t="s">
        <v>37</v>
      </c>
      <c r="Q1115" t="s">
        <v>37</v>
      </c>
      <c r="R1115" t="str">
        <f t="shared" si="35"/>
        <v>2135994511124</v>
      </c>
      <c r="S1115" t="s">
        <v>38</v>
      </c>
      <c r="T1115" t="s">
        <v>66</v>
      </c>
      <c r="U1115" t="s">
        <v>67</v>
      </c>
      <c r="V1115" t="s">
        <v>100</v>
      </c>
      <c r="W1115" t="s">
        <v>42</v>
      </c>
      <c r="X1115" t="s">
        <v>43</v>
      </c>
      <c r="Y1115" t="s">
        <v>44</v>
      </c>
      <c r="Z1115" t="s">
        <v>44</v>
      </c>
      <c r="AA1115" t="s">
        <v>45</v>
      </c>
      <c r="AB1115" t="s">
        <v>46</v>
      </c>
      <c r="AC1115" t="s">
        <v>47</v>
      </c>
      <c r="AD1115" t="s">
        <v>48</v>
      </c>
      <c r="AE1115" t="s">
        <v>49</v>
      </c>
    </row>
    <row r="1116" spans="1:31">
      <c r="A1116" t="str">
        <f t="shared" si="34"/>
        <v>213599451112512</v>
      </c>
      <c r="B1116" t="s">
        <v>32</v>
      </c>
      <c r="C1116" t="s">
        <v>62</v>
      </c>
      <c r="D1116" t="s">
        <v>1244</v>
      </c>
      <c r="E1116" t="s">
        <v>1244</v>
      </c>
      <c r="F1116" t="s">
        <v>132</v>
      </c>
      <c r="G1116" t="s">
        <v>1245</v>
      </c>
      <c r="H1116" s="1">
        <v>43800</v>
      </c>
      <c r="I1116" s="1">
        <v>43787</v>
      </c>
      <c r="J1116" s="3">
        <v>940818</v>
      </c>
      <c r="K1116" t="s">
        <v>31</v>
      </c>
      <c r="L1116" t="s">
        <v>31</v>
      </c>
      <c r="M1116">
        <v>0</v>
      </c>
      <c r="N1116">
        <v>0</v>
      </c>
      <c r="O1116">
        <v>0</v>
      </c>
      <c r="P1116" t="s">
        <v>37</v>
      </c>
      <c r="Q1116" t="s">
        <v>37</v>
      </c>
      <c r="R1116" t="str">
        <f t="shared" si="35"/>
        <v>2135994511125</v>
      </c>
      <c r="S1116" t="s">
        <v>38</v>
      </c>
      <c r="T1116" t="s">
        <v>66</v>
      </c>
      <c r="U1116" t="s">
        <v>67</v>
      </c>
      <c r="V1116" t="s">
        <v>100</v>
      </c>
      <c r="W1116" t="s">
        <v>42</v>
      </c>
      <c r="X1116" t="s">
        <v>43</v>
      </c>
      <c r="Y1116" t="s">
        <v>44</v>
      </c>
      <c r="Z1116" t="s">
        <v>44</v>
      </c>
      <c r="AA1116" t="s">
        <v>45</v>
      </c>
      <c r="AB1116" t="s">
        <v>46</v>
      </c>
      <c r="AC1116" t="s">
        <v>47</v>
      </c>
      <c r="AD1116" t="s">
        <v>48</v>
      </c>
      <c r="AE1116" t="s">
        <v>49</v>
      </c>
    </row>
    <row r="1117" spans="1:31">
      <c r="A1117" t="str">
        <f t="shared" si="34"/>
        <v>213599451112612</v>
      </c>
      <c r="B1117" t="s">
        <v>32</v>
      </c>
      <c r="C1117" t="s">
        <v>62</v>
      </c>
      <c r="D1117" t="s">
        <v>1244</v>
      </c>
      <c r="E1117" t="s">
        <v>1244</v>
      </c>
      <c r="F1117" t="s">
        <v>57</v>
      </c>
      <c r="G1117" t="s">
        <v>1245</v>
      </c>
      <c r="H1117" s="1">
        <v>43800</v>
      </c>
      <c r="I1117" s="1">
        <v>43787</v>
      </c>
      <c r="J1117" s="3">
        <v>10935420</v>
      </c>
      <c r="K1117" t="s">
        <v>31</v>
      </c>
      <c r="L1117" t="s">
        <v>31</v>
      </c>
      <c r="M1117">
        <v>0</v>
      </c>
      <c r="N1117">
        <v>0</v>
      </c>
      <c r="O1117">
        <v>0</v>
      </c>
      <c r="P1117" t="s">
        <v>37</v>
      </c>
      <c r="Q1117" t="s">
        <v>37</v>
      </c>
      <c r="R1117" t="str">
        <f t="shared" si="35"/>
        <v>2135994511126</v>
      </c>
      <c r="S1117" t="s">
        <v>38</v>
      </c>
      <c r="T1117" t="s">
        <v>66</v>
      </c>
      <c r="U1117" t="s">
        <v>67</v>
      </c>
      <c r="V1117" t="s">
        <v>100</v>
      </c>
      <c r="W1117" t="s">
        <v>42</v>
      </c>
      <c r="X1117" t="s">
        <v>43</v>
      </c>
      <c r="Y1117" t="s">
        <v>44</v>
      </c>
      <c r="Z1117" t="s">
        <v>44</v>
      </c>
      <c r="AA1117" t="s">
        <v>45</v>
      </c>
      <c r="AB1117" t="s">
        <v>46</v>
      </c>
      <c r="AC1117" t="s">
        <v>47</v>
      </c>
      <c r="AD1117" t="s">
        <v>48</v>
      </c>
      <c r="AE1117" t="s">
        <v>49</v>
      </c>
    </row>
    <row r="1118" spans="1:31">
      <c r="A1118" t="str">
        <f t="shared" si="34"/>
        <v>213599451115112</v>
      </c>
      <c r="B1118" t="s">
        <v>32</v>
      </c>
      <c r="C1118" t="s">
        <v>62</v>
      </c>
      <c r="D1118" t="s">
        <v>1244</v>
      </c>
      <c r="E1118" t="s">
        <v>1244</v>
      </c>
      <c r="F1118" t="s">
        <v>58</v>
      </c>
      <c r="G1118" t="s">
        <v>1245</v>
      </c>
      <c r="H1118" s="1">
        <v>43800</v>
      </c>
      <c r="I1118" s="1">
        <v>43787</v>
      </c>
      <c r="J1118" s="3">
        <v>550000</v>
      </c>
      <c r="K1118" t="s">
        <v>31</v>
      </c>
      <c r="L1118" t="s">
        <v>31</v>
      </c>
      <c r="M1118">
        <v>0</v>
      </c>
      <c r="N1118">
        <v>0</v>
      </c>
      <c r="O1118">
        <v>0</v>
      </c>
      <c r="P1118" t="s">
        <v>37</v>
      </c>
      <c r="Q1118" t="s">
        <v>37</v>
      </c>
      <c r="R1118" t="str">
        <f t="shared" si="35"/>
        <v>2135994511151</v>
      </c>
      <c r="S1118" t="s">
        <v>38</v>
      </c>
      <c r="T1118" t="s">
        <v>66</v>
      </c>
      <c r="U1118" t="s">
        <v>67</v>
      </c>
      <c r="V1118" t="s">
        <v>100</v>
      </c>
      <c r="W1118" t="s">
        <v>42</v>
      </c>
      <c r="X1118" t="s">
        <v>43</v>
      </c>
      <c r="Y1118" t="s">
        <v>44</v>
      </c>
      <c r="Z1118" t="s">
        <v>44</v>
      </c>
      <c r="AA1118" t="s">
        <v>45</v>
      </c>
      <c r="AB1118" t="s">
        <v>46</v>
      </c>
      <c r="AC1118" t="s">
        <v>47</v>
      </c>
      <c r="AD1118" t="s">
        <v>48</v>
      </c>
      <c r="AE1118" t="s">
        <v>49</v>
      </c>
    </row>
    <row r="1119" spans="1:31">
      <c r="A1119" t="str">
        <f t="shared" si="34"/>
        <v>213599452111103</v>
      </c>
      <c r="B1119" t="s">
        <v>32</v>
      </c>
      <c r="C1119" t="s">
        <v>62</v>
      </c>
      <c r="D1119" t="s">
        <v>219</v>
      </c>
      <c r="E1119" t="s">
        <v>219</v>
      </c>
      <c r="F1119" t="s">
        <v>165</v>
      </c>
      <c r="G1119" t="s">
        <v>1246</v>
      </c>
      <c r="H1119" s="1">
        <v>43528</v>
      </c>
      <c r="I1119" s="1">
        <v>43525</v>
      </c>
      <c r="J1119" s="3">
        <v>3050000</v>
      </c>
      <c r="K1119" t="s">
        <v>31</v>
      </c>
      <c r="L1119" t="s">
        <v>31</v>
      </c>
      <c r="M1119">
        <v>0</v>
      </c>
      <c r="N1119">
        <v>0</v>
      </c>
      <c r="O1119">
        <v>0</v>
      </c>
      <c r="P1119" t="s">
        <v>37</v>
      </c>
      <c r="Q1119" t="s">
        <v>37</v>
      </c>
      <c r="R1119" t="str">
        <f t="shared" si="35"/>
        <v>2135994521111</v>
      </c>
      <c r="S1119" t="s">
        <v>38</v>
      </c>
      <c r="T1119" t="s">
        <v>66</v>
      </c>
      <c r="U1119" t="s">
        <v>67</v>
      </c>
      <c r="V1119" t="s">
        <v>100</v>
      </c>
      <c r="W1119" t="s">
        <v>42</v>
      </c>
      <c r="X1119" t="s">
        <v>43</v>
      </c>
      <c r="Y1119" t="s">
        <v>44</v>
      </c>
      <c r="Z1119" t="s">
        <v>44</v>
      </c>
      <c r="AA1119" t="s">
        <v>45</v>
      </c>
      <c r="AB1119" t="s">
        <v>46</v>
      </c>
      <c r="AC1119" t="s">
        <v>47</v>
      </c>
      <c r="AD1119" t="s">
        <v>48</v>
      </c>
      <c r="AE1119" t="s">
        <v>49</v>
      </c>
    </row>
    <row r="1120" spans="1:31">
      <c r="A1120" t="str">
        <f t="shared" si="34"/>
        <v>212401652121105</v>
      </c>
      <c r="B1120" t="s">
        <v>32</v>
      </c>
      <c r="C1120" t="s">
        <v>33</v>
      </c>
      <c r="D1120" t="s">
        <v>1247</v>
      </c>
      <c r="E1120" t="s">
        <v>1247</v>
      </c>
      <c r="F1120" t="s">
        <v>122</v>
      </c>
      <c r="G1120" t="s">
        <v>1248</v>
      </c>
      <c r="H1120" s="1">
        <v>43605</v>
      </c>
      <c r="I1120" s="1">
        <v>43602</v>
      </c>
      <c r="J1120" s="3">
        <v>3500000</v>
      </c>
      <c r="K1120" t="s">
        <v>31</v>
      </c>
      <c r="L1120" t="s">
        <v>31</v>
      </c>
      <c r="M1120">
        <v>0</v>
      </c>
      <c r="N1120">
        <v>0</v>
      </c>
      <c r="O1120">
        <v>0</v>
      </c>
      <c r="P1120" t="s">
        <v>37</v>
      </c>
      <c r="Q1120" t="s">
        <v>37</v>
      </c>
      <c r="R1120" t="str">
        <f t="shared" si="35"/>
        <v>2124016521211</v>
      </c>
      <c r="S1120" t="s">
        <v>38</v>
      </c>
      <c r="T1120" t="s">
        <v>39</v>
      </c>
      <c r="U1120" t="s">
        <v>40</v>
      </c>
      <c r="V1120" t="s">
        <v>124</v>
      </c>
      <c r="W1120" t="s">
        <v>125</v>
      </c>
      <c r="X1120" t="s">
        <v>43</v>
      </c>
      <c r="Y1120" t="s">
        <v>44</v>
      </c>
      <c r="Z1120" t="s">
        <v>44</v>
      </c>
      <c r="AA1120" t="s">
        <v>45</v>
      </c>
      <c r="AB1120" t="s">
        <v>46</v>
      </c>
      <c r="AC1120" t="s">
        <v>47</v>
      </c>
      <c r="AD1120" t="s">
        <v>48</v>
      </c>
      <c r="AE1120" t="s">
        <v>49</v>
      </c>
    </row>
    <row r="1121" spans="1:31">
      <c r="A1121" t="str">
        <f t="shared" si="34"/>
        <v>212904652211103</v>
      </c>
      <c r="B1121" t="s">
        <v>32</v>
      </c>
      <c r="C1121" t="s">
        <v>62</v>
      </c>
      <c r="D1121" t="s">
        <v>1249</v>
      </c>
      <c r="E1121" t="s">
        <v>1249</v>
      </c>
      <c r="F1121" t="s">
        <v>79</v>
      </c>
      <c r="G1121" t="s">
        <v>1250</v>
      </c>
      <c r="H1121" s="1">
        <v>43544</v>
      </c>
      <c r="I1121" s="1">
        <v>43542</v>
      </c>
      <c r="J1121" s="3">
        <v>381600</v>
      </c>
      <c r="K1121" t="s">
        <v>31</v>
      </c>
      <c r="L1121" t="s">
        <v>31</v>
      </c>
      <c r="M1121">
        <v>0</v>
      </c>
      <c r="N1121">
        <v>0</v>
      </c>
      <c r="O1121">
        <v>0</v>
      </c>
      <c r="P1121" t="s">
        <v>37</v>
      </c>
      <c r="Q1121" t="s">
        <v>37</v>
      </c>
      <c r="R1121" t="str">
        <f t="shared" si="35"/>
        <v>2129046522111</v>
      </c>
      <c r="S1121" t="s">
        <v>38</v>
      </c>
      <c r="T1121" t="s">
        <v>66</v>
      </c>
      <c r="U1121" t="s">
        <v>67</v>
      </c>
      <c r="V1121" t="s">
        <v>81</v>
      </c>
      <c r="W1121" t="s">
        <v>82</v>
      </c>
      <c r="X1121" t="s">
        <v>43</v>
      </c>
      <c r="Y1121" t="s">
        <v>44</v>
      </c>
      <c r="Z1121" t="s">
        <v>44</v>
      </c>
      <c r="AA1121" t="s">
        <v>45</v>
      </c>
      <c r="AB1121" t="s">
        <v>46</v>
      </c>
      <c r="AC1121" t="s">
        <v>47</v>
      </c>
      <c r="AD1121" t="s">
        <v>48</v>
      </c>
      <c r="AE1121" t="s">
        <v>49</v>
      </c>
    </row>
    <row r="1122" spans="1:31">
      <c r="A1122" t="str">
        <f t="shared" si="34"/>
        <v>212599451241104</v>
      </c>
      <c r="B1122" t="s">
        <v>32</v>
      </c>
      <c r="C1122" t="s">
        <v>33</v>
      </c>
      <c r="D1122" t="s">
        <v>1164</v>
      </c>
      <c r="E1122" t="s">
        <v>1164</v>
      </c>
      <c r="F1122" t="s">
        <v>116</v>
      </c>
      <c r="G1122" t="s">
        <v>1251</v>
      </c>
      <c r="H1122" s="1">
        <v>43567</v>
      </c>
      <c r="I1122" s="1">
        <v>43565</v>
      </c>
      <c r="J1122" s="3">
        <v>33206702</v>
      </c>
      <c r="K1122" t="s">
        <v>31</v>
      </c>
      <c r="L1122" t="s">
        <v>31</v>
      </c>
      <c r="M1122">
        <v>0</v>
      </c>
      <c r="N1122">
        <v>0</v>
      </c>
      <c r="O1122">
        <v>0</v>
      </c>
      <c r="P1122" t="s">
        <v>37</v>
      </c>
      <c r="Q1122" t="s">
        <v>37</v>
      </c>
      <c r="R1122" t="str">
        <f t="shared" si="35"/>
        <v>2125994512411</v>
      </c>
      <c r="S1122" t="s">
        <v>38</v>
      </c>
      <c r="T1122" t="s">
        <v>39</v>
      </c>
      <c r="U1122" t="s">
        <v>40</v>
      </c>
      <c r="V1122" t="s">
        <v>41</v>
      </c>
      <c r="W1122" t="s">
        <v>42</v>
      </c>
      <c r="X1122" t="s">
        <v>43</v>
      </c>
      <c r="Y1122" t="s">
        <v>44</v>
      </c>
      <c r="Z1122" t="s">
        <v>44</v>
      </c>
      <c r="AA1122" t="s">
        <v>45</v>
      </c>
      <c r="AB1122" t="s">
        <v>46</v>
      </c>
      <c r="AC1122" t="s">
        <v>47</v>
      </c>
      <c r="AD1122" t="s">
        <v>48</v>
      </c>
      <c r="AE1122" t="s">
        <v>49</v>
      </c>
    </row>
    <row r="1123" spans="1:31">
      <c r="A1123" t="str">
        <f t="shared" si="34"/>
        <v>215099451221107</v>
      </c>
      <c r="B1123" t="s">
        <v>32</v>
      </c>
      <c r="C1123" t="s">
        <v>114</v>
      </c>
      <c r="D1123" t="s">
        <v>153</v>
      </c>
      <c r="E1123" t="s">
        <v>153</v>
      </c>
      <c r="F1123" t="s">
        <v>234</v>
      </c>
      <c r="G1123" t="s">
        <v>1252</v>
      </c>
      <c r="H1123" s="1">
        <v>43664</v>
      </c>
      <c r="I1123" s="1">
        <v>43662</v>
      </c>
      <c r="J1123" s="3">
        <v>2953000</v>
      </c>
      <c r="K1123" t="s">
        <v>31</v>
      </c>
      <c r="L1123" t="s">
        <v>31</v>
      </c>
      <c r="M1123">
        <v>0</v>
      </c>
      <c r="N1123">
        <v>0</v>
      </c>
      <c r="O1123">
        <v>0</v>
      </c>
      <c r="P1123" t="s">
        <v>37</v>
      </c>
      <c r="Q1123" t="s">
        <v>37</v>
      </c>
      <c r="R1123" t="str">
        <f t="shared" si="35"/>
        <v>2150994512211</v>
      </c>
      <c r="S1123" t="s">
        <v>38</v>
      </c>
      <c r="T1123" t="s">
        <v>118</v>
      </c>
      <c r="U1123" t="s">
        <v>119</v>
      </c>
      <c r="V1123" t="s">
        <v>120</v>
      </c>
      <c r="W1123" t="s">
        <v>42</v>
      </c>
      <c r="X1123" t="s">
        <v>43</v>
      </c>
      <c r="Y1123" t="s">
        <v>44</v>
      </c>
      <c r="Z1123" t="s">
        <v>44</v>
      </c>
      <c r="AA1123" t="s">
        <v>45</v>
      </c>
      <c r="AB1123" t="s">
        <v>46</v>
      </c>
      <c r="AC1123" t="s">
        <v>47</v>
      </c>
      <c r="AD1123" t="s">
        <v>48</v>
      </c>
      <c r="AE1123" t="s">
        <v>49</v>
      </c>
    </row>
    <row r="1124" spans="1:31">
      <c r="A1124" t="str">
        <f t="shared" si="34"/>
        <v>213599451112912</v>
      </c>
      <c r="B1124" t="s">
        <v>32</v>
      </c>
      <c r="C1124" t="s">
        <v>62</v>
      </c>
      <c r="D1124" t="s">
        <v>1253</v>
      </c>
      <c r="E1124" t="s">
        <v>1253</v>
      </c>
      <c r="F1124" t="s">
        <v>112</v>
      </c>
      <c r="G1124" t="s">
        <v>1254</v>
      </c>
      <c r="H1124" s="1">
        <v>43805</v>
      </c>
      <c r="I1124" s="1">
        <v>43805</v>
      </c>
      <c r="J1124" s="3">
        <v>131604000</v>
      </c>
      <c r="K1124" t="s">
        <v>31</v>
      </c>
      <c r="L1124" t="s">
        <v>31</v>
      </c>
      <c r="M1124">
        <v>0</v>
      </c>
      <c r="N1124">
        <v>0</v>
      </c>
      <c r="O1124">
        <v>0</v>
      </c>
      <c r="P1124" t="s">
        <v>37</v>
      </c>
      <c r="Q1124" t="s">
        <v>37</v>
      </c>
      <c r="R1124" t="str">
        <f t="shared" si="35"/>
        <v>2135994511129</v>
      </c>
      <c r="S1124" t="s">
        <v>38</v>
      </c>
      <c r="T1124" t="s">
        <v>66</v>
      </c>
      <c r="U1124" t="s">
        <v>67</v>
      </c>
      <c r="V1124" t="s">
        <v>100</v>
      </c>
      <c r="W1124" t="s">
        <v>42</v>
      </c>
      <c r="X1124" t="s">
        <v>43</v>
      </c>
      <c r="Y1124" t="s">
        <v>44</v>
      </c>
      <c r="Z1124" t="s">
        <v>44</v>
      </c>
      <c r="AA1124" t="s">
        <v>45</v>
      </c>
      <c r="AB1124" t="s">
        <v>46</v>
      </c>
      <c r="AC1124" t="s">
        <v>47</v>
      </c>
      <c r="AD1124" t="s">
        <v>48</v>
      </c>
      <c r="AE1124" t="s">
        <v>49</v>
      </c>
    </row>
    <row r="1125" spans="1:31">
      <c r="A1125" t="str">
        <f t="shared" si="34"/>
        <v>212200652411408</v>
      </c>
      <c r="B1125" t="s">
        <v>32</v>
      </c>
      <c r="C1125" t="s">
        <v>33</v>
      </c>
      <c r="D1125" t="s">
        <v>1255</v>
      </c>
      <c r="E1125" t="s">
        <v>1255</v>
      </c>
      <c r="F1125" t="s">
        <v>182</v>
      </c>
      <c r="G1125" t="s">
        <v>1256</v>
      </c>
      <c r="H1125" s="1">
        <v>43684</v>
      </c>
      <c r="I1125" s="1">
        <v>43683</v>
      </c>
      <c r="J1125" s="3">
        <v>13440000</v>
      </c>
      <c r="K1125" t="s">
        <v>31</v>
      </c>
      <c r="L1125" t="s">
        <v>31</v>
      </c>
      <c r="M1125">
        <v>0</v>
      </c>
      <c r="N1125">
        <v>0</v>
      </c>
      <c r="O1125">
        <v>0</v>
      </c>
      <c r="P1125" t="s">
        <v>37</v>
      </c>
      <c r="Q1125" t="s">
        <v>37</v>
      </c>
      <c r="R1125" t="str">
        <f t="shared" si="35"/>
        <v>2122006524114</v>
      </c>
      <c r="S1125" t="s">
        <v>38</v>
      </c>
      <c r="T1125" t="s">
        <v>39</v>
      </c>
      <c r="U1125" t="s">
        <v>40</v>
      </c>
      <c r="V1125" t="s">
        <v>292</v>
      </c>
      <c r="W1125" t="s">
        <v>662</v>
      </c>
      <c r="X1125" t="s">
        <v>43</v>
      </c>
      <c r="Y1125" t="s">
        <v>44</v>
      </c>
      <c r="Z1125" t="s">
        <v>44</v>
      </c>
      <c r="AA1125" t="s">
        <v>45</v>
      </c>
      <c r="AB1125" t="s">
        <v>46</v>
      </c>
      <c r="AC1125" t="s">
        <v>47</v>
      </c>
      <c r="AD1125" t="s">
        <v>48</v>
      </c>
      <c r="AE1125" t="s">
        <v>49</v>
      </c>
    </row>
    <row r="1126" spans="1:31">
      <c r="A1126" t="str">
        <f t="shared" si="34"/>
        <v>213399451115212</v>
      </c>
      <c r="B1126" t="s">
        <v>32</v>
      </c>
      <c r="C1126" t="s">
        <v>62</v>
      </c>
      <c r="D1126" t="s">
        <v>1257</v>
      </c>
      <c r="E1126" t="s">
        <v>1257</v>
      </c>
      <c r="F1126" t="s">
        <v>84</v>
      </c>
      <c r="G1126" t="s">
        <v>1258</v>
      </c>
      <c r="H1126" s="1">
        <v>43805</v>
      </c>
      <c r="I1126" s="1">
        <v>43804</v>
      </c>
      <c r="J1126" s="3">
        <v>86161900</v>
      </c>
      <c r="K1126" t="s">
        <v>31</v>
      </c>
      <c r="L1126" t="s">
        <v>31</v>
      </c>
      <c r="M1126">
        <v>0</v>
      </c>
      <c r="N1126">
        <v>0</v>
      </c>
      <c r="O1126">
        <v>0</v>
      </c>
      <c r="P1126" t="s">
        <v>37</v>
      </c>
      <c r="Q1126" t="s">
        <v>37</v>
      </c>
      <c r="R1126" t="str">
        <f t="shared" si="35"/>
        <v>2133994511152</v>
      </c>
      <c r="S1126" t="s">
        <v>38</v>
      </c>
      <c r="T1126" t="s">
        <v>66</v>
      </c>
      <c r="U1126" t="s">
        <v>67</v>
      </c>
      <c r="V1126" t="s">
        <v>86</v>
      </c>
      <c r="W1126" t="s">
        <v>42</v>
      </c>
      <c r="X1126" t="s">
        <v>43</v>
      </c>
      <c r="Y1126" t="s">
        <v>44</v>
      </c>
      <c r="Z1126" t="s">
        <v>44</v>
      </c>
      <c r="AA1126" t="s">
        <v>45</v>
      </c>
      <c r="AB1126" t="s">
        <v>46</v>
      </c>
      <c r="AC1126" t="s">
        <v>47</v>
      </c>
      <c r="AD1126" t="s">
        <v>48</v>
      </c>
      <c r="AE1126" t="s">
        <v>49</v>
      </c>
    </row>
    <row r="1127" spans="1:31">
      <c r="A1127" t="str">
        <f t="shared" si="34"/>
        <v>212904652121910</v>
      </c>
      <c r="B1127" t="s">
        <v>32</v>
      </c>
      <c r="C1127" t="s">
        <v>62</v>
      </c>
      <c r="D1127" t="s">
        <v>1259</v>
      </c>
      <c r="E1127" t="s">
        <v>1259</v>
      </c>
      <c r="F1127" t="s">
        <v>96</v>
      </c>
      <c r="G1127" t="s">
        <v>1260</v>
      </c>
      <c r="H1127" s="1">
        <v>43754</v>
      </c>
      <c r="I1127" s="1">
        <v>43752</v>
      </c>
      <c r="J1127" s="3">
        <v>2380000</v>
      </c>
      <c r="K1127" t="s">
        <v>31</v>
      </c>
      <c r="L1127" t="s">
        <v>31</v>
      </c>
      <c r="M1127">
        <v>0</v>
      </c>
      <c r="N1127">
        <v>0</v>
      </c>
      <c r="O1127">
        <v>0</v>
      </c>
      <c r="P1127" t="s">
        <v>37</v>
      </c>
      <c r="Q1127" t="s">
        <v>37</v>
      </c>
      <c r="R1127" t="str">
        <f t="shared" si="35"/>
        <v>2129046521219</v>
      </c>
      <c r="S1127" t="s">
        <v>38</v>
      </c>
      <c r="T1127" t="s">
        <v>66</v>
      </c>
      <c r="U1127" t="s">
        <v>67</v>
      </c>
      <c r="V1127" t="s">
        <v>81</v>
      </c>
      <c r="W1127" t="s">
        <v>82</v>
      </c>
      <c r="X1127" t="s">
        <v>43</v>
      </c>
      <c r="Y1127" t="s">
        <v>44</v>
      </c>
      <c r="Z1127" t="s">
        <v>44</v>
      </c>
      <c r="AA1127" t="s">
        <v>45</v>
      </c>
      <c r="AB1127" t="s">
        <v>46</v>
      </c>
      <c r="AC1127" t="s">
        <v>47</v>
      </c>
      <c r="AD1127" t="s">
        <v>48</v>
      </c>
      <c r="AE1127" t="s">
        <v>49</v>
      </c>
    </row>
    <row r="1128" spans="1:31">
      <c r="A1128" t="str">
        <f t="shared" si="34"/>
        <v>212599452211108</v>
      </c>
      <c r="B1128" t="s">
        <v>32</v>
      </c>
      <c r="C1128" t="s">
        <v>33</v>
      </c>
      <c r="D1128" t="s">
        <v>1261</v>
      </c>
      <c r="E1128" t="s">
        <v>1261</v>
      </c>
      <c r="F1128" t="s">
        <v>79</v>
      </c>
      <c r="G1128" t="s">
        <v>1262</v>
      </c>
      <c r="H1128" s="1">
        <v>43686</v>
      </c>
      <c r="I1128" s="1">
        <v>43685</v>
      </c>
      <c r="J1128" s="3">
        <v>1004411</v>
      </c>
      <c r="K1128" t="s">
        <v>31</v>
      </c>
      <c r="L1128" t="s">
        <v>31</v>
      </c>
      <c r="M1128">
        <v>0</v>
      </c>
      <c r="N1128">
        <v>0</v>
      </c>
      <c r="O1128">
        <v>0</v>
      </c>
      <c r="P1128" t="s">
        <v>37</v>
      </c>
      <c r="Q1128" t="s">
        <v>37</v>
      </c>
      <c r="R1128" t="str">
        <f t="shared" si="35"/>
        <v>2125994522111</v>
      </c>
      <c r="S1128" t="s">
        <v>38</v>
      </c>
      <c r="T1128" t="s">
        <v>39</v>
      </c>
      <c r="U1128" t="s">
        <v>40</v>
      </c>
      <c r="V1128" t="s">
        <v>41</v>
      </c>
      <c r="W1128" t="s">
        <v>42</v>
      </c>
      <c r="X1128" t="s">
        <v>43</v>
      </c>
      <c r="Y1128" t="s">
        <v>44</v>
      </c>
      <c r="Z1128" t="s">
        <v>44</v>
      </c>
      <c r="AA1128" t="s">
        <v>45</v>
      </c>
      <c r="AB1128" t="s">
        <v>46</v>
      </c>
      <c r="AC1128" t="s">
        <v>47</v>
      </c>
      <c r="AD1128" t="s">
        <v>48</v>
      </c>
      <c r="AE1128" t="s">
        <v>49</v>
      </c>
    </row>
    <row r="1129" spans="1:31">
      <c r="A1129" t="str">
        <f t="shared" si="34"/>
        <v>212900152121111</v>
      </c>
      <c r="B1129" t="s">
        <v>32</v>
      </c>
      <c r="C1129" t="s">
        <v>62</v>
      </c>
      <c r="D1129" t="s">
        <v>1263</v>
      </c>
      <c r="E1129" t="s">
        <v>1263</v>
      </c>
      <c r="F1129" t="s">
        <v>122</v>
      </c>
      <c r="G1129" t="s">
        <v>1264</v>
      </c>
      <c r="H1129" s="1">
        <v>43776</v>
      </c>
      <c r="I1129" s="1">
        <v>43776</v>
      </c>
      <c r="J1129" s="3">
        <v>11400000</v>
      </c>
      <c r="K1129" t="s">
        <v>31</v>
      </c>
      <c r="L1129" t="s">
        <v>31</v>
      </c>
      <c r="M1129">
        <v>0</v>
      </c>
      <c r="N1129">
        <v>0</v>
      </c>
      <c r="O1129">
        <v>0</v>
      </c>
      <c r="P1129" t="s">
        <v>37</v>
      </c>
      <c r="Q1129" t="s">
        <v>37</v>
      </c>
      <c r="R1129" t="str">
        <f t="shared" si="35"/>
        <v>2129001521211</v>
      </c>
      <c r="S1129" t="s">
        <v>38</v>
      </c>
      <c r="T1129" t="s">
        <v>66</v>
      </c>
      <c r="U1129" t="s">
        <v>67</v>
      </c>
      <c r="V1129" t="s">
        <v>81</v>
      </c>
      <c r="W1129" t="s">
        <v>186</v>
      </c>
      <c r="X1129" t="s">
        <v>43</v>
      </c>
      <c r="Y1129" t="s">
        <v>44</v>
      </c>
      <c r="Z1129" t="s">
        <v>44</v>
      </c>
      <c r="AA1129" t="s">
        <v>45</v>
      </c>
      <c r="AB1129" t="s">
        <v>46</v>
      </c>
      <c r="AC1129" t="s">
        <v>47</v>
      </c>
      <c r="AD1129" t="s">
        <v>48</v>
      </c>
      <c r="AE1129" t="s">
        <v>49</v>
      </c>
    </row>
    <row r="1130" spans="1:31">
      <c r="A1130" t="str">
        <f t="shared" si="34"/>
        <v>213300551152111</v>
      </c>
      <c r="B1130" t="s">
        <v>32</v>
      </c>
      <c r="C1130" t="s">
        <v>62</v>
      </c>
      <c r="D1130" t="s">
        <v>1265</v>
      </c>
      <c r="E1130" t="s">
        <v>1265</v>
      </c>
      <c r="F1130" t="s">
        <v>88</v>
      </c>
      <c r="G1130" t="s">
        <v>1266</v>
      </c>
      <c r="H1130" s="1">
        <v>43794</v>
      </c>
      <c r="I1130" s="1">
        <v>43794</v>
      </c>
      <c r="J1130" s="3">
        <v>79500000</v>
      </c>
      <c r="K1130" t="s">
        <v>31</v>
      </c>
      <c r="L1130" t="s">
        <v>31</v>
      </c>
      <c r="M1130">
        <v>0</v>
      </c>
      <c r="N1130">
        <v>0</v>
      </c>
      <c r="O1130">
        <v>0</v>
      </c>
      <c r="P1130" t="s">
        <v>37</v>
      </c>
      <c r="Q1130" t="s">
        <v>37</v>
      </c>
      <c r="R1130" t="str">
        <f t="shared" si="35"/>
        <v>2133005511521</v>
      </c>
      <c r="S1130" t="s">
        <v>38</v>
      </c>
      <c r="T1130" t="s">
        <v>66</v>
      </c>
      <c r="U1130" t="s">
        <v>67</v>
      </c>
      <c r="V1130" t="s">
        <v>86</v>
      </c>
      <c r="W1130" t="s">
        <v>90</v>
      </c>
      <c r="X1130" t="s">
        <v>43</v>
      </c>
      <c r="Y1130" t="s">
        <v>44</v>
      </c>
      <c r="Z1130" t="s">
        <v>44</v>
      </c>
      <c r="AA1130" t="s">
        <v>45</v>
      </c>
      <c r="AB1130" t="s">
        <v>46</v>
      </c>
      <c r="AC1130" t="s">
        <v>47</v>
      </c>
      <c r="AD1130" t="s">
        <v>48</v>
      </c>
      <c r="AE1130" t="s">
        <v>49</v>
      </c>
    </row>
    <row r="1131" spans="1:31">
      <c r="A1131" t="str">
        <f t="shared" si="34"/>
        <v>510299451111107</v>
      </c>
      <c r="B1131" t="s">
        <v>32</v>
      </c>
      <c r="C1131" t="s">
        <v>174</v>
      </c>
      <c r="D1131" t="s">
        <v>178</v>
      </c>
      <c r="E1131" t="s">
        <v>178</v>
      </c>
      <c r="F1131" t="s">
        <v>35</v>
      </c>
      <c r="G1131" t="s">
        <v>1267</v>
      </c>
      <c r="H1131" s="1">
        <v>43648</v>
      </c>
      <c r="I1131" s="1">
        <v>43629</v>
      </c>
      <c r="J1131" s="3">
        <v>4024400</v>
      </c>
      <c r="K1131" t="s">
        <v>31</v>
      </c>
      <c r="L1131" t="s">
        <v>31</v>
      </c>
      <c r="M1131">
        <v>0</v>
      </c>
      <c r="N1131">
        <v>0</v>
      </c>
      <c r="O1131">
        <v>0</v>
      </c>
      <c r="P1131" t="s">
        <v>37</v>
      </c>
      <c r="Q1131" t="s">
        <v>37</v>
      </c>
      <c r="R1131" t="str">
        <f t="shared" si="35"/>
        <v>5102994511111</v>
      </c>
      <c r="S1131" t="s">
        <v>38</v>
      </c>
      <c r="T1131" t="s">
        <v>119</v>
      </c>
      <c r="U1131" t="s">
        <v>176</v>
      </c>
      <c r="V1131" t="s">
        <v>177</v>
      </c>
      <c r="W1131" t="s">
        <v>42</v>
      </c>
      <c r="X1131" t="s">
        <v>43</v>
      </c>
      <c r="Y1131" t="s">
        <v>44</v>
      </c>
      <c r="Z1131" t="s">
        <v>44</v>
      </c>
      <c r="AA1131" t="s">
        <v>45</v>
      </c>
      <c r="AB1131" t="s">
        <v>46</v>
      </c>
      <c r="AC1131" t="s">
        <v>47</v>
      </c>
      <c r="AD1131" t="s">
        <v>48</v>
      </c>
      <c r="AE1131" t="s">
        <v>49</v>
      </c>
    </row>
    <row r="1132" spans="1:31">
      <c r="A1132" t="str">
        <f t="shared" si="34"/>
        <v>510299451111907</v>
      </c>
      <c r="B1132" t="s">
        <v>32</v>
      </c>
      <c r="C1132" t="s">
        <v>174</v>
      </c>
      <c r="D1132" t="s">
        <v>178</v>
      </c>
      <c r="E1132" t="s">
        <v>178</v>
      </c>
      <c r="F1132" t="s">
        <v>50</v>
      </c>
      <c r="G1132" t="s">
        <v>1267</v>
      </c>
      <c r="H1132" s="1">
        <v>43648</v>
      </c>
      <c r="I1132" s="1">
        <v>43629</v>
      </c>
      <c r="J1132" s="3">
        <v>84</v>
      </c>
      <c r="K1132" t="s">
        <v>31</v>
      </c>
      <c r="L1132" t="s">
        <v>31</v>
      </c>
      <c r="M1132">
        <v>0</v>
      </c>
      <c r="N1132">
        <v>0</v>
      </c>
      <c r="O1132">
        <v>0</v>
      </c>
      <c r="P1132" t="s">
        <v>37</v>
      </c>
      <c r="Q1132" t="s">
        <v>37</v>
      </c>
      <c r="R1132" t="str">
        <f t="shared" si="35"/>
        <v>5102994511119</v>
      </c>
      <c r="S1132" t="s">
        <v>38</v>
      </c>
      <c r="T1132" t="s">
        <v>119</v>
      </c>
      <c r="U1132" t="s">
        <v>176</v>
      </c>
      <c r="V1132" t="s">
        <v>177</v>
      </c>
      <c r="W1132" t="s">
        <v>42</v>
      </c>
      <c r="X1132" t="s">
        <v>43</v>
      </c>
      <c r="Y1132" t="s">
        <v>44</v>
      </c>
      <c r="Z1132" t="s">
        <v>44</v>
      </c>
      <c r="AA1132" t="s">
        <v>45</v>
      </c>
      <c r="AB1132" t="s">
        <v>46</v>
      </c>
      <c r="AC1132" t="s">
        <v>47</v>
      </c>
      <c r="AD1132" t="s">
        <v>48</v>
      </c>
      <c r="AE1132" t="s">
        <v>49</v>
      </c>
    </row>
    <row r="1133" spans="1:31">
      <c r="A1133" t="str">
        <f t="shared" si="34"/>
        <v>510299451112107</v>
      </c>
      <c r="B1133" t="s">
        <v>32</v>
      </c>
      <c r="C1133" t="s">
        <v>174</v>
      </c>
      <c r="D1133" t="s">
        <v>178</v>
      </c>
      <c r="E1133" t="s">
        <v>178</v>
      </c>
      <c r="F1133" t="s">
        <v>51</v>
      </c>
      <c r="G1133" t="s">
        <v>1267</v>
      </c>
      <c r="H1133" s="1">
        <v>43648</v>
      </c>
      <c r="I1133" s="1">
        <v>43629</v>
      </c>
      <c r="J1133" s="3">
        <v>402440</v>
      </c>
      <c r="K1133" t="s">
        <v>31</v>
      </c>
      <c r="L1133" t="s">
        <v>31</v>
      </c>
      <c r="M1133">
        <v>0</v>
      </c>
      <c r="N1133">
        <v>0</v>
      </c>
      <c r="O1133">
        <v>0</v>
      </c>
      <c r="P1133" t="s">
        <v>37</v>
      </c>
      <c r="Q1133" t="s">
        <v>37</v>
      </c>
      <c r="R1133" t="str">
        <f t="shared" si="35"/>
        <v>5102994511121</v>
      </c>
      <c r="S1133" t="s">
        <v>38</v>
      </c>
      <c r="T1133" t="s">
        <v>119</v>
      </c>
      <c r="U1133" t="s">
        <v>176</v>
      </c>
      <c r="V1133" t="s">
        <v>177</v>
      </c>
      <c r="W1133" t="s">
        <v>42</v>
      </c>
      <c r="X1133" t="s">
        <v>43</v>
      </c>
      <c r="Y1133" t="s">
        <v>44</v>
      </c>
      <c r="Z1133" t="s">
        <v>44</v>
      </c>
      <c r="AA1133" t="s">
        <v>45</v>
      </c>
      <c r="AB1133" t="s">
        <v>46</v>
      </c>
      <c r="AC1133" t="s">
        <v>47</v>
      </c>
      <c r="AD1133" t="s">
        <v>48</v>
      </c>
      <c r="AE1133" t="s">
        <v>49</v>
      </c>
    </row>
    <row r="1134" spans="1:31">
      <c r="A1134" t="str">
        <f t="shared" si="34"/>
        <v>510299451112207</v>
      </c>
      <c r="B1134" t="s">
        <v>32</v>
      </c>
      <c r="C1134" t="s">
        <v>174</v>
      </c>
      <c r="D1134" t="s">
        <v>178</v>
      </c>
      <c r="E1134" t="s">
        <v>178</v>
      </c>
      <c r="F1134" t="s">
        <v>55</v>
      </c>
      <c r="G1134" t="s">
        <v>1267</v>
      </c>
      <c r="H1134" s="1">
        <v>43648</v>
      </c>
      <c r="I1134" s="1">
        <v>43629</v>
      </c>
      <c r="J1134" s="3">
        <v>160976</v>
      </c>
      <c r="K1134" t="s">
        <v>31</v>
      </c>
      <c r="L1134" t="s">
        <v>31</v>
      </c>
      <c r="M1134">
        <v>0</v>
      </c>
      <c r="N1134">
        <v>0</v>
      </c>
      <c r="O1134">
        <v>0</v>
      </c>
      <c r="P1134" t="s">
        <v>37</v>
      </c>
      <c r="Q1134" t="s">
        <v>37</v>
      </c>
      <c r="R1134" t="str">
        <f t="shared" si="35"/>
        <v>5102994511122</v>
      </c>
      <c r="S1134" t="s">
        <v>38</v>
      </c>
      <c r="T1134" t="s">
        <v>119</v>
      </c>
      <c r="U1134" t="s">
        <v>176</v>
      </c>
      <c r="V1134" t="s">
        <v>177</v>
      </c>
      <c r="W1134" t="s">
        <v>42</v>
      </c>
      <c r="X1134" t="s">
        <v>43</v>
      </c>
      <c r="Y1134" t="s">
        <v>44</v>
      </c>
      <c r="Z1134" t="s">
        <v>44</v>
      </c>
      <c r="AA1134" t="s">
        <v>45</v>
      </c>
      <c r="AB1134" t="s">
        <v>46</v>
      </c>
      <c r="AC1134" t="s">
        <v>47</v>
      </c>
      <c r="AD1134" t="s">
        <v>48</v>
      </c>
      <c r="AE1134" t="s">
        <v>49</v>
      </c>
    </row>
    <row r="1135" spans="1:31">
      <c r="A1135" t="str">
        <f t="shared" si="34"/>
        <v>510299451112407</v>
      </c>
      <c r="B1135" t="s">
        <v>32</v>
      </c>
      <c r="C1135" t="s">
        <v>174</v>
      </c>
      <c r="D1135" t="s">
        <v>178</v>
      </c>
      <c r="E1135" t="s">
        <v>178</v>
      </c>
      <c r="F1135" t="s">
        <v>52</v>
      </c>
      <c r="G1135" t="s">
        <v>1267</v>
      </c>
      <c r="H1135" s="1">
        <v>43648</v>
      </c>
      <c r="I1135" s="1">
        <v>43629</v>
      </c>
      <c r="J1135" s="3">
        <v>389000</v>
      </c>
      <c r="K1135" t="s">
        <v>31</v>
      </c>
      <c r="L1135" t="s">
        <v>31</v>
      </c>
      <c r="M1135">
        <v>0</v>
      </c>
      <c r="N1135">
        <v>0</v>
      </c>
      <c r="O1135">
        <v>0</v>
      </c>
      <c r="P1135" t="s">
        <v>37</v>
      </c>
      <c r="Q1135" t="s">
        <v>37</v>
      </c>
      <c r="R1135" t="str">
        <f t="shared" si="35"/>
        <v>5102994511124</v>
      </c>
      <c r="S1135" t="s">
        <v>38</v>
      </c>
      <c r="T1135" t="s">
        <v>119</v>
      </c>
      <c r="U1135" t="s">
        <v>176</v>
      </c>
      <c r="V1135" t="s">
        <v>177</v>
      </c>
      <c r="W1135" t="s">
        <v>42</v>
      </c>
      <c r="X1135" t="s">
        <v>43</v>
      </c>
      <c r="Y1135" t="s">
        <v>44</v>
      </c>
      <c r="Z1135" t="s">
        <v>44</v>
      </c>
      <c r="AA1135" t="s">
        <v>45</v>
      </c>
      <c r="AB1135" t="s">
        <v>46</v>
      </c>
      <c r="AC1135" t="s">
        <v>47</v>
      </c>
      <c r="AD1135" t="s">
        <v>48</v>
      </c>
      <c r="AE1135" t="s">
        <v>49</v>
      </c>
    </row>
    <row r="1136" spans="1:31">
      <c r="A1136" t="str">
        <f t="shared" si="34"/>
        <v>213599452411108</v>
      </c>
      <c r="B1136" t="s">
        <v>32</v>
      </c>
      <c r="C1136" t="s">
        <v>62</v>
      </c>
      <c r="D1136" t="s">
        <v>1268</v>
      </c>
      <c r="E1136" t="s">
        <v>1268</v>
      </c>
      <c r="F1136" t="s">
        <v>71</v>
      </c>
      <c r="G1136" t="s">
        <v>1269</v>
      </c>
      <c r="H1136" s="1">
        <v>43705</v>
      </c>
      <c r="I1136" s="1">
        <v>43704</v>
      </c>
      <c r="J1136" s="3">
        <v>650000</v>
      </c>
      <c r="K1136" t="s">
        <v>31</v>
      </c>
      <c r="L1136" t="s">
        <v>31</v>
      </c>
      <c r="M1136">
        <v>0</v>
      </c>
      <c r="N1136">
        <v>0</v>
      </c>
      <c r="O1136">
        <v>0</v>
      </c>
      <c r="P1136" t="s">
        <v>37</v>
      </c>
      <c r="Q1136" t="s">
        <v>37</v>
      </c>
      <c r="R1136" t="str">
        <f t="shared" si="35"/>
        <v>2135994524111</v>
      </c>
      <c r="S1136" t="s">
        <v>38</v>
      </c>
      <c r="T1136" t="s">
        <v>66</v>
      </c>
      <c r="U1136" t="s">
        <v>67</v>
      </c>
      <c r="V1136" t="s">
        <v>100</v>
      </c>
      <c r="W1136" t="s">
        <v>42</v>
      </c>
      <c r="X1136" t="s">
        <v>43</v>
      </c>
      <c r="Y1136" t="s">
        <v>44</v>
      </c>
      <c r="Z1136" t="s">
        <v>44</v>
      </c>
      <c r="AA1136" t="s">
        <v>45</v>
      </c>
      <c r="AB1136" t="s">
        <v>46</v>
      </c>
      <c r="AC1136" t="s">
        <v>47</v>
      </c>
      <c r="AD1136" t="s">
        <v>48</v>
      </c>
      <c r="AE1136" t="s">
        <v>49</v>
      </c>
    </row>
    <row r="1137" spans="1:31">
      <c r="A1137" t="str">
        <f t="shared" si="34"/>
        <v>212904652211206</v>
      </c>
      <c r="B1137" t="s">
        <v>32</v>
      </c>
      <c r="C1137" t="s">
        <v>62</v>
      </c>
      <c r="D1137" t="s">
        <v>1270</v>
      </c>
      <c r="E1137" t="s">
        <v>1270</v>
      </c>
      <c r="F1137" t="s">
        <v>148</v>
      </c>
      <c r="G1137" t="s">
        <v>1271</v>
      </c>
      <c r="H1137" s="1">
        <v>43629</v>
      </c>
      <c r="I1137" s="1">
        <v>43628</v>
      </c>
      <c r="J1137" s="3">
        <v>569500</v>
      </c>
      <c r="K1137" t="s">
        <v>31</v>
      </c>
      <c r="L1137" t="s">
        <v>31</v>
      </c>
      <c r="M1137">
        <v>0</v>
      </c>
      <c r="N1137">
        <v>0</v>
      </c>
      <c r="O1137">
        <v>0</v>
      </c>
      <c r="P1137" t="s">
        <v>37</v>
      </c>
      <c r="Q1137" t="s">
        <v>37</v>
      </c>
      <c r="R1137" t="str">
        <f t="shared" si="35"/>
        <v>2129046522112</v>
      </c>
      <c r="S1137" t="s">
        <v>38</v>
      </c>
      <c r="T1137" t="s">
        <v>66</v>
      </c>
      <c r="U1137" t="s">
        <v>67</v>
      </c>
      <c r="V1137" t="s">
        <v>81</v>
      </c>
      <c r="W1137" t="s">
        <v>82</v>
      </c>
      <c r="X1137" t="s">
        <v>43</v>
      </c>
      <c r="Y1137" t="s">
        <v>44</v>
      </c>
      <c r="Z1137" t="s">
        <v>44</v>
      </c>
      <c r="AA1137" t="s">
        <v>45</v>
      </c>
      <c r="AB1137" t="s">
        <v>46</v>
      </c>
      <c r="AC1137" t="s">
        <v>47</v>
      </c>
      <c r="AD1137" t="s">
        <v>48</v>
      </c>
      <c r="AE1137" t="s">
        <v>49</v>
      </c>
    </row>
    <row r="1138" spans="1:31">
      <c r="A1138" t="str">
        <f t="shared" si="34"/>
        <v>212904653211111</v>
      </c>
      <c r="B1138" t="s">
        <v>32</v>
      </c>
      <c r="C1138" t="s">
        <v>62</v>
      </c>
      <c r="D1138" t="s">
        <v>1272</v>
      </c>
      <c r="E1138" t="s">
        <v>1272</v>
      </c>
      <c r="F1138" t="s">
        <v>299</v>
      </c>
      <c r="G1138" t="s">
        <v>1273</v>
      </c>
      <c r="H1138" s="1">
        <v>43794</v>
      </c>
      <c r="I1138" s="1">
        <v>43794</v>
      </c>
      <c r="J1138" s="3">
        <v>1658500</v>
      </c>
      <c r="K1138" t="s">
        <v>31</v>
      </c>
      <c r="L1138" t="s">
        <v>31</v>
      </c>
      <c r="M1138">
        <v>0</v>
      </c>
      <c r="N1138">
        <v>0</v>
      </c>
      <c r="O1138">
        <v>0</v>
      </c>
      <c r="P1138" t="s">
        <v>37</v>
      </c>
      <c r="Q1138" t="s">
        <v>37</v>
      </c>
      <c r="R1138" t="str">
        <f t="shared" si="35"/>
        <v>2129046532111</v>
      </c>
      <c r="S1138" t="s">
        <v>38</v>
      </c>
      <c r="T1138" t="s">
        <v>66</v>
      </c>
      <c r="U1138" t="s">
        <v>67</v>
      </c>
      <c r="V1138" t="s">
        <v>81</v>
      </c>
      <c r="W1138" t="s">
        <v>82</v>
      </c>
      <c r="X1138" t="s">
        <v>43</v>
      </c>
      <c r="Y1138" t="s">
        <v>44</v>
      </c>
      <c r="Z1138" t="s">
        <v>44</v>
      </c>
      <c r="AA1138" t="s">
        <v>45</v>
      </c>
      <c r="AB1138" t="s">
        <v>46</v>
      </c>
      <c r="AC1138" t="s">
        <v>47</v>
      </c>
      <c r="AD1138" t="s">
        <v>48</v>
      </c>
      <c r="AE1138" t="s">
        <v>49</v>
      </c>
    </row>
    <row r="1139" spans="1:31">
      <c r="A1139" t="str">
        <f t="shared" si="34"/>
        <v>213599452111112</v>
      </c>
      <c r="B1139" t="s">
        <v>32</v>
      </c>
      <c r="C1139" t="s">
        <v>62</v>
      </c>
      <c r="D1139" t="s">
        <v>1274</v>
      </c>
      <c r="E1139" t="s">
        <v>1274</v>
      </c>
      <c r="F1139" t="s">
        <v>165</v>
      </c>
      <c r="G1139" t="s">
        <v>1275</v>
      </c>
      <c r="H1139" s="1">
        <v>43816</v>
      </c>
      <c r="I1139" s="1">
        <v>43815</v>
      </c>
      <c r="J1139" s="3">
        <v>2800000</v>
      </c>
      <c r="K1139" t="s">
        <v>31</v>
      </c>
      <c r="L1139" t="s">
        <v>31</v>
      </c>
      <c r="M1139">
        <v>0</v>
      </c>
      <c r="N1139">
        <v>0</v>
      </c>
      <c r="O1139">
        <v>0</v>
      </c>
      <c r="P1139" t="s">
        <v>37</v>
      </c>
      <c r="Q1139" t="s">
        <v>37</v>
      </c>
      <c r="R1139" t="str">
        <f t="shared" si="35"/>
        <v>2135994521111</v>
      </c>
      <c r="S1139" t="s">
        <v>38</v>
      </c>
      <c r="T1139" t="s">
        <v>66</v>
      </c>
      <c r="U1139" t="s">
        <v>67</v>
      </c>
      <c r="V1139" t="s">
        <v>100</v>
      </c>
      <c r="W1139" t="s">
        <v>42</v>
      </c>
      <c r="X1139" t="s">
        <v>43</v>
      </c>
      <c r="Y1139" t="s">
        <v>44</v>
      </c>
      <c r="Z1139" t="s">
        <v>44</v>
      </c>
      <c r="AA1139" t="s">
        <v>45</v>
      </c>
      <c r="AB1139" t="s">
        <v>46</v>
      </c>
      <c r="AC1139" t="s">
        <v>47</v>
      </c>
      <c r="AD1139" t="s">
        <v>48</v>
      </c>
      <c r="AE1139" t="s">
        <v>49</v>
      </c>
    </row>
    <row r="1140" spans="1:31">
      <c r="A1140" t="str">
        <f t="shared" si="34"/>
        <v>212200652411408</v>
      </c>
      <c r="B1140" t="s">
        <v>32</v>
      </c>
      <c r="C1140" t="s">
        <v>33</v>
      </c>
      <c r="D1140" t="s">
        <v>1276</v>
      </c>
      <c r="E1140" t="s">
        <v>1276</v>
      </c>
      <c r="F1140" t="s">
        <v>182</v>
      </c>
      <c r="G1140" t="s">
        <v>1277</v>
      </c>
      <c r="H1140" s="1">
        <v>43690</v>
      </c>
      <c r="I1140" s="1">
        <v>43690</v>
      </c>
      <c r="J1140" s="3">
        <v>200000</v>
      </c>
      <c r="K1140" t="s">
        <v>31</v>
      </c>
      <c r="L1140" t="s">
        <v>31</v>
      </c>
      <c r="M1140">
        <v>0</v>
      </c>
      <c r="N1140">
        <v>0</v>
      </c>
      <c r="O1140">
        <v>0</v>
      </c>
      <c r="P1140" t="s">
        <v>37</v>
      </c>
      <c r="Q1140" t="s">
        <v>37</v>
      </c>
      <c r="R1140" t="str">
        <f t="shared" si="35"/>
        <v>2122006524114</v>
      </c>
      <c r="S1140" t="s">
        <v>38</v>
      </c>
      <c r="T1140" t="s">
        <v>39</v>
      </c>
      <c r="U1140" t="s">
        <v>40</v>
      </c>
      <c r="V1140" t="s">
        <v>292</v>
      </c>
      <c r="W1140" t="s">
        <v>662</v>
      </c>
      <c r="X1140" t="s">
        <v>43</v>
      </c>
      <c r="Y1140" t="s">
        <v>44</v>
      </c>
      <c r="Z1140" t="s">
        <v>44</v>
      </c>
      <c r="AA1140" t="s">
        <v>45</v>
      </c>
      <c r="AB1140" t="s">
        <v>46</v>
      </c>
      <c r="AC1140" t="s">
        <v>47</v>
      </c>
      <c r="AD1140" t="s">
        <v>48</v>
      </c>
      <c r="AE1140" t="s">
        <v>49</v>
      </c>
    </row>
    <row r="1141" spans="1:31">
      <c r="A1141" t="str">
        <f t="shared" si="34"/>
        <v>510299451111104</v>
      </c>
      <c r="B1141" t="s">
        <v>32</v>
      </c>
      <c r="C1141" t="s">
        <v>174</v>
      </c>
      <c r="D1141" t="s">
        <v>612</v>
      </c>
      <c r="E1141" t="s">
        <v>612</v>
      </c>
      <c r="F1141" t="s">
        <v>35</v>
      </c>
      <c r="G1141" t="s">
        <v>1278</v>
      </c>
      <c r="H1141" s="1">
        <v>43564</v>
      </c>
      <c r="I1141" s="1">
        <v>43563</v>
      </c>
      <c r="J1141" s="3">
        <v>766400</v>
      </c>
      <c r="K1141" t="s">
        <v>31</v>
      </c>
      <c r="L1141" t="s">
        <v>31</v>
      </c>
      <c r="M1141">
        <v>0</v>
      </c>
      <c r="N1141">
        <v>0</v>
      </c>
      <c r="O1141">
        <v>0</v>
      </c>
      <c r="P1141" t="s">
        <v>37</v>
      </c>
      <c r="Q1141" t="s">
        <v>37</v>
      </c>
      <c r="R1141" t="str">
        <f t="shared" si="35"/>
        <v>5102994511111</v>
      </c>
      <c r="S1141" t="s">
        <v>38</v>
      </c>
      <c r="T1141" t="s">
        <v>119</v>
      </c>
      <c r="U1141" t="s">
        <v>176</v>
      </c>
      <c r="V1141" t="s">
        <v>177</v>
      </c>
      <c r="W1141" t="s">
        <v>42</v>
      </c>
      <c r="X1141" t="s">
        <v>43</v>
      </c>
      <c r="Y1141" t="s">
        <v>44</v>
      </c>
      <c r="Z1141" t="s">
        <v>44</v>
      </c>
      <c r="AA1141" t="s">
        <v>45</v>
      </c>
      <c r="AB1141" t="s">
        <v>46</v>
      </c>
      <c r="AC1141" t="s">
        <v>47</v>
      </c>
      <c r="AD1141" t="s">
        <v>48</v>
      </c>
      <c r="AE1141" t="s">
        <v>49</v>
      </c>
    </row>
    <row r="1142" spans="1:31">
      <c r="A1142" t="str">
        <f t="shared" si="34"/>
        <v>510299451111904</v>
      </c>
      <c r="B1142" t="s">
        <v>32</v>
      </c>
      <c r="C1142" t="s">
        <v>174</v>
      </c>
      <c r="D1142" t="s">
        <v>612</v>
      </c>
      <c r="E1142" t="s">
        <v>612</v>
      </c>
      <c r="F1142" t="s">
        <v>50</v>
      </c>
      <c r="G1142" t="s">
        <v>1278</v>
      </c>
      <c r="H1142" s="1">
        <v>43564</v>
      </c>
      <c r="I1142" s="1">
        <v>43563</v>
      </c>
      <c r="J1142" s="3">
        <v>72</v>
      </c>
      <c r="K1142" t="s">
        <v>31</v>
      </c>
      <c r="L1142" t="s">
        <v>31</v>
      </c>
      <c r="M1142">
        <v>0</v>
      </c>
      <c r="N1142">
        <v>0</v>
      </c>
      <c r="O1142">
        <v>0</v>
      </c>
      <c r="P1142" t="s">
        <v>37</v>
      </c>
      <c r="Q1142" t="s">
        <v>37</v>
      </c>
      <c r="R1142" t="str">
        <f t="shared" si="35"/>
        <v>5102994511119</v>
      </c>
      <c r="S1142" t="s">
        <v>38</v>
      </c>
      <c r="T1142" t="s">
        <v>119</v>
      </c>
      <c r="U1142" t="s">
        <v>176</v>
      </c>
      <c r="V1142" t="s">
        <v>177</v>
      </c>
      <c r="W1142" t="s">
        <v>42</v>
      </c>
      <c r="X1142" t="s">
        <v>43</v>
      </c>
      <c r="Y1142" t="s">
        <v>44</v>
      </c>
      <c r="Z1142" t="s">
        <v>44</v>
      </c>
      <c r="AA1142" t="s">
        <v>45</v>
      </c>
      <c r="AB1142" t="s">
        <v>46</v>
      </c>
      <c r="AC1142" t="s">
        <v>47</v>
      </c>
      <c r="AD1142" t="s">
        <v>48</v>
      </c>
      <c r="AE1142" t="s">
        <v>49</v>
      </c>
    </row>
    <row r="1143" spans="1:31">
      <c r="A1143" t="str">
        <f t="shared" si="34"/>
        <v>510299451112104</v>
      </c>
      <c r="B1143" t="s">
        <v>32</v>
      </c>
      <c r="C1143" t="s">
        <v>174</v>
      </c>
      <c r="D1143" t="s">
        <v>612</v>
      </c>
      <c r="E1143" t="s">
        <v>612</v>
      </c>
      <c r="F1143" t="s">
        <v>51</v>
      </c>
      <c r="G1143" t="s">
        <v>1278</v>
      </c>
      <c r="H1143" s="1">
        <v>43564</v>
      </c>
      <c r="I1143" s="1">
        <v>43563</v>
      </c>
      <c r="J1143" s="3">
        <v>76640</v>
      </c>
      <c r="K1143" t="s">
        <v>31</v>
      </c>
      <c r="L1143" t="s">
        <v>31</v>
      </c>
      <c r="M1143">
        <v>0</v>
      </c>
      <c r="N1143">
        <v>0</v>
      </c>
      <c r="O1143">
        <v>0</v>
      </c>
      <c r="P1143" t="s">
        <v>37</v>
      </c>
      <c r="Q1143" t="s">
        <v>37</v>
      </c>
      <c r="R1143" t="str">
        <f t="shared" si="35"/>
        <v>5102994511121</v>
      </c>
      <c r="S1143" t="s">
        <v>38</v>
      </c>
      <c r="T1143" t="s">
        <v>119</v>
      </c>
      <c r="U1143" t="s">
        <v>176</v>
      </c>
      <c r="V1143" t="s">
        <v>177</v>
      </c>
      <c r="W1143" t="s">
        <v>42</v>
      </c>
      <c r="X1143" t="s">
        <v>43</v>
      </c>
      <c r="Y1143" t="s">
        <v>44</v>
      </c>
      <c r="Z1143" t="s">
        <v>44</v>
      </c>
      <c r="AA1143" t="s">
        <v>45</v>
      </c>
      <c r="AB1143" t="s">
        <v>46</v>
      </c>
      <c r="AC1143" t="s">
        <v>47</v>
      </c>
      <c r="AD1143" t="s">
        <v>48</v>
      </c>
      <c r="AE1143" t="s">
        <v>49</v>
      </c>
    </row>
    <row r="1144" spans="1:31">
      <c r="A1144" t="str">
        <f t="shared" si="34"/>
        <v>510299451112204</v>
      </c>
      <c r="B1144" t="s">
        <v>32</v>
      </c>
      <c r="C1144" t="s">
        <v>174</v>
      </c>
      <c r="D1144" t="s">
        <v>612</v>
      </c>
      <c r="E1144" t="s">
        <v>612</v>
      </c>
      <c r="F1144" t="s">
        <v>55</v>
      </c>
      <c r="G1144" t="s">
        <v>1278</v>
      </c>
      <c r="H1144" s="1">
        <v>43564</v>
      </c>
      <c r="I1144" s="1">
        <v>43563</v>
      </c>
      <c r="J1144" s="3">
        <v>30656</v>
      </c>
      <c r="K1144" t="s">
        <v>31</v>
      </c>
      <c r="L1144" t="s">
        <v>31</v>
      </c>
      <c r="M1144">
        <v>0</v>
      </c>
      <c r="N1144">
        <v>0</v>
      </c>
      <c r="O1144">
        <v>0</v>
      </c>
      <c r="P1144" t="s">
        <v>37</v>
      </c>
      <c r="Q1144" t="s">
        <v>37</v>
      </c>
      <c r="R1144" t="str">
        <f t="shared" si="35"/>
        <v>5102994511122</v>
      </c>
      <c r="S1144" t="s">
        <v>38</v>
      </c>
      <c r="T1144" t="s">
        <v>119</v>
      </c>
      <c r="U1144" t="s">
        <v>176</v>
      </c>
      <c r="V1144" t="s">
        <v>177</v>
      </c>
      <c r="W1144" t="s">
        <v>42</v>
      </c>
      <c r="X1144" t="s">
        <v>43</v>
      </c>
      <c r="Y1144" t="s">
        <v>44</v>
      </c>
      <c r="Z1144" t="s">
        <v>44</v>
      </c>
      <c r="AA1144" t="s">
        <v>45</v>
      </c>
      <c r="AB1144" t="s">
        <v>46</v>
      </c>
      <c r="AC1144" t="s">
        <v>47</v>
      </c>
      <c r="AD1144" t="s">
        <v>48</v>
      </c>
      <c r="AE1144" t="s">
        <v>49</v>
      </c>
    </row>
    <row r="1145" spans="1:31">
      <c r="A1145" t="str">
        <f t="shared" si="34"/>
        <v>212599452211211</v>
      </c>
      <c r="B1145" t="s">
        <v>32</v>
      </c>
      <c r="C1145" t="s">
        <v>33</v>
      </c>
      <c r="D1145" t="s">
        <v>1148</v>
      </c>
      <c r="E1145" t="s">
        <v>1148</v>
      </c>
      <c r="F1145" t="s">
        <v>148</v>
      </c>
      <c r="G1145" t="s">
        <v>1279</v>
      </c>
      <c r="H1145" s="1">
        <v>43782</v>
      </c>
      <c r="I1145" s="1">
        <v>43781</v>
      </c>
      <c r="J1145" s="3">
        <v>474570</v>
      </c>
      <c r="K1145" t="s">
        <v>31</v>
      </c>
      <c r="L1145" t="s">
        <v>31</v>
      </c>
      <c r="M1145">
        <v>0</v>
      </c>
      <c r="N1145">
        <v>0</v>
      </c>
      <c r="O1145">
        <v>0</v>
      </c>
      <c r="P1145" t="s">
        <v>37</v>
      </c>
      <c r="Q1145" t="s">
        <v>37</v>
      </c>
      <c r="R1145" t="str">
        <f t="shared" si="35"/>
        <v>2125994522112</v>
      </c>
      <c r="S1145" t="s">
        <v>38</v>
      </c>
      <c r="T1145" t="s">
        <v>39</v>
      </c>
      <c r="U1145" t="s">
        <v>40</v>
      </c>
      <c r="V1145" t="s">
        <v>41</v>
      </c>
      <c r="W1145" t="s">
        <v>42</v>
      </c>
      <c r="X1145" t="s">
        <v>43</v>
      </c>
      <c r="Y1145" t="s">
        <v>44</v>
      </c>
      <c r="Z1145" t="s">
        <v>44</v>
      </c>
      <c r="AA1145" t="s">
        <v>45</v>
      </c>
      <c r="AB1145" t="s">
        <v>46</v>
      </c>
      <c r="AC1145" t="s">
        <v>47</v>
      </c>
      <c r="AD1145" t="s">
        <v>48</v>
      </c>
      <c r="AE1145" t="s">
        <v>49</v>
      </c>
    </row>
    <row r="1146" spans="1:31">
      <c r="A1146" t="str">
        <f t="shared" si="34"/>
        <v>213599451111110</v>
      </c>
      <c r="B1146" t="s">
        <v>32</v>
      </c>
      <c r="C1146" t="s">
        <v>62</v>
      </c>
      <c r="D1146" t="s">
        <v>1280</v>
      </c>
      <c r="E1146" t="s">
        <v>1280</v>
      </c>
      <c r="F1146" t="s">
        <v>35</v>
      </c>
      <c r="G1146" t="s">
        <v>1281</v>
      </c>
      <c r="H1146" s="1">
        <v>43739</v>
      </c>
      <c r="I1146" s="1">
        <v>43721</v>
      </c>
      <c r="J1146" s="3">
        <v>171342420</v>
      </c>
      <c r="K1146" t="s">
        <v>31</v>
      </c>
      <c r="L1146" t="s">
        <v>31</v>
      </c>
      <c r="M1146">
        <v>0</v>
      </c>
      <c r="N1146">
        <v>0</v>
      </c>
      <c r="O1146">
        <v>0</v>
      </c>
      <c r="P1146" t="s">
        <v>37</v>
      </c>
      <c r="Q1146" t="s">
        <v>37</v>
      </c>
      <c r="R1146" t="str">
        <f t="shared" si="35"/>
        <v>2135994511111</v>
      </c>
      <c r="S1146" t="s">
        <v>38</v>
      </c>
      <c r="T1146" t="s">
        <v>66</v>
      </c>
      <c r="U1146" t="s">
        <v>67</v>
      </c>
      <c r="V1146" t="s">
        <v>100</v>
      </c>
      <c r="W1146" t="s">
        <v>42</v>
      </c>
      <c r="X1146" t="s">
        <v>43</v>
      </c>
      <c r="Y1146" t="s">
        <v>44</v>
      </c>
      <c r="Z1146" t="s">
        <v>44</v>
      </c>
      <c r="AA1146" t="s">
        <v>45</v>
      </c>
      <c r="AB1146" t="s">
        <v>46</v>
      </c>
      <c r="AC1146" t="s">
        <v>47</v>
      </c>
      <c r="AD1146" t="s">
        <v>48</v>
      </c>
      <c r="AE1146" t="s">
        <v>49</v>
      </c>
    </row>
    <row r="1147" spans="1:31">
      <c r="A1147" t="str">
        <f t="shared" si="34"/>
        <v>213599451111910</v>
      </c>
      <c r="B1147" t="s">
        <v>32</v>
      </c>
      <c r="C1147" t="s">
        <v>62</v>
      </c>
      <c r="D1147" t="s">
        <v>1280</v>
      </c>
      <c r="E1147" t="s">
        <v>1280</v>
      </c>
      <c r="F1147" t="s">
        <v>50</v>
      </c>
      <c r="G1147" t="s">
        <v>1281</v>
      </c>
      <c r="H1147" s="1">
        <v>43739</v>
      </c>
      <c r="I1147" s="1">
        <v>43721</v>
      </c>
      <c r="J1147" s="3">
        <v>2576</v>
      </c>
      <c r="K1147" t="s">
        <v>31</v>
      </c>
      <c r="L1147" t="s">
        <v>31</v>
      </c>
      <c r="M1147">
        <v>0</v>
      </c>
      <c r="N1147">
        <v>0</v>
      </c>
      <c r="O1147">
        <v>0</v>
      </c>
      <c r="P1147" t="s">
        <v>37</v>
      </c>
      <c r="Q1147" t="s">
        <v>37</v>
      </c>
      <c r="R1147" t="str">
        <f t="shared" si="35"/>
        <v>2135994511119</v>
      </c>
      <c r="S1147" t="s">
        <v>38</v>
      </c>
      <c r="T1147" t="s">
        <v>66</v>
      </c>
      <c r="U1147" t="s">
        <v>67</v>
      </c>
      <c r="V1147" t="s">
        <v>100</v>
      </c>
      <c r="W1147" t="s">
        <v>42</v>
      </c>
      <c r="X1147" t="s">
        <v>43</v>
      </c>
      <c r="Y1147" t="s">
        <v>44</v>
      </c>
      <c r="Z1147" t="s">
        <v>44</v>
      </c>
      <c r="AA1147" t="s">
        <v>45</v>
      </c>
      <c r="AB1147" t="s">
        <v>46</v>
      </c>
      <c r="AC1147" t="s">
        <v>47</v>
      </c>
      <c r="AD1147" t="s">
        <v>48</v>
      </c>
      <c r="AE1147" t="s">
        <v>49</v>
      </c>
    </row>
    <row r="1148" spans="1:31">
      <c r="A1148" t="str">
        <f t="shared" si="34"/>
        <v>213599451112110</v>
      </c>
      <c r="B1148" t="s">
        <v>32</v>
      </c>
      <c r="C1148" t="s">
        <v>62</v>
      </c>
      <c r="D1148" t="s">
        <v>1280</v>
      </c>
      <c r="E1148" t="s">
        <v>1280</v>
      </c>
      <c r="F1148" t="s">
        <v>51</v>
      </c>
      <c r="G1148" t="s">
        <v>1281</v>
      </c>
      <c r="H1148" s="1">
        <v>43739</v>
      </c>
      <c r="I1148" s="1">
        <v>43721</v>
      </c>
      <c r="J1148" s="3">
        <v>12664102</v>
      </c>
      <c r="K1148" t="s">
        <v>31</v>
      </c>
      <c r="L1148" t="s">
        <v>31</v>
      </c>
      <c r="M1148">
        <v>0</v>
      </c>
      <c r="N1148">
        <v>0</v>
      </c>
      <c r="O1148">
        <v>0</v>
      </c>
      <c r="P1148" t="s">
        <v>37</v>
      </c>
      <c r="Q1148" t="s">
        <v>37</v>
      </c>
      <c r="R1148" t="str">
        <f t="shared" si="35"/>
        <v>2135994511121</v>
      </c>
      <c r="S1148" t="s">
        <v>38</v>
      </c>
      <c r="T1148" t="s">
        <v>66</v>
      </c>
      <c r="U1148" t="s">
        <v>67</v>
      </c>
      <c r="V1148" t="s">
        <v>100</v>
      </c>
      <c r="W1148" t="s">
        <v>42</v>
      </c>
      <c r="X1148" t="s">
        <v>43</v>
      </c>
      <c r="Y1148" t="s">
        <v>44</v>
      </c>
      <c r="Z1148" t="s">
        <v>44</v>
      </c>
      <c r="AA1148" t="s">
        <v>45</v>
      </c>
      <c r="AB1148" t="s">
        <v>46</v>
      </c>
      <c r="AC1148" t="s">
        <v>47</v>
      </c>
      <c r="AD1148" t="s">
        <v>48</v>
      </c>
      <c r="AE1148" t="s">
        <v>49</v>
      </c>
    </row>
    <row r="1149" spans="1:31">
      <c r="A1149" t="str">
        <f t="shared" si="34"/>
        <v>213599451112210</v>
      </c>
      <c r="B1149" t="s">
        <v>32</v>
      </c>
      <c r="C1149" t="s">
        <v>62</v>
      </c>
      <c r="D1149" t="s">
        <v>1280</v>
      </c>
      <c r="E1149" t="s">
        <v>1280</v>
      </c>
      <c r="F1149" t="s">
        <v>55</v>
      </c>
      <c r="G1149" t="s">
        <v>1281</v>
      </c>
      <c r="H1149" s="1">
        <v>43739</v>
      </c>
      <c r="I1149" s="1">
        <v>43721</v>
      </c>
      <c r="J1149" s="3">
        <v>4608580</v>
      </c>
      <c r="K1149" t="s">
        <v>31</v>
      </c>
      <c r="L1149" t="s">
        <v>31</v>
      </c>
      <c r="M1149">
        <v>0</v>
      </c>
      <c r="N1149">
        <v>0</v>
      </c>
      <c r="O1149">
        <v>0</v>
      </c>
      <c r="P1149" t="s">
        <v>37</v>
      </c>
      <c r="Q1149" t="s">
        <v>37</v>
      </c>
      <c r="R1149" t="str">
        <f t="shared" si="35"/>
        <v>2135994511122</v>
      </c>
      <c r="S1149" t="s">
        <v>38</v>
      </c>
      <c r="T1149" t="s">
        <v>66</v>
      </c>
      <c r="U1149" t="s">
        <v>67</v>
      </c>
      <c r="V1149" t="s">
        <v>100</v>
      </c>
      <c r="W1149" t="s">
        <v>42</v>
      </c>
      <c r="X1149" t="s">
        <v>43</v>
      </c>
      <c r="Y1149" t="s">
        <v>44</v>
      </c>
      <c r="Z1149" t="s">
        <v>44</v>
      </c>
      <c r="AA1149" t="s">
        <v>45</v>
      </c>
      <c r="AB1149" t="s">
        <v>46</v>
      </c>
      <c r="AC1149" t="s">
        <v>47</v>
      </c>
      <c r="AD1149" t="s">
        <v>48</v>
      </c>
      <c r="AE1149" t="s">
        <v>49</v>
      </c>
    </row>
    <row r="1150" spans="1:31">
      <c r="A1150" t="str">
        <f t="shared" si="34"/>
        <v>213599451112410</v>
      </c>
      <c r="B1150" t="s">
        <v>32</v>
      </c>
      <c r="C1150" t="s">
        <v>62</v>
      </c>
      <c r="D1150" t="s">
        <v>1280</v>
      </c>
      <c r="E1150" t="s">
        <v>1280</v>
      </c>
      <c r="F1150" t="s">
        <v>52</v>
      </c>
      <c r="G1150" t="s">
        <v>1281</v>
      </c>
      <c r="H1150" s="1">
        <v>43739</v>
      </c>
      <c r="I1150" s="1">
        <v>43721</v>
      </c>
      <c r="J1150" s="3">
        <v>15411000</v>
      </c>
      <c r="K1150" t="s">
        <v>31</v>
      </c>
      <c r="L1150" t="s">
        <v>31</v>
      </c>
      <c r="M1150">
        <v>0</v>
      </c>
      <c r="N1150">
        <v>0</v>
      </c>
      <c r="O1150">
        <v>0</v>
      </c>
      <c r="P1150" t="s">
        <v>37</v>
      </c>
      <c r="Q1150" t="s">
        <v>37</v>
      </c>
      <c r="R1150" t="str">
        <f t="shared" si="35"/>
        <v>2135994511124</v>
      </c>
      <c r="S1150" t="s">
        <v>38</v>
      </c>
      <c r="T1150" t="s">
        <v>66</v>
      </c>
      <c r="U1150" t="s">
        <v>67</v>
      </c>
      <c r="V1150" t="s">
        <v>100</v>
      </c>
      <c r="W1150" t="s">
        <v>42</v>
      </c>
      <c r="X1150" t="s">
        <v>43</v>
      </c>
      <c r="Y1150" t="s">
        <v>44</v>
      </c>
      <c r="Z1150" t="s">
        <v>44</v>
      </c>
      <c r="AA1150" t="s">
        <v>45</v>
      </c>
      <c r="AB1150" t="s">
        <v>46</v>
      </c>
      <c r="AC1150" t="s">
        <v>47</v>
      </c>
      <c r="AD1150" t="s">
        <v>48</v>
      </c>
      <c r="AE1150" t="s">
        <v>49</v>
      </c>
    </row>
    <row r="1151" spans="1:31">
      <c r="A1151" t="str">
        <f t="shared" si="34"/>
        <v>213599451112510</v>
      </c>
      <c r="B1151" t="s">
        <v>32</v>
      </c>
      <c r="C1151" t="s">
        <v>62</v>
      </c>
      <c r="D1151" t="s">
        <v>1280</v>
      </c>
      <c r="E1151" t="s">
        <v>1280</v>
      </c>
      <c r="F1151" t="s">
        <v>132</v>
      </c>
      <c r="G1151" t="s">
        <v>1281</v>
      </c>
      <c r="H1151" s="1">
        <v>43739</v>
      </c>
      <c r="I1151" s="1">
        <v>43721</v>
      </c>
      <c r="J1151" s="3">
        <v>34661</v>
      </c>
      <c r="K1151" t="s">
        <v>31</v>
      </c>
      <c r="L1151" t="s">
        <v>31</v>
      </c>
      <c r="M1151">
        <v>0</v>
      </c>
      <c r="N1151">
        <v>0</v>
      </c>
      <c r="O1151">
        <v>0</v>
      </c>
      <c r="P1151" t="s">
        <v>37</v>
      </c>
      <c r="Q1151" t="s">
        <v>37</v>
      </c>
      <c r="R1151" t="str">
        <f t="shared" si="35"/>
        <v>2135994511125</v>
      </c>
      <c r="S1151" t="s">
        <v>38</v>
      </c>
      <c r="T1151" t="s">
        <v>66</v>
      </c>
      <c r="U1151" t="s">
        <v>67</v>
      </c>
      <c r="V1151" t="s">
        <v>100</v>
      </c>
      <c r="W1151" t="s">
        <v>42</v>
      </c>
      <c r="X1151" t="s">
        <v>43</v>
      </c>
      <c r="Y1151" t="s">
        <v>44</v>
      </c>
      <c r="Z1151" t="s">
        <v>44</v>
      </c>
      <c r="AA1151" t="s">
        <v>45</v>
      </c>
      <c r="AB1151" t="s">
        <v>46</v>
      </c>
      <c r="AC1151" t="s">
        <v>47</v>
      </c>
      <c r="AD1151" t="s">
        <v>48</v>
      </c>
      <c r="AE1151" t="s">
        <v>49</v>
      </c>
    </row>
    <row r="1152" spans="1:31">
      <c r="A1152" t="str">
        <f t="shared" si="34"/>
        <v>213599451112610</v>
      </c>
      <c r="B1152" t="s">
        <v>32</v>
      </c>
      <c r="C1152" t="s">
        <v>62</v>
      </c>
      <c r="D1152" t="s">
        <v>1280</v>
      </c>
      <c r="E1152" t="s">
        <v>1280</v>
      </c>
      <c r="F1152" t="s">
        <v>57</v>
      </c>
      <c r="G1152" t="s">
        <v>1281</v>
      </c>
      <c r="H1152" s="1">
        <v>43739</v>
      </c>
      <c r="I1152" s="1">
        <v>43721</v>
      </c>
      <c r="J1152" s="3">
        <v>10935420</v>
      </c>
      <c r="K1152" t="s">
        <v>31</v>
      </c>
      <c r="L1152" t="s">
        <v>31</v>
      </c>
      <c r="M1152">
        <v>0</v>
      </c>
      <c r="N1152">
        <v>0</v>
      </c>
      <c r="O1152">
        <v>0</v>
      </c>
      <c r="P1152" t="s">
        <v>37</v>
      </c>
      <c r="Q1152" t="s">
        <v>37</v>
      </c>
      <c r="R1152" t="str">
        <f t="shared" si="35"/>
        <v>2135994511126</v>
      </c>
      <c r="S1152" t="s">
        <v>38</v>
      </c>
      <c r="T1152" t="s">
        <v>66</v>
      </c>
      <c r="U1152" t="s">
        <v>67</v>
      </c>
      <c r="V1152" t="s">
        <v>100</v>
      </c>
      <c r="W1152" t="s">
        <v>42</v>
      </c>
      <c r="X1152" t="s">
        <v>43</v>
      </c>
      <c r="Y1152" t="s">
        <v>44</v>
      </c>
      <c r="Z1152" t="s">
        <v>44</v>
      </c>
      <c r="AA1152" t="s">
        <v>45</v>
      </c>
      <c r="AB1152" t="s">
        <v>46</v>
      </c>
      <c r="AC1152" t="s">
        <v>47</v>
      </c>
      <c r="AD1152" t="s">
        <v>48</v>
      </c>
      <c r="AE1152" t="s">
        <v>49</v>
      </c>
    </row>
    <row r="1153" spans="1:31">
      <c r="A1153" t="str">
        <f t="shared" si="34"/>
        <v>213599451115110</v>
      </c>
      <c r="B1153" t="s">
        <v>32</v>
      </c>
      <c r="C1153" t="s">
        <v>62</v>
      </c>
      <c r="D1153" t="s">
        <v>1280</v>
      </c>
      <c r="E1153" t="s">
        <v>1280</v>
      </c>
      <c r="F1153" t="s">
        <v>58</v>
      </c>
      <c r="G1153" t="s">
        <v>1281</v>
      </c>
      <c r="H1153" s="1">
        <v>43739</v>
      </c>
      <c r="I1153" s="1">
        <v>43721</v>
      </c>
      <c r="J1153" s="3">
        <v>550000</v>
      </c>
      <c r="K1153" t="s">
        <v>31</v>
      </c>
      <c r="L1153" t="s">
        <v>31</v>
      </c>
      <c r="M1153">
        <v>0</v>
      </c>
      <c r="N1153">
        <v>0</v>
      </c>
      <c r="O1153">
        <v>0</v>
      </c>
      <c r="P1153" t="s">
        <v>37</v>
      </c>
      <c r="Q1153" t="s">
        <v>37</v>
      </c>
      <c r="R1153" t="str">
        <f t="shared" si="35"/>
        <v>2135994511151</v>
      </c>
      <c r="S1153" t="s">
        <v>38</v>
      </c>
      <c r="T1153" t="s">
        <v>66</v>
      </c>
      <c r="U1153" t="s">
        <v>67</v>
      </c>
      <c r="V1153" t="s">
        <v>100</v>
      </c>
      <c r="W1153" t="s">
        <v>42</v>
      </c>
      <c r="X1153" t="s">
        <v>43</v>
      </c>
      <c r="Y1153" t="s">
        <v>44</v>
      </c>
      <c r="Z1153" t="s">
        <v>44</v>
      </c>
      <c r="AA1153" t="s">
        <v>45</v>
      </c>
      <c r="AB1153" t="s">
        <v>46</v>
      </c>
      <c r="AC1153" t="s">
        <v>47</v>
      </c>
      <c r="AD1153" t="s">
        <v>48</v>
      </c>
      <c r="AE1153" t="s">
        <v>49</v>
      </c>
    </row>
    <row r="1154" spans="1:31">
      <c r="A1154" t="str">
        <f t="shared" si="34"/>
        <v>213599451241102</v>
      </c>
      <c r="B1154" t="s">
        <v>32</v>
      </c>
      <c r="C1154" t="s">
        <v>62</v>
      </c>
      <c r="D1154" t="s">
        <v>614</v>
      </c>
      <c r="E1154" t="s">
        <v>614</v>
      </c>
      <c r="F1154" t="s">
        <v>116</v>
      </c>
      <c r="G1154" t="s">
        <v>1282</v>
      </c>
      <c r="H1154" s="1">
        <v>43522</v>
      </c>
      <c r="I1154" s="1">
        <v>43521</v>
      </c>
      <c r="J1154" s="3">
        <v>4376010</v>
      </c>
      <c r="K1154" t="s">
        <v>31</v>
      </c>
      <c r="L1154" t="s">
        <v>31</v>
      </c>
      <c r="M1154">
        <v>0</v>
      </c>
      <c r="N1154">
        <v>0</v>
      </c>
      <c r="O1154">
        <v>0</v>
      </c>
      <c r="P1154" t="s">
        <v>37</v>
      </c>
      <c r="Q1154" t="s">
        <v>37</v>
      </c>
      <c r="R1154" t="str">
        <f t="shared" si="35"/>
        <v>2135994512411</v>
      </c>
      <c r="S1154" t="s">
        <v>38</v>
      </c>
      <c r="T1154" t="s">
        <v>66</v>
      </c>
      <c r="U1154" t="s">
        <v>67</v>
      </c>
      <c r="V1154" t="s">
        <v>100</v>
      </c>
      <c r="W1154" t="s">
        <v>42</v>
      </c>
      <c r="X1154" t="s">
        <v>43</v>
      </c>
      <c r="Y1154" t="s">
        <v>44</v>
      </c>
      <c r="Z1154" t="s">
        <v>44</v>
      </c>
      <c r="AA1154" t="s">
        <v>45</v>
      </c>
      <c r="AB1154" t="s">
        <v>46</v>
      </c>
      <c r="AC1154" t="s">
        <v>47</v>
      </c>
      <c r="AD1154" t="s">
        <v>48</v>
      </c>
      <c r="AE1154" t="s">
        <v>49</v>
      </c>
    </row>
    <row r="1155" spans="1:31">
      <c r="A1155" t="str">
        <f t="shared" ref="A1155:A1218" si="36">V1155&amp;W1155&amp;F1155&amp;IF(MONTH(H1155)&lt;10,"0"&amp;MONTH(H1155),MONTH(H1155))</f>
        <v>212599451241103</v>
      </c>
      <c r="B1155" t="s">
        <v>32</v>
      </c>
      <c r="C1155" t="s">
        <v>33</v>
      </c>
      <c r="D1155" t="s">
        <v>830</v>
      </c>
      <c r="E1155" t="s">
        <v>830</v>
      </c>
      <c r="F1155" t="s">
        <v>116</v>
      </c>
      <c r="G1155" t="s">
        <v>1283</v>
      </c>
      <c r="H1155" s="1">
        <v>43539</v>
      </c>
      <c r="I1155" s="1">
        <v>43539</v>
      </c>
      <c r="J1155" s="3">
        <v>286392795</v>
      </c>
      <c r="K1155" t="s">
        <v>31</v>
      </c>
      <c r="L1155" t="s">
        <v>31</v>
      </c>
      <c r="M1155">
        <v>0</v>
      </c>
      <c r="N1155">
        <v>0</v>
      </c>
      <c r="O1155">
        <v>0</v>
      </c>
      <c r="P1155" t="s">
        <v>37</v>
      </c>
      <c r="Q1155" t="s">
        <v>37</v>
      </c>
      <c r="R1155" t="str">
        <f t="shared" ref="R1155:R1218" si="37">V1155&amp;W1155&amp;F1155</f>
        <v>2125994512411</v>
      </c>
      <c r="S1155" t="s">
        <v>38</v>
      </c>
      <c r="T1155" t="s">
        <v>39</v>
      </c>
      <c r="U1155" t="s">
        <v>40</v>
      </c>
      <c r="V1155" t="s">
        <v>41</v>
      </c>
      <c r="W1155" t="s">
        <v>42</v>
      </c>
      <c r="X1155" t="s">
        <v>43</v>
      </c>
      <c r="Y1155" t="s">
        <v>44</v>
      </c>
      <c r="Z1155" t="s">
        <v>44</v>
      </c>
      <c r="AA1155" t="s">
        <v>45</v>
      </c>
      <c r="AB1155" t="s">
        <v>46</v>
      </c>
      <c r="AC1155" t="s">
        <v>47</v>
      </c>
      <c r="AD1155" t="s">
        <v>48</v>
      </c>
      <c r="AE1155" t="s">
        <v>49</v>
      </c>
    </row>
    <row r="1156" spans="1:31">
      <c r="A1156" t="str">
        <f t="shared" si="36"/>
        <v>212904653211111</v>
      </c>
      <c r="B1156" t="s">
        <v>32</v>
      </c>
      <c r="C1156" t="s">
        <v>62</v>
      </c>
      <c r="D1156" t="s">
        <v>1284</v>
      </c>
      <c r="E1156" t="s">
        <v>1284</v>
      </c>
      <c r="F1156" t="s">
        <v>299</v>
      </c>
      <c r="G1156" t="s">
        <v>1285</v>
      </c>
      <c r="H1156" s="1">
        <v>43780</v>
      </c>
      <c r="I1156" s="1">
        <v>43780</v>
      </c>
      <c r="J1156" s="3">
        <v>23190000</v>
      </c>
      <c r="K1156" t="s">
        <v>31</v>
      </c>
      <c r="L1156" t="s">
        <v>31</v>
      </c>
      <c r="M1156">
        <v>0</v>
      </c>
      <c r="N1156">
        <v>0</v>
      </c>
      <c r="O1156">
        <v>0</v>
      </c>
      <c r="P1156" t="s">
        <v>37</v>
      </c>
      <c r="Q1156" t="s">
        <v>37</v>
      </c>
      <c r="R1156" t="str">
        <f t="shared" si="37"/>
        <v>2129046532111</v>
      </c>
      <c r="S1156" t="s">
        <v>38</v>
      </c>
      <c r="T1156" t="s">
        <v>66</v>
      </c>
      <c r="U1156" t="s">
        <v>67</v>
      </c>
      <c r="V1156" t="s">
        <v>81</v>
      </c>
      <c r="W1156" t="s">
        <v>82</v>
      </c>
      <c r="X1156" t="s">
        <v>43</v>
      </c>
      <c r="Y1156" t="s">
        <v>44</v>
      </c>
      <c r="Z1156" t="s">
        <v>44</v>
      </c>
      <c r="AA1156" t="s">
        <v>45</v>
      </c>
      <c r="AB1156" t="s">
        <v>46</v>
      </c>
      <c r="AC1156" t="s">
        <v>47</v>
      </c>
      <c r="AD1156" t="s">
        <v>48</v>
      </c>
      <c r="AE1156" t="s">
        <v>49</v>
      </c>
    </row>
    <row r="1157" spans="1:31">
      <c r="A1157" t="str">
        <f t="shared" si="36"/>
        <v>212904652211901</v>
      </c>
      <c r="B1157" t="s">
        <v>32</v>
      </c>
      <c r="C1157" t="s">
        <v>62</v>
      </c>
      <c r="D1157" t="s">
        <v>462</v>
      </c>
      <c r="E1157" t="s">
        <v>462</v>
      </c>
      <c r="F1157" t="s">
        <v>60</v>
      </c>
      <c r="G1157" t="s">
        <v>1286</v>
      </c>
      <c r="H1157" s="1">
        <v>43487</v>
      </c>
      <c r="I1157" s="1">
        <v>43486</v>
      </c>
      <c r="J1157" s="3">
        <v>597000</v>
      </c>
      <c r="K1157" t="s">
        <v>31</v>
      </c>
      <c r="L1157" t="s">
        <v>31</v>
      </c>
      <c r="M1157">
        <v>0</v>
      </c>
      <c r="N1157">
        <v>0</v>
      </c>
      <c r="O1157">
        <v>0</v>
      </c>
      <c r="P1157" t="s">
        <v>37</v>
      </c>
      <c r="Q1157" t="s">
        <v>37</v>
      </c>
      <c r="R1157" t="str">
        <f t="shared" si="37"/>
        <v>2129046522119</v>
      </c>
      <c r="S1157" t="s">
        <v>38</v>
      </c>
      <c r="T1157" t="s">
        <v>66</v>
      </c>
      <c r="U1157" t="s">
        <v>67</v>
      </c>
      <c r="V1157" t="s">
        <v>81</v>
      </c>
      <c r="W1157" t="s">
        <v>82</v>
      </c>
      <c r="X1157" t="s">
        <v>43</v>
      </c>
      <c r="Y1157" t="s">
        <v>44</v>
      </c>
      <c r="Z1157" t="s">
        <v>44</v>
      </c>
      <c r="AA1157" t="s">
        <v>45</v>
      </c>
      <c r="AB1157" t="s">
        <v>46</v>
      </c>
      <c r="AC1157" t="s">
        <v>47</v>
      </c>
      <c r="AD1157" t="s">
        <v>48</v>
      </c>
      <c r="AE1157" t="s">
        <v>49</v>
      </c>
    </row>
    <row r="1158" spans="1:31">
      <c r="A1158" t="str">
        <f t="shared" si="36"/>
        <v>212800752411305</v>
      </c>
      <c r="B1158" t="s">
        <v>32</v>
      </c>
      <c r="C1158" t="s">
        <v>62</v>
      </c>
      <c r="D1158" t="s">
        <v>551</v>
      </c>
      <c r="E1158" t="s">
        <v>551</v>
      </c>
      <c r="F1158" t="s">
        <v>64</v>
      </c>
      <c r="G1158" t="s">
        <v>1287</v>
      </c>
      <c r="H1158" s="1">
        <v>43616</v>
      </c>
      <c r="I1158" s="1">
        <v>43614</v>
      </c>
      <c r="J1158" s="3">
        <v>2100000</v>
      </c>
      <c r="K1158" t="s">
        <v>31</v>
      </c>
      <c r="L1158" t="s">
        <v>31</v>
      </c>
      <c r="M1158">
        <v>0</v>
      </c>
      <c r="N1158">
        <v>0</v>
      </c>
      <c r="O1158">
        <v>0</v>
      </c>
      <c r="P1158" t="s">
        <v>37</v>
      </c>
      <c r="Q1158" t="s">
        <v>37</v>
      </c>
      <c r="R1158" t="str">
        <f t="shared" si="37"/>
        <v>2128007524113</v>
      </c>
      <c r="S1158" t="s">
        <v>38</v>
      </c>
      <c r="T1158" t="s">
        <v>66</v>
      </c>
      <c r="U1158" t="s">
        <v>67</v>
      </c>
      <c r="V1158" t="s">
        <v>68</v>
      </c>
      <c r="W1158" t="s">
        <v>69</v>
      </c>
      <c r="X1158" t="s">
        <v>43</v>
      </c>
      <c r="Y1158" t="s">
        <v>44</v>
      </c>
      <c r="Z1158" t="s">
        <v>44</v>
      </c>
      <c r="AA1158" t="s">
        <v>45</v>
      </c>
      <c r="AB1158" t="s">
        <v>46</v>
      </c>
      <c r="AC1158" t="s">
        <v>47</v>
      </c>
      <c r="AD1158" t="s">
        <v>48</v>
      </c>
      <c r="AE1158" t="s">
        <v>49</v>
      </c>
    </row>
    <row r="1159" spans="1:31">
      <c r="A1159" t="str">
        <f t="shared" si="36"/>
        <v>213599451241102</v>
      </c>
      <c r="B1159" t="s">
        <v>32</v>
      </c>
      <c r="C1159" t="s">
        <v>62</v>
      </c>
      <c r="D1159" t="s">
        <v>260</v>
      </c>
      <c r="E1159" t="s">
        <v>260</v>
      </c>
      <c r="F1159" t="s">
        <v>116</v>
      </c>
      <c r="G1159" t="s">
        <v>1288</v>
      </c>
      <c r="H1159" s="1">
        <v>43522</v>
      </c>
      <c r="I1159" s="1">
        <v>43522</v>
      </c>
      <c r="J1159" s="3">
        <v>16546234</v>
      </c>
      <c r="K1159" t="s">
        <v>31</v>
      </c>
      <c r="L1159" t="s">
        <v>31</v>
      </c>
      <c r="M1159">
        <v>0</v>
      </c>
      <c r="N1159">
        <v>0</v>
      </c>
      <c r="O1159">
        <v>0</v>
      </c>
      <c r="P1159" t="s">
        <v>37</v>
      </c>
      <c r="Q1159" t="s">
        <v>37</v>
      </c>
      <c r="R1159" t="str">
        <f t="shared" si="37"/>
        <v>2135994512411</v>
      </c>
      <c r="S1159" t="s">
        <v>38</v>
      </c>
      <c r="T1159" t="s">
        <v>66</v>
      </c>
      <c r="U1159" t="s">
        <v>67</v>
      </c>
      <c r="V1159" t="s">
        <v>100</v>
      </c>
      <c r="W1159" t="s">
        <v>42</v>
      </c>
      <c r="X1159" t="s">
        <v>43</v>
      </c>
      <c r="Y1159" t="s">
        <v>44</v>
      </c>
      <c r="Z1159" t="s">
        <v>44</v>
      </c>
      <c r="AA1159" t="s">
        <v>45</v>
      </c>
      <c r="AB1159" t="s">
        <v>46</v>
      </c>
      <c r="AC1159" t="s">
        <v>47</v>
      </c>
      <c r="AD1159" t="s">
        <v>48</v>
      </c>
      <c r="AE1159" t="s">
        <v>49</v>
      </c>
    </row>
    <row r="1160" spans="1:31">
      <c r="A1160" t="str">
        <f t="shared" si="36"/>
        <v>212599451241103</v>
      </c>
      <c r="B1160" t="s">
        <v>32</v>
      </c>
      <c r="C1160" t="s">
        <v>33</v>
      </c>
      <c r="D1160" t="s">
        <v>142</v>
      </c>
      <c r="E1160" t="s">
        <v>142</v>
      </c>
      <c r="F1160" t="s">
        <v>116</v>
      </c>
      <c r="G1160" t="s">
        <v>1289</v>
      </c>
      <c r="H1160" s="1">
        <v>43551</v>
      </c>
      <c r="I1160" s="1">
        <v>43550</v>
      </c>
      <c r="J1160" s="3">
        <v>281605300</v>
      </c>
      <c r="K1160" t="s">
        <v>31</v>
      </c>
      <c r="L1160" t="s">
        <v>31</v>
      </c>
      <c r="M1160">
        <v>0</v>
      </c>
      <c r="N1160">
        <v>0</v>
      </c>
      <c r="O1160">
        <v>0</v>
      </c>
      <c r="P1160" t="s">
        <v>37</v>
      </c>
      <c r="Q1160" t="s">
        <v>37</v>
      </c>
      <c r="R1160" t="str">
        <f t="shared" si="37"/>
        <v>2125994512411</v>
      </c>
      <c r="S1160" t="s">
        <v>38</v>
      </c>
      <c r="T1160" t="s">
        <v>39</v>
      </c>
      <c r="U1160" t="s">
        <v>40</v>
      </c>
      <c r="V1160" t="s">
        <v>41</v>
      </c>
      <c r="W1160" t="s">
        <v>42</v>
      </c>
      <c r="X1160" t="s">
        <v>43</v>
      </c>
      <c r="Y1160" t="s">
        <v>44</v>
      </c>
      <c r="Z1160" t="s">
        <v>44</v>
      </c>
      <c r="AA1160" t="s">
        <v>45</v>
      </c>
      <c r="AB1160" t="s">
        <v>46</v>
      </c>
      <c r="AC1160" t="s">
        <v>47</v>
      </c>
      <c r="AD1160" t="s">
        <v>48</v>
      </c>
      <c r="AE1160" t="s">
        <v>49</v>
      </c>
    </row>
    <row r="1161" spans="1:31">
      <c r="A1161" t="str">
        <f t="shared" si="36"/>
        <v>214997052211110</v>
      </c>
      <c r="B1161" t="s">
        <v>32</v>
      </c>
      <c r="C1161" t="s">
        <v>114</v>
      </c>
      <c r="D1161" t="s">
        <v>1247</v>
      </c>
      <c r="E1161" t="s">
        <v>1247</v>
      </c>
      <c r="F1161" t="s">
        <v>79</v>
      </c>
      <c r="G1161" t="s">
        <v>1290</v>
      </c>
      <c r="H1161" s="1">
        <v>43756</v>
      </c>
      <c r="I1161" s="1">
        <v>43755</v>
      </c>
      <c r="J1161" s="3">
        <v>1207500</v>
      </c>
      <c r="K1161" t="s">
        <v>31</v>
      </c>
      <c r="L1161" t="s">
        <v>31</v>
      </c>
      <c r="M1161">
        <v>0</v>
      </c>
      <c r="N1161">
        <v>0</v>
      </c>
      <c r="O1161">
        <v>0</v>
      </c>
      <c r="P1161" t="s">
        <v>37</v>
      </c>
      <c r="Q1161" t="s">
        <v>37</v>
      </c>
      <c r="R1161" t="str">
        <f t="shared" si="37"/>
        <v>2149970522111</v>
      </c>
      <c r="S1161" t="s">
        <v>38</v>
      </c>
      <c r="T1161" t="s">
        <v>118</v>
      </c>
      <c r="U1161" t="s">
        <v>119</v>
      </c>
      <c r="V1161" t="s">
        <v>256</v>
      </c>
      <c r="W1161" t="s">
        <v>257</v>
      </c>
      <c r="X1161" t="s">
        <v>43</v>
      </c>
      <c r="Y1161" t="s">
        <v>44</v>
      </c>
      <c r="Z1161" t="s">
        <v>44</v>
      </c>
      <c r="AA1161" t="s">
        <v>45</v>
      </c>
      <c r="AB1161" t="s">
        <v>46</v>
      </c>
      <c r="AC1161" t="s">
        <v>47</v>
      </c>
      <c r="AD1161" t="s">
        <v>48</v>
      </c>
      <c r="AE1161" t="s">
        <v>49</v>
      </c>
    </row>
    <row r="1162" spans="1:31">
      <c r="A1162" t="str">
        <f t="shared" si="36"/>
        <v>214997052211910</v>
      </c>
      <c r="B1162" t="s">
        <v>32</v>
      </c>
      <c r="C1162" t="s">
        <v>114</v>
      </c>
      <c r="D1162" t="s">
        <v>1247</v>
      </c>
      <c r="E1162" t="s">
        <v>1247</v>
      </c>
      <c r="F1162" t="s">
        <v>60</v>
      </c>
      <c r="G1162" t="s">
        <v>1290</v>
      </c>
      <c r="H1162" s="1">
        <v>43756</v>
      </c>
      <c r="I1162" s="1">
        <v>43755</v>
      </c>
      <c r="J1162" s="3">
        <v>766228</v>
      </c>
      <c r="K1162" t="s">
        <v>31</v>
      </c>
      <c r="L1162" t="s">
        <v>31</v>
      </c>
      <c r="M1162">
        <v>0</v>
      </c>
      <c r="N1162">
        <v>0</v>
      </c>
      <c r="O1162">
        <v>0</v>
      </c>
      <c r="P1162" t="s">
        <v>37</v>
      </c>
      <c r="Q1162" t="s">
        <v>37</v>
      </c>
      <c r="R1162" t="str">
        <f t="shared" si="37"/>
        <v>2149970522119</v>
      </c>
      <c r="S1162" t="s">
        <v>38</v>
      </c>
      <c r="T1162" t="s">
        <v>118</v>
      </c>
      <c r="U1162" t="s">
        <v>119</v>
      </c>
      <c r="V1162" t="s">
        <v>256</v>
      </c>
      <c r="W1162" t="s">
        <v>257</v>
      </c>
      <c r="X1162" t="s">
        <v>43</v>
      </c>
      <c r="Y1162" t="s">
        <v>44</v>
      </c>
      <c r="Z1162" t="s">
        <v>44</v>
      </c>
      <c r="AA1162" t="s">
        <v>45</v>
      </c>
      <c r="AB1162" t="s">
        <v>46</v>
      </c>
      <c r="AC1162" t="s">
        <v>47</v>
      </c>
      <c r="AD1162" t="s">
        <v>48</v>
      </c>
      <c r="AE1162" t="s">
        <v>49</v>
      </c>
    </row>
    <row r="1163" spans="1:31">
      <c r="A1163" t="str">
        <f t="shared" si="36"/>
        <v>213399451115212</v>
      </c>
      <c r="B1163" t="s">
        <v>32</v>
      </c>
      <c r="C1163" t="s">
        <v>62</v>
      </c>
      <c r="D1163" t="s">
        <v>1291</v>
      </c>
      <c r="E1163" t="s">
        <v>1291</v>
      </c>
      <c r="F1163" t="s">
        <v>84</v>
      </c>
      <c r="G1163" t="s">
        <v>1292</v>
      </c>
      <c r="H1163" s="1">
        <v>43805</v>
      </c>
      <c r="I1163" s="1">
        <v>43805</v>
      </c>
      <c r="J1163" s="3">
        <v>4127040</v>
      </c>
      <c r="K1163" t="s">
        <v>31</v>
      </c>
      <c r="L1163" t="s">
        <v>31</v>
      </c>
      <c r="M1163">
        <v>0</v>
      </c>
      <c r="N1163">
        <v>0</v>
      </c>
      <c r="O1163">
        <v>0</v>
      </c>
      <c r="P1163" t="s">
        <v>37</v>
      </c>
      <c r="Q1163" t="s">
        <v>37</v>
      </c>
      <c r="R1163" t="str">
        <f t="shared" si="37"/>
        <v>2133994511152</v>
      </c>
      <c r="S1163" t="s">
        <v>38</v>
      </c>
      <c r="T1163" t="s">
        <v>66</v>
      </c>
      <c r="U1163" t="s">
        <v>67</v>
      </c>
      <c r="V1163" t="s">
        <v>86</v>
      </c>
      <c r="W1163" t="s">
        <v>42</v>
      </c>
      <c r="X1163" t="s">
        <v>43</v>
      </c>
      <c r="Y1163" t="s">
        <v>44</v>
      </c>
      <c r="Z1163" t="s">
        <v>44</v>
      </c>
      <c r="AA1163" t="s">
        <v>45</v>
      </c>
      <c r="AB1163" t="s">
        <v>46</v>
      </c>
      <c r="AC1163" t="s">
        <v>47</v>
      </c>
      <c r="AD1163" t="s">
        <v>48</v>
      </c>
      <c r="AE1163" t="s">
        <v>49</v>
      </c>
    </row>
    <row r="1164" spans="1:31">
      <c r="A1164" t="str">
        <f t="shared" si="36"/>
        <v>210400252121110</v>
      </c>
      <c r="B1164" t="s">
        <v>32</v>
      </c>
      <c r="C1164" t="s">
        <v>33</v>
      </c>
      <c r="D1164" t="s">
        <v>1293</v>
      </c>
      <c r="E1164" t="s">
        <v>1293</v>
      </c>
      <c r="F1164" t="s">
        <v>122</v>
      </c>
      <c r="G1164" t="s">
        <v>1294</v>
      </c>
      <c r="H1164" s="1">
        <v>43755</v>
      </c>
      <c r="I1164" s="1">
        <v>43753</v>
      </c>
      <c r="J1164" s="3">
        <v>250000</v>
      </c>
      <c r="K1164" t="s">
        <v>31</v>
      </c>
      <c r="L1164" t="s">
        <v>31</v>
      </c>
      <c r="M1164">
        <v>0</v>
      </c>
      <c r="N1164">
        <v>0</v>
      </c>
      <c r="O1164">
        <v>0</v>
      </c>
      <c r="P1164" t="s">
        <v>37</v>
      </c>
      <c r="Q1164" t="s">
        <v>37</v>
      </c>
      <c r="R1164" t="str">
        <f t="shared" si="37"/>
        <v>2104002521211</v>
      </c>
      <c r="S1164" t="s">
        <v>38</v>
      </c>
      <c r="T1164" t="s">
        <v>39</v>
      </c>
      <c r="U1164" t="s">
        <v>40</v>
      </c>
      <c r="V1164" t="s">
        <v>185</v>
      </c>
      <c r="W1164" t="s">
        <v>209</v>
      </c>
      <c r="X1164" t="s">
        <v>187</v>
      </c>
      <c r="Y1164" t="s">
        <v>44</v>
      </c>
      <c r="Z1164" t="s">
        <v>44</v>
      </c>
      <c r="AA1164" t="s">
        <v>66</v>
      </c>
      <c r="AB1164" t="s">
        <v>46</v>
      </c>
      <c r="AC1164" t="s">
        <v>47</v>
      </c>
      <c r="AD1164" t="s">
        <v>48</v>
      </c>
      <c r="AE1164" t="s">
        <v>49</v>
      </c>
    </row>
    <row r="1165" spans="1:31">
      <c r="A1165" t="str">
        <f t="shared" si="36"/>
        <v>212599452211104</v>
      </c>
      <c r="B1165" t="s">
        <v>32</v>
      </c>
      <c r="C1165" t="s">
        <v>33</v>
      </c>
      <c r="D1165" t="s">
        <v>313</v>
      </c>
      <c r="E1165" t="s">
        <v>313</v>
      </c>
      <c r="F1165" t="s">
        <v>79</v>
      </c>
      <c r="G1165" t="s">
        <v>1295</v>
      </c>
      <c r="H1165" s="1">
        <v>43567</v>
      </c>
      <c r="I1165" s="1">
        <v>43565</v>
      </c>
      <c r="J1165" s="3">
        <v>1046405</v>
      </c>
      <c r="K1165" t="s">
        <v>31</v>
      </c>
      <c r="L1165" t="s">
        <v>31</v>
      </c>
      <c r="M1165">
        <v>0</v>
      </c>
      <c r="N1165">
        <v>0</v>
      </c>
      <c r="O1165">
        <v>0</v>
      </c>
      <c r="P1165" t="s">
        <v>37</v>
      </c>
      <c r="Q1165" t="s">
        <v>37</v>
      </c>
      <c r="R1165" t="str">
        <f t="shared" si="37"/>
        <v>2125994522111</v>
      </c>
      <c r="S1165" t="s">
        <v>38</v>
      </c>
      <c r="T1165" t="s">
        <v>39</v>
      </c>
      <c r="U1165" t="s">
        <v>40</v>
      </c>
      <c r="V1165" t="s">
        <v>41</v>
      </c>
      <c r="W1165" t="s">
        <v>42</v>
      </c>
      <c r="X1165" t="s">
        <v>43</v>
      </c>
      <c r="Y1165" t="s">
        <v>44</v>
      </c>
      <c r="Z1165" t="s">
        <v>44</v>
      </c>
      <c r="AA1165" t="s">
        <v>45</v>
      </c>
      <c r="AB1165" t="s">
        <v>46</v>
      </c>
      <c r="AC1165" t="s">
        <v>47</v>
      </c>
      <c r="AD1165" t="s">
        <v>48</v>
      </c>
      <c r="AE1165" t="s">
        <v>49</v>
      </c>
    </row>
    <row r="1166" spans="1:31">
      <c r="A1166" t="str">
        <f t="shared" si="36"/>
        <v>212599452111111</v>
      </c>
      <c r="B1166" t="s">
        <v>32</v>
      </c>
      <c r="C1166" t="s">
        <v>33</v>
      </c>
      <c r="D1166" t="s">
        <v>1296</v>
      </c>
      <c r="E1166" t="s">
        <v>1296</v>
      </c>
      <c r="F1166" t="s">
        <v>165</v>
      </c>
      <c r="G1166" t="s">
        <v>1297</v>
      </c>
      <c r="H1166" s="1">
        <v>43788</v>
      </c>
      <c r="I1166" s="1">
        <v>43787</v>
      </c>
      <c r="J1166" s="3">
        <v>31170000</v>
      </c>
      <c r="K1166" t="s">
        <v>31</v>
      </c>
      <c r="L1166" t="s">
        <v>31</v>
      </c>
      <c r="M1166">
        <v>0</v>
      </c>
      <c r="N1166">
        <v>0</v>
      </c>
      <c r="O1166">
        <v>0</v>
      </c>
      <c r="P1166" t="s">
        <v>37</v>
      </c>
      <c r="Q1166" t="s">
        <v>37</v>
      </c>
      <c r="R1166" t="str">
        <f t="shared" si="37"/>
        <v>2125994521111</v>
      </c>
      <c r="S1166" t="s">
        <v>38</v>
      </c>
      <c r="T1166" t="s">
        <v>39</v>
      </c>
      <c r="U1166" t="s">
        <v>40</v>
      </c>
      <c r="V1166" t="s">
        <v>41</v>
      </c>
      <c r="W1166" t="s">
        <v>42</v>
      </c>
      <c r="X1166" t="s">
        <v>43</v>
      </c>
      <c r="Y1166" t="s">
        <v>44</v>
      </c>
      <c r="Z1166" t="s">
        <v>44</v>
      </c>
      <c r="AA1166" t="s">
        <v>45</v>
      </c>
      <c r="AB1166" t="s">
        <v>46</v>
      </c>
      <c r="AC1166" t="s">
        <v>47</v>
      </c>
      <c r="AD1166" t="s">
        <v>48</v>
      </c>
      <c r="AE1166" t="s">
        <v>49</v>
      </c>
    </row>
    <row r="1167" spans="1:31">
      <c r="A1167" t="str">
        <f t="shared" si="36"/>
        <v>213599452111110</v>
      </c>
      <c r="B1167" t="s">
        <v>32</v>
      </c>
      <c r="C1167" t="s">
        <v>62</v>
      </c>
      <c r="D1167" t="s">
        <v>1298</v>
      </c>
      <c r="E1167" t="s">
        <v>1298</v>
      </c>
      <c r="F1167" t="s">
        <v>165</v>
      </c>
      <c r="G1167" t="s">
        <v>1299</v>
      </c>
      <c r="H1167" s="1">
        <v>43739</v>
      </c>
      <c r="I1167" s="1">
        <v>43733</v>
      </c>
      <c r="J1167" s="3">
        <v>3050000</v>
      </c>
      <c r="K1167" t="s">
        <v>31</v>
      </c>
      <c r="L1167" t="s">
        <v>31</v>
      </c>
      <c r="M1167">
        <v>0</v>
      </c>
      <c r="N1167">
        <v>0</v>
      </c>
      <c r="O1167">
        <v>0</v>
      </c>
      <c r="P1167" t="s">
        <v>37</v>
      </c>
      <c r="Q1167" t="s">
        <v>37</v>
      </c>
      <c r="R1167" t="str">
        <f t="shared" si="37"/>
        <v>2135994521111</v>
      </c>
      <c r="S1167" t="s">
        <v>38</v>
      </c>
      <c r="T1167" t="s">
        <v>66</v>
      </c>
      <c r="U1167" t="s">
        <v>67</v>
      </c>
      <c r="V1167" t="s">
        <v>100</v>
      </c>
      <c r="W1167" t="s">
        <v>42</v>
      </c>
      <c r="X1167" t="s">
        <v>43</v>
      </c>
      <c r="Y1167" t="s">
        <v>44</v>
      </c>
      <c r="Z1167" t="s">
        <v>44</v>
      </c>
      <c r="AA1167" t="s">
        <v>45</v>
      </c>
      <c r="AB1167" t="s">
        <v>46</v>
      </c>
      <c r="AC1167" t="s">
        <v>47</v>
      </c>
      <c r="AD1167" t="s">
        <v>48</v>
      </c>
      <c r="AE1167" t="s">
        <v>49</v>
      </c>
    </row>
    <row r="1168" spans="1:31">
      <c r="A1168" t="str">
        <f t="shared" si="36"/>
        <v>212599452211209</v>
      </c>
      <c r="B1168" t="s">
        <v>32</v>
      </c>
      <c r="C1168" t="s">
        <v>33</v>
      </c>
      <c r="D1168" t="s">
        <v>1300</v>
      </c>
      <c r="E1168" t="s">
        <v>1300</v>
      </c>
      <c r="F1168" t="s">
        <v>148</v>
      </c>
      <c r="G1168" t="s">
        <v>1301</v>
      </c>
      <c r="H1168" s="1">
        <v>43727</v>
      </c>
      <c r="I1168" s="1">
        <v>43725</v>
      </c>
      <c r="J1168" s="3">
        <v>143150</v>
      </c>
      <c r="K1168" t="s">
        <v>31</v>
      </c>
      <c r="L1168" t="s">
        <v>31</v>
      </c>
      <c r="M1168">
        <v>0</v>
      </c>
      <c r="N1168">
        <v>0</v>
      </c>
      <c r="O1168">
        <v>0</v>
      </c>
      <c r="P1168" t="s">
        <v>37</v>
      </c>
      <c r="Q1168" t="s">
        <v>37</v>
      </c>
      <c r="R1168" t="str">
        <f t="shared" si="37"/>
        <v>2125994522112</v>
      </c>
      <c r="S1168" t="s">
        <v>38</v>
      </c>
      <c r="T1168" t="s">
        <v>39</v>
      </c>
      <c r="U1168" t="s">
        <v>40</v>
      </c>
      <c r="V1168" t="s">
        <v>41</v>
      </c>
      <c r="W1168" t="s">
        <v>42</v>
      </c>
      <c r="X1168" t="s">
        <v>43</v>
      </c>
      <c r="Y1168" t="s">
        <v>44</v>
      </c>
      <c r="Z1168" t="s">
        <v>44</v>
      </c>
      <c r="AA1168" t="s">
        <v>45</v>
      </c>
      <c r="AB1168" t="s">
        <v>46</v>
      </c>
      <c r="AC1168" t="s">
        <v>47</v>
      </c>
      <c r="AD1168" t="s">
        <v>48</v>
      </c>
      <c r="AE1168" t="s">
        <v>49</v>
      </c>
    </row>
    <row r="1169" spans="1:31">
      <c r="A1169" t="str">
        <f t="shared" si="36"/>
        <v>212599452211909</v>
      </c>
      <c r="B1169" t="s">
        <v>32</v>
      </c>
      <c r="C1169" t="s">
        <v>33</v>
      </c>
      <c r="D1169" t="s">
        <v>1300</v>
      </c>
      <c r="E1169" t="s">
        <v>1300</v>
      </c>
      <c r="F1169" t="s">
        <v>60</v>
      </c>
      <c r="G1169" t="s">
        <v>1301</v>
      </c>
      <c r="H1169" s="1">
        <v>43727</v>
      </c>
      <c r="I1169" s="1">
        <v>43725</v>
      </c>
      <c r="J1169" s="3">
        <v>340000</v>
      </c>
      <c r="K1169" t="s">
        <v>31</v>
      </c>
      <c r="L1169" t="s">
        <v>31</v>
      </c>
      <c r="M1169">
        <v>0</v>
      </c>
      <c r="N1169">
        <v>0</v>
      </c>
      <c r="O1169">
        <v>0</v>
      </c>
      <c r="P1169" t="s">
        <v>37</v>
      </c>
      <c r="Q1169" t="s">
        <v>37</v>
      </c>
      <c r="R1169" t="str">
        <f t="shared" si="37"/>
        <v>2125994522119</v>
      </c>
      <c r="S1169" t="s">
        <v>38</v>
      </c>
      <c r="T1169" t="s">
        <v>39</v>
      </c>
      <c r="U1169" t="s">
        <v>40</v>
      </c>
      <c r="V1169" t="s">
        <v>41</v>
      </c>
      <c r="W1169" t="s">
        <v>42</v>
      </c>
      <c r="X1169" t="s">
        <v>43</v>
      </c>
      <c r="Y1169" t="s">
        <v>44</v>
      </c>
      <c r="Z1169" t="s">
        <v>44</v>
      </c>
      <c r="AA1169" t="s">
        <v>45</v>
      </c>
      <c r="AB1169" t="s">
        <v>46</v>
      </c>
      <c r="AC1169" t="s">
        <v>47</v>
      </c>
      <c r="AD1169" t="s">
        <v>48</v>
      </c>
      <c r="AE1169" t="s">
        <v>49</v>
      </c>
    </row>
    <row r="1170" spans="1:31">
      <c r="A1170" t="str">
        <f t="shared" si="36"/>
        <v>212599452111503</v>
      </c>
      <c r="B1170" t="s">
        <v>32</v>
      </c>
      <c r="C1170" t="s">
        <v>33</v>
      </c>
      <c r="D1170" t="s">
        <v>509</v>
      </c>
      <c r="E1170" t="s">
        <v>509</v>
      </c>
      <c r="F1170" t="s">
        <v>286</v>
      </c>
      <c r="G1170" t="s">
        <v>1302</v>
      </c>
      <c r="H1170" s="1">
        <v>43532</v>
      </c>
      <c r="I1170" s="1">
        <v>43532</v>
      </c>
      <c r="J1170" s="3">
        <v>3550000</v>
      </c>
      <c r="K1170" t="s">
        <v>31</v>
      </c>
      <c r="L1170" t="s">
        <v>31</v>
      </c>
      <c r="M1170">
        <v>0</v>
      </c>
      <c r="N1170">
        <v>0</v>
      </c>
      <c r="O1170">
        <v>0</v>
      </c>
      <c r="P1170" t="s">
        <v>37</v>
      </c>
      <c r="Q1170" t="s">
        <v>37</v>
      </c>
      <c r="R1170" t="str">
        <f t="shared" si="37"/>
        <v>2125994521115</v>
      </c>
      <c r="S1170" t="s">
        <v>38</v>
      </c>
      <c r="T1170" t="s">
        <v>39</v>
      </c>
      <c r="U1170" t="s">
        <v>40</v>
      </c>
      <c r="V1170" t="s">
        <v>41</v>
      </c>
      <c r="W1170" t="s">
        <v>42</v>
      </c>
      <c r="X1170" t="s">
        <v>43</v>
      </c>
      <c r="Y1170" t="s">
        <v>44</v>
      </c>
      <c r="Z1170" t="s">
        <v>44</v>
      </c>
      <c r="AA1170" t="s">
        <v>45</v>
      </c>
      <c r="AB1170" t="s">
        <v>46</v>
      </c>
      <c r="AC1170" t="s">
        <v>47</v>
      </c>
      <c r="AD1170" t="s">
        <v>48</v>
      </c>
      <c r="AE1170" t="s">
        <v>49</v>
      </c>
    </row>
    <row r="1171" spans="1:31">
      <c r="A1171" t="str">
        <f t="shared" si="36"/>
        <v>212599452111507</v>
      </c>
      <c r="B1171" t="s">
        <v>32</v>
      </c>
      <c r="C1171" t="s">
        <v>33</v>
      </c>
      <c r="D1171" t="s">
        <v>1303</v>
      </c>
      <c r="E1171" t="s">
        <v>1303</v>
      </c>
      <c r="F1171" t="s">
        <v>286</v>
      </c>
      <c r="G1171" t="s">
        <v>1304</v>
      </c>
      <c r="H1171" s="1">
        <v>43655</v>
      </c>
      <c r="I1171" s="1">
        <v>43651</v>
      </c>
      <c r="J1171" s="3">
        <v>3550000</v>
      </c>
      <c r="K1171" t="s">
        <v>31</v>
      </c>
      <c r="L1171" t="s">
        <v>31</v>
      </c>
      <c r="M1171">
        <v>0</v>
      </c>
      <c r="N1171">
        <v>0</v>
      </c>
      <c r="O1171">
        <v>0</v>
      </c>
      <c r="P1171" t="s">
        <v>37</v>
      </c>
      <c r="Q1171" t="s">
        <v>37</v>
      </c>
      <c r="R1171" t="str">
        <f t="shared" si="37"/>
        <v>2125994521115</v>
      </c>
      <c r="S1171" t="s">
        <v>38</v>
      </c>
      <c r="T1171" t="s">
        <v>39</v>
      </c>
      <c r="U1171" t="s">
        <v>40</v>
      </c>
      <c r="V1171" t="s">
        <v>41</v>
      </c>
      <c r="W1171" t="s">
        <v>42</v>
      </c>
      <c r="X1171" t="s">
        <v>43</v>
      </c>
      <c r="Y1171" t="s">
        <v>44</v>
      </c>
      <c r="Z1171" t="s">
        <v>44</v>
      </c>
      <c r="AA1171" t="s">
        <v>45</v>
      </c>
      <c r="AB1171" t="s">
        <v>46</v>
      </c>
      <c r="AC1171" t="s">
        <v>47</v>
      </c>
      <c r="AD1171" t="s">
        <v>48</v>
      </c>
      <c r="AE1171" t="s">
        <v>49</v>
      </c>
    </row>
    <row r="1172" spans="1:31">
      <c r="A1172" t="str">
        <f t="shared" si="36"/>
        <v>212599452211110</v>
      </c>
      <c r="B1172" t="s">
        <v>32</v>
      </c>
      <c r="C1172" t="s">
        <v>33</v>
      </c>
      <c r="D1172" t="s">
        <v>871</v>
      </c>
      <c r="E1172" t="s">
        <v>871</v>
      </c>
      <c r="F1172" t="s">
        <v>79</v>
      </c>
      <c r="G1172" t="s">
        <v>1305</v>
      </c>
      <c r="H1172" s="1">
        <v>43752</v>
      </c>
      <c r="I1172" s="1">
        <v>43752</v>
      </c>
      <c r="J1172" s="3">
        <v>1007971</v>
      </c>
      <c r="K1172" t="s">
        <v>31</v>
      </c>
      <c r="L1172" t="s">
        <v>31</v>
      </c>
      <c r="M1172">
        <v>0</v>
      </c>
      <c r="N1172">
        <v>0</v>
      </c>
      <c r="O1172">
        <v>0</v>
      </c>
      <c r="P1172" t="s">
        <v>37</v>
      </c>
      <c r="Q1172" t="s">
        <v>37</v>
      </c>
      <c r="R1172" t="str">
        <f t="shared" si="37"/>
        <v>2125994522111</v>
      </c>
      <c r="S1172" t="s">
        <v>38</v>
      </c>
      <c r="T1172" t="s">
        <v>39</v>
      </c>
      <c r="U1172" t="s">
        <v>40</v>
      </c>
      <c r="V1172" t="s">
        <v>41</v>
      </c>
      <c r="W1172" t="s">
        <v>42</v>
      </c>
      <c r="X1172" t="s">
        <v>43</v>
      </c>
      <c r="Y1172" t="s">
        <v>44</v>
      </c>
      <c r="Z1172" t="s">
        <v>44</v>
      </c>
      <c r="AA1172" t="s">
        <v>45</v>
      </c>
      <c r="AB1172" t="s">
        <v>46</v>
      </c>
      <c r="AC1172" t="s">
        <v>47</v>
      </c>
      <c r="AD1172" t="s">
        <v>48</v>
      </c>
      <c r="AE1172" t="s">
        <v>49</v>
      </c>
    </row>
    <row r="1173" spans="1:31">
      <c r="A1173" t="str">
        <f t="shared" si="36"/>
        <v>213599452211311</v>
      </c>
      <c r="B1173" t="s">
        <v>32</v>
      </c>
      <c r="C1173" t="s">
        <v>62</v>
      </c>
      <c r="D1173" t="s">
        <v>1306</v>
      </c>
      <c r="E1173" t="s">
        <v>1306</v>
      </c>
      <c r="F1173" t="s">
        <v>158</v>
      </c>
      <c r="G1173" t="s">
        <v>1307</v>
      </c>
      <c r="H1173" s="1">
        <v>43776</v>
      </c>
      <c r="I1173" s="1">
        <v>43776</v>
      </c>
      <c r="J1173" s="3">
        <v>516250</v>
      </c>
      <c r="K1173" t="s">
        <v>31</v>
      </c>
      <c r="L1173" t="s">
        <v>31</v>
      </c>
      <c r="M1173">
        <v>0</v>
      </c>
      <c r="N1173">
        <v>0</v>
      </c>
      <c r="O1173">
        <v>0</v>
      </c>
      <c r="P1173" t="s">
        <v>37</v>
      </c>
      <c r="Q1173" t="s">
        <v>37</v>
      </c>
      <c r="R1173" t="str">
        <f t="shared" si="37"/>
        <v>2135994522113</v>
      </c>
      <c r="S1173" t="s">
        <v>38</v>
      </c>
      <c r="T1173" t="s">
        <v>66</v>
      </c>
      <c r="U1173" t="s">
        <v>67</v>
      </c>
      <c r="V1173" t="s">
        <v>100</v>
      </c>
      <c r="W1173" t="s">
        <v>42</v>
      </c>
      <c r="X1173" t="s">
        <v>43</v>
      </c>
      <c r="Y1173" t="s">
        <v>44</v>
      </c>
      <c r="Z1173" t="s">
        <v>44</v>
      </c>
      <c r="AA1173" t="s">
        <v>45</v>
      </c>
      <c r="AB1173" t="s">
        <v>46</v>
      </c>
      <c r="AC1173" t="s">
        <v>47</v>
      </c>
      <c r="AD1173" t="s">
        <v>48</v>
      </c>
      <c r="AE1173" t="s">
        <v>49</v>
      </c>
    </row>
    <row r="1174" spans="1:31">
      <c r="A1174" t="str">
        <f t="shared" si="36"/>
        <v>212901452215103</v>
      </c>
      <c r="B1174" t="s">
        <v>32</v>
      </c>
      <c r="C1174" t="s">
        <v>62</v>
      </c>
      <c r="D1174" t="s">
        <v>358</v>
      </c>
      <c r="E1174" t="s">
        <v>358</v>
      </c>
      <c r="F1174" t="s">
        <v>179</v>
      </c>
      <c r="G1174" t="s">
        <v>1308</v>
      </c>
      <c r="H1174" s="1">
        <v>43528</v>
      </c>
      <c r="I1174" s="1">
        <v>43525</v>
      </c>
      <c r="J1174" s="3">
        <v>3000000</v>
      </c>
      <c r="K1174" t="s">
        <v>31</v>
      </c>
      <c r="L1174" t="s">
        <v>31</v>
      </c>
      <c r="M1174">
        <v>0</v>
      </c>
      <c r="N1174">
        <v>0</v>
      </c>
      <c r="O1174">
        <v>0</v>
      </c>
      <c r="P1174" t="s">
        <v>37</v>
      </c>
      <c r="Q1174" t="s">
        <v>37</v>
      </c>
      <c r="R1174" t="str">
        <f t="shared" si="37"/>
        <v>2129014522151</v>
      </c>
      <c r="S1174" t="s">
        <v>38</v>
      </c>
      <c r="T1174" t="s">
        <v>66</v>
      </c>
      <c r="U1174" t="s">
        <v>67</v>
      </c>
      <c r="V1174" t="s">
        <v>81</v>
      </c>
      <c r="W1174" t="s">
        <v>396</v>
      </c>
      <c r="X1174" t="s">
        <v>43</v>
      </c>
      <c r="Y1174" t="s">
        <v>44</v>
      </c>
      <c r="Z1174" t="s">
        <v>44</v>
      </c>
      <c r="AA1174" t="s">
        <v>45</v>
      </c>
      <c r="AB1174" t="s">
        <v>46</v>
      </c>
      <c r="AC1174" t="s">
        <v>47</v>
      </c>
      <c r="AD1174" t="s">
        <v>48</v>
      </c>
      <c r="AE1174" t="s">
        <v>49</v>
      </c>
    </row>
    <row r="1175" spans="1:31">
      <c r="A1175" t="str">
        <f t="shared" si="36"/>
        <v>212599452411103</v>
      </c>
      <c r="B1175" t="s">
        <v>32</v>
      </c>
      <c r="C1175" t="s">
        <v>33</v>
      </c>
      <c r="D1175" t="s">
        <v>285</v>
      </c>
      <c r="E1175" t="s">
        <v>285</v>
      </c>
      <c r="F1175" t="s">
        <v>71</v>
      </c>
      <c r="G1175" t="s">
        <v>1309</v>
      </c>
      <c r="H1175" s="1">
        <v>43552</v>
      </c>
      <c r="I1175" s="1">
        <v>43552</v>
      </c>
      <c r="J1175" s="3">
        <v>640000</v>
      </c>
      <c r="K1175" t="s">
        <v>31</v>
      </c>
      <c r="L1175" t="s">
        <v>31</v>
      </c>
      <c r="M1175">
        <v>0</v>
      </c>
      <c r="N1175">
        <v>0</v>
      </c>
      <c r="O1175">
        <v>0</v>
      </c>
      <c r="P1175" t="s">
        <v>37</v>
      </c>
      <c r="Q1175" t="s">
        <v>37</v>
      </c>
      <c r="R1175" t="str">
        <f t="shared" si="37"/>
        <v>2125994524111</v>
      </c>
      <c r="S1175" t="s">
        <v>38</v>
      </c>
      <c r="T1175" t="s">
        <v>39</v>
      </c>
      <c r="U1175" t="s">
        <v>40</v>
      </c>
      <c r="V1175" t="s">
        <v>41</v>
      </c>
      <c r="W1175" t="s">
        <v>42</v>
      </c>
      <c r="X1175" t="s">
        <v>43</v>
      </c>
      <c r="Y1175" t="s">
        <v>44</v>
      </c>
      <c r="Z1175" t="s">
        <v>44</v>
      </c>
      <c r="AA1175" t="s">
        <v>45</v>
      </c>
      <c r="AB1175" t="s">
        <v>46</v>
      </c>
      <c r="AC1175" t="s">
        <v>47</v>
      </c>
      <c r="AD1175" t="s">
        <v>48</v>
      </c>
      <c r="AE1175" t="s">
        <v>49</v>
      </c>
    </row>
    <row r="1176" spans="1:31">
      <c r="A1176" t="str">
        <f t="shared" si="36"/>
        <v>213599451241108</v>
      </c>
      <c r="B1176" t="s">
        <v>32</v>
      </c>
      <c r="C1176" t="s">
        <v>62</v>
      </c>
      <c r="D1176" t="s">
        <v>1310</v>
      </c>
      <c r="E1176" t="s">
        <v>1310</v>
      </c>
      <c r="F1176" t="s">
        <v>116</v>
      </c>
      <c r="G1176" t="s">
        <v>1311</v>
      </c>
      <c r="H1176" s="1">
        <v>43691</v>
      </c>
      <c r="I1176" s="1">
        <v>43690</v>
      </c>
      <c r="J1176" s="3">
        <v>7897000</v>
      </c>
      <c r="K1176" t="s">
        <v>31</v>
      </c>
      <c r="L1176" t="s">
        <v>31</v>
      </c>
      <c r="M1176">
        <v>0</v>
      </c>
      <c r="N1176">
        <v>0</v>
      </c>
      <c r="O1176">
        <v>0</v>
      </c>
      <c r="P1176" t="s">
        <v>37</v>
      </c>
      <c r="Q1176" t="s">
        <v>37</v>
      </c>
      <c r="R1176" t="str">
        <f t="shared" si="37"/>
        <v>2135994512411</v>
      </c>
      <c r="S1176" t="s">
        <v>38</v>
      </c>
      <c r="T1176" t="s">
        <v>66</v>
      </c>
      <c r="U1176" t="s">
        <v>67</v>
      </c>
      <c r="V1176" t="s">
        <v>100</v>
      </c>
      <c r="W1176" t="s">
        <v>42</v>
      </c>
      <c r="X1176" t="s">
        <v>43</v>
      </c>
      <c r="Y1176" t="s">
        <v>44</v>
      </c>
      <c r="Z1176" t="s">
        <v>44</v>
      </c>
      <c r="AA1176" t="s">
        <v>45</v>
      </c>
      <c r="AB1176" t="s">
        <v>46</v>
      </c>
      <c r="AC1176" t="s">
        <v>47</v>
      </c>
      <c r="AD1176" t="s">
        <v>48</v>
      </c>
      <c r="AE1176" t="s">
        <v>49</v>
      </c>
    </row>
    <row r="1177" spans="1:31">
      <c r="A1177" t="str">
        <f t="shared" si="36"/>
        <v>213599451241107</v>
      </c>
      <c r="B1177" t="s">
        <v>32</v>
      </c>
      <c r="C1177" t="s">
        <v>62</v>
      </c>
      <c r="D1177" t="s">
        <v>1128</v>
      </c>
      <c r="E1177" t="s">
        <v>1128</v>
      </c>
      <c r="F1177" t="s">
        <v>116</v>
      </c>
      <c r="G1177" t="s">
        <v>1312</v>
      </c>
      <c r="H1177" s="1">
        <v>43648</v>
      </c>
      <c r="I1177" s="1">
        <v>43643</v>
      </c>
      <c r="J1177" s="3">
        <v>5330100</v>
      </c>
      <c r="K1177" t="s">
        <v>31</v>
      </c>
      <c r="L1177" t="s">
        <v>31</v>
      </c>
      <c r="M1177">
        <v>0</v>
      </c>
      <c r="N1177">
        <v>0</v>
      </c>
      <c r="O1177">
        <v>0</v>
      </c>
      <c r="P1177" t="s">
        <v>37</v>
      </c>
      <c r="Q1177" t="s">
        <v>37</v>
      </c>
      <c r="R1177" t="str">
        <f t="shared" si="37"/>
        <v>2135994512411</v>
      </c>
      <c r="S1177" t="s">
        <v>38</v>
      </c>
      <c r="T1177" t="s">
        <v>66</v>
      </c>
      <c r="U1177" t="s">
        <v>67</v>
      </c>
      <c r="V1177" t="s">
        <v>100</v>
      </c>
      <c r="W1177" t="s">
        <v>42</v>
      </c>
      <c r="X1177" t="s">
        <v>43</v>
      </c>
      <c r="Y1177" t="s">
        <v>44</v>
      </c>
      <c r="Z1177" t="s">
        <v>44</v>
      </c>
      <c r="AA1177" t="s">
        <v>45</v>
      </c>
      <c r="AB1177" t="s">
        <v>46</v>
      </c>
      <c r="AC1177" t="s">
        <v>47</v>
      </c>
      <c r="AD1177" t="s">
        <v>48</v>
      </c>
      <c r="AE1177" t="s">
        <v>49</v>
      </c>
    </row>
    <row r="1178" spans="1:31">
      <c r="A1178" t="str">
        <f t="shared" si="36"/>
        <v>212904652121112</v>
      </c>
      <c r="B1178" t="s">
        <v>32</v>
      </c>
      <c r="C1178" t="s">
        <v>62</v>
      </c>
      <c r="D1178" t="s">
        <v>1313</v>
      </c>
      <c r="E1178" t="s">
        <v>1313</v>
      </c>
      <c r="F1178" t="s">
        <v>122</v>
      </c>
      <c r="G1178" t="s">
        <v>1314</v>
      </c>
      <c r="H1178" s="1">
        <v>43803</v>
      </c>
      <c r="I1178" s="1">
        <v>43802</v>
      </c>
      <c r="J1178" s="3">
        <v>3377000</v>
      </c>
      <c r="K1178" t="s">
        <v>31</v>
      </c>
      <c r="L1178" t="s">
        <v>31</v>
      </c>
      <c r="M1178">
        <v>0</v>
      </c>
      <c r="N1178">
        <v>0</v>
      </c>
      <c r="O1178">
        <v>0</v>
      </c>
      <c r="P1178" t="s">
        <v>37</v>
      </c>
      <c r="Q1178" t="s">
        <v>37</v>
      </c>
      <c r="R1178" t="str">
        <f t="shared" si="37"/>
        <v>2129046521211</v>
      </c>
      <c r="S1178" t="s">
        <v>38</v>
      </c>
      <c r="T1178" t="s">
        <v>66</v>
      </c>
      <c r="U1178" t="s">
        <v>67</v>
      </c>
      <c r="V1178" t="s">
        <v>81</v>
      </c>
      <c r="W1178" t="s">
        <v>82</v>
      </c>
      <c r="X1178" t="s">
        <v>43</v>
      </c>
      <c r="Y1178" t="s">
        <v>44</v>
      </c>
      <c r="Z1178" t="s">
        <v>44</v>
      </c>
      <c r="AA1178" t="s">
        <v>45</v>
      </c>
      <c r="AB1178" t="s">
        <v>46</v>
      </c>
      <c r="AC1178" t="s">
        <v>47</v>
      </c>
      <c r="AD1178" t="s">
        <v>48</v>
      </c>
      <c r="AE1178" t="s">
        <v>49</v>
      </c>
    </row>
    <row r="1179" spans="1:31">
      <c r="A1179" t="str">
        <f t="shared" si="36"/>
        <v>212599452211207</v>
      </c>
      <c r="B1179" t="s">
        <v>32</v>
      </c>
      <c r="C1179" t="s">
        <v>33</v>
      </c>
      <c r="D1179" t="s">
        <v>1315</v>
      </c>
      <c r="E1179" t="s">
        <v>1315</v>
      </c>
      <c r="F1179" t="s">
        <v>148</v>
      </c>
      <c r="G1179" t="s">
        <v>1316</v>
      </c>
      <c r="H1179" s="1">
        <v>43662</v>
      </c>
      <c r="I1179" s="1">
        <v>43661</v>
      </c>
      <c r="J1179" s="3">
        <v>99605</v>
      </c>
      <c r="K1179" t="s">
        <v>31</v>
      </c>
      <c r="L1179" t="s">
        <v>31</v>
      </c>
      <c r="M1179">
        <v>0</v>
      </c>
      <c r="N1179">
        <v>0</v>
      </c>
      <c r="O1179">
        <v>0</v>
      </c>
      <c r="P1179" t="s">
        <v>37</v>
      </c>
      <c r="Q1179" t="s">
        <v>37</v>
      </c>
      <c r="R1179" t="str">
        <f t="shared" si="37"/>
        <v>2125994522112</v>
      </c>
      <c r="S1179" t="s">
        <v>38</v>
      </c>
      <c r="T1179" t="s">
        <v>39</v>
      </c>
      <c r="U1179" t="s">
        <v>40</v>
      </c>
      <c r="V1179" t="s">
        <v>41</v>
      </c>
      <c r="W1179" t="s">
        <v>42</v>
      </c>
      <c r="X1179" t="s">
        <v>43</v>
      </c>
      <c r="Y1179" t="s">
        <v>44</v>
      </c>
      <c r="Z1179" t="s">
        <v>44</v>
      </c>
      <c r="AA1179" t="s">
        <v>45</v>
      </c>
      <c r="AB1179" t="s">
        <v>46</v>
      </c>
      <c r="AC1179" t="s">
        <v>47</v>
      </c>
      <c r="AD1179" t="s">
        <v>48</v>
      </c>
      <c r="AE1179" t="s">
        <v>49</v>
      </c>
    </row>
    <row r="1180" spans="1:31">
      <c r="A1180" t="str">
        <f t="shared" si="36"/>
        <v>212599452211907</v>
      </c>
      <c r="B1180" t="s">
        <v>32</v>
      </c>
      <c r="C1180" t="s">
        <v>33</v>
      </c>
      <c r="D1180" t="s">
        <v>1315</v>
      </c>
      <c r="E1180" t="s">
        <v>1315</v>
      </c>
      <c r="F1180" t="s">
        <v>60</v>
      </c>
      <c r="G1180" t="s">
        <v>1316</v>
      </c>
      <c r="H1180" s="1">
        <v>43662</v>
      </c>
      <c r="I1180" s="1">
        <v>43661</v>
      </c>
      <c r="J1180" s="3">
        <v>377000</v>
      </c>
      <c r="K1180" t="s">
        <v>31</v>
      </c>
      <c r="L1180" t="s">
        <v>31</v>
      </c>
      <c r="M1180">
        <v>0</v>
      </c>
      <c r="N1180">
        <v>0</v>
      </c>
      <c r="O1180">
        <v>0</v>
      </c>
      <c r="P1180" t="s">
        <v>37</v>
      </c>
      <c r="Q1180" t="s">
        <v>37</v>
      </c>
      <c r="R1180" t="str">
        <f t="shared" si="37"/>
        <v>2125994522119</v>
      </c>
      <c r="S1180" t="s">
        <v>38</v>
      </c>
      <c r="T1180" t="s">
        <v>39</v>
      </c>
      <c r="U1180" t="s">
        <v>40</v>
      </c>
      <c r="V1180" t="s">
        <v>41</v>
      </c>
      <c r="W1180" t="s">
        <v>42</v>
      </c>
      <c r="X1180" t="s">
        <v>43</v>
      </c>
      <c r="Y1180" t="s">
        <v>44</v>
      </c>
      <c r="Z1180" t="s">
        <v>44</v>
      </c>
      <c r="AA1180" t="s">
        <v>45</v>
      </c>
      <c r="AB1180" t="s">
        <v>46</v>
      </c>
      <c r="AC1180" t="s">
        <v>47</v>
      </c>
      <c r="AD1180" t="s">
        <v>48</v>
      </c>
      <c r="AE1180" t="s">
        <v>49</v>
      </c>
    </row>
    <row r="1181" spans="1:31">
      <c r="A1181" t="str">
        <f t="shared" si="36"/>
        <v>213399451115212</v>
      </c>
      <c r="B1181" t="s">
        <v>32</v>
      </c>
      <c r="C1181" t="s">
        <v>62</v>
      </c>
      <c r="D1181" t="s">
        <v>1317</v>
      </c>
      <c r="E1181" t="s">
        <v>1317</v>
      </c>
      <c r="F1181" t="s">
        <v>84</v>
      </c>
      <c r="G1181" t="s">
        <v>1318</v>
      </c>
      <c r="H1181" s="1">
        <v>43805</v>
      </c>
      <c r="I1181" s="1">
        <v>43804</v>
      </c>
      <c r="J1181" s="3">
        <v>161840920</v>
      </c>
      <c r="K1181" t="s">
        <v>31</v>
      </c>
      <c r="L1181" t="s">
        <v>31</v>
      </c>
      <c r="M1181">
        <v>0</v>
      </c>
      <c r="N1181">
        <v>0</v>
      </c>
      <c r="O1181">
        <v>0</v>
      </c>
      <c r="P1181" t="s">
        <v>37</v>
      </c>
      <c r="Q1181" t="s">
        <v>37</v>
      </c>
      <c r="R1181" t="str">
        <f t="shared" si="37"/>
        <v>2133994511152</v>
      </c>
      <c r="S1181" t="s">
        <v>38</v>
      </c>
      <c r="T1181" t="s">
        <v>66</v>
      </c>
      <c r="U1181" t="s">
        <v>67</v>
      </c>
      <c r="V1181" t="s">
        <v>86</v>
      </c>
      <c r="W1181" t="s">
        <v>42</v>
      </c>
      <c r="X1181" t="s">
        <v>43</v>
      </c>
      <c r="Y1181" t="s">
        <v>44</v>
      </c>
      <c r="Z1181" t="s">
        <v>44</v>
      </c>
      <c r="AA1181" t="s">
        <v>45</v>
      </c>
      <c r="AB1181" t="s">
        <v>46</v>
      </c>
      <c r="AC1181" t="s">
        <v>47</v>
      </c>
      <c r="AD1181" t="s">
        <v>48</v>
      </c>
      <c r="AE1181" t="s">
        <v>49</v>
      </c>
    </row>
    <row r="1182" spans="1:31">
      <c r="A1182" t="str">
        <f t="shared" si="36"/>
        <v>212904652121110</v>
      </c>
      <c r="B1182" t="s">
        <v>32</v>
      </c>
      <c r="C1182" t="s">
        <v>62</v>
      </c>
      <c r="D1182" t="s">
        <v>1319</v>
      </c>
      <c r="E1182" t="s">
        <v>1319</v>
      </c>
      <c r="F1182" t="s">
        <v>122</v>
      </c>
      <c r="G1182" t="s">
        <v>1320</v>
      </c>
      <c r="H1182" s="1">
        <v>43749</v>
      </c>
      <c r="I1182" s="1">
        <v>43748</v>
      </c>
      <c r="J1182" s="3">
        <v>3056000</v>
      </c>
      <c r="K1182" t="s">
        <v>31</v>
      </c>
      <c r="L1182" t="s">
        <v>31</v>
      </c>
      <c r="M1182">
        <v>0</v>
      </c>
      <c r="N1182">
        <v>0</v>
      </c>
      <c r="O1182">
        <v>0</v>
      </c>
      <c r="P1182" t="s">
        <v>37</v>
      </c>
      <c r="Q1182" t="s">
        <v>37</v>
      </c>
      <c r="R1182" t="str">
        <f t="shared" si="37"/>
        <v>2129046521211</v>
      </c>
      <c r="S1182" t="s">
        <v>38</v>
      </c>
      <c r="T1182" t="s">
        <v>66</v>
      </c>
      <c r="U1182" t="s">
        <v>67</v>
      </c>
      <c r="V1182" t="s">
        <v>81</v>
      </c>
      <c r="W1182" t="s">
        <v>82</v>
      </c>
      <c r="X1182" t="s">
        <v>43</v>
      </c>
      <c r="Y1182" t="s">
        <v>44</v>
      </c>
      <c r="Z1182" t="s">
        <v>44</v>
      </c>
      <c r="AA1182" t="s">
        <v>45</v>
      </c>
      <c r="AB1182" t="s">
        <v>46</v>
      </c>
      <c r="AC1182" t="s">
        <v>47</v>
      </c>
      <c r="AD1182" t="s">
        <v>48</v>
      </c>
      <c r="AE1182" t="s">
        <v>49</v>
      </c>
    </row>
    <row r="1183" spans="1:31">
      <c r="A1183" t="str">
        <f t="shared" si="36"/>
        <v>213300551152105</v>
      </c>
      <c r="B1183" t="s">
        <v>32</v>
      </c>
      <c r="C1183" t="s">
        <v>62</v>
      </c>
      <c r="D1183" t="s">
        <v>1321</v>
      </c>
      <c r="E1183" t="s">
        <v>1321</v>
      </c>
      <c r="F1183" t="s">
        <v>88</v>
      </c>
      <c r="G1183" t="s">
        <v>1322</v>
      </c>
      <c r="H1183" s="1">
        <v>43614</v>
      </c>
      <c r="I1183" s="1">
        <v>43613</v>
      </c>
      <c r="J1183" s="3">
        <v>1500000</v>
      </c>
      <c r="K1183" t="s">
        <v>31</v>
      </c>
      <c r="L1183" t="s">
        <v>31</v>
      </c>
      <c r="M1183">
        <v>0</v>
      </c>
      <c r="N1183">
        <v>0</v>
      </c>
      <c r="O1183">
        <v>0</v>
      </c>
      <c r="P1183" t="s">
        <v>37</v>
      </c>
      <c r="Q1183" t="s">
        <v>37</v>
      </c>
      <c r="R1183" t="str">
        <f t="shared" si="37"/>
        <v>2133005511521</v>
      </c>
      <c r="S1183" t="s">
        <v>38</v>
      </c>
      <c r="T1183" t="s">
        <v>66</v>
      </c>
      <c r="U1183" t="s">
        <v>67</v>
      </c>
      <c r="V1183" t="s">
        <v>86</v>
      </c>
      <c r="W1183" t="s">
        <v>90</v>
      </c>
      <c r="X1183" t="s">
        <v>43</v>
      </c>
      <c r="Y1183" t="s">
        <v>44</v>
      </c>
      <c r="Z1183" t="s">
        <v>44</v>
      </c>
      <c r="AA1183" t="s">
        <v>45</v>
      </c>
      <c r="AB1183" t="s">
        <v>46</v>
      </c>
      <c r="AC1183" t="s">
        <v>47</v>
      </c>
      <c r="AD1183" t="s">
        <v>48</v>
      </c>
      <c r="AE1183" t="s">
        <v>49</v>
      </c>
    </row>
    <row r="1184" spans="1:31">
      <c r="A1184" t="str">
        <f t="shared" si="36"/>
        <v>212904652211205</v>
      </c>
      <c r="B1184" t="s">
        <v>32</v>
      </c>
      <c r="C1184" t="s">
        <v>62</v>
      </c>
      <c r="D1184" t="s">
        <v>1323</v>
      </c>
      <c r="E1184" t="s">
        <v>1323</v>
      </c>
      <c r="F1184" t="s">
        <v>148</v>
      </c>
      <c r="G1184" t="s">
        <v>1324</v>
      </c>
      <c r="H1184" s="1">
        <v>43599</v>
      </c>
      <c r="I1184" s="1">
        <v>43595</v>
      </c>
      <c r="J1184" s="3">
        <v>578578</v>
      </c>
      <c r="K1184" t="s">
        <v>31</v>
      </c>
      <c r="L1184" t="s">
        <v>31</v>
      </c>
      <c r="M1184">
        <v>0</v>
      </c>
      <c r="N1184">
        <v>0</v>
      </c>
      <c r="O1184">
        <v>0</v>
      </c>
      <c r="P1184" t="s">
        <v>37</v>
      </c>
      <c r="Q1184" t="s">
        <v>37</v>
      </c>
      <c r="R1184" t="str">
        <f t="shared" si="37"/>
        <v>2129046522112</v>
      </c>
      <c r="S1184" t="s">
        <v>38</v>
      </c>
      <c r="T1184" t="s">
        <v>66</v>
      </c>
      <c r="U1184" t="s">
        <v>67</v>
      </c>
      <c r="V1184" t="s">
        <v>81</v>
      </c>
      <c r="W1184" t="s">
        <v>82</v>
      </c>
      <c r="X1184" t="s">
        <v>43</v>
      </c>
      <c r="Y1184" t="s">
        <v>44</v>
      </c>
      <c r="Z1184" t="s">
        <v>44</v>
      </c>
      <c r="AA1184" t="s">
        <v>45</v>
      </c>
      <c r="AB1184" t="s">
        <v>46</v>
      </c>
      <c r="AC1184" t="s">
        <v>47</v>
      </c>
      <c r="AD1184" t="s">
        <v>48</v>
      </c>
      <c r="AE1184" t="s">
        <v>49</v>
      </c>
    </row>
    <row r="1185" spans="1:31">
      <c r="A1185" t="str">
        <f t="shared" si="36"/>
        <v>212904652121110</v>
      </c>
      <c r="B1185" t="s">
        <v>32</v>
      </c>
      <c r="C1185" t="s">
        <v>62</v>
      </c>
      <c r="D1185" t="s">
        <v>1325</v>
      </c>
      <c r="E1185" t="s">
        <v>1325</v>
      </c>
      <c r="F1185" t="s">
        <v>122</v>
      </c>
      <c r="G1185" t="s">
        <v>1326</v>
      </c>
      <c r="H1185" s="1">
        <v>43754</v>
      </c>
      <c r="I1185" s="1">
        <v>43753</v>
      </c>
      <c r="J1185" s="3">
        <v>4942000</v>
      </c>
      <c r="K1185" t="s">
        <v>31</v>
      </c>
      <c r="L1185" t="s">
        <v>31</v>
      </c>
      <c r="M1185">
        <v>0</v>
      </c>
      <c r="N1185">
        <v>0</v>
      </c>
      <c r="O1185">
        <v>0</v>
      </c>
      <c r="P1185" t="s">
        <v>37</v>
      </c>
      <c r="Q1185" t="s">
        <v>37</v>
      </c>
      <c r="R1185" t="str">
        <f t="shared" si="37"/>
        <v>2129046521211</v>
      </c>
      <c r="S1185" t="s">
        <v>38</v>
      </c>
      <c r="T1185" t="s">
        <v>66</v>
      </c>
      <c r="U1185" t="s">
        <v>67</v>
      </c>
      <c r="V1185" t="s">
        <v>81</v>
      </c>
      <c r="W1185" t="s">
        <v>82</v>
      </c>
      <c r="X1185" t="s">
        <v>43</v>
      </c>
      <c r="Y1185" t="s">
        <v>44</v>
      </c>
      <c r="Z1185" t="s">
        <v>44</v>
      </c>
      <c r="AA1185" t="s">
        <v>45</v>
      </c>
      <c r="AB1185" t="s">
        <v>46</v>
      </c>
      <c r="AC1185" t="s">
        <v>47</v>
      </c>
      <c r="AD1185" t="s">
        <v>48</v>
      </c>
      <c r="AE1185" t="s">
        <v>49</v>
      </c>
    </row>
    <row r="1186" spans="1:31">
      <c r="A1186" t="str">
        <f t="shared" si="36"/>
        <v>212904652121910</v>
      </c>
      <c r="B1186" t="s">
        <v>32</v>
      </c>
      <c r="C1186" t="s">
        <v>62</v>
      </c>
      <c r="D1186" t="s">
        <v>1325</v>
      </c>
      <c r="E1186" t="s">
        <v>1325</v>
      </c>
      <c r="F1186" t="s">
        <v>96</v>
      </c>
      <c r="G1186" t="s">
        <v>1326</v>
      </c>
      <c r="H1186" s="1">
        <v>43754</v>
      </c>
      <c r="I1186" s="1">
        <v>43753</v>
      </c>
      <c r="J1186" s="3">
        <v>6000000</v>
      </c>
      <c r="K1186" t="s">
        <v>31</v>
      </c>
      <c r="L1186" t="s">
        <v>31</v>
      </c>
      <c r="M1186">
        <v>0</v>
      </c>
      <c r="N1186">
        <v>0</v>
      </c>
      <c r="O1186">
        <v>0</v>
      </c>
      <c r="P1186" t="s">
        <v>37</v>
      </c>
      <c r="Q1186" t="s">
        <v>37</v>
      </c>
      <c r="R1186" t="str">
        <f t="shared" si="37"/>
        <v>2129046521219</v>
      </c>
      <c r="S1186" t="s">
        <v>38</v>
      </c>
      <c r="T1186" t="s">
        <v>66</v>
      </c>
      <c r="U1186" t="s">
        <v>67</v>
      </c>
      <c r="V1186" t="s">
        <v>81</v>
      </c>
      <c r="W1186" t="s">
        <v>82</v>
      </c>
      <c r="X1186" t="s">
        <v>43</v>
      </c>
      <c r="Y1186" t="s">
        <v>44</v>
      </c>
      <c r="Z1186" t="s">
        <v>44</v>
      </c>
      <c r="AA1186" t="s">
        <v>45</v>
      </c>
      <c r="AB1186" t="s">
        <v>46</v>
      </c>
      <c r="AC1186" t="s">
        <v>47</v>
      </c>
      <c r="AD1186" t="s">
        <v>48</v>
      </c>
      <c r="AE1186" t="s">
        <v>49</v>
      </c>
    </row>
    <row r="1187" spans="1:31">
      <c r="A1187" t="str">
        <f t="shared" si="36"/>
        <v>210400152411406</v>
      </c>
      <c r="B1187" t="s">
        <v>32</v>
      </c>
      <c r="C1187" t="s">
        <v>33</v>
      </c>
      <c r="D1187" t="s">
        <v>1327</v>
      </c>
      <c r="E1187" t="s">
        <v>1327</v>
      </c>
      <c r="F1187" t="s">
        <v>182</v>
      </c>
      <c r="G1187" t="s">
        <v>1328</v>
      </c>
      <c r="H1187" s="1">
        <v>43633</v>
      </c>
      <c r="I1187" s="1">
        <v>43630</v>
      </c>
      <c r="J1187" s="3">
        <v>1960000</v>
      </c>
      <c r="K1187" t="s">
        <v>31</v>
      </c>
      <c r="L1187" t="s">
        <v>31</v>
      </c>
      <c r="M1187">
        <v>0</v>
      </c>
      <c r="N1187">
        <v>0</v>
      </c>
      <c r="O1187">
        <v>0</v>
      </c>
      <c r="P1187" t="s">
        <v>37</v>
      </c>
      <c r="Q1187" t="s">
        <v>37</v>
      </c>
      <c r="R1187" t="str">
        <f t="shared" si="37"/>
        <v>2104001524114</v>
      </c>
      <c r="S1187" t="s">
        <v>38</v>
      </c>
      <c r="T1187" t="s">
        <v>39</v>
      </c>
      <c r="U1187" t="s">
        <v>40</v>
      </c>
      <c r="V1187" t="s">
        <v>185</v>
      </c>
      <c r="W1187" t="s">
        <v>186</v>
      </c>
      <c r="X1187" t="s">
        <v>187</v>
      </c>
      <c r="Y1187" t="s">
        <v>44</v>
      </c>
      <c r="Z1187" t="s">
        <v>44</v>
      </c>
      <c r="AA1187" t="s">
        <v>66</v>
      </c>
      <c r="AB1187" t="s">
        <v>46</v>
      </c>
      <c r="AC1187" t="s">
        <v>47</v>
      </c>
      <c r="AD1187" t="s">
        <v>48</v>
      </c>
      <c r="AE1187" t="s">
        <v>49</v>
      </c>
    </row>
    <row r="1188" spans="1:31">
      <c r="A1188" t="str">
        <f t="shared" si="36"/>
        <v>213599451112905</v>
      </c>
      <c r="B1188" t="s">
        <v>32</v>
      </c>
      <c r="C1188" t="s">
        <v>62</v>
      </c>
      <c r="D1188" t="s">
        <v>476</v>
      </c>
      <c r="E1188" t="s">
        <v>476</v>
      </c>
      <c r="F1188" t="s">
        <v>112</v>
      </c>
      <c r="G1188" t="s">
        <v>1329</v>
      </c>
      <c r="H1188" s="1">
        <v>43599</v>
      </c>
      <c r="I1188" s="1">
        <v>43595</v>
      </c>
      <c r="J1188" s="3">
        <v>15152000</v>
      </c>
      <c r="K1188" t="s">
        <v>31</v>
      </c>
      <c r="L1188" t="s">
        <v>31</v>
      </c>
      <c r="M1188">
        <v>0</v>
      </c>
      <c r="N1188">
        <v>0</v>
      </c>
      <c r="O1188">
        <v>0</v>
      </c>
      <c r="P1188" t="s">
        <v>37</v>
      </c>
      <c r="Q1188" t="s">
        <v>37</v>
      </c>
      <c r="R1188" t="str">
        <f t="shared" si="37"/>
        <v>2135994511129</v>
      </c>
      <c r="S1188" t="s">
        <v>38</v>
      </c>
      <c r="T1188" t="s">
        <v>66</v>
      </c>
      <c r="U1188" t="s">
        <v>67</v>
      </c>
      <c r="V1188" t="s">
        <v>100</v>
      </c>
      <c r="W1188" t="s">
        <v>42</v>
      </c>
      <c r="X1188" t="s">
        <v>43</v>
      </c>
      <c r="Y1188" t="s">
        <v>44</v>
      </c>
      <c r="Z1188" t="s">
        <v>44</v>
      </c>
      <c r="AA1188" t="s">
        <v>45</v>
      </c>
      <c r="AB1188" t="s">
        <v>46</v>
      </c>
      <c r="AC1188" t="s">
        <v>47</v>
      </c>
      <c r="AD1188" t="s">
        <v>48</v>
      </c>
      <c r="AE1188" t="s">
        <v>49</v>
      </c>
    </row>
    <row r="1189" spans="1:31">
      <c r="A1189" t="str">
        <f t="shared" si="36"/>
        <v>213599451111111</v>
      </c>
      <c r="B1189" t="s">
        <v>32</v>
      </c>
      <c r="C1189" t="s">
        <v>62</v>
      </c>
      <c r="D1189" t="s">
        <v>1330</v>
      </c>
      <c r="E1189" t="s">
        <v>1330</v>
      </c>
      <c r="F1189" t="s">
        <v>35</v>
      </c>
      <c r="G1189" t="s">
        <v>1331</v>
      </c>
      <c r="H1189" s="1">
        <v>43770</v>
      </c>
      <c r="I1189" s="1">
        <v>43749</v>
      </c>
      <c r="J1189" s="3">
        <v>575198200</v>
      </c>
      <c r="K1189" t="s">
        <v>31</v>
      </c>
      <c r="L1189" t="s">
        <v>31</v>
      </c>
      <c r="M1189">
        <v>0</v>
      </c>
      <c r="N1189">
        <v>0</v>
      </c>
      <c r="O1189">
        <v>0</v>
      </c>
      <c r="P1189" t="s">
        <v>37</v>
      </c>
      <c r="Q1189" t="s">
        <v>37</v>
      </c>
      <c r="R1189" t="str">
        <f t="shared" si="37"/>
        <v>2135994511111</v>
      </c>
      <c r="S1189" t="s">
        <v>38</v>
      </c>
      <c r="T1189" t="s">
        <v>66</v>
      </c>
      <c r="U1189" t="s">
        <v>67</v>
      </c>
      <c r="V1189" t="s">
        <v>100</v>
      </c>
      <c r="W1189" t="s">
        <v>42</v>
      </c>
      <c r="X1189" t="s">
        <v>43</v>
      </c>
      <c r="Y1189" t="s">
        <v>44</v>
      </c>
      <c r="Z1189" t="s">
        <v>44</v>
      </c>
      <c r="AA1189" t="s">
        <v>45</v>
      </c>
      <c r="AB1189" t="s">
        <v>46</v>
      </c>
      <c r="AC1189" t="s">
        <v>47</v>
      </c>
      <c r="AD1189" t="s">
        <v>48</v>
      </c>
      <c r="AE1189" t="s">
        <v>49</v>
      </c>
    </row>
    <row r="1190" spans="1:31">
      <c r="A1190" t="str">
        <f t="shared" si="36"/>
        <v>213599451111911</v>
      </c>
      <c r="B1190" t="s">
        <v>32</v>
      </c>
      <c r="C1190" t="s">
        <v>62</v>
      </c>
      <c r="D1190" t="s">
        <v>1330</v>
      </c>
      <c r="E1190" t="s">
        <v>1330</v>
      </c>
      <c r="F1190" t="s">
        <v>50</v>
      </c>
      <c r="G1190" t="s">
        <v>1331</v>
      </c>
      <c r="H1190" s="1">
        <v>43770</v>
      </c>
      <c r="I1190" s="1">
        <v>43749</v>
      </c>
      <c r="J1190" s="3">
        <v>7792</v>
      </c>
      <c r="K1190" t="s">
        <v>31</v>
      </c>
      <c r="L1190" t="s">
        <v>31</v>
      </c>
      <c r="M1190">
        <v>0</v>
      </c>
      <c r="N1190">
        <v>0</v>
      </c>
      <c r="O1190">
        <v>0</v>
      </c>
      <c r="P1190" t="s">
        <v>37</v>
      </c>
      <c r="Q1190" t="s">
        <v>37</v>
      </c>
      <c r="R1190" t="str">
        <f t="shared" si="37"/>
        <v>2135994511119</v>
      </c>
      <c r="S1190" t="s">
        <v>38</v>
      </c>
      <c r="T1190" t="s">
        <v>66</v>
      </c>
      <c r="U1190" t="s">
        <v>67</v>
      </c>
      <c r="V1190" t="s">
        <v>100</v>
      </c>
      <c r="W1190" t="s">
        <v>42</v>
      </c>
      <c r="X1190" t="s">
        <v>43</v>
      </c>
      <c r="Y1190" t="s">
        <v>44</v>
      </c>
      <c r="Z1190" t="s">
        <v>44</v>
      </c>
      <c r="AA1190" t="s">
        <v>45</v>
      </c>
      <c r="AB1190" t="s">
        <v>46</v>
      </c>
      <c r="AC1190" t="s">
        <v>47</v>
      </c>
      <c r="AD1190" t="s">
        <v>48</v>
      </c>
      <c r="AE1190" t="s">
        <v>49</v>
      </c>
    </row>
    <row r="1191" spans="1:31">
      <c r="A1191" t="str">
        <f t="shared" si="36"/>
        <v>213599451112111</v>
      </c>
      <c r="B1191" t="s">
        <v>32</v>
      </c>
      <c r="C1191" t="s">
        <v>62</v>
      </c>
      <c r="D1191" t="s">
        <v>1330</v>
      </c>
      <c r="E1191" t="s">
        <v>1330</v>
      </c>
      <c r="F1191" t="s">
        <v>51</v>
      </c>
      <c r="G1191" t="s">
        <v>1331</v>
      </c>
      <c r="H1191" s="1">
        <v>43770</v>
      </c>
      <c r="I1191" s="1">
        <v>43749</v>
      </c>
      <c r="J1191" s="3">
        <v>46145510</v>
      </c>
      <c r="K1191" t="s">
        <v>31</v>
      </c>
      <c r="L1191" t="s">
        <v>31</v>
      </c>
      <c r="M1191">
        <v>0</v>
      </c>
      <c r="N1191">
        <v>0</v>
      </c>
      <c r="O1191">
        <v>0</v>
      </c>
      <c r="P1191" t="s">
        <v>37</v>
      </c>
      <c r="Q1191" t="s">
        <v>37</v>
      </c>
      <c r="R1191" t="str">
        <f t="shared" si="37"/>
        <v>2135994511121</v>
      </c>
      <c r="S1191" t="s">
        <v>38</v>
      </c>
      <c r="T1191" t="s">
        <v>66</v>
      </c>
      <c r="U1191" t="s">
        <v>67</v>
      </c>
      <c r="V1191" t="s">
        <v>100</v>
      </c>
      <c r="W1191" t="s">
        <v>42</v>
      </c>
      <c r="X1191" t="s">
        <v>43</v>
      </c>
      <c r="Y1191" t="s">
        <v>44</v>
      </c>
      <c r="Z1191" t="s">
        <v>44</v>
      </c>
      <c r="AA1191" t="s">
        <v>45</v>
      </c>
      <c r="AB1191" t="s">
        <v>46</v>
      </c>
      <c r="AC1191" t="s">
        <v>47</v>
      </c>
      <c r="AD1191" t="s">
        <v>48</v>
      </c>
      <c r="AE1191" t="s">
        <v>49</v>
      </c>
    </row>
    <row r="1192" spans="1:31">
      <c r="A1192" t="str">
        <f t="shared" si="36"/>
        <v>213599451112211</v>
      </c>
      <c r="B1192" t="s">
        <v>32</v>
      </c>
      <c r="C1192" t="s">
        <v>62</v>
      </c>
      <c r="D1192" t="s">
        <v>1330</v>
      </c>
      <c r="E1192" t="s">
        <v>1330</v>
      </c>
      <c r="F1192" t="s">
        <v>55</v>
      </c>
      <c r="G1192" t="s">
        <v>1331</v>
      </c>
      <c r="H1192" s="1">
        <v>43770</v>
      </c>
      <c r="I1192" s="1">
        <v>43749</v>
      </c>
      <c r="J1192" s="3">
        <v>13900392</v>
      </c>
      <c r="K1192" t="s">
        <v>31</v>
      </c>
      <c r="L1192" t="s">
        <v>31</v>
      </c>
      <c r="M1192">
        <v>0</v>
      </c>
      <c r="N1192">
        <v>0</v>
      </c>
      <c r="O1192">
        <v>0</v>
      </c>
      <c r="P1192" t="s">
        <v>37</v>
      </c>
      <c r="Q1192" t="s">
        <v>37</v>
      </c>
      <c r="R1192" t="str">
        <f t="shared" si="37"/>
        <v>2135994511122</v>
      </c>
      <c r="S1192" t="s">
        <v>38</v>
      </c>
      <c r="T1192" t="s">
        <v>66</v>
      </c>
      <c r="U1192" t="s">
        <v>67</v>
      </c>
      <c r="V1192" t="s">
        <v>100</v>
      </c>
      <c r="W1192" t="s">
        <v>42</v>
      </c>
      <c r="X1192" t="s">
        <v>43</v>
      </c>
      <c r="Y1192" t="s">
        <v>44</v>
      </c>
      <c r="Z1192" t="s">
        <v>44</v>
      </c>
      <c r="AA1192" t="s">
        <v>45</v>
      </c>
      <c r="AB1192" t="s">
        <v>46</v>
      </c>
      <c r="AC1192" t="s">
        <v>47</v>
      </c>
      <c r="AD1192" t="s">
        <v>48</v>
      </c>
      <c r="AE1192" t="s">
        <v>49</v>
      </c>
    </row>
    <row r="1193" spans="1:31">
      <c r="A1193" t="str">
        <f t="shared" si="36"/>
        <v>213599451112311</v>
      </c>
      <c r="B1193" t="s">
        <v>32</v>
      </c>
      <c r="C1193" t="s">
        <v>62</v>
      </c>
      <c r="D1193" t="s">
        <v>1330</v>
      </c>
      <c r="E1193" t="s">
        <v>1330</v>
      </c>
      <c r="F1193" t="s">
        <v>56</v>
      </c>
      <c r="G1193" t="s">
        <v>1331</v>
      </c>
      <c r="H1193" s="1">
        <v>43770</v>
      </c>
      <c r="I1193" s="1">
        <v>43749</v>
      </c>
      <c r="J1193" s="3">
        <v>1620000</v>
      </c>
      <c r="K1193" t="s">
        <v>31</v>
      </c>
      <c r="L1193" t="s">
        <v>31</v>
      </c>
      <c r="M1193">
        <v>0</v>
      </c>
      <c r="N1193">
        <v>0</v>
      </c>
      <c r="O1193">
        <v>0</v>
      </c>
      <c r="P1193" t="s">
        <v>37</v>
      </c>
      <c r="Q1193" t="s">
        <v>37</v>
      </c>
      <c r="R1193" t="str">
        <f t="shared" si="37"/>
        <v>2135994511123</v>
      </c>
      <c r="S1193" t="s">
        <v>38</v>
      </c>
      <c r="T1193" t="s">
        <v>66</v>
      </c>
      <c r="U1193" t="s">
        <v>67</v>
      </c>
      <c r="V1193" t="s">
        <v>100</v>
      </c>
      <c r="W1193" t="s">
        <v>42</v>
      </c>
      <c r="X1193" t="s">
        <v>43</v>
      </c>
      <c r="Y1193" t="s">
        <v>44</v>
      </c>
      <c r="Z1193" t="s">
        <v>44</v>
      </c>
      <c r="AA1193" t="s">
        <v>45</v>
      </c>
      <c r="AB1193" t="s">
        <v>46</v>
      </c>
      <c r="AC1193" t="s">
        <v>47</v>
      </c>
      <c r="AD1193" t="s">
        <v>48</v>
      </c>
      <c r="AE1193" t="s">
        <v>49</v>
      </c>
    </row>
    <row r="1194" spans="1:31">
      <c r="A1194" t="str">
        <f t="shared" si="36"/>
        <v>213599451112411</v>
      </c>
      <c r="B1194" t="s">
        <v>32</v>
      </c>
      <c r="C1194" t="s">
        <v>62</v>
      </c>
      <c r="D1194" t="s">
        <v>1330</v>
      </c>
      <c r="E1194" t="s">
        <v>1330</v>
      </c>
      <c r="F1194" t="s">
        <v>52</v>
      </c>
      <c r="G1194" t="s">
        <v>1331</v>
      </c>
      <c r="H1194" s="1">
        <v>43770</v>
      </c>
      <c r="I1194" s="1">
        <v>43749</v>
      </c>
      <c r="J1194" s="3">
        <v>55748000</v>
      </c>
      <c r="K1194" t="s">
        <v>31</v>
      </c>
      <c r="L1194" t="s">
        <v>31</v>
      </c>
      <c r="M1194">
        <v>0</v>
      </c>
      <c r="N1194">
        <v>0</v>
      </c>
      <c r="O1194">
        <v>0</v>
      </c>
      <c r="P1194" t="s">
        <v>37</v>
      </c>
      <c r="Q1194" t="s">
        <v>37</v>
      </c>
      <c r="R1194" t="str">
        <f t="shared" si="37"/>
        <v>2135994511124</v>
      </c>
      <c r="S1194" t="s">
        <v>38</v>
      </c>
      <c r="T1194" t="s">
        <v>66</v>
      </c>
      <c r="U1194" t="s">
        <v>67</v>
      </c>
      <c r="V1194" t="s">
        <v>100</v>
      </c>
      <c r="W1194" t="s">
        <v>42</v>
      </c>
      <c r="X1194" t="s">
        <v>43</v>
      </c>
      <c r="Y1194" t="s">
        <v>44</v>
      </c>
      <c r="Z1194" t="s">
        <v>44</v>
      </c>
      <c r="AA1194" t="s">
        <v>45</v>
      </c>
      <c r="AB1194" t="s">
        <v>46</v>
      </c>
      <c r="AC1194" t="s">
        <v>47</v>
      </c>
      <c r="AD1194" t="s">
        <v>48</v>
      </c>
      <c r="AE1194" t="s">
        <v>49</v>
      </c>
    </row>
    <row r="1195" spans="1:31">
      <c r="A1195" t="str">
        <f t="shared" si="36"/>
        <v>213599451112511</v>
      </c>
      <c r="B1195" t="s">
        <v>32</v>
      </c>
      <c r="C1195" t="s">
        <v>62</v>
      </c>
      <c r="D1195" t="s">
        <v>1330</v>
      </c>
      <c r="E1195" t="s">
        <v>1330</v>
      </c>
      <c r="F1195" t="s">
        <v>132</v>
      </c>
      <c r="G1195" t="s">
        <v>1331</v>
      </c>
      <c r="H1195" s="1">
        <v>43770</v>
      </c>
      <c r="I1195" s="1">
        <v>43749</v>
      </c>
      <c r="J1195" s="3">
        <v>99013</v>
      </c>
      <c r="K1195" t="s">
        <v>31</v>
      </c>
      <c r="L1195" t="s">
        <v>31</v>
      </c>
      <c r="M1195">
        <v>0</v>
      </c>
      <c r="N1195">
        <v>0</v>
      </c>
      <c r="O1195">
        <v>0</v>
      </c>
      <c r="P1195" t="s">
        <v>37</v>
      </c>
      <c r="Q1195" t="s">
        <v>37</v>
      </c>
      <c r="R1195" t="str">
        <f t="shared" si="37"/>
        <v>2135994511125</v>
      </c>
      <c r="S1195" t="s">
        <v>38</v>
      </c>
      <c r="T1195" t="s">
        <v>66</v>
      </c>
      <c r="U1195" t="s">
        <v>67</v>
      </c>
      <c r="V1195" t="s">
        <v>100</v>
      </c>
      <c r="W1195" t="s">
        <v>42</v>
      </c>
      <c r="X1195" t="s">
        <v>43</v>
      </c>
      <c r="Y1195" t="s">
        <v>44</v>
      </c>
      <c r="Z1195" t="s">
        <v>44</v>
      </c>
      <c r="AA1195" t="s">
        <v>45</v>
      </c>
      <c r="AB1195" t="s">
        <v>46</v>
      </c>
      <c r="AC1195" t="s">
        <v>47</v>
      </c>
      <c r="AD1195" t="s">
        <v>48</v>
      </c>
      <c r="AE1195" t="s">
        <v>49</v>
      </c>
    </row>
    <row r="1196" spans="1:31">
      <c r="A1196" t="str">
        <f t="shared" si="36"/>
        <v>213599451112611</v>
      </c>
      <c r="B1196" t="s">
        <v>32</v>
      </c>
      <c r="C1196" t="s">
        <v>62</v>
      </c>
      <c r="D1196" t="s">
        <v>1330</v>
      </c>
      <c r="E1196" t="s">
        <v>1330</v>
      </c>
      <c r="F1196" t="s">
        <v>57</v>
      </c>
      <c r="G1196" t="s">
        <v>1331</v>
      </c>
      <c r="H1196" s="1">
        <v>43770</v>
      </c>
      <c r="I1196" s="1">
        <v>43749</v>
      </c>
      <c r="J1196" s="3">
        <v>33820140</v>
      </c>
      <c r="K1196" t="s">
        <v>31</v>
      </c>
      <c r="L1196" t="s">
        <v>31</v>
      </c>
      <c r="M1196">
        <v>0</v>
      </c>
      <c r="N1196">
        <v>0</v>
      </c>
      <c r="O1196">
        <v>0</v>
      </c>
      <c r="P1196" t="s">
        <v>37</v>
      </c>
      <c r="Q1196" t="s">
        <v>37</v>
      </c>
      <c r="R1196" t="str">
        <f t="shared" si="37"/>
        <v>2135994511126</v>
      </c>
      <c r="S1196" t="s">
        <v>38</v>
      </c>
      <c r="T1196" t="s">
        <v>66</v>
      </c>
      <c r="U1196" t="s">
        <v>67</v>
      </c>
      <c r="V1196" t="s">
        <v>100</v>
      </c>
      <c r="W1196" t="s">
        <v>42</v>
      </c>
      <c r="X1196" t="s">
        <v>43</v>
      </c>
      <c r="Y1196" t="s">
        <v>44</v>
      </c>
      <c r="Z1196" t="s">
        <v>44</v>
      </c>
      <c r="AA1196" t="s">
        <v>45</v>
      </c>
      <c r="AB1196" t="s">
        <v>46</v>
      </c>
      <c r="AC1196" t="s">
        <v>47</v>
      </c>
      <c r="AD1196" t="s">
        <v>48</v>
      </c>
      <c r="AE1196" t="s">
        <v>49</v>
      </c>
    </row>
    <row r="1197" spans="1:31">
      <c r="A1197" t="str">
        <f t="shared" si="36"/>
        <v>213599451115111</v>
      </c>
      <c r="B1197" t="s">
        <v>32</v>
      </c>
      <c r="C1197" t="s">
        <v>62</v>
      </c>
      <c r="D1197" t="s">
        <v>1330</v>
      </c>
      <c r="E1197" t="s">
        <v>1330</v>
      </c>
      <c r="F1197" t="s">
        <v>58</v>
      </c>
      <c r="G1197" t="s">
        <v>1331</v>
      </c>
      <c r="H1197" s="1">
        <v>43770</v>
      </c>
      <c r="I1197" s="1">
        <v>43749</v>
      </c>
      <c r="J1197" s="3">
        <v>2400000</v>
      </c>
      <c r="K1197" t="s">
        <v>31</v>
      </c>
      <c r="L1197" t="s">
        <v>31</v>
      </c>
      <c r="M1197">
        <v>0</v>
      </c>
      <c r="N1197">
        <v>0</v>
      </c>
      <c r="O1197">
        <v>0</v>
      </c>
      <c r="P1197" t="s">
        <v>37</v>
      </c>
      <c r="Q1197" t="s">
        <v>37</v>
      </c>
      <c r="R1197" t="str">
        <f t="shared" si="37"/>
        <v>2135994511151</v>
      </c>
      <c r="S1197" t="s">
        <v>38</v>
      </c>
      <c r="T1197" t="s">
        <v>66</v>
      </c>
      <c r="U1197" t="s">
        <v>67</v>
      </c>
      <c r="V1197" t="s">
        <v>100</v>
      </c>
      <c r="W1197" t="s">
        <v>42</v>
      </c>
      <c r="X1197" t="s">
        <v>43</v>
      </c>
      <c r="Y1197" t="s">
        <v>44</v>
      </c>
      <c r="Z1197" t="s">
        <v>44</v>
      </c>
      <c r="AA1197" t="s">
        <v>45</v>
      </c>
      <c r="AB1197" t="s">
        <v>46</v>
      </c>
      <c r="AC1197" t="s">
        <v>47</v>
      </c>
      <c r="AD1197" t="s">
        <v>48</v>
      </c>
      <c r="AE1197" t="s">
        <v>49</v>
      </c>
    </row>
    <row r="1198" spans="1:31">
      <c r="A1198" t="str">
        <f t="shared" si="36"/>
        <v>212300552411111</v>
      </c>
      <c r="B1198" t="s">
        <v>32</v>
      </c>
      <c r="C1198" t="s">
        <v>33</v>
      </c>
      <c r="D1198" t="s">
        <v>565</v>
      </c>
      <c r="E1198" t="s">
        <v>565</v>
      </c>
      <c r="F1198" t="s">
        <v>71</v>
      </c>
      <c r="G1198" t="s">
        <v>1332</v>
      </c>
      <c r="H1198" s="1">
        <v>43782</v>
      </c>
      <c r="I1198" s="1">
        <v>43782</v>
      </c>
      <c r="J1198" s="3">
        <v>1410000</v>
      </c>
      <c r="K1198" t="s">
        <v>31</v>
      </c>
      <c r="L1198" t="s">
        <v>31</v>
      </c>
      <c r="M1198">
        <v>0</v>
      </c>
      <c r="N1198">
        <v>0</v>
      </c>
      <c r="O1198">
        <v>0</v>
      </c>
      <c r="P1198" t="s">
        <v>37</v>
      </c>
      <c r="Q1198" t="s">
        <v>37</v>
      </c>
      <c r="R1198" t="str">
        <f t="shared" si="37"/>
        <v>2123005524111</v>
      </c>
      <c r="S1198" t="s">
        <v>38</v>
      </c>
      <c r="T1198" t="s">
        <v>39</v>
      </c>
      <c r="U1198" t="s">
        <v>40</v>
      </c>
      <c r="V1198" t="s">
        <v>76</v>
      </c>
      <c r="W1198" t="s">
        <v>90</v>
      </c>
      <c r="X1198" t="s">
        <v>43</v>
      </c>
      <c r="Y1198" t="s">
        <v>44</v>
      </c>
      <c r="Z1198" t="s">
        <v>44</v>
      </c>
      <c r="AA1198" t="s">
        <v>45</v>
      </c>
      <c r="AB1198" t="s">
        <v>46</v>
      </c>
      <c r="AC1198" t="s">
        <v>47</v>
      </c>
      <c r="AD1198" t="s">
        <v>48</v>
      </c>
      <c r="AE1198" t="s">
        <v>49</v>
      </c>
    </row>
    <row r="1199" spans="1:31">
      <c r="A1199" t="str">
        <f t="shared" si="36"/>
        <v>215099451111107</v>
      </c>
      <c r="B1199" t="s">
        <v>32</v>
      </c>
      <c r="C1199" t="s">
        <v>114</v>
      </c>
      <c r="D1199" t="s">
        <v>762</v>
      </c>
      <c r="E1199" t="s">
        <v>762</v>
      </c>
      <c r="F1199" t="s">
        <v>35</v>
      </c>
      <c r="G1199" t="s">
        <v>1333</v>
      </c>
      <c r="H1199" s="1">
        <v>43648</v>
      </c>
      <c r="I1199" s="1">
        <v>43630</v>
      </c>
      <c r="J1199" s="3">
        <v>19307700</v>
      </c>
      <c r="K1199" t="s">
        <v>31</v>
      </c>
      <c r="L1199" t="s">
        <v>31</v>
      </c>
      <c r="M1199">
        <v>0</v>
      </c>
      <c r="N1199">
        <v>0</v>
      </c>
      <c r="O1199">
        <v>0</v>
      </c>
      <c r="P1199" t="s">
        <v>37</v>
      </c>
      <c r="Q1199" t="s">
        <v>37</v>
      </c>
      <c r="R1199" t="str">
        <f t="shared" si="37"/>
        <v>2150994511111</v>
      </c>
      <c r="S1199" t="s">
        <v>38</v>
      </c>
      <c r="T1199" t="s">
        <v>118</v>
      </c>
      <c r="U1199" t="s">
        <v>119</v>
      </c>
      <c r="V1199" t="s">
        <v>120</v>
      </c>
      <c r="W1199" t="s">
        <v>42</v>
      </c>
      <c r="X1199" t="s">
        <v>43</v>
      </c>
      <c r="Y1199" t="s">
        <v>44</v>
      </c>
      <c r="Z1199" t="s">
        <v>44</v>
      </c>
      <c r="AA1199" t="s">
        <v>45</v>
      </c>
      <c r="AB1199" t="s">
        <v>46</v>
      </c>
      <c r="AC1199" t="s">
        <v>47</v>
      </c>
      <c r="AD1199" t="s">
        <v>48</v>
      </c>
      <c r="AE1199" t="s">
        <v>49</v>
      </c>
    </row>
    <row r="1200" spans="1:31">
      <c r="A1200" t="str">
        <f t="shared" si="36"/>
        <v>215099451111907</v>
      </c>
      <c r="B1200" t="s">
        <v>32</v>
      </c>
      <c r="C1200" t="s">
        <v>114</v>
      </c>
      <c r="D1200" t="s">
        <v>762</v>
      </c>
      <c r="E1200" t="s">
        <v>762</v>
      </c>
      <c r="F1200" t="s">
        <v>50</v>
      </c>
      <c r="G1200" t="s">
        <v>1333</v>
      </c>
      <c r="H1200" s="1">
        <v>43648</v>
      </c>
      <c r="I1200" s="1">
        <v>43630</v>
      </c>
      <c r="J1200" s="3">
        <v>342</v>
      </c>
      <c r="K1200" t="s">
        <v>31</v>
      </c>
      <c r="L1200" t="s">
        <v>31</v>
      </c>
      <c r="M1200">
        <v>0</v>
      </c>
      <c r="N1200">
        <v>0</v>
      </c>
      <c r="O1200">
        <v>0</v>
      </c>
      <c r="P1200" t="s">
        <v>37</v>
      </c>
      <c r="Q1200" t="s">
        <v>37</v>
      </c>
      <c r="R1200" t="str">
        <f t="shared" si="37"/>
        <v>2150994511119</v>
      </c>
      <c r="S1200" t="s">
        <v>38</v>
      </c>
      <c r="T1200" t="s">
        <v>118</v>
      </c>
      <c r="U1200" t="s">
        <v>119</v>
      </c>
      <c r="V1200" t="s">
        <v>120</v>
      </c>
      <c r="W1200" t="s">
        <v>42</v>
      </c>
      <c r="X1200" t="s">
        <v>43</v>
      </c>
      <c r="Y1200" t="s">
        <v>44</v>
      </c>
      <c r="Z1200" t="s">
        <v>44</v>
      </c>
      <c r="AA1200" t="s">
        <v>45</v>
      </c>
      <c r="AB1200" t="s">
        <v>46</v>
      </c>
      <c r="AC1200" t="s">
        <v>47</v>
      </c>
      <c r="AD1200" t="s">
        <v>48</v>
      </c>
      <c r="AE1200" t="s">
        <v>49</v>
      </c>
    </row>
    <row r="1201" spans="1:31">
      <c r="A1201" t="str">
        <f t="shared" si="36"/>
        <v>215099451112107</v>
      </c>
      <c r="B1201" t="s">
        <v>32</v>
      </c>
      <c r="C1201" t="s">
        <v>114</v>
      </c>
      <c r="D1201" t="s">
        <v>762</v>
      </c>
      <c r="E1201" t="s">
        <v>762</v>
      </c>
      <c r="F1201" t="s">
        <v>51</v>
      </c>
      <c r="G1201" t="s">
        <v>1333</v>
      </c>
      <c r="H1201" s="1">
        <v>43648</v>
      </c>
      <c r="I1201" s="1">
        <v>43630</v>
      </c>
      <c r="J1201" s="3">
        <v>1281900</v>
      </c>
      <c r="K1201" t="s">
        <v>31</v>
      </c>
      <c r="L1201" t="s">
        <v>31</v>
      </c>
      <c r="M1201">
        <v>0</v>
      </c>
      <c r="N1201">
        <v>0</v>
      </c>
      <c r="O1201">
        <v>0</v>
      </c>
      <c r="P1201" t="s">
        <v>37</v>
      </c>
      <c r="Q1201" t="s">
        <v>37</v>
      </c>
      <c r="R1201" t="str">
        <f t="shared" si="37"/>
        <v>2150994511121</v>
      </c>
      <c r="S1201" t="s">
        <v>38</v>
      </c>
      <c r="T1201" t="s">
        <v>118</v>
      </c>
      <c r="U1201" t="s">
        <v>119</v>
      </c>
      <c r="V1201" t="s">
        <v>120</v>
      </c>
      <c r="W1201" t="s">
        <v>42</v>
      </c>
      <c r="X1201" t="s">
        <v>43</v>
      </c>
      <c r="Y1201" t="s">
        <v>44</v>
      </c>
      <c r="Z1201" t="s">
        <v>44</v>
      </c>
      <c r="AA1201" t="s">
        <v>45</v>
      </c>
      <c r="AB1201" t="s">
        <v>46</v>
      </c>
      <c r="AC1201" t="s">
        <v>47</v>
      </c>
      <c r="AD1201" t="s">
        <v>48</v>
      </c>
      <c r="AE1201" t="s">
        <v>49</v>
      </c>
    </row>
    <row r="1202" spans="1:31">
      <c r="A1202" t="str">
        <f t="shared" si="36"/>
        <v>215099451112207</v>
      </c>
      <c r="B1202" t="s">
        <v>32</v>
      </c>
      <c r="C1202" t="s">
        <v>114</v>
      </c>
      <c r="D1202" t="s">
        <v>762</v>
      </c>
      <c r="E1202" t="s">
        <v>762</v>
      </c>
      <c r="F1202" t="s">
        <v>55</v>
      </c>
      <c r="G1202" t="s">
        <v>1333</v>
      </c>
      <c r="H1202" s="1">
        <v>43648</v>
      </c>
      <c r="I1202" s="1">
        <v>43630</v>
      </c>
      <c r="J1202" s="3">
        <v>454358</v>
      </c>
      <c r="K1202" t="s">
        <v>31</v>
      </c>
      <c r="L1202" t="s">
        <v>31</v>
      </c>
      <c r="M1202">
        <v>0</v>
      </c>
      <c r="N1202">
        <v>0</v>
      </c>
      <c r="O1202">
        <v>0</v>
      </c>
      <c r="P1202" t="s">
        <v>37</v>
      </c>
      <c r="Q1202" t="s">
        <v>37</v>
      </c>
      <c r="R1202" t="str">
        <f t="shared" si="37"/>
        <v>2150994511122</v>
      </c>
      <c r="S1202" t="s">
        <v>38</v>
      </c>
      <c r="T1202" t="s">
        <v>118</v>
      </c>
      <c r="U1202" t="s">
        <v>119</v>
      </c>
      <c r="V1202" t="s">
        <v>120</v>
      </c>
      <c r="W1202" t="s">
        <v>42</v>
      </c>
      <c r="X1202" t="s">
        <v>43</v>
      </c>
      <c r="Y1202" t="s">
        <v>44</v>
      </c>
      <c r="Z1202" t="s">
        <v>44</v>
      </c>
      <c r="AA1202" t="s">
        <v>45</v>
      </c>
      <c r="AB1202" t="s">
        <v>46</v>
      </c>
      <c r="AC1202" t="s">
        <v>47</v>
      </c>
      <c r="AD1202" t="s">
        <v>48</v>
      </c>
      <c r="AE1202" t="s">
        <v>49</v>
      </c>
    </row>
    <row r="1203" spans="1:31">
      <c r="A1203" t="str">
        <f t="shared" si="36"/>
        <v>215099451112307</v>
      </c>
      <c r="B1203" t="s">
        <v>32</v>
      </c>
      <c r="C1203" t="s">
        <v>114</v>
      </c>
      <c r="D1203" t="s">
        <v>762</v>
      </c>
      <c r="E1203" t="s">
        <v>762</v>
      </c>
      <c r="F1203" t="s">
        <v>56</v>
      </c>
      <c r="G1203" t="s">
        <v>1333</v>
      </c>
      <c r="H1203" s="1">
        <v>43648</v>
      </c>
      <c r="I1203" s="1">
        <v>43630</v>
      </c>
      <c r="J1203" s="3">
        <v>540000</v>
      </c>
      <c r="K1203" t="s">
        <v>31</v>
      </c>
      <c r="L1203" t="s">
        <v>31</v>
      </c>
      <c r="M1203">
        <v>0</v>
      </c>
      <c r="N1203">
        <v>0</v>
      </c>
      <c r="O1203">
        <v>0</v>
      </c>
      <c r="P1203" t="s">
        <v>37</v>
      </c>
      <c r="Q1203" t="s">
        <v>37</v>
      </c>
      <c r="R1203" t="str">
        <f t="shared" si="37"/>
        <v>2150994511123</v>
      </c>
      <c r="S1203" t="s">
        <v>38</v>
      </c>
      <c r="T1203" t="s">
        <v>118</v>
      </c>
      <c r="U1203" t="s">
        <v>119</v>
      </c>
      <c r="V1203" t="s">
        <v>120</v>
      </c>
      <c r="W1203" t="s">
        <v>42</v>
      </c>
      <c r="X1203" t="s">
        <v>43</v>
      </c>
      <c r="Y1203" t="s">
        <v>44</v>
      </c>
      <c r="Z1203" t="s">
        <v>44</v>
      </c>
      <c r="AA1203" t="s">
        <v>45</v>
      </c>
      <c r="AB1203" t="s">
        <v>46</v>
      </c>
      <c r="AC1203" t="s">
        <v>47</v>
      </c>
      <c r="AD1203" t="s">
        <v>48</v>
      </c>
      <c r="AE1203" t="s">
        <v>49</v>
      </c>
    </row>
    <row r="1204" spans="1:31">
      <c r="A1204" t="str">
        <f t="shared" si="36"/>
        <v>215099451115107</v>
      </c>
      <c r="B1204" t="s">
        <v>32</v>
      </c>
      <c r="C1204" t="s">
        <v>114</v>
      </c>
      <c r="D1204" t="s">
        <v>762</v>
      </c>
      <c r="E1204" t="s">
        <v>762</v>
      </c>
      <c r="F1204" t="s">
        <v>58</v>
      </c>
      <c r="G1204" t="s">
        <v>1333</v>
      </c>
      <c r="H1204" s="1">
        <v>43648</v>
      </c>
      <c r="I1204" s="1">
        <v>43630</v>
      </c>
      <c r="J1204" s="3">
        <v>920000</v>
      </c>
      <c r="K1204" t="s">
        <v>31</v>
      </c>
      <c r="L1204" t="s">
        <v>31</v>
      </c>
      <c r="M1204">
        <v>0</v>
      </c>
      <c r="N1204">
        <v>0</v>
      </c>
      <c r="O1204">
        <v>0</v>
      </c>
      <c r="P1204" t="s">
        <v>37</v>
      </c>
      <c r="Q1204" t="s">
        <v>37</v>
      </c>
      <c r="R1204" t="str">
        <f t="shared" si="37"/>
        <v>2150994511151</v>
      </c>
      <c r="S1204" t="s">
        <v>38</v>
      </c>
      <c r="T1204" t="s">
        <v>118</v>
      </c>
      <c r="U1204" t="s">
        <v>119</v>
      </c>
      <c r="V1204" t="s">
        <v>120</v>
      </c>
      <c r="W1204" t="s">
        <v>42</v>
      </c>
      <c r="X1204" t="s">
        <v>43</v>
      </c>
      <c r="Y1204" t="s">
        <v>44</v>
      </c>
      <c r="Z1204" t="s">
        <v>44</v>
      </c>
      <c r="AA1204" t="s">
        <v>45</v>
      </c>
      <c r="AB1204" t="s">
        <v>46</v>
      </c>
      <c r="AC1204" t="s">
        <v>47</v>
      </c>
      <c r="AD1204" t="s">
        <v>48</v>
      </c>
      <c r="AE1204" t="s">
        <v>49</v>
      </c>
    </row>
    <row r="1205" spans="1:31">
      <c r="A1205" t="str">
        <f t="shared" si="36"/>
        <v>213599452111507</v>
      </c>
      <c r="B1205" t="s">
        <v>32</v>
      </c>
      <c r="C1205" t="s">
        <v>62</v>
      </c>
      <c r="D1205" t="s">
        <v>1334</v>
      </c>
      <c r="E1205" t="s">
        <v>1334</v>
      </c>
      <c r="F1205" t="s">
        <v>286</v>
      </c>
      <c r="G1205" t="s">
        <v>1335</v>
      </c>
      <c r="H1205" s="1">
        <v>43655</v>
      </c>
      <c r="I1205" s="1">
        <v>43651</v>
      </c>
      <c r="J1205" s="3">
        <v>10150000</v>
      </c>
      <c r="K1205" t="s">
        <v>31</v>
      </c>
      <c r="L1205" t="s">
        <v>31</v>
      </c>
      <c r="M1205">
        <v>0</v>
      </c>
      <c r="N1205">
        <v>0</v>
      </c>
      <c r="O1205">
        <v>0</v>
      </c>
      <c r="P1205" t="s">
        <v>37</v>
      </c>
      <c r="Q1205" t="s">
        <v>37</v>
      </c>
      <c r="R1205" t="str">
        <f t="shared" si="37"/>
        <v>2135994521115</v>
      </c>
      <c r="S1205" t="s">
        <v>38</v>
      </c>
      <c r="T1205" t="s">
        <v>66</v>
      </c>
      <c r="U1205" t="s">
        <v>67</v>
      </c>
      <c r="V1205" t="s">
        <v>100</v>
      </c>
      <c r="W1205" t="s">
        <v>42</v>
      </c>
      <c r="X1205" t="s">
        <v>43</v>
      </c>
      <c r="Y1205" t="s">
        <v>44</v>
      </c>
      <c r="Z1205" t="s">
        <v>44</v>
      </c>
      <c r="AA1205" t="s">
        <v>45</v>
      </c>
      <c r="AB1205" t="s">
        <v>46</v>
      </c>
      <c r="AC1205" t="s">
        <v>47</v>
      </c>
      <c r="AD1205" t="s">
        <v>48</v>
      </c>
      <c r="AE1205" t="s">
        <v>49</v>
      </c>
    </row>
    <row r="1206" spans="1:31">
      <c r="A1206" t="str">
        <f t="shared" si="36"/>
        <v>215099451111110</v>
      </c>
      <c r="B1206" t="s">
        <v>32</v>
      </c>
      <c r="C1206" t="s">
        <v>114</v>
      </c>
      <c r="D1206" t="s">
        <v>59</v>
      </c>
      <c r="E1206" t="s">
        <v>59</v>
      </c>
      <c r="F1206" t="s">
        <v>35</v>
      </c>
      <c r="G1206" t="s">
        <v>1336</v>
      </c>
      <c r="H1206" s="1">
        <v>43739</v>
      </c>
      <c r="I1206" s="1">
        <v>43711</v>
      </c>
      <c r="J1206" s="3">
        <v>19307700</v>
      </c>
      <c r="K1206" t="s">
        <v>31</v>
      </c>
      <c r="L1206" t="s">
        <v>31</v>
      </c>
      <c r="M1206">
        <v>0</v>
      </c>
      <c r="N1206">
        <v>0</v>
      </c>
      <c r="O1206">
        <v>0</v>
      </c>
      <c r="P1206" t="s">
        <v>37</v>
      </c>
      <c r="Q1206" t="s">
        <v>37</v>
      </c>
      <c r="R1206" t="str">
        <f t="shared" si="37"/>
        <v>2150994511111</v>
      </c>
      <c r="S1206" t="s">
        <v>38</v>
      </c>
      <c r="T1206" t="s">
        <v>118</v>
      </c>
      <c r="U1206" t="s">
        <v>119</v>
      </c>
      <c r="V1206" t="s">
        <v>120</v>
      </c>
      <c r="W1206" t="s">
        <v>42</v>
      </c>
      <c r="X1206" t="s">
        <v>43</v>
      </c>
      <c r="Y1206" t="s">
        <v>44</v>
      </c>
      <c r="Z1206" t="s">
        <v>44</v>
      </c>
      <c r="AA1206" t="s">
        <v>45</v>
      </c>
      <c r="AB1206" t="s">
        <v>46</v>
      </c>
      <c r="AC1206" t="s">
        <v>47</v>
      </c>
      <c r="AD1206" t="s">
        <v>48</v>
      </c>
      <c r="AE1206" t="s">
        <v>49</v>
      </c>
    </row>
    <row r="1207" spans="1:31">
      <c r="A1207" t="str">
        <f t="shared" si="36"/>
        <v>215099451111910</v>
      </c>
      <c r="B1207" t="s">
        <v>32</v>
      </c>
      <c r="C1207" t="s">
        <v>114</v>
      </c>
      <c r="D1207" t="s">
        <v>59</v>
      </c>
      <c r="E1207" t="s">
        <v>59</v>
      </c>
      <c r="F1207" t="s">
        <v>50</v>
      </c>
      <c r="G1207" t="s">
        <v>1336</v>
      </c>
      <c r="H1207" s="1">
        <v>43739</v>
      </c>
      <c r="I1207" s="1">
        <v>43711</v>
      </c>
      <c r="J1207" s="3">
        <v>396</v>
      </c>
      <c r="K1207" t="s">
        <v>31</v>
      </c>
      <c r="L1207" t="s">
        <v>31</v>
      </c>
      <c r="M1207">
        <v>0</v>
      </c>
      <c r="N1207">
        <v>0</v>
      </c>
      <c r="O1207">
        <v>0</v>
      </c>
      <c r="P1207" t="s">
        <v>37</v>
      </c>
      <c r="Q1207" t="s">
        <v>37</v>
      </c>
      <c r="R1207" t="str">
        <f t="shared" si="37"/>
        <v>2150994511119</v>
      </c>
      <c r="S1207" t="s">
        <v>38</v>
      </c>
      <c r="T1207" t="s">
        <v>118</v>
      </c>
      <c r="U1207" t="s">
        <v>119</v>
      </c>
      <c r="V1207" t="s">
        <v>120</v>
      </c>
      <c r="W1207" t="s">
        <v>42</v>
      </c>
      <c r="X1207" t="s">
        <v>43</v>
      </c>
      <c r="Y1207" t="s">
        <v>44</v>
      </c>
      <c r="Z1207" t="s">
        <v>44</v>
      </c>
      <c r="AA1207" t="s">
        <v>45</v>
      </c>
      <c r="AB1207" t="s">
        <v>46</v>
      </c>
      <c r="AC1207" t="s">
        <v>47</v>
      </c>
      <c r="AD1207" t="s">
        <v>48</v>
      </c>
      <c r="AE1207" t="s">
        <v>49</v>
      </c>
    </row>
    <row r="1208" spans="1:31">
      <c r="A1208" t="str">
        <f t="shared" si="36"/>
        <v>215099451112110</v>
      </c>
      <c r="B1208" t="s">
        <v>32</v>
      </c>
      <c r="C1208" t="s">
        <v>114</v>
      </c>
      <c r="D1208" t="s">
        <v>59</v>
      </c>
      <c r="E1208" t="s">
        <v>59</v>
      </c>
      <c r="F1208" t="s">
        <v>51</v>
      </c>
      <c r="G1208" t="s">
        <v>1336</v>
      </c>
      <c r="H1208" s="1">
        <v>43739</v>
      </c>
      <c r="I1208" s="1">
        <v>43711</v>
      </c>
      <c r="J1208" s="3">
        <v>1281900</v>
      </c>
      <c r="K1208" t="s">
        <v>31</v>
      </c>
      <c r="L1208" t="s">
        <v>31</v>
      </c>
      <c r="M1208">
        <v>0</v>
      </c>
      <c r="N1208">
        <v>0</v>
      </c>
      <c r="O1208">
        <v>0</v>
      </c>
      <c r="P1208" t="s">
        <v>37</v>
      </c>
      <c r="Q1208" t="s">
        <v>37</v>
      </c>
      <c r="R1208" t="str">
        <f t="shared" si="37"/>
        <v>2150994511121</v>
      </c>
      <c r="S1208" t="s">
        <v>38</v>
      </c>
      <c r="T1208" t="s">
        <v>118</v>
      </c>
      <c r="U1208" t="s">
        <v>119</v>
      </c>
      <c r="V1208" t="s">
        <v>120</v>
      </c>
      <c r="W1208" t="s">
        <v>42</v>
      </c>
      <c r="X1208" t="s">
        <v>43</v>
      </c>
      <c r="Y1208" t="s">
        <v>44</v>
      </c>
      <c r="Z1208" t="s">
        <v>44</v>
      </c>
      <c r="AA1208" t="s">
        <v>45</v>
      </c>
      <c r="AB1208" t="s">
        <v>46</v>
      </c>
      <c r="AC1208" t="s">
        <v>47</v>
      </c>
      <c r="AD1208" t="s">
        <v>48</v>
      </c>
      <c r="AE1208" t="s">
        <v>49</v>
      </c>
    </row>
    <row r="1209" spans="1:31">
      <c r="A1209" t="str">
        <f t="shared" si="36"/>
        <v>215099451112210</v>
      </c>
      <c r="B1209" t="s">
        <v>32</v>
      </c>
      <c r="C1209" t="s">
        <v>114</v>
      </c>
      <c r="D1209" t="s">
        <v>59</v>
      </c>
      <c r="E1209" t="s">
        <v>59</v>
      </c>
      <c r="F1209" t="s">
        <v>55</v>
      </c>
      <c r="G1209" t="s">
        <v>1336</v>
      </c>
      <c r="H1209" s="1">
        <v>43739</v>
      </c>
      <c r="I1209" s="1">
        <v>43711</v>
      </c>
      <c r="J1209" s="3">
        <v>454358</v>
      </c>
      <c r="K1209" t="s">
        <v>31</v>
      </c>
      <c r="L1209" t="s">
        <v>31</v>
      </c>
      <c r="M1209">
        <v>0</v>
      </c>
      <c r="N1209">
        <v>0</v>
      </c>
      <c r="O1209">
        <v>0</v>
      </c>
      <c r="P1209" t="s">
        <v>37</v>
      </c>
      <c r="Q1209" t="s">
        <v>37</v>
      </c>
      <c r="R1209" t="str">
        <f t="shared" si="37"/>
        <v>2150994511122</v>
      </c>
      <c r="S1209" t="s">
        <v>38</v>
      </c>
      <c r="T1209" t="s">
        <v>118</v>
      </c>
      <c r="U1209" t="s">
        <v>119</v>
      </c>
      <c r="V1209" t="s">
        <v>120</v>
      </c>
      <c r="W1209" t="s">
        <v>42</v>
      </c>
      <c r="X1209" t="s">
        <v>43</v>
      </c>
      <c r="Y1209" t="s">
        <v>44</v>
      </c>
      <c r="Z1209" t="s">
        <v>44</v>
      </c>
      <c r="AA1209" t="s">
        <v>45</v>
      </c>
      <c r="AB1209" t="s">
        <v>46</v>
      </c>
      <c r="AC1209" t="s">
        <v>47</v>
      </c>
      <c r="AD1209" t="s">
        <v>48</v>
      </c>
      <c r="AE1209" t="s">
        <v>49</v>
      </c>
    </row>
    <row r="1210" spans="1:31">
      <c r="A1210" t="str">
        <f t="shared" si="36"/>
        <v>215099451112310</v>
      </c>
      <c r="B1210" t="s">
        <v>32</v>
      </c>
      <c r="C1210" t="s">
        <v>114</v>
      </c>
      <c r="D1210" t="s">
        <v>59</v>
      </c>
      <c r="E1210" t="s">
        <v>59</v>
      </c>
      <c r="F1210" t="s">
        <v>56</v>
      </c>
      <c r="G1210" t="s">
        <v>1336</v>
      </c>
      <c r="H1210" s="1">
        <v>43739</v>
      </c>
      <c r="I1210" s="1">
        <v>43711</v>
      </c>
      <c r="J1210" s="3">
        <v>540000</v>
      </c>
      <c r="K1210" t="s">
        <v>31</v>
      </c>
      <c r="L1210" t="s">
        <v>31</v>
      </c>
      <c r="M1210">
        <v>0</v>
      </c>
      <c r="N1210">
        <v>0</v>
      </c>
      <c r="O1210">
        <v>0</v>
      </c>
      <c r="P1210" t="s">
        <v>37</v>
      </c>
      <c r="Q1210" t="s">
        <v>37</v>
      </c>
      <c r="R1210" t="str">
        <f t="shared" si="37"/>
        <v>2150994511123</v>
      </c>
      <c r="S1210" t="s">
        <v>38</v>
      </c>
      <c r="T1210" t="s">
        <v>118</v>
      </c>
      <c r="U1210" t="s">
        <v>119</v>
      </c>
      <c r="V1210" t="s">
        <v>120</v>
      </c>
      <c r="W1210" t="s">
        <v>42</v>
      </c>
      <c r="X1210" t="s">
        <v>43</v>
      </c>
      <c r="Y1210" t="s">
        <v>44</v>
      </c>
      <c r="Z1210" t="s">
        <v>44</v>
      </c>
      <c r="AA1210" t="s">
        <v>45</v>
      </c>
      <c r="AB1210" t="s">
        <v>46</v>
      </c>
      <c r="AC1210" t="s">
        <v>47</v>
      </c>
      <c r="AD1210" t="s">
        <v>48</v>
      </c>
      <c r="AE1210" t="s">
        <v>49</v>
      </c>
    </row>
    <row r="1211" spans="1:31">
      <c r="A1211" t="str">
        <f t="shared" si="36"/>
        <v>215099451112610</v>
      </c>
      <c r="B1211" t="s">
        <v>32</v>
      </c>
      <c r="C1211" t="s">
        <v>114</v>
      </c>
      <c r="D1211" t="s">
        <v>59</v>
      </c>
      <c r="E1211" t="s">
        <v>59</v>
      </c>
      <c r="F1211" t="s">
        <v>57</v>
      </c>
      <c r="G1211" t="s">
        <v>1336</v>
      </c>
      <c r="H1211" s="1">
        <v>43739</v>
      </c>
      <c r="I1211" s="1">
        <v>43711</v>
      </c>
      <c r="J1211" s="3">
        <v>1231140</v>
      </c>
      <c r="K1211" t="s">
        <v>31</v>
      </c>
      <c r="L1211" t="s">
        <v>31</v>
      </c>
      <c r="M1211">
        <v>0</v>
      </c>
      <c r="N1211">
        <v>0</v>
      </c>
      <c r="O1211">
        <v>0</v>
      </c>
      <c r="P1211" t="s">
        <v>37</v>
      </c>
      <c r="Q1211" t="s">
        <v>37</v>
      </c>
      <c r="R1211" t="str">
        <f t="shared" si="37"/>
        <v>2150994511126</v>
      </c>
      <c r="S1211" t="s">
        <v>38</v>
      </c>
      <c r="T1211" t="s">
        <v>118</v>
      </c>
      <c r="U1211" t="s">
        <v>119</v>
      </c>
      <c r="V1211" t="s">
        <v>120</v>
      </c>
      <c r="W1211" t="s">
        <v>42</v>
      </c>
      <c r="X1211" t="s">
        <v>43</v>
      </c>
      <c r="Y1211" t="s">
        <v>44</v>
      </c>
      <c r="Z1211" t="s">
        <v>44</v>
      </c>
      <c r="AA1211" t="s">
        <v>45</v>
      </c>
      <c r="AB1211" t="s">
        <v>46</v>
      </c>
      <c r="AC1211" t="s">
        <v>47</v>
      </c>
      <c r="AD1211" t="s">
        <v>48</v>
      </c>
      <c r="AE1211" t="s">
        <v>49</v>
      </c>
    </row>
    <row r="1212" spans="1:31">
      <c r="A1212" t="str">
        <f t="shared" si="36"/>
        <v>215099451115110</v>
      </c>
      <c r="B1212" t="s">
        <v>32</v>
      </c>
      <c r="C1212" t="s">
        <v>114</v>
      </c>
      <c r="D1212" t="s">
        <v>59</v>
      </c>
      <c r="E1212" t="s">
        <v>59</v>
      </c>
      <c r="F1212" t="s">
        <v>58</v>
      </c>
      <c r="G1212" t="s">
        <v>1336</v>
      </c>
      <c r="H1212" s="1">
        <v>43739</v>
      </c>
      <c r="I1212" s="1">
        <v>43711</v>
      </c>
      <c r="J1212" s="3">
        <v>920000</v>
      </c>
      <c r="K1212" t="s">
        <v>31</v>
      </c>
      <c r="L1212" t="s">
        <v>31</v>
      </c>
      <c r="M1212">
        <v>0</v>
      </c>
      <c r="N1212">
        <v>0</v>
      </c>
      <c r="O1212">
        <v>0</v>
      </c>
      <c r="P1212" t="s">
        <v>37</v>
      </c>
      <c r="Q1212" t="s">
        <v>37</v>
      </c>
      <c r="R1212" t="str">
        <f t="shared" si="37"/>
        <v>2150994511151</v>
      </c>
      <c r="S1212" t="s">
        <v>38</v>
      </c>
      <c r="T1212" t="s">
        <v>118</v>
      </c>
      <c r="U1212" t="s">
        <v>119</v>
      </c>
      <c r="V1212" t="s">
        <v>120</v>
      </c>
      <c r="W1212" t="s">
        <v>42</v>
      </c>
      <c r="X1212" t="s">
        <v>43</v>
      </c>
      <c r="Y1212" t="s">
        <v>44</v>
      </c>
      <c r="Z1212" t="s">
        <v>44</v>
      </c>
      <c r="AA1212" t="s">
        <v>45</v>
      </c>
      <c r="AB1212" t="s">
        <v>46</v>
      </c>
      <c r="AC1212" t="s">
        <v>47</v>
      </c>
      <c r="AD1212" t="s">
        <v>48</v>
      </c>
      <c r="AE1212" t="s">
        <v>49</v>
      </c>
    </row>
    <row r="1213" spans="1:31">
      <c r="A1213" t="str">
        <f t="shared" si="36"/>
        <v>213300551152110</v>
      </c>
      <c r="B1213" t="s">
        <v>32</v>
      </c>
      <c r="C1213" t="s">
        <v>62</v>
      </c>
      <c r="D1213" t="s">
        <v>1337</v>
      </c>
      <c r="E1213" t="s">
        <v>1337</v>
      </c>
      <c r="F1213" t="s">
        <v>88</v>
      </c>
      <c r="G1213" t="s">
        <v>1338</v>
      </c>
      <c r="H1213" s="1">
        <v>43755</v>
      </c>
      <c r="I1213" s="1">
        <v>43753</v>
      </c>
      <c r="J1213" s="3">
        <v>979661200</v>
      </c>
      <c r="K1213" t="s">
        <v>31</v>
      </c>
      <c r="L1213" t="s">
        <v>31</v>
      </c>
      <c r="M1213">
        <v>0</v>
      </c>
      <c r="N1213">
        <v>0</v>
      </c>
      <c r="O1213">
        <v>0</v>
      </c>
      <c r="P1213" t="s">
        <v>37</v>
      </c>
      <c r="Q1213" t="s">
        <v>37</v>
      </c>
      <c r="R1213" t="str">
        <f t="shared" si="37"/>
        <v>2133005511521</v>
      </c>
      <c r="S1213" t="s">
        <v>38</v>
      </c>
      <c r="T1213" t="s">
        <v>66</v>
      </c>
      <c r="U1213" t="s">
        <v>67</v>
      </c>
      <c r="V1213" t="s">
        <v>86</v>
      </c>
      <c r="W1213" t="s">
        <v>90</v>
      </c>
      <c r="X1213" t="s">
        <v>43</v>
      </c>
      <c r="Y1213" t="s">
        <v>44</v>
      </c>
      <c r="Z1213" t="s">
        <v>44</v>
      </c>
      <c r="AA1213" t="s">
        <v>45</v>
      </c>
      <c r="AB1213" t="s">
        <v>46</v>
      </c>
      <c r="AC1213" t="s">
        <v>47</v>
      </c>
      <c r="AD1213" t="s">
        <v>48</v>
      </c>
      <c r="AE1213" t="s">
        <v>49</v>
      </c>
    </row>
    <row r="1214" spans="1:31">
      <c r="A1214" t="str">
        <f t="shared" si="36"/>
        <v>213599452111105</v>
      </c>
      <c r="B1214" t="s">
        <v>32</v>
      </c>
      <c r="C1214" t="s">
        <v>62</v>
      </c>
      <c r="D1214" t="s">
        <v>944</v>
      </c>
      <c r="E1214" t="s">
        <v>944</v>
      </c>
      <c r="F1214" t="s">
        <v>165</v>
      </c>
      <c r="G1214" t="s">
        <v>1339</v>
      </c>
      <c r="H1214" s="1">
        <v>43588</v>
      </c>
      <c r="I1214" s="1">
        <v>43587</v>
      </c>
      <c r="J1214" s="3">
        <v>3050000</v>
      </c>
      <c r="K1214" t="s">
        <v>31</v>
      </c>
      <c r="L1214" t="s">
        <v>31</v>
      </c>
      <c r="M1214">
        <v>0</v>
      </c>
      <c r="N1214">
        <v>0</v>
      </c>
      <c r="O1214">
        <v>0</v>
      </c>
      <c r="P1214" t="s">
        <v>37</v>
      </c>
      <c r="Q1214" t="s">
        <v>37</v>
      </c>
      <c r="R1214" t="str">
        <f t="shared" si="37"/>
        <v>2135994521111</v>
      </c>
      <c r="S1214" t="s">
        <v>38</v>
      </c>
      <c r="T1214" t="s">
        <v>66</v>
      </c>
      <c r="U1214" t="s">
        <v>67</v>
      </c>
      <c r="V1214" t="s">
        <v>100</v>
      </c>
      <c r="W1214" t="s">
        <v>42</v>
      </c>
      <c r="X1214" t="s">
        <v>43</v>
      </c>
      <c r="Y1214" t="s">
        <v>44</v>
      </c>
      <c r="Z1214" t="s">
        <v>44</v>
      </c>
      <c r="AA1214" t="s">
        <v>45</v>
      </c>
      <c r="AB1214" t="s">
        <v>46</v>
      </c>
      <c r="AC1214" t="s">
        <v>47</v>
      </c>
      <c r="AD1214" t="s">
        <v>48</v>
      </c>
      <c r="AE1214" t="s">
        <v>49</v>
      </c>
    </row>
    <row r="1215" spans="1:31">
      <c r="A1215" t="str">
        <f t="shared" si="36"/>
        <v>212599452211206</v>
      </c>
      <c r="B1215" t="s">
        <v>32</v>
      </c>
      <c r="C1215" t="s">
        <v>33</v>
      </c>
      <c r="D1215" t="s">
        <v>1340</v>
      </c>
      <c r="E1215" t="s">
        <v>1340</v>
      </c>
      <c r="F1215" t="s">
        <v>148</v>
      </c>
      <c r="G1215" t="s">
        <v>1341</v>
      </c>
      <c r="H1215" s="1">
        <v>43629</v>
      </c>
      <c r="I1215" s="1">
        <v>43627</v>
      </c>
      <c r="J1215" s="3">
        <v>49500</v>
      </c>
      <c r="K1215" t="s">
        <v>31</v>
      </c>
      <c r="L1215" t="s">
        <v>31</v>
      </c>
      <c r="M1215">
        <v>0</v>
      </c>
      <c r="N1215">
        <v>0</v>
      </c>
      <c r="O1215">
        <v>0</v>
      </c>
      <c r="P1215" t="s">
        <v>37</v>
      </c>
      <c r="Q1215" t="s">
        <v>37</v>
      </c>
      <c r="R1215" t="str">
        <f t="shared" si="37"/>
        <v>2125994522112</v>
      </c>
      <c r="S1215" t="s">
        <v>38</v>
      </c>
      <c r="T1215" t="s">
        <v>39</v>
      </c>
      <c r="U1215" t="s">
        <v>40</v>
      </c>
      <c r="V1215" t="s">
        <v>41</v>
      </c>
      <c r="W1215" t="s">
        <v>42</v>
      </c>
      <c r="X1215" t="s">
        <v>43</v>
      </c>
      <c r="Y1215" t="s">
        <v>44</v>
      </c>
      <c r="Z1215" t="s">
        <v>44</v>
      </c>
      <c r="AA1215" t="s">
        <v>45</v>
      </c>
      <c r="AB1215" t="s">
        <v>46</v>
      </c>
      <c r="AC1215" t="s">
        <v>47</v>
      </c>
      <c r="AD1215" t="s">
        <v>48</v>
      </c>
      <c r="AE1215" t="s">
        <v>49</v>
      </c>
    </row>
    <row r="1216" spans="1:31">
      <c r="A1216" t="str">
        <f t="shared" si="36"/>
        <v>212599452211906</v>
      </c>
      <c r="B1216" t="s">
        <v>32</v>
      </c>
      <c r="C1216" t="s">
        <v>33</v>
      </c>
      <c r="D1216" t="s">
        <v>1340</v>
      </c>
      <c r="E1216" t="s">
        <v>1340</v>
      </c>
      <c r="F1216" t="s">
        <v>60</v>
      </c>
      <c r="G1216" t="s">
        <v>1341</v>
      </c>
      <c r="H1216" s="1">
        <v>43629</v>
      </c>
      <c r="I1216" s="1">
        <v>43627</v>
      </c>
      <c r="J1216" s="3">
        <v>1508000</v>
      </c>
      <c r="K1216" t="s">
        <v>31</v>
      </c>
      <c r="L1216" t="s">
        <v>31</v>
      </c>
      <c r="M1216">
        <v>0</v>
      </c>
      <c r="N1216">
        <v>0</v>
      </c>
      <c r="O1216">
        <v>0</v>
      </c>
      <c r="P1216" t="s">
        <v>37</v>
      </c>
      <c r="Q1216" t="s">
        <v>37</v>
      </c>
      <c r="R1216" t="str">
        <f t="shared" si="37"/>
        <v>2125994522119</v>
      </c>
      <c r="S1216" t="s">
        <v>38</v>
      </c>
      <c r="T1216" t="s">
        <v>39</v>
      </c>
      <c r="U1216" t="s">
        <v>40</v>
      </c>
      <c r="V1216" t="s">
        <v>41</v>
      </c>
      <c r="W1216" t="s">
        <v>42</v>
      </c>
      <c r="X1216" t="s">
        <v>43</v>
      </c>
      <c r="Y1216" t="s">
        <v>44</v>
      </c>
      <c r="Z1216" t="s">
        <v>44</v>
      </c>
      <c r="AA1216" t="s">
        <v>45</v>
      </c>
      <c r="AB1216" t="s">
        <v>46</v>
      </c>
      <c r="AC1216" t="s">
        <v>47</v>
      </c>
      <c r="AD1216" t="s">
        <v>48</v>
      </c>
      <c r="AE1216" t="s">
        <v>49</v>
      </c>
    </row>
    <row r="1217" spans="1:31">
      <c r="A1217" t="str">
        <f t="shared" si="36"/>
        <v>212904652121103</v>
      </c>
      <c r="B1217" t="s">
        <v>32</v>
      </c>
      <c r="C1217" t="s">
        <v>62</v>
      </c>
      <c r="D1217" t="s">
        <v>1342</v>
      </c>
      <c r="E1217" t="s">
        <v>1342</v>
      </c>
      <c r="F1217" t="s">
        <v>122</v>
      </c>
      <c r="G1217" t="s">
        <v>1343</v>
      </c>
      <c r="H1217" s="1">
        <v>43539</v>
      </c>
      <c r="I1217" s="1">
        <v>43539</v>
      </c>
      <c r="J1217" s="3">
        <v>11874000</v>
      </c>
      <c r="K1217" t="s">
        <v>31</v>
      </c>
      <c r="L1217" t="s">
        <v>31</v>
      </c>
      <c r="M1217">
        <v>0</v>
      </c>
      <c r="N1217">
        <v>0</v>
      </c>
      <c r="O1217">
        <v>0</v>
      </c>
      <c r="P1217" t="s">
        <v>37</v>
      </c>
      <c r="Q1217" t="s">
        <v>37</v>
      </c>
      <c r="R1217" t="str">
        <f t="shared" si="37"/>
        <v>2129046521211</v>
      </c>
      <c r="S1217" t="s">
        <v>38</v>
      </c>
      <c r="T1217" t="s">
        <v>66</v>
      </c>
      <c r="U1217" t="s">
        <v>67</v>
      </c>
      <c r="V1217" t="s">
        <v>81</v>
      </c>
      <c r="W1217" t="s">
        <v>82</v>
      </c>
      <c r="X1217" t="s">
        <v>43</v>
      </c>
      <c r="Y1217" t="s">
        <v>44</v>
      </c>
      <c r="Z1217" t="s">
        <v>44</v>
      </c>
      <c r="AA1217" t="s">
        <v>45</v>
      </c>
      <c r="AB1217" t="s">
        <v>46</v>
      </c>
      <c r="AC1217" t="s">
        <v>47</v>
      </c>
      <c r="AD1217" t="s">
        <v>48</v>
      </c>
      <c r="AE1217" t="s">
        <v>49</v>
      </c>
    </row>
    <row r="1218" spans="1:31">
      <c r="A1218" t="str">
        <f t="shared" si="36"/>
        <v>212904652211907</v>
      </c>
      <c r="B1218" t="s">
        <v>32</v>
      </c>
      <c r="C1218" t="s">
        <v>62</v>
      </c>
      <c r="D1218" t="s">
        <v>1344</v>
      </c>
      <c r="E1218" t="s">
        <v>1344</v>
      </c>
      <c r="F1218" t="s">
        <v>60</v>
      </c>
      <c r="G1218" t="s">
        <v>1345</v>
      </c>
      <c r="H1218" s="1">
        <v>43662</v>
      </c>
      <c r="I1218" s="1">
        <v>43661</v>
      </c>
      <c r="J1218" s="3">
        <v>600404</v>
      </c>
      <c r="K1218" t="s">
        <v>31</v>
      </c>
      <c r="L1218" t="s">
        <v>31</v>
      </c>
      <c r="M1218">
        <v>0</v>
      </c>
      <c r="N1218">
        <v>0</v>
      </c>
      <c r="O1218">
        <v>0</v>
      </c>
      <c r="P1218" t="s">
        <v>37</v>
      </c>
      <c r="Q1218" t="s">
        <v>37</v>
      </c>
      <c r="R1218" t="str">
        <f t="shared" si="37"/>
        <v>2129046522119</v>
      </c>
      <c r="S1218" t="s">
        <v>38</v>
      </c>
      <c r="T1218" t="s">
        <v>66</v>
      </c>
      <c r="U1218" t="s">
        <v>67</v>
      </c>
      <c r="V1218" t="s">
        <v>81</v>
      </c>
      <c r="W1218" t="s">
        <v>82</v>
      </c>
      <c r="X1218" t="s">
        <v>43</v>
      </c>
      <c r="Y1218" t="s">
        <v>44</v>
      </c>
      <c r="Z1218" t="s">
        <v>44</v>
      </c>
      <c r="AA1218" t="s">
        <v>45</v>
      </c>
      <c r="AB1218" t="s">
        <v>46</v>
      </c>
      <c r="AC1218" t="s">
        <v>47</v>
      </c>
      <c r="AD1218" t="s">
        <v>48</v>
      </c>
      <c r="AE1218" t="s">
        <v>49</v>
      </c>
    </row>
    <row r="1219" spans="1:31">
      <c r="A1219" t="str">
        <f t="shared" ref="A1219:A1282" si="38">V1219&amp;W1219&amp;F1219&amp;IF(MONTH(H1219)&lt;10,"0"&amp;MONTH(H1219),MONTH(H1219))</f>
        <v>213300551152105</v>
      </c>
      <c r="B1219" t="s">
        <v>32</v>
      </c>
      <c r="C1219" t="s">
        <v>62</v>
      </c>
      <c r="D1219" t="s">
        <v>1346</v>
      </c>
      <c r="E1219" t="s">
        <v>1346</v>
      </c>
      <c r="F1219" t="s">
        <v>88</v>
      </c>
      <c r="G1219" t="s">
        <v>1347</v>
      </c>
      <c r="H1219" s="1">
        <v>43614</v>
      </c>
      <c r="I1219" s="1">
        <v>43612</v>
      </c>
      <c r="J1219" s="3">
        <v>306000000</v>
      </c>
      <c r="K1219" t="s">
        <v>31</v>
      </c>
      <c r="L1219" t="s">
        <v>31</v>
      </c>
      <c r="M1219">
        <v>0</v>
      </c>
      <c r="N1219">
        <v>0</v>
      </c>
      <c r="O1219">
        <v>0</v>
      </c>
      <c r="P1219" t="s">
        <v>37</v>
      </c>
      <c r="Q1219" t="s">
        <v>37</v>
      </c>
      <c r="R1219" t="str">
        <f t="shared" ref="R1219:R1282" si="39">V1219&amp;W1219&amp;F1219</f>
        <v>2133005511521</v>
      </c>
      <c r="S1219" t="s">
        <v>38</v>
      </c>
      <c r="T1219" t="s">
        <v>66</v>
      </c>
      <c r="U1219" t="s">
        <v>67</v>
      </c>
      <c r="V1219" t="s">
        <v>86</v>
      </c>
      <c r="W1219" t="s">
        <v>90</v>
      </c>
      <c r="X1219" t="s">
        <v>43</v>
      </c>
      <c r="Y1219" t="s">
        <v>44</v>
      </c>
      <c r="Z1219" t="s">
        <v>44</v>
      </c>
      <c r="AA1219" t="s">
        <v>45</v>
      </c>
      <c r="AB1219" t="s">
        <v>46</v>
      </c>
      <c r="AC1219" t="s">
        <v>47</v>
      </c>
      <c r="AD1219" t="s">
        <v>48</v>
      </c>
      <c r="AE1219" t="s">
        <v>49</v>
      </c>
    </row>
    <row r="1220" spans="1:31">
      <c r="A1220" t="str">
        <f t="shared" si="38"/>
        <v>213399451115210</v>
      </c>
      <c r="B1220" t="s">
        <v>32</v>
      </c>
      <c r="C1220" t="s">
        <v>62</v>
      </c>
      <c r="D1220" t="s">
        <v>1348</v>
      </c>
      <c r="E1220" t="s">
        <v>1348</v>
      </c>
      <c r="F1220" t="s">
        <v>84</v>
      </c>
      <c r="G1220" t="s">
        <v>1349</v>
      </c>
      <c r="H1220" s="1">
        <v>43762</v>
      </c>
      <c r="I1220" s="1">
        <v>43762</v>
      </c>
      <c r="J1220" s="3">
        <v>56157700</v>
      </c>
      <c r="K1220" t="s">
        <v>31</v>
      </c>
      <c r="L1220" t="s">
        <v>31</v>
      </c>
      <c r="M1220">
        <v>0</v>
      </c>
      <c r="N1220">
        <v>0</v>
      </c>
      <c r="O1220">
        <v>0</v>
      </c>
      <c r="P1220" t="s">
        <v>37</v>
      </c>
      <c r="Q1220" t="s">
        <v>37</v>
      </c>
      <c r="R1220" t="str">
        <f t="shared" si="39"/>
        <v>2133994511152</v>
      </c>
      <c r="S1220" t="s">
        <v>38</v>
      </c>
      <c r="T1220" t="s">
        <v>66</v>
      </c>
      <c r="U1220" t="s">
        <v>67</v>
      </c>
      <c r="V1220" t="s">
        <v>86</v>
      </c>
      <c r="W1220" t="s">
        <v>42</v>
      </c>
      <c r="X1220" t="s">
        <v>43</v>
      </c>
      <c r="Y1220" t="s">
        <v>44</v>
      </c>
      <c r="Z1220" t="s">
        <v>44</v>
      </c>
      <c r="AA1220" t="s">
        <v>45</v>
      </c>
      <c r="AB1220" t="s">
        <v>46</v>
      </c>
      <c r="AC1220" t="s">
        <v>47</v>
      </c>
      <c r="AD1220" t="s">
        <v>48</v>
      </c>
      <c r="AE1220" t="s">
        <v>49</v>
      </c>
    </row>
    <row r="1221" spans="1:31">
      <c r="A1221" t="str">
        <f t="shared" si="38"/>
        <v>213599452211902</v>
      </c>
      <c r="B1221" t="s">
        <v>32</v>
      </c>
      <c r="C1221" t="s">
        <v>62</v>
      </c>
      <c r="D1221" t="s">
        <v>126</v>
      </c>
      <c r="E1221" t="s">
        <v>126</v>
      </c>
      <c r="F1221" t="s">
        <v>60</v>
      </c>
      <c r="G1221" t="s">
        <v>1350</v>
      </c>
      <c r="H1221" s="1">
        <v>43510</v>
      </c>
      <c r="I1221" s="1">
        <v>43509</v>
      </c>
      <c r="J1221" s="3">
        <v>564000</v>
      </c>
      <c r="K1221" t="s">
        <v>31</v>
      </c>
      <c r="L1221" t="s">
        <v>31</v>
      </c>
      <c r="M1221">
        <v>0</v>
      </c>
      <c r="N1221">
        <v>0</v>
      </c>
      <c r="O1221">
        <v>0</v>
      </c>
      <c r="P1221" t="s">
        <v>37</v>
      </c>
      <c r="Q1221" t="s">
        <v>37</v>
      </c>
      <c r="R1221" t="str">
        <f t="shared" si="39"/>
        <v>2135994522119</v>
      </c>
      <c r="S1221" t="s">
        <v>38</v>
      </c>
      <c r="T1221" t="s">
        <v>66</v>
      </c>
      <c r="U1221" t="s">
        <v>67</v>
      </c>
      <c r="V1221" t="s">
        <v>100</v>
      </c>
      <c r="W1221" t="s">
        <v>42</v>
      </c>
      <c r="X1221" t="s">
        <v>43</v>
      </c>
      <c r="Y1221" t="s">
        <v>44</v>
      </c>
      <c r="Z1221" t="s">
        <v>44</v>
      </c>
      <c r="AA1221" t="s">
        <v>45</v>
      </c>
      <c r="AB1221" t="s">
        <v>46</v>
      </c>
      <c r="AC1221" t="s">
        <v>47</v>
      </c>
      <c r="AD1221" t="s">
        <v>48</v>
      </c>
      <c r="AE1221" t="s">
        <v>49</v>
      </c>
    </row>
    <row r="1222" spans="1:31">
      <c r="A1222" t="str">
        <f t="shared" si="38"/>
        <v>214700252121104</v>
      </c>
      <c r="B1222" t="s">
        <v>32</v>
      </c>
      <c r="C1222" t="s">
        <v>114</v>
      </c>
      <c r="D1222" t="s">
        <v>553</v>
      </c>
      <c r="E1222" t="s">
        <v>553</v>
      </c>
      <c r="F1222" t="s">
        <v>122</v>
      </c>
      <c r="G1222" t="s">
        <v>1351</v>
      </c>
      <c r="H1222" s="1">
        <v>43565</v>
      </c>
      <c r="I1222" s="1">
        <v>43563</v>
      </c>
      <c r="J1222" s="3">
        <v>720000</v>
      </c>
      <c r="K1222" t="s">
        <v>31</v>
      </c>
      <c r="L1222" t="s">
        <v>31</v>
      </c>
      <c r="M1222">
        <v>0</v>
      </c>
      <c r="N1222">
        <v>0</v>
      </c>
      <c r="O1222">
        <v>0</v>
      </c>
      <c r="P1222" t="s">
        <v>37</v>
      </c>
      <c r="Q1222" t="s">
        <v>37</v>
      </c>
      <c r="R1222" t="str">
        <f t="shared" si="39"/>
        <v>2147002521211</v>
      </c>
      <c r="S1222" t="s">
        <v>38</v>
      </c>
      <c r="T1222" t="s">
        <v>118</v>
      </c>
      <c r="U1222" t="s">
        <v>119</v>
      </c>
      <c r="V1222" t="s">
        <v>181</v>
      </c>
      <c r="W1222" t="s">
        <v>209</v>
      </c>
      <c r="X1222" t="s">
        <v>43</v>
      </c>
      <c r="Y1222" t="s">
        <v>44</v>
      </c>
      <c r="Z1222" t="s">
        <v>44</v>
      </c>
      <c r="AA1222" t="s">
        <v>45</v>
      </c>
      <c r="AB1222" t="s">
        <v>46</v>
      </c>
      <c r="AC1222" t="s">
        <v>47</v>
      </c>
      <c r="AD1222" t="s">
        <v>48</v>
      </c>
      <c r="AE1222" t="s">
        <v>49</v>
      </c>
    </row>
    <row r="1223" spans="1:31">
      <c r="A1223" t="str">
        <f t="shared" si="38"/>
        <v>212904652111111</v>
      </c>
      <c r="B1223" t="s">
        <v>32</v>
      </c>
      <c r="C1223" t="s">
        <v>62</v>
      </c>
      <c r="D1223" t="s">
        <v>1352</v>
      </c>
      <c r="E1223" t="s">
        <v>1352</v>
      </c>
      <c r="F1223" t="s">
        <v>165</v>
      </c>
      <c r="G1223" t="s">
        <v>1353</v>
      </c>
      <c r="H1223" s="1">
        <v>43798</v>
      </c>
      <c r="I1223" s="1">
        <v>43797</v>
      </c>
      <c r="J1223" s="3">
        <v>12085000</v>
      </c>
      <c r="K1223" t="s">
        <v>31</v>
      </c>
      <c r="L1223" t="s">
        <v>31</v>
      </c>
      <c r="M1223">
        <v>0</v>
      </c>
      <c r="N1223">
        <v>0</v>
      </c>
      <c r="O1223">
        <v>0</v>
      </c>
      <c r="P1223" t="s">
        <v>37</v>
      </c>
      <c r="Q1223" t="s">
        <v>37</v>
      </c>
      <c r="R1223" t="str">
        <f t="shared" si="39"/>
        <v>2129046521111</v>
      </c>
      <c r="S1223" t="s">
        <v>38</v>
      </c>
      <c r="T1223" t="s">
        <v>66</v>
      </c>
      <c r="U1223" t="s">
        <v>67</v>
      </c>
      <c r="V1223" t="s">
        <v>81</v>
      </c>
      <c r="W1223" t="s">
        <v>82</v>
      </c>
      <c r="X1223" t="s">
        <v>43</v>
      </c>
      <c r="Y1223" t="s">
        <v>44</v>
      </c>
      <c r="Z1223" t="s">
        <v>44</v>
      </c>
      <c r="AA1223" t="s">
        <v>45</v>
      </c>
      <c r="AB1223" t="s">
        <v>46</v>
      </c>
      <c r="AC1223" t="s">
        <v>47</v>
      </c>
      <c r="AD1223" t="s">
        <v>48</v>
      </c>
      <c r="AE1223" t="s">
        <v>49</v>
      </c>
    </row>
    <row r="1224" spans="1:31">
      <c r="A1224" t="str">
        <f t="shared" si="38"/>
        <v>213599451112907</v>
      </c>
      <c r="B1224" t="s">
        <v>32</v>
      </c>
      <c r="C1224" t="s">
        <v>62</v>
      </c>
      <c r="D1224" t="s">
        <v>1354</v>
      </c>
      <c r="E1224" t="s">
        <v>1354</v>
      </c>
      <c r="F1224" t="s">
        <v>112</v>
      </c>
      <c r="G1224" t="s">
        <v>1355</v>
      </c>
      <c r="H1224" s="1">
        <v>43668</v>
      </c>
      <c r="I1224" s="1">
        <v>43664</v>
      </c>
      <c r="J1224" s="3">
        <v>88620000</v>
      </c>
      <c r="K1224" t="s">
        <v>31</v>
      </c>
      <c r="L1224" t="s">
        <v>31</v>
      </c>
      <c r="M1224">
        <v>0</v>
      </c>
      <c r="N1224">
        <v>0</v>
      </c>
      <c r="O1224">
        <v>0</v>
      </c>
      <c r="P1224" t="s">
        <v>37</v>
      </c>
      <c r="Q1224" t="s">
        <v>37</v>
      </c>
      <c r="R1224" t="str">
        <f t="shared" si="39"/>
        <v>2135994511129</v>
      </c>
      <c r="S1224" t="s">
        <v>38</v>
      </c>
      <c r="T1224" t="s">
        <v>66</v>
      </c>
      <c r="U1224" t="s">
        <v>67</v>
      </c>
      <c r="V1224" t="s">
        <v>100</v>
      </c>
      <c r="W1224" t="s">
        <v>42</v>
      </c>
      <c r="X1224" t="s">
        <v>43</v>
      </c>
      <c r="Y1224" t="s">
        <v>44</v>
      </c>
      <c r="Z1224" t="s">
        <v>44</v>
      </c>
      <c r="AA1224" t="s">
        <v>45</v>
      </c>
      <c r="AB1224" t="s">
        <v>46</v>
      </c>
      <c r="AC1224" t="s">
        <v>47</v>
      </c>
      <c r="AD1224" t="s">
        <v>48</v>
      </c>
      <c r="AE1224" t="s">
        <v>49</v>
      </c>
    </row>
    <row r="1225" spans="1:31">
      <c r="A1225" t="str">
        <f t="shared" si="38"/>
        <v>213595052411408</v>
      </c>
      <c r="B1225" t="s">
        <v>32</v>
      </c>
      <c r="C1225" t="s">
        <v>62</v>
      </c>
      <c r="D1225" t="s">
        <v>1356</v>
      </c>
      <c r="E1225" t="s">
        <v>1356</v>
      </c>
      <c r="F1225" t="s">
        <v>182</v>
      </c>
      <c r="G1225" t="s">
        <v>1357</v>
      </c>
      <c r="H1225" s="1">
        <v>43684</v>
      </c>
      <c r="I1225" s="1">
        <v>43682</v>
      </c>
      <c r="J1225" s="3">
        <v>5000000</v>
      </c>
      <c r="K1225" t="s">
        <v>31</v>
      </c>
      <c r="L1225" t="s">
        <v>31</v>
      </c>
      <c r="M1225">
        <v>0</v>
      </c>
      <c r="N1225">
        <v>0</v>
      </c>
      <c r="O1225">
        <v>0</v>
      </c>
      <c r="P1225" t="s">
        <v>37</v>
      </c>
      <c r="Q1225" t="s">
        <v>37</v>
      </c>
      <c r="R1225" t="str">
        <f t="shared" si="39"/>
        <v>2135950524114</v>
      </c>
      <c r="S1225" t="s">
        <v>38</v>
      </c>
      <c r="T1225" t="s">
        <v>66</v>
      </c>
      <c r="U1225" t="s">
        <v>67</v>
      </c>
      <c r="V1225" t="s">
        <v>100</v>
      </c>
      <c r="W1225" t="s">
        <v>192</v>
      </c>
      <c r="X1225" t="s">
        <v>43</v>
      </c>
      <c r="Y1225" t="s">
        <v>44</v>
      </c>
      <c r="Z1225" t="s">
        <v>44</v>
      </c>
      <c r="AA1225" t="s">
        <v>45</v>
      </c>
      <c r="AB1225" t="s">
        <v>46</v>
      </c>
      <c r="AC1225" t="s">
        <v>47</v>
      </c>
      <c r="AD1225" t="s">
        <v>48</v>
      </c>
      <c r="AE1225" t="s">
        <v>49</v>
      </c>
    </row>
    <row r="1226" spans="1:31">
      <c r="A1226" t="str">
        <f t="shared" si="38"/>
        <v>212599452211205</v>
      </c>
      <c r="B1226" t="s">
        <v>32</v>
      </c>
      <c r="C1226" t="s">
        <v>33</v>
      </c>
      <c r="D1226" t="s">
        <v>1358</v>
      </c>
      <c r="E1226" t="s">
        <v>1358</v>
      </c>
      <c r="F1226" t="s">
        <v>148</v>
      </c>
      <c r="G1226" t="s">
        <v>1359</v>
      </c>
      <c r="H1226" s="1">
        <v>43595</v>
      </c>
      <c r="I1226" s="1">
        <v>43594</v>
      </c>
      <c r="J1226" s="3">
        <v>49500</v>
      </c>
      <c r="K1226" t="s">
        <v>31</v>
      </c>
      <c r="L1226" t="s">
        <v>31</v>
      </c>
      <c r="M1226">
        <v>0</v>
      </c>
      <c r="N1226">
        <v>0</v>
      </c>
      <c r="O1226">
        <v>0</v>
      </c>
      <c r="P1226" t="s">
        <v>37</v>
      </c>
      <c r="Q1226" t="s">
        <v>37</v>
      </c>
      <c r="R1226" t="str">
        <f t="shared" si="39"/>
        <v>2125994522112</v>
      </c>
      <c r="S1226" t="s">
        <v>38</v>
      </c>
      <c r="T1226" t="s">
        <v>39</v>
      </c>
      <c r="U1226" t="s">
        <v>40</v>
      </c>
      <c r="V1226" t="s">
        <v>41</v>
      </c>
      <c r="W1226" t="s">
        <v>42</v>
      </c>
      <c r="X1226" t="s">
        <v>43</v>
      </c>
      <c r="Y1226" t="s">
        <v>44</v>
      </c>
      <c r="Z1226" t="s">
        <v>44</v>
      </c>
      <c r="AA1226" t="s">
        <v>45</v>
      </c>
      <c r="AB1226" t="s">
        <v>46</v>
      </c>
      <c r="AC1226" t="s">
        <v>47</v>
      </c>
      <c r="AD1226" t="s">
        <v>48</v>
      </c>
      <c r="AE1226" t="s">
        <v>49</v>
      </c>
    </row>
    <row r="1227" spans="1:31">
      <c r="A1227" t="str">
        <f t="shared" si="38"/>
        <v>212599452211905</v>
      </c>
      <c r="B1227" t="s">
        <v>32</v>
      </c>
      <c r="C1227" t="s">
        <v>33</v>
      </c>
      <c r="D1227" t="s">
        <v>1358</v>
      </c>
      <c r="E1227" t="s">
        <v>1358</v>
      </c>
      <c r="F1227" t="s">
        <v>60</v>
      </c>
      <c r="G1227" t="s">
        <v>1359</v>
      </c>
      <c r="H1227" s="1">
        <v>43595</v>
      </c>
      <c r="I1227" s="1">
        <v>43594</v>
      </c>
      <c r="J1227" s="3">
        <v>1508000</v>
      </c>
      <c r="K1227" t="s">
        <v>31</v>
      </c>
      <c r="L1227" t="s">
        <v>31</v>
      </c>
      <c r="M1227">
        <v>0</v>
      </c>
      <c r="N1227">
        <v>0</v>
      </c>
      <c r="O1227">
        <v>0</v>
      </c>
      <c r="P1227" t="s">
        <v>37</v>
      </c>
      <c r="Q1227" t="s">
        <v>37</v>
      </c>
      <c r="R1227" t="str">
        <f t="shared" si="39"/>
        <v>2125994522119</v>
      </c>
      <c r="S1227" t="s">
        <v>38</v>
      </c>
      <c r="T1227" t="s">
        <v>39</v>
      </c>
      <c r="U1227" t="s">
        <v>40</v>
      </c>
      <c r="V1227" t="s">
        <v>41</v>
      </c>
      <c r="W1227" t="s">
        <v>42</v>
      </c>
      <c r="X1227" t="s">
        <v>43</v>
      </c>
      <c r="Y1227" t="s">
        <v>44</v>
      </c>
      <c r="Z1227" t="s">
        <v>44</v>
      </c>
      <c r="AA1227" t="s">
        <v>45</v>
      </c>
      <c r="AB1227" t="s">
        <v>46</v>
      </c>
      <c r="AC1227" t="s">
        <v>47</v>
      </c>
      <c r="AD1227" t="s">
        <v>48</v>
      </c>
      <c r="AE1227" t="s">
        <v>49</v>
      </c>
    </row>
    <row r="1228" spans="1:31">
      <c r="A1228" t="str">
        <f t="shared" si="38"/>
        <v>212904652121912</v>
      </c>
      <c r="B1228" t="s">
        <v>32</v>
      </c>
      <c r="C1228" t="s">
        <v>62</v>
      </c>
      <c r="D1228" t="s">
        <v>1360</v>
      </c>
      <c r="E1228" t="s">
        <v>1360</v>
      </c>
      <c r="F1228" t="s">
        <v>96</v>
      </c>
      <c r="G1228" t="s">
        <v>1361</v>
      </c>
      <c r="H1228" s="1">
        <v>43816</v>
      </c>
      <c r="I1228" s="1">
        <v>43815</v>
      </c>
      <c r="J1228" s="3">
        <v>10110000</v>
      </c>
      <c r="K1228" t="s">
        <v>31</v>
      </c>
      <c r="L1228" t="s">
        <v>31</v>
      </c>
      <c r="M1228">
        <v>0</v>
      </c>
      <c r="N1228">
        <v>0</v>
      </c>
      <c r="O1228">
        <v>0</v>
      </c>
      <c r="P1228" t="s">
        <v>37</v>
      </c>
      <c r="Q1228" t="s">
        <v>37</v>
      </c>
      <c r="R1228" t="str">
        <f t="shared" si="39"/>
        <v>2129046521219</v>
      </c>
      <c r="S1228" t="s">
        <v>38</v>
      </c>
      <c r="T1228" t="s">
        <v>66</v>
      </c>
      <c r="U1228" t="s">
        <v>67</v>
      </c>
      <c r="V1228" t="s">
        <v>81</v>
      </c>
      <c r="W1228" t="s">
        <v>82</v>
      </c>
      <c r="X1228" t="s">
        <v>43</v>
      </c>
      <c r="Y1228" t="s">
        <v>44</v>
      </c>
      <c r="Z1228" t="s">
        <v>44</v>
      </c>
      <c r="AA1228" t="s">
        <v>45</v>
      </c>
      <c r="AB1228" t="s">
        <v>46</v>
      </c>
      <c r="AC1228" t="s">
        <v>47</v>
      </c>
      <c r="AD1228" t="s">
        <v>48</v>
      </c>
      <c r="AE1228" t="s">
        <v>49</v>
      </c>
    </row>
    <row r="1229" spans="1:31">
      <c r="A1229" t="str">
        <f t="shared" si="38"/>
        <v>212904652121108</v>
      </c>
      <c r="B1229" t="s">
        <v>32</v>
      </c>
      <c r="C1229" t="s">
        <v>62</v>
      </c>
      <c r="D1229" t="s">
        <v>1362</v>
      </c>
      <c r="E1229" t="s">
        <v>1362</v>
      </c>
      <c r="F1229" t="s">
        <v>122</v>
      </c>
      <c r="G1229" t="s">
        <v>1363</v>
      </c>
      <c r="H1229" s="1">
        <v>43686</v>
      </c>
      <c r="I1229" s="1">
        <v>43686</v>
      </c>
      <c r="J1229" s="3">
        <v>10125000</v>
      </c>
      <c r="K1229" t="s">
        <v>31</v>
      </c>
      <c r="L1229" t="s">
        <v>31</v>
      </c>
      <c r="M1229">
        <v>0</v>
      </c>
      <c r="N1229">
        <v>0</v>
      </c>
      <c r="O1229">
        <v>0</v>
      </c>
      <c r="P1229" t="s">
        <v>37</v>
      </c>
      <c r="Q1229" t="s">
        <v>37</v>
      </c>
      <c r="R1229" t="str">
        <f t="shared" si="39"/>
        <v>2129046521211</v>
      </c>
      <c r="S1229" t="s">
        <v>38</v>
      </c>
      <c r="T1229" t="s">
        <v>66</v>
      </c>
      <c r="U1229" t="s">
        <v>67</v>
      </c>
      <c r="V1229" t="s">
        <v>81</v>
      </c>
      <c r="W1229" t="s">
        <v>82</v>
      </c>
      <c r="X1229" t="s">
        <v>43</v>
      </c>
      <c r="Y1229" t="s">
        <v>44</v>
      </c>
      <c r="Z1229" t="s">
        <v>44</v>
      </c>
      <c r="AA1229" t="s">
        <v>45</v>
      </c>
      <c r="AB1229" t="s">
        <v>46</v>
      </c>
      <c r="AC1229" t="s">
        <v>47</v>
      </c>
      <c r="AD1229" t="s">
        <v>48</v>
      </c>
      <c r="AE1229" t="s">
        <v>49</v>
      </c>
    </row>
    <row r="1230" spans="1:31">
      <c r="A1230" t="str">
        <f t="shared" si="38"/>
        <v>212599452211208</v>
      </c>
      <c r="B1230" t="s">
        <v>32</v>
      </c>
      <c r="C1230" t="s">
        <v>33</v>
      </c>
      <c r="D1230" t="s">
        <v>1364</v>
      </c>
      <c r="E1230" t="s">
        <v>1364</v>
      </c>
      <c r="F1230" t="s">
        <v>148</v>
      </c>
      <c r="G1230" t="s">
        <v>1365</v>
      </c>
      <c r="H1230" s="1">
        <v>43686</v>
      </c>
      <c r="I1230" s="1">
        <v>43685</v>
      </c>
      <c r="J1230" s="3">
        <v>107415</v>
      </c>
      <c r="K1230" t="s">
        <v>31</v>
      </c>
      <c r="L1230" t="s">
        <v>31</v>
      </c>
      <c r="M1230">
        <v>0</v>
      </c>
      <c r="N1230">
        <v>0</v>
      </c>
      <c r="O1230">
        <v>0</v>
      </c>
      <c r="P1230" t="s">
        <v>37</v>
      </c>
      <c r="Q1230" t="s">
        <v>37</v>
      </c>
      <c r="R1230" t="str">
        <f t="shared" si="39"/>
        <v>2125994522112</v>
      </c>
      <c r="S1230" t="s">
        <v>38</v>
      </c>
      <c r="T1230" t="s">
        <v>39</v>
      </c>
      <c r="U1230" t="s">
        <v>40</v>
      </c>
      <c r="V1230" t="s">
        <v>41</v>
      </c>
      <c r="W1230" t="s">
        <v>42</v>
      </c>
      <c r="X1230" t="s">
        <v>43</v>
      </c>
      <c r="Y1230" t="s">
        <v>44</v>
      </c>
      <c r="Z1230" t="s">
        <v>44</v>
      </c>
      <c r="AA1230" t="s">
        <v>45</v>
      </c>
      <c r="AB1230" t="s">
        <v>46</v>
      </c>
      <c r="AC1230" t="s">
        <v>47</v>
      </c>
      <c r="AD1230" t="s">
        <v>48</v>
      </c>
      <c r="AE1230" t="s">
        <v>49</v>
      </c>
    </row>
    <row r="1231" spans="1:31">
      <c r="A1231" t="str">
        <f t="shared" si="38"/>
        <v>212599452211908</v>
      </c>
      <c r="B1231" t="s">
        <v>32</v>
      </c>
      <c r="C1231" t="s">
        <v>33</v>
      </c>
      <c r="D1231" t="s">
        <v>1364</v>
      </c>
      <c r="E1231" t="s">
        <v>1364</v>
      </c>
      <c r="F1231" t="s">
        <v>60</v>
      </c>
      <c r="G1231" t="s">
        <v>1365</v>
      </c>
      <c r="H1231" s="1">
        <v>43686</v>
      </c>
      <c r="I1231" s="1">
        <v>43685</v>
      </c>
      <c r="J1231" s="3">
        <v>377000</v>
      </c>
      <c r="K1231" t="s">
        <v>31</v>
      </c>
      <c r="L1231" t="s">
        <v>31</v>
      </c>
      <c r="M1231">
        <v>0</v>
      </c>
      <c r="N1231">
        <v>0</v>
      </c>
      <c r="O1231">
        <v>0</v>
      </c>
      <c r="P1231" t="s">
        <v>37</v>
      </c>
      <c r="Q1231" t="s">
        <v>37</v>
      </c>
      <c r="R1231" t="str">
        <f t="shared" si="39"/>
        <v>2125994522119</v>
      </c>
      <c r="S1231" t="s">
        <v>38</v>
      </c>
      <c r="T1231" t="s">
        <v>39</v>
      </c>
      <c r="U1231" t="s">
        <v>40</v>
      </c>
      <c r="V1231" t="s">
        <v>41</v>
      </c>
      <c r="W1231" t="s">
        <v>42</v>
      </c>
      <c r="X1231" t="s">
        <v>43</v>
      </c>
      <c r="Y1231" t="s">
        <v>44</v>
      </c>
      <c r="Z1231" t="s">
        <v>44</v>
      </c>
      <c r="AA1231" t="s">
        <v>45</v>
      </c>
      <c r="AB1231" t="s">
        <v>46</v>
      </c>
      <c r="AC1231" t="s">
        <v>47</v>
      </c>
      <c r="AD1231" t="s">
        <v>48</v>
      </c>
      <c r="AE1231" t="s">
        <v>49</v>
      </c>
    </row>
    <row r="1232" spans="1:31">
      <c r="A1232" t="str">
        <f t="shared" si="38"/>
        <v>213599452111505</v>
      </c>
      <c r="B1232" t="s">
        <v>32</v>
      </c>
      <c r="C1232" t="s">
        <v>62</v>
      </c>
      <c r="D1232" t="s">
        <v>696</v>
      </c>
      <c r="E1232" t="s">
        <v>696</v>
      </c>
      <c r="F1232" t="s">
        <v>286</v>
      </c>
      <c r="G1232" t="s">
        <v>1366</v>
      </c>
      <c r="H1232" s="1">
        <v>43593</v>
      </c>
      <c r="I1232" s="1">
        <v>43591</v>
      </c>
      <c r="J1232" s="3">
        <v>10150000</v>
      </c>
      <c r="K1232" t="s">
        <v>31</v>
      </c>
      <c r="L1232" t="s">
        <v>31</v>
      </c>
      <c r="M1232">
        <v>0</v>
      </c>
      <c r="N1232">
        <v>0</v>
      </c>
      <c r="O1232">
        <v>0</v>
      </c>
      <c r="P1232" t="s">
        <v>37</v>
      </c>
      <c r="Q1232" t="s">
        <v>37</v>
      </c>
      <c r="R1232" t="str">
        <f t="shared" si="39"/>
        <v>2135994521115</v>
      </c>
      <c r="S1232" t="s">
        <v>38</v>
      </c>
      <c r="T1232" t="s">
        <v>66</v>
      </c>
      <c r="U1232" t="s">
        <v>67</v>
      </c>
      <c r="V1232" t="s">
        <v>100</v>
      </c>
      <c r="W1232" t="s">
        <v>42</v>
      </c>
      <c r="X1232" t="s">
        <v>43</v>
      </c>
      <c r="Y1232" t="s">
        <v>44</v>
      </c>
      <c r="Z1232" t="s">
        <v>44</v>
      </c>
      <c r="AA1232" t="s">
        <v>45</v>
      </c>
      <c r="AB1232" t="s">
        <v>46</v>
      </c>
      <c r="AC1232" t="s">
        <v>47</v>
      </c>
      <c r="AD1232" t="s">
        <v>48</v>
      </c>
      <c r="AE1232" t="s">
        <v>49</v>
      </c>
    </row>
    <row r="1233" spans="1:31">
      <c r="A1233" t="str">
        <f t="shared" si="38"/>
        <v>212599452111109</v>
      </c>
      <c r="B1233" t="s">
        <v>32</v>
      </c>
      <c r="C1233" t="s">
        <v>33</v>
      </c>
      <c r="D1233" t="s">
        <v>892</v>
      </c>
      <c r="E1233" t="s">
        <v>892</v>
      </c>
      <c r="F1233" t="s">
        <v>165</v>
      </c>
      <c r="G1233" t="s">
        <v>1367</v>
      </c>
      <c r="H1233" s="1">
        <v>43727</v>
      </c>
      <c r="I1233" s="1">
        <v>43726</v>
      </c>
      <c r="J1233" s="3">
        <v>4967000</v>
      </c>
      <c r="K1233" t="s">
        <v>31</v>
      </c>
      <c r="L1233" t="s">
        <v>31</v>
      </c>
      <c r="M1233">
        <v>0</v>
      </c>
      <c r="N1233">
        <v>0</v>
      </c>
      <c r="O1233">
        <v>0</v>
      </c>
      <c r="P1233" t="s">
        <v>37</v>
      </c>
      <c r="Q1233" t="s">
        <v>37</v>
      </c>
      <c r="R1233" t="str">
        <f t="shared" si="39"/>
        <v>2125994521111</v>
      </c>
      <c r="S1233" t="s">
        <v>38</v>
      </c>
      <c r="T1233" t="s">
        <v>39</v>
      </c>
      <c r="U1233" t="s">
        <v>40</v>
      </c>
      <c r="V1233" t="s">
        <v>41</v>
      </c>
      <c r="W1233" t="s">
        <v>42</v>
      </c>
      <c r="X1233" t="s">
        <v>43</v>
      </c>
      <c r="Y1233" t="s">
        <v>44</v>
      </c>
      <c r="Z1233" t="s">
        <v>44</v>
      </c>
      <c r="AA1233" t="s">
        <v>45</v>
      </c>
      <c r="AB1233" t="s">
        <v>46</v>
      </c>
      <c r="AC1233" t="s">
        <v>47</v>
      </c>
      <c r="AD1233" t="s">
        <v>48</v>
      </c>
      <c r="AE1233" t="s">
        <v>49</v>
      </c>
    </row>
    <row r="1234" spans="1:31">
      <c r="A1234" t="str">
        <f t="shared" si="38"/>
        <v>212599452211109</v>
      </c>
      <c r="B1234" t="s">
        <v>32</v>
      </c>
      <c r="C1234" t="s">
        <v>33</v>
      </c>
      <c r="D1234" t="s">
        <v>892</v>
      </c>
      <c r="E1234" t="s">
        <v>892</v>
      </c>
      <c r="F1234" t="s">
        <v>79</v>
      </c>
      <c r="G1234" t="s">
        <v>1367</v>
      </c>
      <c r="H1234" s="1">
        <v>43727</v>
      </c>
      <c r="I1234" s="1">
        <v>43726</v>
      </c>
      <c r="J1234" s="3">
        <v>1522500</v>
      </c>
      <c r="K1234" t="s">
        <v>31</v>
      </c>
      <c r="L1234" t="s">
        <v>31</v>
      </c>
      <c r="M1234">
        <v>0</v>
      </c>
      <c r="N1234">
        <v>0</v>
      </c>
      <c r="O1234">
        <v>0</v>
      </c>
      <c r="P1234" t="s">
        <v>37</v>
      </c>
      <c r="Q1234" t="s">
        <v>37</v>
      </c>
      <c r="R1234" t="str">
        <f t="shared" si="39"/>
        <v>2125994522111</v>
      </c>
      <c r="S1234" t="s">
        <v>38</v>
      </c>
      <c r="T1234" t="s">
        <v>39</v>
      </c>
      <c r="U1234" t="s">
        <v>40</v>
      </c>
      <c r="V1234" t="s">
        <v>41</v>
      </c>
      <c r="W1234" t="s">
        <v>42</v>
      </c>
      <c r="X1234" t="s">
        <v>43</v>
      </c>
      <c r="Y1234" t="s">
        <v>44</v>
      </c>
      <c r="Z1234" t="s">
        <v>44</v>
      </c>
      <c r="AA1234" t="s">
        <v>45</v>
      </c>
      <c r="AB1234" t="s">
        <v>46</v>
      </c>
      <c r="AC1234" t="s">
        <v>47</v>
      </c>
      <c r="AD1234" t="s">
        <v>48</v>
      </c>
      <c r="AE1234" t="s">
        <v>49</v>
      </c>
    </row>
    <row r="1235" spans="1:31">
      <c r="A1235" t="str">
        <f t="shared" si="38"/>
        <v>212599452211909</v>
      </c>
      <c r="B1235" t="s">
        <v>32</v>
      </c>
      <c r="C1235" t="s">
        <v>33</v>
      </c>
      <c r="D1235" t="s">
        <v>892</v>
      </c>
      <c r="E1235" t="s">
        <v>892</v>
      </c>
      <c r="F1235" t="s">
        <v>60</v>
      </c>
      <c r="G1235" t="s">
        <v>1367</v>
      </c>
      <c r="H1235" s="1">
        <v>43727</v>
      </c>
      <c r="I1235" s="1">
        <v>43726</v>
      </c>
      <c r="J1235" s="3">
        <v>582000</v>
      </c>
      <c r="K1235" t="s">
        <v>31</v>
      </c>
      <c r="L1235" t="s">
        <v>31</v>
      </c>
      <c r="M1235">
        <v>0</v>
      </c>
      <c r="N1235">
        <v>0</v>
      </c>
      <c r="O1235">
        <v>0</v>
      </c>
      <c r="P1235" t="s">
        <v>37</v>
      </c>
      <c r="Q1235" t="s">
        <v>37</v>
      </c>
      <c r="R1235" t="str">
        <f t="shared" si="39"/>
        <v>2125994522119</v>
      </c>
      <c r="S1235" t="s">
        <v>38</v>
      </c>
      <c r="T1235" t="s">
        <v>39</v>
      </c>
      <c r="U1235" t="s">
        <v>40</v>
      </c>
      <c r="V1235" t="s">
        <v>41</v>
      </c>
      <c r="W1235" t="s">
        <v>42</v>
      </c>
      <c r="X1235" t="s">
        <v>43</v>
      </c>
      <c r="Y1235" t="s">
        <v>44</v>
      </c>
      <c r="Z1235" t="s">
        <v>44</v>
      </c>
      <c r="AA1235" t="s">
        <v>45</v>
      </c>
      <c r="AB1235" t="s">
        <v>46</v>
      </c>
      <c r="AC1235" t="s">
        <v>47</v>
      </c>
      <c r="AD1235" t="s">
        <v>48</v>
      </c>
      <c r="AE1235" t="s">
        <v>49</v>
      </c>
    </row>
    <row r="1236" spans="1:31">
      <c r="A1236" t="str">
        <f t="shared" si="38"/>
        <v>212599452311109</v>
      </c>
      <c r="B1236" t="s">
        <v>32</v>
      </c>
      <c r="C1236" t="s">
        <v>33</v>
      </c>
      <c r="D1236" t="s">
        <v>892</v>
      </c>
      <c r="E1236" t="s">
        <v>892</v>
      </c>
      <c r="F1236" t="s">
        <v>265</v>
      </c>
      <c r="G1236" t="s">
        <v>1367</v>
      </c>
      <c r="H1236" s="1">
        <v>43727</v>
      </c>
      <c r="I1236" s="1">
        <v>43726</v>
      </c>
      <c r="J1236" s="3">
        <v>7659000</v>
      </c>
      <c r="K1236" t="s">
        <v>31</v>
      </c>
      <c r="L1236" t="s">
        <v>31</v>
      </c>
      <c r="M1236">
        <v>0</v>
      </c>
      <c r="N1236">
        <v>0</v>
      </c>
      <c r="O1236">
        <v>0</v>
      </c>
      <c r="P1236" t="s">
        <v>37</v>
      </c>
      <c r="Q1236" t="s">
        <v>37</v>
      </c>
      <c r="R1236" t="str">
        <f t="shared" si="39"/>
        <v>2125994523111</v>
      </c>
      <c r="S1236" t="s">
        <v>38</v>
      </c>
      <c r="T1236" t="s">
        <v>39</v>
      </c>
      <c r="U1236" t="s">
        <v>40</v>
      </c>
      <c r="V1236" t="s">
        <v>41</v>
      </c>
      <c r="W1236" t="s">
        <v>42</v>
      </c>
      <c r="X1236" t="s">
        <v>43</v>
      </c>
      <c r="Y1236" t="s">
        <v>44</v>
      </c>
      <c r="Z1236" t="s">
        <v>44</v>
      </c>
      <c r="AA1236" t="s">
        <v>45</v>
      </c>
      <c r="AB1236" t="s">
        <v>46</v>
      </c>
      <c r="AC1236" t="s">
        <v>47</v>
      </c>
      <c r="AD1236" t="s">
        <v>48</v>
      </c>
      <c r="AE1236" t="s">
        <v>49</v>
      </c>
    </row>
    <row r="1237" spans="1:31">
      <c r="A1237" t="str">
        <f t="shared" si="38"/>
        <v>212599452312109</v>
      </c>
      <c r="B1237" t="s">
        <v>32</v>
      </c>
      <c r="C1237" t="s">
        <v>33</v>
      </c>
      <c r="D1237" t="s">
        <v>892</v>
      </c>
      <c r="E1237" t="s">
        <v>892</v>
      </c>
      <c r="F1237" t="s">
        <v>172</v>
      </c>
      <c r="G1237" t="s">
        <v>1367</v>
      </c>
      <c r="H1237" s="1">
        <v>43727</v>
      </c>
      <c r="I1237" s="1">
        <v>43726</v>
      </c>
      <c r="J1237" s="3">
        <v>2625000</v>
      </c>
      <c r="K1237" t="s">
        <v>31</v>
      </c>
      <c r="L1237" t="s">
        <v>31</v>
      </c>
      <c r="M1237">
        <v>0</v>
      </c>
      <c r="N1237">
        <v>0</v>
      </c>
      <c r="O1237">
        <v>0</v>
      </c>
      <c r="P1237" t="s">
        <v>37</v>
      </c>
      <c r="Q1237" t="s">
        <v>37</v>
      </c>
      <c r="R1237" t="str">
        <f t="shared" si="39"/>
        <v>2125994523121</v>
      </c>
      <c r="S1237" t="s">
        <v>38</v>
      </c>
      <c r="T1237" t="s">
        <v>39</v>
      </c>
      <c r="U1237" t="s">
        <v>40</v>
      </c>
      <c r="V1237" t="s">
        <v>41</v>
      </c>
      <c r="W1237" t="s">
        <v>42</v>
      </c>
      <c r="X1237" t="s">
        <v>43</v>
      </c>
      <c r="Y1237" t="s">
        <v>44</v>
      </c>
      <c r="Z1237" t="s">
        <v>44</v>
      </c>
      <c r="AA1237" t="s">
        <v>45</v>
      </c>
      <c r="AB1237" t="s">
        <v>46</v>
      </c>
      <c r="AC1237" t="s">
        <v>47</v>
      </c>
      <c r="AD1237" t="s">
        <v>48</v>
      </c>
      <c r="AE1237" t="s">
        <v>49</v>
      </c>
    </row>
    <row r="1238" spans="1:31">
      <c r="A1238" t="str">
        <f t="shared" si="38"/>
        <v>212599452411309</v>
      </c>
      <c r="B1238" t="s">
        <v>32</v>
      </c>
      <c r="C1238" t="s">
        <v>33</v>
      </c>
      <c r="D1238" t="s">
        <v>892</v>
      </c>
      <c r="E1238" t="s">
        <v>892</v>
      </c>
      <c r="F1238" t="s">
        <v>64</v>
      </c>
      <c r="G1238" t="s">
        <v>1367</v>
      </c>
      <c r="H1238" s="1">
        <v>43727</v>
      </c>
      <c r="I1238" s="1">
        <v>43726</v>
      </c>
      <c r="J1238" s="3">
        <v>420000</v>
      </c>
      <c r="K1238" t="s">
        <v>31</v>
      </c>
      <c r="L1238" t="s">
        <v>31</v>
      </c>
      <c r="M1238">
        <v>0</v>
      </c>
      <c r="N1238">
        <v>0</v>
      </c>
      <c r="O1238">
        <v>0</v>
      </c>
      <c r="P1238" t="s">
        <v>37</v>
      </c>
      <c r="Q1238" t="s">
        <v>37</v>
      </c>
      <c r="R1238" t="str">
        <f t="shared" si="39"/>
        <v>2125994524113</v>
      </c>
      <c r="S1238" t="s">
        <v>38</v>
      </c>
      <c r="T1238" t="s">
        <v>39</v>
      </c>
      <c r="U1238" t="s">
        <v>40</v>
      </c>
      <c r="V1238" t="s">
        <v>41</v>
      </c>
      <c r="W1238" t="s">
        <v>42</v>
      </c>
      <c r="X1238" t="s">
        <v>43</v>
      </c>
      <c r="Y1238" t="s">
        <v>44</v>
      </c>
      <c r="Z1238" t="s">
        <v>44</v>
      </c>
      <c r="AA1238" t="s">
        <v>45</v>
      </c>
      <c r="AB1238" t="s">
        <v>46</v>
      </c>
      <c r="AC1238" t="s">
        <v>47</v>
      </c>
      <c r="AD1238" t="s">
        <v>48</v>
      </c>
      <c r="AE1238" t="s">
        <v>49</v>
      </c>
    </row>
    <row r="1239" spans="1:31">
      <c r="A1239" t="str">
        <f t="shared" si="38"/>
        <v>213599451112908</v>
      </c>
      <c r="B1239" t="s">
        <v>32</v>
      </c>
      <c r="C1239" t="s">
        <v>62</v>
      </c>
      <c r="D1239" t="s">
        <v>1368</v>
      </c>
      <c r="E1239" t="s">
        <v>1368</v>
      </c>
      <c r="F1239" t="s">
        <v>112</v>
      </c>
      <c r="G1239" t="s">
        <v>1369</v>
      </c>
      <c r="H1239" s="1">
        <v>43691</v>
      </c>
      <c r="I1239" s="1">
        <v>43690</v>
      </c>
      <c r="J1239" s="3">
        <v>10464000</v>
      </c>
      <c r="K1239" t="s">
        <v>31</v>
      </c>
      <c r="L1239" t="s">
        <v>31</v>
      </c>
      <c r="M1239">
        <v>0</v>
      </c>
      <c r="N1239">
        <v>0</v>
      </c>
      <c r="O1239">
        <v>0</v>
      </c>
      <c r="P1239" t="s">
        <v>37</v>
      </c>
      <c r="Q1239" t="s">
        <v>37</v>
      </c>
      <c r="R1239" t="str">
        <f t="shared" si="39"/>
        <v>2135994511129</v>
      </c>
      <c r="S1239" t="s">
        <v>38</v>
      </c>
      <c r="T1239" t="s">
        <v>66</v>
      </c>
      <c r="U1239" t="s">
        <v>67</v>
      </c>
      <c r="V1239" t="s">
        <v>100</v>
      </c>
      <c r="W1239" t="s">
        <v>42</v>
      </c>
      <c r="X1239" t="s">
        <v>43</v>
      </c>
      <c r="Y1239" t="s">
        <v>44</v>
      </c>
      <c r="Z1239" t="s">
        <v>44</v>
      </c>
      <c r="AA1239" t="s">
        <v>45</v>
      </c>
      <c r="AB1239" t="s">
        <v>46</v>
      </c>
      <c r="AC1239" t="s">
        <v>47</v>
      </c>
      <c r="AD1239" t="s">
        <v>48</v>
      </c>
      <c r="AE1239" t="s">
        <v>49</v>
      </c>
    </row>
    <row r="1240" spans="1:31">
      <c r="A1240" t="str">
        <f t="shared" si="38"/>
        <v>212599452111107</v>
      </c>
      <c r="B1240" t="s">
        <v>32</v>
      </c>
      <c r="C1240" t="s">
        <v>33</v>
      </c>
      <c r="D1240" t="s">
        <v>1370</v>
      </c>
      <c r="E1240" t="s">
        <v>1370</v>
      </c>
      <c r="F1240" t="s">
        <v>165</v>
      </c>
      <c r="G1240" t="s">
        <v>1371</v>
      </c>
      <c r="H1240" s="1">
        <v>43664</v>
      </c>
      <c r="I1240" s="1">
        <v>43663</v>
      </c>
      <c r="J1240" s="3">
        <v>8223800</v>
      </c>
      <c r="K1240" t="s">
        <v>31</v>
      </c>
      <c r="L1240" t="s">
        <v>31</v>
      </c>
      <c r="M1240">
        <v>0</v>
      </c>
      <c r="N1240">
        <v>0</v>
      </c>
      <c r="O1240">
        <v>0</v>
      </c>
      <c r="P1240" t="s">
        <v>37</v>
      </c>
      <c r="Q1240" t="s">
        <v>37</v>
      </c>
      <c r="R1240" t="str">
        <f t="shared" si="39"/>
        <v>2125994521111</v>
      </c>
      <c r="S1240" t="s">
        <v>38</v>
      </c>
      <c r="T1240" t="s">
        <v>39</v>
      </c>
      <c r="U1240" t="s">
        <v>40</v>
      </c>
      <c r="V1240" t="s">
        <v>41</v>
      </c>
      <c r="W1240" t="s">
        <v>42</v>
      </c>
      <c r="X1240" t="s">
        <v>43</v>
      </c>
      <c r="Y1240" t="s">
        <v>44</v>
      </c>
      <c r="Z1240" t="s">
        <v>44</v>
      </c>
      <c r="AA1240" t="s">
        <v>45</v>
      </c>
      <c r="AB1240" t="s">
        <v>46</v>
      </c>
      <c r="AC1240" t="s">
        <v>47</v>
      </c>
      <c r="AD1240" t="s">
        <v>48</v>
      </c>
      <c r="AE1240" t="s">
        <v>49</v>
      </c>
    </row>
    <row r="1241" spans="1:31">
      <c r="A1241" t="str">
        <f t="shared" si="38"/>
        <v>212599452211107</v>
      </c>
      <c r="B1241" t="s">
        <v>32</v>
      </c>
      <c r="C1241" t="s">
        <v>33</v>
      </c>
      <c r="D1241" t="s">
        <v>1370</v>
      </c>
      <c r="E1241" t="s">
        <v>1370</v>
      </c>
      <c r="F1241" t="s">
        <v>79</v>
      </c>
      <c r="G1241" t="s">
        <v>1371</v>
      </c>
      <c r="H1241" s="1">
        <v>43664</v>
      </c>
      <c r="I1241" s="1">
        <v>43663</v>
      </c>
      <c r="J1241" s="3">
        <v>507500</v>
      </c>
      <c r="K1241" t="s">
        <v>31</v>
      </c>
      <c r="L1241" t="s">
        <v>31</v>
      </c>
      <c r="M1241">
        <v>0</v>
      </c>
      <c r="N1241">
        <v>0</v>
      </c>
      <c r="O1241">
        <v>0</v>
      </c>
      <c r="P1241" t="s">
        <v>37</v>
      </c>
      <c r="Q1241" t="s">
        <v>37</v>
      </c>
      <c r="R1241" t="str">
        <f t="shared" si="39"/>
        <v>2125994522111</v>
      </c>
      <c r="S1241" t="s">
        <v>38</v>
      </c>
      <c r="T1241" t="s">
        <v>39</v>
      </c>
      <c r="U1241" t="s">
        <v>40</v>
      </c>
      <c r="V1241" t="s">
        <v>41</v>
      </c>
      <c r="W1241" t="s">
        <v>42</v>
      </c>
      <c r="X1241" t="s">
        <v>43</v>
      </c>
      <c r="Y1241" t="s">
        <v>44</v>
      </c>
      <c r="Z1241" t="s">
        <v>44</v>
      </c>
      <c r="AA1241" t="s">
        <v>45</v>
      </c>
      <c r="AB1241" t="s">
        <v>46</v>
      </c>
      <c r="AC1241" t="s">
        <v>47</v>
      </c>
      <c r="AD1241" t="s">
        <v>48</v>
      </c>
      <c r="AE1241" t="s">
        <v>49</v>
      </c>
    </row>
    <row r="1242" spans="1:31">
      <c r="A1242" t="str">
        <f t="shared" si="38"/>
        <v>212599452311107</v>
      </c>
      <c r="B1242" t="s">
        <v>32</v>
      </c>
      <c r="C1242" t="s">
        <v>33</v>
      </c>
      <c r="D1242" t="s">
        <v>1370</v>
      </c>
      <c r="E1242" t="s">
        <v>1370</v>
      </c>
      <c r="F1242" t="s">
        <v>265</v>
      </c>
      <c r="G1242" t="s">
        <v>1371</v>
      </c>
      <c r="H1242" s="1">
        <v>43664</v>
      </c>
      <c r="I1242" s="1">
        <v>43663</v>
      </c>
      <c r="J1242" s="3">
        <v>4258500</v>
      </c>
      <c r="K1242" t="s">
        <v>31</v>
      </c>
      <c r="L1242" t="s">
        <v>31</v>
      </c>
      <c r="M1242">
        <v>0</v>
      </c>
      <c r="N1242">
        <v>0</v>
      </c>
      <c r="O1242">
        <v>0</v>
      </c>
      <c r="P1242" t="s">
        <v>37</v>
      </c>
      <c r="Q1242" t="s">
        <v>37</v>
      </c>
      <c r="R1242" t="str">
        <f t="shared" si="39"/>
        <v>2125994523111</v>
      </c>
      <c r="S1242" t="s">
        <v>38</v>
      </c>
      <c r="T1242" t="s">
        <v>39</v>
      </c>
      <c r="U1242" t="s">
        <v>40</v>
      </c>
      <c r="V1242" t="s">
        <v>41</v>
      </c>
      <c r="W1242" t="s">
        <v>42</v>
      </c>
      <c r="X1242" t="s">
        <v>43</v>
      </c>
      <c r="Y1242" t="s">
        <v>44</v>
      </c>
      <c r="Z1242" t="s">
        <v>44</v>
      </c>
      <c r="AA1242" t="s">
        <v>45</v>
      </c>
      <c r="AB1242" t="s">
        <v>46</v>
      </c>
      <c r="AC1242" t="s">
        <v>47</v>
      </c>
      <c r="AD1242" t="s">
        <v>48</v>
      </c>
      <c r="AE1242" t="s">
        <v>49</v>
      </c>
    </row>
    <row r="1243" spans="1:31">
      <c r="A1243" t="str">
        <f t="shared" si="38"/>
        <v>212599452312107</v>
      </c>
      <c r="B1243" t="s">
        <v>32</v>
      </c>
      <c r="C1243" t="s">
        <v>33</v>
      </c>
      <c r="D1243" t="s">
        <v>1370</v>
      </c>
      <c r="E1243" t="s">
        <v>1370</v>
      </c>
      <c r="F1243" t="s">
        <v>172</v>
      </c>
      <c r="G1243" t="s">
        <v>1371</v>
      </c>
      <c r="H1243" s="1">
        <v>43664</v>
      </c>
      <c r="I1243" s="1">
        <v>43663</v>
      </c>
      <c r="J1243" s="3">
        <v>2178000</v>
      </c>
      <c r="K1243" t="s">
        <v>31</v>
      </c>
      <c r="L1243" t="s">
        <v>31</v>
      </c>
      <c r="M1243">
        <v>0</v>
      </c>
      <c r="N1243">
        <v>0</v>
      </c>
      <c r="O1243">
        <v>0</v>
      </c>
      <c r="P1243" t="s">
        <v>37</v>
      </c>
      <c r="Q1243" t="s">
        <v>37</v>
      </c>
      <c r="R1243" t="str">
        <f t="shared" si="39"/>
        <v>2125994523121</v>
      </c>
      <c r="S1243" t="s">
        <v>38</v>
      </c>
      <c r="T1243" t="s">
        <v>39</v>
      </c>
      <c r="U1243" t="s">
        <v>40</v>
      </c>
      <c r="V1243" t="s">
        <v>41</v>
      </c>
      <c r="W1243" t="s">
        <v>42</v>
      </c>
      <c r="X1243" t="s">
        <v>43</v>
      </c>
      <c r="Y1243" t="s">
        <v>44</v>
      </c>
      <c r="Z1243" t="s">
        <v>44</v>
      </c>
      <c r="AA1243" t="s">
        <v>45</v>
      </c>
      <c r="AB1243" t="s">
        <v>46</v>
      </c>
      <c r="AC1243" t="s">
        <v>47</v>
      </c>
      <c r="AD1243" t="s">
        <v>48</v>
      </c>
      <c r="AE1243" t="s">
        <v>49</v>
      </c>
    </row>
    <row r="1244" spans="1:31">
      <c r="A1244" t="str">
        <f t="shared" si="38"/>
        <v>212599452411307</v>
      </c>
      <c r="B1244" t="s">
        <v>32</v>
      </c>
      <c r="C1244" t="s">
        <v>33</v>
      </c>
      <c r="D1244" t="s">
        <v>1370</v>
      </c>
      <c r="E1244" t="s">
        <v>1370</v>
      </c>
      <c r="F1244" t="s">
        <v>64</v>
      </c>
      <c r="G1244" t="s">
        <v>1371</v>
      </c>
      <c r="H1244" s="1">
        <v>43664</v>
      </c>
      <c r="I1244" s="1">
        <v>43663</v>
      </c>
      <c r="J1244" s="3">
        <v>100000</v>
      </c>
      <c r="K1244" t="s">
        <v>31</v>
      </c>
      <c r="L1244" t="s">
        <v>31</v>
      </c>
      <c r="M1244">
        <v>0</v>
      </c>
      <c r="N1244">
        <v>0</v>
      </c>
      <c r="O1244">
        <v>0</v>
      </c>
      <c r="P1244" t="s">
        <v>37</v>
      </c>
      <c r="Q1244" t="s">
        <v>37</v>
      </c>
      <c r="R1244" t="str">
        <f t="shared" si="39"/>
        <v>2125994524113</v>
      </c>
      <c r="S1244" t="s">
        <v>38</v>
      </c>
      <c r="T1244" t="s">
        <v>39</v>
      </c>
      <c r="U1244" t="s">
        <v>40</v>
      </c>
      <c r="V1244" t="s">
        <v>41</v>
      </c>
      <c r="W1244" t="s">
        <v>42</v>
      </c>
      <c r="X1244" t="s">
        <v>43</v>
      </c>
      <c r="Y1244" t="s">
        <v>44</v>
      </c>
      <c r="Z1244" t="s">
        <v>44</v>
      </c>
      <c r="AA1244" t="s">
        <v>45</v>
      </c>
      <c r="AB1244" t="s">
        <v>46</v>
      </c>
      <c r="AC1244" t="s">
        <v>47</v>
      </c>
      <c r="AD1244" t="s">
        <v>48</v>
      </c>
      <c r="AE1244" t="s">
        <v>49</v>
      </c>
    </row>
    <row r="1245" spans="1:31">
      <c r="A1245" t="str">
        <f t="shared" si="38"/>
        <v>210400152121106</v>
      </c>
      <c r="B1245" t="s">
        <v>32</v>
      </c>
      <c r="C1245" t="s">
        <v>33</v>
      </c>
      <c r="D1245" t="s">
        <v>1372</v>
      </c>
      <c r="E1245" t="s">
        <v>1372</v>
      </c>
      <c r="F1245" t="s">
        <v>122</v>
      </c>
      <c r="G1245" t="s">
        <v>1373</v>
      </c>
      <c r="H1245" s="1">
        <v>43629</v>
      </c>
      <c r="I1245" s="1">
        <v>43628</v>
      </c>
      <c r="J1245" s="3">
        <v>1620000</v>
      </c>
      <c r="K1245" t="s">
        <v>31</v>
      </c>
      <c r="L1245" t="s">
        <v>31</v>
      </c>
      <c r="M1245">
        <v>0</v>
      </c>
      <c r="N1245">
        <v>0</v>
      </c>
      <c r="O1245">
        <v>0</v>
      </c>
      <c r="P1245" t="s">
        <v>37</v>
      </c>
      <c r="Q1245" t="s">
        <v>37</v>
      </c>
      <c r="R1245" t="str">
        <f t="shared" si="39"/>
        <v>2104001521211</v>
      </c>
      <c r="S1245" t="s">
        <v>38</v>
      </c>
      <c r="T1245" t="s">
        <v>39</v>
      </c>
      <c r="U1245" t="s">
        <v>40</v>
      </c>
      <c r="V1245" t="s">
        <v>185</v>
      </c>
      <c r="W1245" t="s">
        <v>186</v>
      </c>
      <c r="X1245" t="s">
        <v>187</v>
      </c>
      <c r="Y1245" t="s">
        <v>44</v>
      </c>
      <c r="Z1245" t="s">
        <v>44</v>
      </c>
      <c r="AA1245" t="s">
        <v>66</v>
      </c>
      <c r="AB1245" t="s">
        <v>46</v>
      </c>
      <c r="AC1245" t="s">
        <v>47</v>
      </c>
      <c r="AD1245" t="s">
        <v>48</v>
      </c>
      <c r="AE1245" t="s">
        <v>49</v>
      </c>
    </row>
    <row r="1246" spans="1:31">
      <c r="A1246" t="str">
        <f t="shared" si="38"/>
        <v>212904652411110</v>
      </c>
      <c r="B1246" t="s">
        <v>32</v>
      </c>
      <c r="C1246" t="s">
        <v>62</v>
      </c>
      <c r="D1246" t="s">
        <v>1374</v>
      </c>
      <c r="E1246" t="s">
        <v>1374</v>
      </c>
      <c r="F1246" t="s">
        <v>71</v>
      </c>
      <c r="G1246" t="s">
        <v>1375</v>
      </c>
      <c r="H1246" s="1">
        <v>43741</v>
      </c>
      <c r="I1246" s="1">
        <v>43740</v>
      </c>
      <c r="J1246" s="3">
        <v>1600000</v>
      </c>
      <c r="K1246" t="s">
        <v>31</v>
      </c>
      <c r="L1246" t="s">
        <v>31</v>
      </c>
      <c r="M1246">
        <v>0</v>
      </c>
      <c r="N1246">
        <v>0</v>
      </c>
      <c r="O1246">
        <v>0</v>
      </c>
      <c r="P1246" t="s">
        <v>37</v>
      </c>
      <c r="Q1246" t="s">
        <v>37</v>
      </c>
      <c r="R1246" t="str">
        <f t="shared" si="39"/>
        <v>2129046524111</v>
      </c>
      <c r="S1246" t="s">
        <v>38</v>
      </c>
      <c r="T1246" t="s">
        <v>66</v>
      </c>
      <c r="U1246" t="s">
        <v>67</v>
      </c>
      <c r="V1246" t="s">
        <v>81</v>
      </c>
      <c r="W1246" t="s">
        <v>82</v>
      </c>
      <c r="X1246" t="s">
        <v>43</v>
      </c>
      <c r="Y1246" t="s">
        <v>44</v>
      </c>
      <c r="Z1246" t="s">
        <v>44</v>
      </c>
      <c r="AA1246" t="s">
        <v>45</v>
      </c>
      <c r="AB1246" t="s">
        <v>46</v>
      </c>
      <c r="AC1246" t="s">
        <v>47</v>
      </c>
      <c r="AD1246" t="s">
        <v>48</v>
      </c>
      <c r="AE1246" t="s">
        <v>49</v>
      </c>
    </row>
    <row r="1247" spans="1:31">
      <c r="A1247" t="str">
        <f t="shared" si="38"/>
        <v>212900152215111</v>
      </c>
      <c r="B1247" t="s">
        <v>32</v>
      </c>
      <c r="C1247" t="s">
        <v>62</v>
      </c>
      <c r="D1247" t="s">
        <v>1376</v>
      </c>
      <c r="E1247" t="s">
        <v>1376</v>
      </c>
      <c r="F1247" t="s">
        <v>179</v>
      </c>
      <c r="G1247" t="s">
        <v>1377</v>
      </c>
      <c r="H1247" s="1">
        <v>43776</v>
      </c>
      <c r="I1247" s="1">
        <v>43776</v>
      </c>
      <c r="J1247" s="3">
        <v>600000</v>
      </c>
      <c r="K1247" t="s">
        <v>31</v>
      </c>
      <c r="L1247" t="s">
        <v>31</v>
      </c>
      <c r="M1247">
        <v>0</v>
      </c>
      <c r="N1247">
        <v>0</v>
      </c>
      <c r="O1247">
        <v>0</v>
      </c>
      <c r="P1247" t="s">
        <v>37</v>
      </c>
      <c r="Q1247" t="s">
        <v>37</v>
      </c>
      <c r="R1247" t="str">
        <f t="shared" si="39"/>
        <v>2129001522151</v>
      </c>
      <c r="S1247" t="s">
        <v>38</v>
      </c>
      <c r="T1247" t="s">
        <v>66</v>
      </c>
      <c r="U1247" t="s">
        <v>67</v>
      </c>
      <c r="V1247" t="s">
        <v>81</v>
      </c>
      <c r="W1247" t="s">
        <v>186</v>
      </c>
      <c r="X1247" t="s">
        <v>43</v>
      </c>
      <c r="Y1247" t="s">
        <v>44</v>
      </c>
      <c r="Z1247" t="s">
        <v>44</v>
      </c>
      <c r="AA1247" t="s">
        <v>45</v>
      </c>
      <c r="AB1247" t="s">
        <v>46</v>
      </c>
      <c r="AC1247" t="s">
        <v>47</v>
      </c>
      <c r="AD1247" t="s">
        <v>48</v>
      </c>
      <c r="AE1247" t="s">
        <v>49</v>
      </c>
    </row>
    <row r="1248" spans="1:31">
      <c r="A1248" t="str">
        <f t="shared" si="38"/>
        <v>510599452411110</v>
      </c>
      <c r="B1248" t="s">
        <v>32</v>
      </c>
      <c r="C1248" t="s">
        <v>141</v>
      </c>
      <c r="D1248" t="s">
        <v>705</v>
      </c>
      <c r="E1248" t="s">
        <v>705</v>
      </c>
      <c r="F1248" t="s">
        <v>71</v>
      </c>
      <c r="G1248" t="s">
        <v>1378</v>
      </c>
      <c r="H1248" s="1">
        <v>43739</v>
      </c>
      <c r="I1248" s="1">
        <v>43738</v>
      </c>
      <c r="J1248" s="3">
        <v>880000</v>
      </c>
      <c r="K1248" t="s">
        <v>31</v>
      </c>
      <c r="L1248" t="s">
        <v>31</v>
      </c>
      <c r="M1248">
        <v>0</v>
      </c>
      <c r="N1248">
        <v>0</v>
      </c>
      <c r="O1248">
        <v>0</v>
      </c>
      <c r="P1248" t="s">
        <v>37</v>
      </c>
      <c r="Q1248" t="s">
        <v>37</v>
      </c>
      <c r="R1248" t="str">
        <f t="shared" si="39"/>
        <v>5105994524111</v>
      </c>
      <c r="S1248" t="s">
        <v>38</v>
      </c>
      <c r="T1248" t="s">
        <v>40</v>
      </c>
      <c r="U1248" t="s">
        <v>145</v>
      </c>
      <c r="V1248" t="s">
        <v>146</v>
      </c>
      <c r="W1248" t="s">
        <v>42</v>
      </c>
      <c r="X1248" t="s">
        <v>43</v>
      </c>
      <c r="Y1248" t="s">
        <v>44</v>
      </c>
      <c r="Z1248" t="s">
        <v>44</v>
      </c>
      <c r="AA1248" t="s">
        <v>45</v>
      </c>
      <c r="AB1248" t="s">
        <v>46</v>
      </c>
      <c r="AC1248" t="s">
        <v>47</v>
      </c>
      <c r="AD1248" t="s">
        <v>48</v>
      </c>
      <c r="AE1248" t="s">
        <v>49</v>
      </c>
    </row>
    <row r="1249" spans="1:31">
      <c r="A1249" t="str">
        <f t="shared" si="38"/>
        <v>212904652211102</v>
      </c>
      <c r="B1249" t="s">
        <v>32</v>
      </c>
      <c r="C1249" t="s">
        <v>62</v>
      </c>
      <c r="D1249" t="s">
        <v>262</v>
      </c>
      <c r="E1249" t="s">
        <v>262</v>
      </c>
      <c r="F1249" t="s">
        <v>79</v>
      </c>
      <c r="G1249" t="s">
        <v>1379</v>
      </c>
      <c r="H1249" s="1">
        <v>43511</v>
      </c>
      <c r="I1249" s="1">
        <v>43510</v>
      </c>
      <c r="J1249" s="3">
        <v>486000</v>
      </c>
      <c r="K1249" t="s">
        <v>31</v>
      </c>
      <c r="L1249" t="s">
        <v>31</v>
      </c>
      <c r="M1249">
        <v>0</v>
      </c>
      <c r="N1249">
        <v>0</v>
      </c>
      <c r="O1249">
        <v>0</v>
      </c>
      <c r="P1249" t="s">
        <v>37</v>
      </c>
      <c r="Q1249" t="s">
        <v>37</v>
      </c>
      <c r="R1249" t="str">
        <f t="shared" si="39"/>
        <v>2129046522111</v>
      </c>
      <c r="S1249" t="s">
        <v>38</v>
      </c>
      <c r="T1249" t="s">
        <v>66</v>
      </c>
      <c r="U1249" t="s">
        <v>67</v>
      </c>
      <c r="V1249" t="s">
        <v>81</v>
      </c>
      <c r="W1249" t="s">
        <v>82</v>
      </c>
      <c r="X1249" t="s">
        <v>43</v>
      </c>
      <c r="Y1249" t="s">
        <v>44</v>
      </c>
      <c r="Z1249" t="s">
        <v>44</v>
      </c>
      <c r="AA1249" t="s">
        <v>45</v>
      </c>
      <c r="AB1249" t="s">
        <v>46</v>
      </c>
      <c r="AC1249" t="s">
        <v>47</v>
      </c>
      <c r="AD1249" t="s">
        <v>48</v>
      </c>
      <c r="AE1249" t="s">
        <v>49</v>
      </c>
    </row>
    <row r="1250" spans="1:31">
      <c r="A1250" t="str">
        <f t="shared" si="38"/>
        <v>210400852121110</v>
      </c>
      <c r="B1250" t="s">
        <v>32</v>
      </c>
      <c r="C1250" t="s">
        <v>33</v>
      </c>
      <c r="D1250" t="s">
        <v>1380</v>
      </c>
      <c r="E1250" t="s">
        <v>1380</v>
      </c>
      <c r="F1250" t="s">
        <v>122</v>
      </c>
      <c r="G1250" t="s">
        <v>1381</v>
      </c>
      <c r="H1250" s="1">
        <v>43756</v>
      </c>
      <c r="I1250" s="1">
        <v>43755</v>
      </c>
      <c r="J1250" s="3">
        <v>24360000</v>
      </c>
      <c r="K1250" t="s">
        <v>31</v>
      </c>
      <c r="L1250" t="s">
        <v>31</v>
      </c>
      <c r="M1250">
        <v>0</v>
      </c>
      <c r="N1250">
        <v>0</v>
      </c>
      <c r="O1250">
        <v>0</v>
      </c>
      <c r="P1250" t="s">
        <v>37</v>
      </c>
      <c r="Q1250" t="s">
        <v>37</v>
      </c>
      <c r="R1250" t="str">
        <f t="shared" si="39"/>
        <v>2104008521211</v>
      </c>
      <c r="S1250" t="s">
        <v>38</v>
      </c>
      <c r="T1250" t="s">
        <v>39</v>
      </c>
      <c r="U1250" t="s">
        <v>40</v>
      </c>
      <c r="V1250" t="s">
        <v>185</v>
      </c>
      <c r="W1250" t="s">
        <v>269</v>
      </c>
      <c r="X1250" t="s">
        <v>187</v>
      </c>
      <c r="Y1250" t="s">
        <v>44</v>
      </c>
      <c r="Z1250" t="s">
        <v>44</v>
      </c>
      <c r="AA1250" t="s">
        <v>66</v>
      </c>
      <c r="AB1250" t="s">
        <v>46</v>
      </c>
      <c r="AC1250" t="s">
        <v>47</v>
      </c>
      <c r="AD1250" t="s">
        <v>48</v>
      </c>
      <c r="AE1250" t="s">
        <v>49</v>
      </c>
    </row>
    <row r="1251" spans="1:31">
      <c r="A1251" t="str">
        <f t="shared" si="38"/>
        <v>212599451111104</v>
      </c>
      <c r="B1251" t="s">
        <v>32</v>
      </c>
      <c r="C1251" t="s">
        <v>33</v>
      </c>
      <c r="D1251" t="s">
        <v>1382</v>
      </c>
      <c r="E1251" t="s">
        <v>1382</v>
      </c>
      <c r="F1251" t="s">
        <v>35</v>
      </c>
      <c r="G1251" t="s">
        <v>1383</v>
      </c>
      <c r="H1251" s="1">
        <v>43564</v>
      </c>
      <c r="I1251" s="1">
        <v>43563</v>
      </c>
      <c r="J1251" s="3">
        <v>56761400</v>
      </c>
      <c r="K1251" t="s">
        <v>31</v>
      </c>
      <c r="L1251" t="s">
        <v>31</v>
      </c>
      <c r="M1251">
        <v>0</v>
      </c>
      <c r="N1251">
        <v>0</v>
      </c>
      <c r="O1251">
        <v>0</v>
      </c>
      <c r="P1251" t="s">
        <v>37</v>
      </c>
      <c r="Q1251" t="s">
        <v>37</v>
      </c>
      <c r="R1251" t="str">
        <f t="shared" si="39"/>
        <v>2125994511111</v>
      </c>
      <c r="S1251" t="s">
        <v>38</v>
      </c>
      <c r="T1251" t="s">
        <v>39</v>
      </c>
      <c r="U1251" t="s">
        <v>40</v>
      </c>
      <c r="V1251" t="s">
        <v>41</v>
      </c>
      <c r="W1251" t="s">
        <v>42</v>
      </c>
      <c r="X1251" t="s">
        <v>43</v>
      </c>
      <c r="Y1251" t="s">
        <v>44</v>
      </c>
      <c r="Z1251" t="s">
        <v>44</v>
      </c>
      <c r="AA1251" t="s">
        <v>45</v>
      </c>
      <c r="AB1251" t="s">
        <v>46</v>
      </c>
      <c r="AC1251" t="s">
        <v>47</v>
      </c>
      <c r="AD1251" t="s">
        <v>48</v>
      </c>
      <c r="AE1251" t="s">
        <v>49</v>
      </c>
    </row>
    <row r="1252" spans="1:31">
      <c r="A1252" t="str">
        <f t="shared" si="38"/>
        <v>212599451111904</v>
      </c>
      <c r="B1252" t="s">
        <v>32</v>
      </c>
      <c r="C1252" t="s">
        <v>33</v>
      </c>
      <c r="D1252" t="s">
        <v>1382</v>
      </c>
      <c r="E1252" t="s">
        <v>1382</v>
      </c>
      <c r="F1252" t="s">
        <v>50</v>
      </c>
      <c r="G1252" t="s">
        <v>1383</v>
      </c>
      <c r="H1252" s="1">
        <v>43564</v>
      </c>
      <c r="I1252" s="1">
        <v>43563</v>
      </c>
      <c r="J1252" s="3">
        <v>10134</v>
      </c>
      <c r="K1252" t="s">
        <v>31</v>
      </c>
      <c r="L1252" t="s">
        <v>31</v>
      </c>
      <c r="M1252">
        <v>0</v>
      </c>
      <c r="N1252">
        <v>0</v>
      </c>
      <c r="O1252">
        <v>0</v>
      </c>
      <c r="P1252" t="s">
        <v>37</v>
      </c>
      <c r="Q1252" t="s">
        <v>37</v>
      </c>
      <c r="R1252" t="str">
        <f t="shared" si="39"/>
        <v>2125994511119</v>
      </c>
      <c r="S1252" t="s">
        <v>38</v>
      </c>
      <c r="T1252" t="s">
        <v>39</v>
      </c>
      <c r="U1252" t="s">
        <v>40</v>
      </c>
      <c r="V1252" t="s">
        <v>41</v>
      </c>
      <c r="W1252" t="s">
        <v>42</v>
      </c>
      <c r="X1252" t="s">
        <v>43</v>
      </c>
      <c r="Y1252" t="s">
        <v>44</v>
      </c>
      <c r="Z1252" t="s">
        <v>44</v>
      </c>
      <c r="AA1252" t="s">
        <v>45</v>
      </c>
      <c r="AB1252" t="s">
        <v>46</v>
      </c>
      <c r="AC1252" t="s">
        <v>47</v>
      </c>
      <c r="AD1252" t="s">
        <v>48</v>
      </c>
      <c r="AE1252" t="s">
        <v>49</v>
      </c>
    </row>
    <row r="1253" spans="1:31">
      <c r="A1253" t="str">
        <f t="shared" si="38"/>
        <v>212599451112104</v>
      </c>
      <c r="B1253" t="s">
        <v>32</v>
      </c>
      <c r="C1253" t="s">
        <v>33</v>
      </c>
      <c r="D1253" t="s">
        <v>1382</v>
      </c>
      <c r="E1253" t="s">
        <v>1382</v>
      </c>
      <c r="F1253" t="s">
        <v>51</v>
      </c>
      <c r="G1253" t="s">
        <v>1383</v>
      </c>
      <c r="H1253" s="1">
        <v>43564</v>
      </c>
      <c r="I1253" s="1">
        <v>43563</v>
      </c>
      <c r="J1253" s="3">
        <v>4807420</v>
      </c>
      <c r="K1253" t="s">
        <v>31</v>
      </c>
      <c r="L1253" t="s">
        <v>31</v>
      </c>
      <c r="M1253">
        <v>0</v>
      </c>
      <c r="N1253">
        <v>0</v>
      </c>
      <c r="O1253">
        <v>0</v>
      </c>
      <c r="P1253" t="s">
        <v>37</v>
      </c>
      <c r="Q1253" t="s">
        <v>37</v>
      </c>
      <c r="R1253" t="str">
        <f t="shared" si="39"/>
        <v>2125994511121</v>
      </c>
      <c r="S1253" t="s">
        <v>38</v>
      </c>
      <c r="T1253" t="s">
        <v>39</v>
      </c>
      <c r="U1253" t="s">
        <v>40</v>
      </c>
      <c r="V1253" t="s">
        <v>41</v>
      </c>
      <c r="W1253" t="s">
        <v>42</v>
      </c>
      <c r="X1253" t="s">
        <v>43</v>
      </c>
      <c r="Y1253" t="s">
        <v>44</v>
      </c>
      <c r="Z1253" t="s">
        <v>44</v>
      </c>
      <c r="AA1253" t="s">
        <v>45</v>
      </c>
      <c r="AB1253" t="s">
        <v>46</v>
      </c>
      <c r="AC1253" t="s">
        <v>47</v>
      </c>
      <c r="AD1253" t="s">
        <v>48</v>
      </c>
      <c r="AE1253" t="s">
        <v>49</v>
      </c>
    </row>
    <row r="1254" spans="1:31">
      <c r="A1254" t="str">
        <f t="shared" si="38"/>
        <v>212599451112204</v>
      </c>
      <c r="B1254" t="s">
        <v>32</v>
      </c>
      <c r="C1254" t="s">
        <v>33</v>
      </c>
      <c r="D1254" t="s">
        <v>1382</v>
      </c>
      <c r="E1254" t="s">
        <v>1382</v>
      </c>
      <c r="F1254" t="s">
        <v>55</v>
      </c>
      <c r="G1254" t="s">
        <v>1383</v>
      </c>
      <c r="H1254" s="1">
        <v>43564</v>
      </c>
      <c r="I1254" s="1">
        <v>43563</v>
      </c>
      <c r="J1254" s="3">
        <v>1438806</v>
      </c>
      <c r="K1254" t="s">
        <v>31</v>
      </c>
      <c r="L1254" t="s">
        <v>31</v>
      </c>
      <c r="M1254">
        <v>0</v>
      </c>
      <c r="N1254">
        <v>0</v>
      </c>
      <c r="O1254">
        <v>0</v>
      </c>
      <c r="P1254" t="s">
        <v>37</v>
      </c>
      <c r="Q1254" t="s">
        <v>37</v>
      </c>
      <c r="R1254" t="str">
        <f t="shared" si="39"/>
        <v>2125994511122</v>
      </c>
      <c r="S1254" t="s">
        <v>38</v>
      </c>
      <c r="T1254" t="s">
        <v>39</v>
      </c>
      <c r="U1254" t="s">
        <v>40</v>
      </c>
      <c r="V1254" t="s">
        <v>41</v>
      </c>
      <c r="W1254" t="s">
        <v>42</v>
      </c>
      <c r="X1254" t="s">
        <v>43</v>
      </c>
      <c r="Y1254" t="s">
        <v>44</v>
      </c>
      <c r="Z1254" t="s">
        <v>44</v>
      </c>
      <c r="AA1254" t="s">
        <v>45</v>
      </c>
      <c r="AB1254" t="s">
        <v>46</v>
      </c>
      <c r="AC1254" t="s">
        <v>47</v>
      </c>
      <c r="AD1254" t="s">
        <v>48</v>
      </c>
      <c r="AE1254" t="s">
        <v>49</v>
      </c>
    </row>
    <row r="1255" spans="1:31">
      <c r="A1255" t="str">
        <f t="shared" si="38"/>
        <v>212599451241105</v>
      </c>
      <c r="B1255" t="s">
        <v>32</v>
      </c>
      <c r="C1255" t="s">
        <v>33</v>
      </c>
      <c r="D1255" t="s">
        <v>223</v>
      </c>
      <c r="E1255" t="s">
        <v>223</v>
      </c>
      <c r="F1255" t="s">
        <v>116</v>
      </c>
      <c r="G1255" t="s">
        <v>1384</v>
      </c>
      <c r="H1255" s="1">
        <v>43605</v>
      </c>
      <c r="I1255" s="1">
        <v>43602</v>
      </c>
      <c r="J1255" s="3">
        <v>288596640</v>
      </c>
      <c r="K1255" t="s">
        <v>31</v>
      </c>
      <c r="L1255" t="s">
        <v>31</v>
      </c>
      <c r="M1255">
        <v>0</v>
      </c>
      <c r="N1255">
        <v>0</v>
      </c>
      <c r="O1255">
        <v>0</v>
      </c>
      <c r="P1255" t="s">
        <v>37</v>
      </c>
      <c r="Q1255" t="s">
        <v>37</v>
      </c>
      <c r="R1255" t="str">
        <f t="shared" si="39"/>
        <v>2125994512411</v>
      </c>
      <c r="S1255" t="s">
        <v>38</v>
      </c>
      <c r="T1255" t="s">
        <v>39</v>
      </c>
      <c r="U1255" t="s">
        <v>40</v>
      </c>
      <c r="V1255" t="s">
        <v>41</v>
      </c>
      <c r="W1255" t="s">
        <v>42</v>
      </c>
      <c r="X1255" t="s">
        <v>43</v>
      </c>
      <c r="Y1255" t="s">
        <v>44</v>
      </c>
      <c r="Z1255" t="s">
        <v>44</v>
      </c>
      <c r="AA1255" t="s">
        <v>45</v>
      </c>
      <c r="AB1255" t="s">
        <v>46</v>
      </c>
      <c r="AC1255" t="s">
        <v>47</v>
      </c>
      <c r="AD1255" t="s">
        <v>48</v>
      </c>
      <c r="AE1255" t="s">
        <v>49</v>
      </c>
    </row>
    <row r="1256" spans="1:31">
      <c r="A1256" t="str">
        <f t="shared" si="38"/>
        <v>213599452211107</v>
      </c>
      <c r="B1256" t="s">
        <v>32</v>
      </c>
      <c r="C1256" t="s">
        <v>62</v>
      </c>
      <c r="D1256" t="s">
        <v>1385</v>
      </c>
      <c r="E1256" t="s">
        <v>1385</v>
      </c>
      <c r="F1256" t="s">
        <v>79</v>
      </c>
      <c r="G1256" t="s">
        <v>1386</v>
      </c>
      <c r="H1256" s="1">
        <v>43651</v>
      </c>
      <c r="I1256" s="1">
        <v>43650</v>
      </c>
      <c r="J1256" s="3">
        <v>915250</v>
      </c>
      <c r="K1256" t="s">
        <v>31</v>
      </c>
      <c r="L1256" t="s">
        <v>31</v>
      </c>
      <c r="M1256">
        <v>0</v>
      </c>
      <c r="N1256">
        <v>0</v>
      </c>
      <c r="O1256">
        <v>0</v>
      </c>
      <c r="P1256" t="s">
        <v>37</v>
      </c>
      <c r="Q1256" t="s">
        <v>37</v>
      </c>
      <c r="R1256" t="str">
        <f t="shared" si="39"/>
        <v>2135994522111</v>
      </c>
      <c r="S1256" t="s">
        <v>38</v>
      </c>
      <c r="T1256" t="s">
        <v>66</v>
      </c>
      <c r="U1256" t="s">
        <v>67</v>
      </c>
      <c r="V1256" t="s">
        <v>100</v>
      </c>
      <c r="W1256" t="s">
        <v>42</v>
      </c>
      <c r="X1256" t="s">
        <v>43</v>
      </c>
      <c r="Y1256" t="s">
        <v>44</v>
      </c>
      <c r="Z1256" t="s">
        <v>44</v>
      </c>
      <c r="AA1256" t="s">
        <v>45</v>
      </c>
      <c r="AB1256" t="s">
        <v>46</v>
      </c>
      <c r="AC1256" t="s">
        <v>47</v>
      </c>
      <c r="AD1256" t="s">
        <v>48</v>
      </c>
      <c r="AE1256" t="s">
        <v>49</v>
      </c>
    </row>
    <row r="1257" spans="1:31">
      <c r="A1257" t="str">
        <f t="shared" si="38"/>
        <v>212701251152112</v>
      </c>
      <c r="B1257" t="s">
        <v>32</v>
      </c>
      <c r="C1257" t="s">
        <v>62</v>
      </c>
      <c r="D1257" t="s">
        <v>1387</v>
      </c>
      <c r="E1257" t="s">
        <v>1387</v>
      </c>
      <c r="F1257" t="s">
        <v>88</v>
      </c>
      <c r="G1257" t="s">
        <v>1388</v>
      </c>
      <c r="H1257" s="1">
        <v>43811</v>
      </c>
      <c r="I1257" s="1">
        <v>43810</v>
      </c>
      <c r="J1257" s="3">
        <v>41716200</v>
      </c>
      <c r="K1257" t="s">
        <v>31</v>
      </c>
      <c r="L1257" t="s">
        <v>31</v>
      </c>
      <c r="M1257">
        <v>0</v>
      </c>
      <c r="N1257">
        <v>0</v>
      </c>
      <c r="O1257">
        <v>0</v>
      </c>
      <c r="P1257" t="s">
        <v>37</v>
      </c>
      <c r="Q1257" t="s">
        <v>37</v>
      </c>
      <c r="R1257" t="str">
        <f t="shared" si="39"/>
        <v>2127012511521</v>
      </c>
      <c r="S1257" t="s">
        <v>38</v>
      </c>
      <c r="T1257" t="s">
        <v>66</v>
      </c>
      <c r="U1257" t="s">
        <v>67</v>
      </c>
      <c r="V1257" t="s">
        <v>195</v>
      </c>
      <c r="W1257" t="s">
        <v>448</v>
      </c>
      <c r="X1257" t="s">
        <v>43</v>
      </c>
      <c r="Y1257" t="s">
        <v>44</v>
      </c>
      <c r="Z1257" t="s">
        <v>44</v>
      </c>
      <c r="AA1257" t="s">
        <v>45</v>
      </c>
      <c r="AB1257" t="s">
        <v>46</v>
      </c>
      <c r="AC1257" t="s">
        <v>47</v>
      </c>
      <c r="AD1257" t="s">
        <v>48</v>
      </c>
      <c r="AE1257" t="s">
        <v>49</v>
      </c>
    </row>
    <row r="1258" spans="1:31">
      <c r="A1258" t="str">
        <f t="shared" si="38"/>
        <v>213599451111103</v>
      </c>
      <c r="B1258" t="s">
        <v>32</v>
      </c>
      <c r="C1258" t="s">
        <v>62</v>
      </c>
      <c r="D1258" t="s">
        <v>440</v>
      </c>
      <c r="E1258" t="s">
        <v>440</v>
      </c>
      <c r="F1258" t="s">
        <v>35</v>
      </c>
      <c r="G1258" t="s">
        <v>1389</v>
      </c>
      <c r="H1258" s="1">
        <v>43525</v>
      </c>
      <c r="I1258" s="1">
        <v>43503</v>
      </c>
      <c r="J1258" s="3">
        <v>139180700</v>
      </c>
      <c r="K1258" t="s">
        <v>31</v>
      </c>
      <c r="L1258" t="s">
        <v>31</v>
      </c>
      <c r="M1258">
        <v>0</v>
      </c>
      <c r="N1258">
        <v>0</v>
      </c>
      <c r="O1258">
        <v>0</v>
      </c>
      <c r="P1258" t="s">
        <v>37</v>
      </c>
      <c r="Q1258" t="s">
        <v>37</v>
      </c>
      <c r="R1258" t="str">
        <f t="shared" si="39"/>
        <v>2135994511111</v>
      </c>
      <c r="S1258" t="s">
        <v>38</v>
      </c>
      <c r="T1258" t="s">
        <v>66</v>
      </c>
      <c r="U1258" t="s">
        <v>67</v>
      </c>
      <c r="V1258" t="s">
        <v>100</v>
      </c>
      <c r="W1258" t="s">
        <v>42</v>
      </c>
      <c r="X1258" t="s">
        <v>43</v>
      </c>
      <c r="Y1258" t="s">
        <v>44</v>
      </c>
      <c r="Z1258" t="s">
        <v>44</v>
      </c>
      <c r="AA1258" t="s">
        <v>45</v>
      </c>
      <c r="AB1258" t="s">
        <v>46</v>
      </c>
      <c r="AC1258" t="s">
        <v>47</v>
      </c>
      <c r="AD1258" t="s">
        <v>48</v>
      </c>
      <c r="AE1258" t="s">
        <v>49</v>
      </c>
    </row>
    <row r="1259" spans="1:31">
      <c r="A1259" t="str">
        <f t="shared" si="38"/>
        <v>213599451111903</v>
      </c>
      <c r="B1259" t="s">
        <v>32</v>
      </c>
      <c r="C1259" t="s">
        <v>62</v>
      </c>
      <c r="D1259" t="s">
        <v>440</v>
      </c>
      <c r="E1259" t="s">
        <v>440</v>
      </c>
      <c r="F1259" t="s">
        <v>50</v>
      </c>
      <c r="G1259" t="s">
        <v>1389</v>
      </c>
      <c r="H1259" s="1">
        <v>43525</v>
      </c>
      <c r="I1259" s="1">
        <v>43503</v>
      </c>
      <c r="J1259" s="3">
        <v>1605</v>
      </c>
      <c r="K1259" t="s">
        <v>31</v>
      </c>
      <c r="L1259" t="s">
        <v>31</v>
      </c>
      <c r="M1259">
        <v>0</v>
      </c>
      <c r="N1259">
        <v>0</v>
      </c>
      <c r="O1259">
        <v>0</v>
      </c>
      <c r="P1259" t="s">
        <v>37</v>
      </c>
      <c r="Q1259" t="s">
        <v>37</v>
      </c>
      <c r="R1259" t="str">
        <f t="shared" si="39"/>
        <v>2135994511119</v>
      </c>
      <c r="S1259" t="s">
        <v>38</v>
      </c>
      <c r="T1259" t="s">
        <v>66</v>
      </c>
      <c r="U1259" t="s">
        <v>67</v>
      </c>
      <c r="V1259" t="s">
        <v>100</v>
      </c>
      <c r="W1259" t="s">
        <v>42</v>
      </c>
      <c r="X1259" t="s">
        <v>43</v>
      </c>
      <c r="Y1259" t="s">
        <v>44</v>
      </c>
      <c r="Z1259" t="s">
        <v>44</v>
      </c>
      <c r="AA1259" t="s">
        <v>45</v>
      </c>
      <c r="AB1259" t="s">
        <v>46</v>
      </c>
      <c r="AC1259" t="s">
        <v>47</v>
      </c>
      <c r="AD1259" t="s">
        <v>48</v>
      </c>
      <c r="AE1259" t="s">
        <v>49</v>
      </c>
    </row>
    <row r="1260" spans="1:31">
      <c r="A1260" t="str">
        <f t="shared" si="38"/>
        <v>213599451112103</v>
      </c>
      <c r="B1260" t="s">
        <v>32</v>
      </c>
      <c r="C1260" t="s">
        <v>62</v>
      </c>
      <c r="D1260" t="s">
        <v>440</v>
      </c>
      <c r="E1260" t="s">
        <v>440</v>
      </c>
      <c r="F1260" t="s">
        <v>51</v>
      </c>
      <c r="G1260" t="s">
        <v>1389</v>
      </c>
      <c r="H1260" s="1">
        <v>43525</v>
      </c>
      <c r="I1260" s="1">
        <v>43503</v>
      </c>
      <c r="J1260" s="3">
        <v>11054970</v>
      </c>
      <c r="K1260" t="s">
        <v>31</v>
      </c>
      <c r="L1260" t="s">
        <v>31</v>
      </c>
      <c r="M1260">
        <v>0</v>
      </c>
      <c r="N1260">
        <v>0</v>
      </c>
      <c r="O1260">
        <v>0</v>
      </c>
      <c r="P1260" t="s">
        <v>37</v>
      </c>
      <c r="Q1260" t="s">
        <v>37</v>
      </c>
      <c r="R1260" t="str">
        <f t="shared" si="39"/>
        <v>2135994511121</v>
      </c>
      <c r="S1260" t="s">
        <v>38</v>
      </c>
      <c r="T1260" t="s">
        <v>66</v>
      </c>
      <c r="U1260" t="s">
        <v>67</v>
      </c>
      <c r="V1260" t="s">
        <v>100</v>
      </c>
      <c r="W1260" t="s">
        <v>42</v>
      </c>
      <c r="X1260" t="s">
        <v>43</v>
      </c>
      <c r="Y1260" t="s">
        <v>44</v>
      </c>
      <c r="Z1260" t="s">
        <v>44</v>
      </c>
      <c r="AA1260" t="s">
        <v>45</v>
      </c>
      <c r="AB1260" t="s">
        <v>46</v>
      </c>
      <c r="AC1260" t="s">
        <v>47</v>
      </c>
      <c r="AD1260" t="s">
        <v>48</v>
      </c>
      <c r="AE1260" t="s">
        <v>49</v>
      </c>
    </row>
    <row r="1261" spans="1:31">
      <c r="A1261" t="str">
        <f t="shared" si="38"/>
        <v>213599451112203</v>
      </c>
      <c r="B1261" t="s">
        <v>32</v>
      </c>
      <c r="C1261" t="s">
        <v>62</v>
      </c>
      <c r="D1261" t="s">
        <v>440</v>
      </c>
      <c r="E1261" t="s">
        <v>440</v>
      </c>
      <c r="F1261" t="s">
        <v>55</v>
      </c>
      <c r="G1261" t="s">
        <v>1389</v>
      </c>
      <c r="H1261" s="1">
        <v>43525</v>
      </c>
      <c r="I1261" s="1">
        <v>43503</v>
      </c>
      <c r="J1261" s="3">
        <v>3856794</v>
      </c>
      <c r="K1261" t="s">
        <v>31</v>
      </c>
      <c r="L1261" t="s">
        <v>31</v>
      </c>
      <c r="M1261">
        <v>0</v>
      </c>
      <c r="N1261">
        <v>0</v>
      </c>
      <c r="O1261">
        <v>0</v>
      </c>
      <c r="P1261" t="s">
        <v>37</v>
      </c>
      <c r="Q1261" t="s">
        <v>37</v>
      </c>
      <c r="R1261" t="str">
        <f t="shared" si="39"/>
        <v>2135994511122</v>
      </c>
      <c r="S1261" t="s">
        <v>38</v>
      </c>
      <c r="T1261" t="s">
        <v>66</v>
      </c>
      <c r="U1261" t="s">
        <v>67</v>
      </c>
      <c r="V1261" t="s">
        <v>100</v>
      </c>
      <c r="W1261" t="s">
        <v>42</v>
      </c>
      <c r="X1261" t="s">
        <v>43</v>
      </c>
      <c r="Y1261" t="s">
        <v>44</v>
      </c>
      <c r="Z1261" t="s">
        <v>44</v>
      </c>
      <c r="AA1261" t="s">
        <v>45</v>
      </c>
      <c r="AB1261" t="s">
        <v>46</v>
      </c>
      <c r="AC1261" t="s">
        <v>47</v>
      </c>
      <c r="AD1261" t="s">
        <v>48</v>
      </c>
      <c r="AE1261" t="s">
        <v>49</v>
      </c>
    </row>
    <row r="1262" spans="1:31">
      <c r="A1262" t="str">
        <f t="shared" si="38"/>
        <v>213599451112403</v>
      </c>
      <c r="B1262" t="s">
        <v>32</v>
      </c>
      <c r="C1262" t="s">
        <v>62</v>
      </c>
      <c r="D1262" t="s">
        <v>440</v>
      </c>
      <c r="E1262" t="s">
        <v>440</v>
      </c>
      <c r="F1262" t="s">
        <v>52</v>
      </c>
      <c r="G1262" t="s">
        <v>1389</v>
      </c>
      <c r="H1262" s="1">
        <v>43525</v>
      </c>
      <c r="I1262" s="1">
        <v>43503</v>
      </c>
      <c r="J1262" s="3">
        <v>12985000</v>
      </c>
      <c r="K1262" t="s">
        <v>31</v>
      </c>
      <c r="L1262" t="s">
        <v>31</v>
      </c>
      <c r="M1262">
        <v>0</v>
      </c>
      <c r="N1262">
        <v>0</v>
      </c>
      <c r="O1262">
        <v>0</v>
      </c>
      <c r="P1262" t="s">
        <v>37</v>
      </c>
      <c r="Q1262" t="s">
        <v>37</v>
      </c>
      <c r="R1262" t="str">
        <f t="shared" si="39"/>
        <v>2135994511124</v>
      </c>
      <c r="S1262" t="s">
        <v>38</v>
      </c>
      <c r="T1262" t="s">
        <v>66</v>
      </c>
      <c r="U1262" t="s">
        <v>67</v>
      </c>
      <c r="V1262" t="s">
        <v>100</v>
      </c>
      <c r="W1262" t="s">
        <v>42</v>
      </c>
      <c r="X1262" t="s">
        <v>43</v>
      </c>
      <c r="Y1262" t="s">
        <v>44</v>
      </c>
      <c r="Z1262" t="s">
        <v>44</v>
      </c>
      <c r="AA1262" t="s">
        <v>45</v>
      </c>
      <c r="AB1262" t="s">
        <v>46</v>
      </c>
      <c r="AC1262" t="s">
        <v>47</v>
      </c>
      <c r="AD1262" t="s">
        <v>48</v>
      </c>
      <c r="AE1262" t="s">
        <v>49</v>
      </c>
    </row>
    <row r="1263" spans="1:31">
      <c r="A1263" t="str">
        <f t="shared" si="38"/>
        <v>213599451112503</v>
      </c>
      <c r="B1263" t="s">
        <v>32</v>
      </c>
      <c r="C1263" t="s">
        <v>62</v>
      </c>
      <c r="D1263" t="s">
        <v>440</v>
      </c>
      <c r="E1263" t="s">
        <v>440</v>
      </c>
      <c r="F1263" t="s">
        <v>132</v>
      </c>
      <c r="G1263" t="s">
        <v>1389</v>
      </c>
      <c r="H1263" s="1">
        <v>43525</v>
      </c>
      <c r="I1263" s="1">
        <v>43503</v>
      </c>
      <c r="J1263" s="3">
        <v>17029</v>
      </c>
      <c r="K1263" t="s">
        <v>31</v>
      </c>
      <c r="L1263" t="s">
        <v>31</v>
      </c>
      <c r="M1263">
        <v>0</v>
      </c>
      <c r="N1263">
        <v>0</v>
      </c>
      <c r="O1263">
        <v>0</v>
      </c>
      <c r="P1263" t="s">
        <v>37</v>
      </c>
      <c r="Q1263" t="s">
        <v>37</v>
      </c>
      <c r="R1263" t="str">
        <f t="shared" si="39"/>
        <v>2135994511125</v>
      </c>
      <c r="S1263" t="s">
        <v>38</v>
      </c>
      <c r="T1263" t="s">
        <v>66</v>
      </c>
      <c r="U1263" t="s">
        <v>67</v>
      </c>
      <c r="V1263" t="s">
        <v>100</v>
      </c>
      <c r="W1263" t="s">
        <v>42</v>
      </c>
      <c r="X1263" t="s">
        <v>43</v>
      </c>
      <c r="Y1263" t="s">
        <v>44</v>
      </c>
      <c r="Z1263" t="s">
        <v>44</v>
      </c>
      <c r="AA1263" t="s">
        <v>45</v>
      </c>
      <c r="AB1263" t="s">
        <v>46</v>
      </c>
      <c r="AC1263" t="s">
        <v>47</v>
      </c>
      <c r="AD1263" t="s">
        <v>48</v>
      </c>
      <c r="AE1263" t="s">
        <v>49</v>
      </c>
    </row>
    <row r="1264" spans="1:31">
      <c r="A1264" t="str">
        <f t="shared" si="38"/>
        <v>213599451112603</v>
      </c>
      <c r="B1264" t="s">
        <v>32</v>
      </c>
      <c r="C1264" t="s">
        <v>62</v>
      </c>
      <c r="D1264" t="s">
        <v>440</v>
      </c>
      <c r="E1264" t="s">
        <v>440</v>
      </c>
      <c r="F1264" t="s">
        <v>57</v>
      </c>
      <c r="G1264" t="s">
        <v>1389</v>
      </c>
      <c r="H1264" s="1">
        <v>43525</v>
      </c>
      <c r="I1264" s="1">
        <v>43503</v>
      </c>
      <c r="J1264" s="3">
        <v>9631860</v>
      </c>
      <c r="K1264" t="s">
        <v>31</v>
      </c>
      <c r="L1264" t="s">
        <v>31</v>
      </c>
      <c r="M1264">
        <v>0</v>
      </c>
      <c r="N1264">
        <v>0</v>
      </c>
      <c r="O1264">
        <v>0</v>
      </c>
      <c r="P1264" t="s">
        <v>37</v>
      </c>
      <c r="Q1264" t="s">
        <v>37</v>
      </c>
      <c r="R1264" t="str">
        <f t="shared" si="39"/>
        <v>2135994511126</v>
      </c>
      <c r="S1264" t="s">
        <v>38</v>
      </c>
      <c r="T1264" t="s">
        <v>66</v>
      </c>
      <c r="U1264" t="s">
        <v>67</v>
      </c>
      <c r="V1264" t="s">
        <v>100</v>
      </c>
      <c r="W1264" t="s">
        <v>42</v>
      </c>
      <c r="X1264" t="s">
        <v>43</v>
      </c>
      <c r="Y1264" t="s">
        <v>44</v>
      </c>
      <c r="Z1264" t="s">
        <v>44</v>
      </c>
      <c r="AA1264" t="s">
        <v>45</v>
      </c>
      <c r="AB1264" t="s">
        <v>46</v>
      </c>
      <c r="AC1264" t="s">
        <v>47</v>
      </c>
      <c r="AD1264" t="s">
        <v>48</v>
      </c>
      <c r="AE1264" t="s">
        <v>49</v>
      </c>
    </row>
    <row r="1265" spans="1:31">
      <c r="A1265" t="str">
        <f t="shared" si="38"/>
        <v>213599451115103</v>
      </c>
      <c r="B1265" t="s">
        <v>32</v>
      </c>
      <c r="C1265" t="s">
        <v>62</v>
      </c>
      <c r="D1265" t="s">
        <v>440</v>
      </c>
      <c r="E1265" t="s">
        <v>440</v>
      </c>
      <c r="F1265" t="s">
        <v>58</v>
      </c>
      <c r="G1265" t="s">
        <v>1389</v>
      </c>
      <c r="H1265" s="1">
        <v>43525</v>
      </c>
      <c r="I1265" s="1">
        <v>43503</v>
      </c>
      <c r="J1265" s="3">
        <v>545000</v>
      </c>
      <c r="K1265" t="s">
        <v>31</v>
      </c>
      <c r="L1265" t="s">
        <v>31</v>
      </c>
      <c r="M1265">
        <v>0</v>
      </c>
      <c r="N1265">
        <v>0</v>
      </c>
      <c r="O1265">
        <v>0</v>
      </c>
      <c r="P1265" t="s">
        <v>37</v>
      </c>
      <c r="Q1265" t="s">
        <v>37</v>
      </c>
      <c r="R1265" t="str">
        <f t="shared" si="39"/>
        <v>2135994511151</v>
      </c>
      <c r="S1265" t="s">
        <v>38</v>
      </c>
      <c r="T1265" t="s">
        <v>66</v>
      </c>
      <c r="U1265" t="s">
        <v>67</v>
      </c>
      <c r="V1265" t="s">
        <v>100</v>
      </c>
      <c r="W1265" t="s">
        <v>42</v>
      </c>
      <c r="X1265" t="s">
        <v>43</v>
      </c>
      <c r="Y1265" t="s">
        <v>44</v>
      </c>
      <c r="Z1265" t="s">
        <v>44</v>
      </c>
      <c r="AA1265" t="s">
        <v>45</v>
      </c>
      <c r="AB1265" t="s">
        <v>46</v>
      </c>
      <c r="AC1265" t="s">
        <v>47</v>
      </c>
      <c r="AD1265" t="s">
        <v>48</v>
      </c>
      <c r="AE1265" t="s">
        <v>49</v>
      </c>
    </row>
    <row r="1266" spans="1:31">
      <c r="A1266" t="str">
        <f t="shared" si="38"/>
        <v>213300551152105</v>
      </c>
      <c r="B1266" t="s">
        <v>32</v>
      </c>
      <c r="C1266" t="s">
        <v>62</v>
      </c>
      <c r="D1266" t="s">
        <v>1296</v>
      </c>
      <c r="E1266" t="s">
        <v>1296</v>
      </c>
      <c r="F1266" t="s">
        <v>88</v>
      </c>
      <c r="G1266" t="s">
        <v>1390</v>
      </c>
      <c r="H1266" s="1">
        <v>43616</v>
      </c>
      <c r="I1266" s="1">
        <v>43613</v>
      </c>
      <c r="J1266" s="3">
        <v>22000800</v>
      </c>
      <c r="K1266" t="s">
        <v>31</v>
      </c>
      <c r="L1266" t="s">
        <v>31</v>
      </c>
      <c r="M1266">
        <v>0</v>
      </c>
      <c r="N1266">
        <v>0</v>
      </c>
      <c r="O1266">
        <v>0</v>
      </c>
      <c r="P1266" t="s">
        <v>37</v>
      </c>
      <c r="Q1266" t="s">
        <v>37</v>
      </c>
      <c r="R1266" t="str">
        <f t="shared" si="39"/>
        <v>2133005511521</v>
      </c>
      <c r="S1266" t="s">
        <v>38</v>
      </c>
      <c r="T1266" t="s">
        <v>66</v>
      </c>
      <c r="U1266" t="s">
        <v>67</v>
      </c>
      <c r="V1266" t="s">
        <v>86</v>
      </c>
      <c r="W1266" t="s">
        <v>90</v>
      </c>
      <c r="X1266" t="s">
        <v>43</v>
      </c>
      <c r="Y1266" t="s">
        <v>44</v>
      </c>
      <c r="Z1266" t="s">
        <v>44</v>
      </c>
      <c r="AA1266" t="s">
        <v>45</v>
      </c>
      <c r="AB1266" t="s">
        <v>46</v>
      </c>
      <c r="AC1266" t="s">
        <v>47</v>
      </c>
      <c r="AD1266" t="s">
        <v>48</v>
      </c>
      <c r="AE1266" t="s">
        <v>49</v>
      </c>
    </row>
    <row r="1267" spans="1:31">
      <c r="A1267" t="str">
        <f t="shared" si="38"/>
        <v>213399451115210</v>
      </c>
      <c r="B1267" t="s">
        <v>32</v>
      </c>
      <c r="C1267" t="s">
        <v>62</v>
      </c>
      <c r="D1267" t="s">
        <v>1391</v>
      </c>
      <c r="E1267" t="s">
        <v>1391</v>
      </c>
      <c r="F1267" t="s">
        <v>84</v>
      </c>
      <c r="G1267" t="s">
        <v>1392</v>
      </c>
      <c r="H1267" s="1">
        <v>43760</v>
      </c>
      <c r="I1267" s="1">
        <v>43759</v>
      </c>
      <c r="J1267" s="3">
        <v>501961700</v>
      </c>
      <c r="K1267" t="s">
        <v>31</v>
      </c>
      <c r="L1267" t="s">
        <v>31</v>
      </c>
      <c r="M1267">
        <v>0</v>
      </c>
      <c r="N1267">
        <v>0</v>
      </c>
      <c r="O1267">
        <v>0</v>
      </c>
      <c r="P1267" t="s">
        <v>37</v>
      </c>
      <c r="Q1267" t="s">
        <v>37</v>
      </c>
      <c r="R1267" t="str">
        <f t="shared" si="39"/>
        <v>2133994511152</v>
      </c>
      <c r="S1267" t="s">
        <v>38</v>
      </c>
      <c r="T1267" t="s">
        <v>66</v>
      </c>
      <c r="U1267" t="s">
        <v>67</v>
      </c>
      <c r="V1267" t="s">
        <v>86</v>
      </c>
      <c r="W1267" t="s">
        <v>42</v>
      </c>
      <c r="X1267" t="s">
        <v>43</v>
      </c>
      <c r="Y1267" t="s">
        <v>44</v>
      </c>
      <c r="Z1267" t="s">
        <v>44</v>
      </c>
      <c r="AA1267" t="s">
        <v>45</v>
      </c>
      <c r="AB1267" t="s">
        <v>46</v>
      </c>
      <c r="AC1267" t="s">
        <v>47</v>
      </c>
      <c r="AD1267" t="s">
        <v>48</v>
      </c>
      <c r="AE1267" t="s">
        <v>49</v>
      </c>
    </row>
    <row r="1268" spans="1:31">
      <c r="A1268" t="str">
        <f t="shared" si="38"/>
        <v>212599452211209</v>
      </c>
      <c r="B1268" t="s">
        <v>32</v>
      </c>
      <c r="C1268" t="s">
        <v>33</v>
      </c>
      <c r="D1268" t="s">
        <v>1393</v>
      </c>
      <c r="E1268" t="s">
        <v>1393</v>
      </c>
      <c r="F1268" t="s">
        <v>148</v>
      </c>
      <c r="G1268" t="s">
        <v>1394</v>
      </c>
      <c r="H1268" s="1">
        <v>43727</v>
      </c>
      <c r="I1268" s="1">
        <v>43725</v>
      </c>
      <c r="J1268" s="3">
        <v>23000</v>
      </c>
      <c r="K1268" t="s">
        <v>31</v>
      </c>
      <c r="L1268" t="s">
        <v>31</v>
      </c>
      <c r="M1268">
        <v>0</v>
      </c>
      <c r="N1268">
        <v>0</v>
      </c>
      <c r="O1268">
        <v>0</v>
      </c>
      <c r="P1268" t="s">
        <v>37</v>
      </c>
      <c r="Q1268" t="s">
        <v>37</v>
      </c>
      <c r="R1268" t="str">
        <f t="shared" si="39"/>
        <v>2125994522112</v>
      </c>
      <c r="S1268" t="s">
        <v>38</v>
      </c>
      <c r="T1268" t="s">
        <v>39</v>
      </c>
      <c r="U1268" t="s">
        <v>40</v>
      </c>
      <c r="V1268" t="s">
        <v>41</v>
      </c>
      <c r="W1268" t="s">
        <v>42</v>
      </c>
      <c r="X1268" t="s">
        <v>43</v>
      </c>
      <c r="Y1268" t="s">
        <v>44</v>
      </c>
      <c r="Z1268" t="s">
        <v>44</v>
      </c>
      <c r="AA1268" t="s">
        <v>45</v>
      </c>
      <c r="AB1268" t="s">
        <v>46</v>
      </c>
      <c r="AC1268" t="s">
        <v>47</v>
      </c>
      <c r="AD1268" t="s">
        <v>48</v>
      </c>
      <c r="AE1268" t="s">
        <v>49</v>
      </c>
    </row>
    <row r="1269" spans="1:31">
      <c r="A1269" t="str">
        <f t="shared" si="38"/>
        <v>212599452211909</v>
      </c>
      <c r="B1269" t="s">
        <v>32</v>
      </c>
      <c r="C1269" t="s">
        <v>33</v>
      </c>
      <c r="D1269" t="s">
        <v>1393</v>
      </c>
      <c r="E1269" t="s">
        <v>1393</v>
      </c>
      <c r="F1269" t="s">
        <v>60</v>
      </c>
      <c r="G1269" t="s">
        <v>1394</v>
      </c>
      <c r="H1269" s="1">
        <v>43727</v>
      </c>
      <c r="I1269" s="1">
        <v>43725</v>
      </c>
      <c r="J1269" s="3">
        <v>453000</v>
      </c>
      <c r="K1269" t="s">
        <v>31</v>
      </c>
      <c r="L1269" t="s">
        <v>31</v>
      </c>
      <c r="M1269">
        <v>0</v>
      </c>
      <c r="N1269">
        <v>0</v>
      </c>
      <c r="O1269">
        <v>0</v>
      </c>
      <c r="P1269" t="s">
        <v>37</v>
      </c>
      <c r="Q1269" t="s">
        <v>37</v>
      </c>
      <c r="R1269" t="str">
        <f t="shared" si="39"/>
        <v>2125994522119</v>
      </c>
      <c r="S1269" t="s">
        <v>38</v>
      </c>
      <c r="T1269" t="s">
        <v>39</v>
      </c>
      <c r="U1269" t="s">
        <v>40</v>
      </c>
      <c r="V1269" t="s">
        <v>41</v>
      </c>
      <c r="W1269" t="s">
        <v>42</v>
      </c>
      <c r="X1269" t="s">
        <v>43</v>
      </c>
      <c r="Y1269" t="s">
        <v>44</v>
      </c>
      <c r="Z1269" t="s">
        <v>44</v>
      </c>
      <c r="AA1269" t="s">
        <v>45</v>
      </c>
      <c r="AB1269" t="s">
        <v>46</v>
      </c>
      <c r="AC1269" t="s">
        <v>47</v>
      </c>
      <c r="AD1269" t="s">
        <v>48</v>
      </c>
      <c r="AE1269" t="s">
        <v>49</v>
      </c>
    </row>
    <row r="1270" spans="1:31">
      <c r="A1270" t="str">
        <f t="shared" si="38"/>
        <v>510599451111103</v>
      </c>
      <c r="B1270" t="s">
        <v>32</v>
      </c>
      <c r="C1270" t="s">
        <v>141</v>
      </c>
      <c r="D1270" t="s">
        <v>488</v>
      </c>
      <c r="E1270" t="s">
        <v>488</v>
      </c>
      <c r="F1270" t="s">
        <v>35</v>
      </c>
      <c r="G1270" t="s">
        <v>1395</v>
      </c>
      <c r="H1270" s="1">
        <v>43525</v>
      </c>
      <c r="I1270" s="1">
        <v>43503</v>
      </c>
      <c r="J1270" s="3">
        <v>7606200</v>
      </c>
      <c r="K1270" t="s">
        <v>31</v>
      </c>
      <c r="L1270" t="s">
        <v>31</v>
      </c>
      <c r="M1270">
        <v>0</v>
      </c>
      <c r="N1270">
        <v>0</v>
      </c>
      <c r="O1270">
        <v>0</v>
      </c>
      <c r="P1270" t="s">
        <v>37</v>
      </c>
      <c r="Q1270" t="s">
        <v>37</v>
      </c>
      <c r="R1270" t="str">
        <f t="shared" si="39"/>
        <v>5105994511111</v>
      </c>
      <c r="S1270" t="s">
        <v>38</v>
      </c>
      <c r="T1270" t="s">
        <v>40</v>
      </c>
      <c r="U1270" t="s">
        <v>145</v>
      </c>
      <c r="V1270" t="s">
        <v>146</v>
      </c>
      <c r="W1270" t="s">
        <v>42</v>
      </c>
      <c r="X1270" t="s">
        <v>43</v>
      </c>
      <c r="Y1270" t="s">
        <v>44</v>
      </c>
      <c r="Z1270" t="s">
        <v>44</v>
      </c>
      <c r="AA1270" t="s">
        <v>45</v>
      </c>
      <c r="AB1270" t="s">
        <v>46</v>
      </c>
      <c r="AC1270" t="s">
        <v>47</v>
      </c>
      <c r="AD1270" t="s">
        <v>48</v>
      </c>
      <c r="AE1270" t="s">
        <v>49</v>
      </c>
    </row>
    <row r="1271" spans="1:31">
      <c r="A1271" t="str">
        <f t="shared" si="38"/>
        <v>510599451111903</v>
      </c>
      <c r="B1271" t="s">
        <v>32</v>
      </c>
      <c r="C1271" t="s">
        <v>141</v>
      </c>
      <c r="D1271" t="s">
        <v>488</v>
      </c>
      <c r="E1271" t="s">
        <v>488</v>
      </c>
      <c r="F1271" t="s">
        <v>50</v>
      </c>
      <c r="G1271" t="s">
        <v>1395</v>
      </c>
      <c r="H1271" s="1">
        <v>43525</v>
      </c>
      <c r="I1271" s="1">
        <v>43503</v>
      </c>
      <c r="J1271" s="3">
        <v>105</v>
      </c>
      <c r="K1271" t="s">
        <v>31</v>
      </c>
      <c r="L1271" t="s">
        <v>31</v>
      </c>
      <c r="M1271">
        <v>0</v>
      </c>
      <c r="N1271">
        <v>0</v>
      </c>
      <c r="O1271">
        <v>0</v>
      </c>
      <c r="P1271" t="s">
        <v>37</v>
      </c>
      <c r="Q1271" t="s">
        <v>37</v>
      </c>
      <c r="R1271" t="str">
        <f t="shared" si="39"/>
        <v>5105994511119</v>
      </c>
      <c r="S1271" t="s">
        <v>38</v>
      </c>
      <c r="T1271" t="s">
        <v>40</v>
      </c>
      <c r="U1271" t="s">
        <v>145</v>
      </c>
      <c r="V1271" t="s">
        <v>146</v>
      </c>
      <c r="W1271" t="s">
        <v>42</v>
      </c>
      <c r="X1271" t="s">
        <v>43</v>
      </c>
      <c r="Y1271" t="s">
        <v>44</v>
      </c>
      <c r="Z1271" t="s">
        <v>44</v>
      </c>
      <c r="AA1271" t="s">
        <v>45</v>
      </c>
      <c r="AB1271" t="s">
        <v>46</v>
      </c>
      <c r="AC1271" t="s">
        <v>47</v>
      </c>
      <c r="AD1271" t="s">
        <v>48</v>
      </c>
      <c r="AE1271" t="s">
        <v>49</v>
      </c>
    </row>
    <row r="1272" spans="1:31">
      <c r="A1272" t="str">
        <f t="shared" si="38"/>
        <v>510599451112103</v>
      </c>
      <c r="B1272" t="s">
        <v>32</v>
      </c>
      <c r="C1272" t="s">
        <v>141</v>
      </c>
      <c r="D1272" t="s">
        <v>488</v>
      </c>
      <c r="E1272" t="s">
        <v>488</v>
      </c>
      <c r="F1272" t="s">
        <v>51</v>
      </c>
      <c r="G1272" t="s">
        <v>1395</v>
      </c>
      <c r="H1272" s="1">
        <v>43525</v>
      </c>
      <c r="I1272" s="1">
        <v>43503</v>
      </c>
      <c r="J1272" s="3">
        <v>407810</v>
      </c>
      <c r="K1272" t="s">
        <v>31</v>
      </c>
      <c r="L1272" t="s">
        <v>31</v>
      </c>
      <c r="M1272">
        <v>0</v>
      </c>
      <c r="N1272">
        <v>0</v>
      </c>
      <c r="O1272">
        <v>0</v>
      </c>
      <c r="P1272" t="s">
        <v>37</v>
      </c>
      <c r="Q1272" t="s">
        <v>37</v>
      </c>
      <c r="R1272" t="str">
        <f t="shared" si="39"/>
        <v>5105994511121</v>
      </c>
      <c r="S1272" t="s">
        <v>38</v>
      </c>
      <c r="T1272" t="s">
        <v>40</v>
      </c>
      <c r="U1272" t="s">
        <v>145</v>
      </c>
      <c r="V1272" t="s">
        <v>146</v>
      </c>
      <c r="W1272" t="s">
        <v>42</v>
      </c>
      <c r="X1272" t="s">
        <v>43</v>
      </c>
      <c r="Y1272" t="s">
        <v>44</v>
      </c>
      <c r="Z1272" t="s">
        <v>44</v>
      </c>
      <c r="AA1272" t="s">
        <v>45</v>
      </c>
      <c r="AB1272" t="s">
        <v>46</v>
      </c>
      <c r="AC1272" t="s">
        <v>47</v>
      </c>
      <c r="AD1272" t="s">
        <v>48</v>
      </c>
      <c r="AE1272" t="s">
        <v>49</v>
      </c>
    </row>
    <row r="1273" spans="1:31">
      <c r="A1273" t="str">
        <f t="shared" si="38"/>
        <v>510599451112203</v>
      </c>
      <c r="B1273" t="s">
        <v>32</v>
      </c>
      <c r="C1273" t="s">
        <v>141</v>
      </c>
      <c r="D1273" t="s">
        <v>488</v>
      </c>
      <c r="E1273" t="s">
        <v>488</v>
      </c>
      <c r="F1273" t="s">
        <v>55</v>
      </c>
      <c r="G1273" t="s">
        <v>1395</v>
      </c>
      <c r="H1273" s="1">
        <v>43525</v>
      </c>
      <c r="I1273" s="1">
        <v>43503</v>
      </c>
      <c r="J1273" s="3">
        <v>81562</v>
      </c>
      <c r="K1273" t="s">
        <v>31</v>
      </c>
      <c r="L1273" t="s">
        <v>31</v>
      </c>
      <c r="M1273">
        <v>0</v>
      </c>
      <c r="N1273">
        <v>0</v>
      </c>
      <c r="O1273">
        <v>0</v>
      </c>
      <c r="P1273" t="s">
        <v>37</v>
      </c>
      <c r="Q1273" t="s">
        <v>37</v>
      </c>
      <c r="R1273" t="str">
        <f t="shared" si="39"/>
        <v>5105994511122</v>
      </c>
      <c r="S1273" t="s">
        <v>38</v>
      </c>
      <c r="T1273" t="s">
        <v>40</v>
      </c>
      <c r="U1273" t="s">
        <v>145</v>
      </c>
      <c r="V1273" t="s">
        <v>146</v>
      </c>
      <c r="W1273" t="s">
        <v>42</v>
      </c>
      <c r="X1273" t="s">
        <v>43</v>
      </c>
      <c r="Y1273" t="s">
        <v>44</v>
      </c>
      <c r="Z1273" t="s">
        <v>44</v>
      </c>
      <c r="AA1273" t="s">
        <v>45</v>
      </c>
      <c r="AB1273" t="s">
        <v>46</v>
      </c>
      <c r="AC1273" t="s">
        <v>47</v>
      </c>
      <c r="AD1273" t="s">
        <v>48</v>
      </c>
      <c r="AE1273" t="s">
        <v>49</v>
      </c>
    </row>
    <row r="1274" spans="1:31">
      <c r="A1274" t="str">
        <f t="shared" si="38"/>
        <v>510599451112403</v>
      </c>
      <c r="B1274" t="s">
        <v>32</v>
      </c>
      <c r="C1274" t="s">
        <v>141</v>
      </c>
      <c r="D1274" t="s">
        <v>488</v>
      </c>
      <c r="E1274" t="s">
        <v>488</v>
      </c>
      <c r="F1274" t="s">
        <v>52</v>
      </c>
      <c r="G1274" t="s">
        <v>1395</v>
      </c>
      <c r="H1274" s="1">
        <v>43525</v>
      </c>
      <c r="I1274" s="1">
        <v>43503</v>
      </c>
      <c r="J1274" s="3">
        <v>716000</v>
      </c>
      <c r="K1274" t="s">
        <v>31</v>
      </c>
      <c r="L1274" t="s">
        <v>31</v>
      </c>
      <c r="M1274">
        <v>0</v>
      </c>
      <c r="N1274">
        <v>0</v>
      </c>
      <c r="O1274">
        <v>0</v>
      </c>
      <c r="P1274" t="s">
        <v>37</v>
      </c>
      <c r="Q1274" t="s">
        <v>37</v>
      </c>
      <c r="R1274" t="str">
        <f t="shared" si="39"/>
        <v>5105994511124</v>
      </c>
      <c r="S1274" t="s">
        <v>38</v>
      </c>
      <c r="T1274" t="s">
        <v>40</v>
      </c>
      <c r="U1274" t="s">
        <v>145</v>
      </c>
      <c r="V1274" t="s">
        <v>146</v>
      </c>
      <c r="W1274" t="s">
        <v>42</v>
      </c>
      <c r="X1274" t="s">
        <v>43</v>
      </c>
      <c r="Y1274" t="s">
        <v>44</v>
      </c>
      <c r="Z1274" t="s">
        <v>44</v>
      </c>
      <c r="AA1274" t="s">
        <v>45</v>
      </c>
      <c r="AB1274" t="s">
        <v>46</v>
      </c>
      <c r="AC1274" t="s">
        <v>47</v>
      </c>
      <c r="AD1274" t="s">
        <v>48</v>
      </c>
      <c r="AE1274" t="s">
        <v>49</v>
      </c>
    </row>
    <row r="1275" spans="1:31">
      <c r="A1275" t="str">
        <f t="shared" si="38"/>
        <v>510599451112603</v>
      </c>
      <c r="B1275" t="s">
        <v>32</v>
      </c>
      <c r="C1275" t="s">
        <v>141</v>
      </c>
      <c r="D1275" t="s">
        <v>488</v>
      </c>
      <c r="E1275" t="s">
        <v>488</v>
      </c>
      <c r="F1275" t="s">
        <v>57</v>
      </c>
      <c r="G1275" t="s">
        <v>1395</v>
      </c>
      <c r="H1275" s="1">
        <v>43525</v>
      </c>
      <c r="I1275" s="1">
        <v>43503</v>
      </c>
      <c r="J1275" s="3">
        <v>289680</v>
      </c>
      <c r="K1275" t="s">
        <v>31</v>
      </c>
      <c r="L1275" t="s">
        <v>31</v>
      </c>
      <c r="M1275">
        <v>0</v>
      </c>
      <c r="N1275">
        <v>0</v>
      </c>
      <c r="O1275">
        <v>0</v>
      </c>
      <c r="P1275" t="s">
        <v>37</v>
      </c>
      <c r="Q1275" t="s">
        <v>37</v>
      </c>
      <c r="R1275" t="str">
        <f t="shared" si="39"/>
        <v>5105994511126</v>
      </c>
      <c r="S1275" t="s">
        <v>38</v>
      </c>
      <c r="T1275" t="s">
        <v>40</v>
      </c>
      <c r="U1275" t="s">
        <v>145</v>
      </c>
      <c r="V1275" t="s">
        <v>146</v>
      </c>
      <c r="W1275" t="s">
        <v>42</v>
      </c>
      <c r="X1275" t="s">
        <v>43</v>
      </c>
      <c r="Y1275" t="s">
        <v>44</v>
      </c>
      <c r="Z1275" t="s">
        <v>44</v>
      </c>
      <c r="AA1275" t="s">
        <v>45</v>
      </c>
      <c r="AB1275" t="s">
        <v>46</v>
      </c>
      <c r="AC1275" t="s">
        <v>47</v>
      </c>
      <c r="AD1275" t="s">
        <v>48</v>
      </c>
      <c r="AE1275" t="s">
        <v>49</v>
      </c>
    </row>
    <row r="1276" spans="1:31">
      <c r="A1276" t="str">
        <f t="shared" si="38"/>
        <v>210400852121311</v>
      </c>
      <c r="B1276" t="s">
        <v>32</v>
      </c>
      <c r="C1276" t="s">
        <v>33</v>
      </c>
      <c r="D1276" t="s">
        <v>217</v>
      </c>
      <c r="E1276" t="s">
        <v>217</v>
      </c>
      <c r="F1276" t="s">
        <v>492</v>
      </c>
      <c r="G1276" t="s">
        <v>1396</v>
      </c>
      <c r="H1276" s="1">
        <v>43773</v>
      </c>
      <c r="I1276" s="1">
        <v>43773</v>
      </c>
      <c r="J1276" s="3">
        <v>2600000</v>
      </c>
      <c r="K1276" t="s">
        <v>31</v>
      </c>
      <c r="L1276" t="s">
        <v>31</v>
      </c>
      <c r="M1276">
        <v>0</v>
      </c>
      <c r="N1276">
        <v>0</v>
      </c>
      <c r="O1276">
        <v>0</v>
      </c>
      <c r="P1276" t="s">
        <v>37</v>
      </c>
      <c r="Q1276" t="s">
        <v>37</v>
      </c>
      <c r="R1276" t="str">
        <f t="shared" si="39"/>
        <v>2104008521213</v>
      </c>
      <c r="S1276" t="s">
        <v>38</v>
      </c>
      <c r="T1276" t="s">
        <v>39</v>
      </c>
      <c r="U1276" t="s">
        <v>40</v>
      </c>
      <c r="V1276" t="s">
        <v>185</v>
      </c>
      <c r="W1276" t="s">
        <v>269</v>
      </c>
      <c r="X1276" t="s">
        <v>187</v>
      </c>
      <c r="Y1276" t="s">
        <v>44</v>
      </c>
      <c r="Z1276" t="s">
        <v>44</v>
      </c>
      <c r="AA1276" t="s">
        <v>66</v>
      </c>
      <c r="AB1276" t="s">
        <v>46</v>
      </c>
      <c r="AC1276" t="s">
        <v>47</v>
      </c>
      <c r="AD1276" t="s">
        <v>48</v>
      </c>
      <c r="AE1276" t="s">
        <v>49</v>
      </c>
    </row>
    <row r="1277" spans="1:31">
      <c r="A1277" t="str">
        <f t="shared" si="38"/>
        <v>213599451241105</v>
      </c>
      <c r="B1277" t="s">
        <v>32</v>
      </c>
      <c r="C1277" t="s">
        <v>62</v>
      </c>
      <c r="D1277" t="s">
        <v>1397</v>
      </c>
      <c r="E1277" t="s">
        <v>1397</v>
      </c>
      <c r="F1277" t="s">
        <v>116</v>
      </c>
      <c r="G1277" t="s">
        <v>1398</v>
      </c>
      <c r="H1277" s="1">
        <v>43609</v>
      </c>
      <c r="I1277" s="1">
        <v>43602</v>
      </c>
      <c r="J1277" s="3">
        <v>5330100</v>
      </c>
      <c r="K1277" t="s">
        <v>31</v>
      </c>
      <c r="L1277" t="s">
        <v>31</v>
      </c>
      <c r="M1277">
        <v>0</v>
      </c>
      <c r="N1277">
        <v>0</v>
      </c>
      <c r="O1277">
        <v>0</v>
      </c>
      <c r="P1277" t="s">
        <v>37</v>
      </c>
      <c r="Q1277" t="s">
        <v>37</v>
      </c>
      <c r="R1277" t="str">
        <f t="shared" si="39"/>
        <v>2135994512411</v>
      </c>
      <c r="S1277" t="s">
        <v>38</v>
      </c>
      <c r="T1277" t="s">
        <v>66</v>
      </c>
      <c r="U1277" t="s">
        <v>67</v>
      </c>
      <c r="V1277" t="s">
        <v>100</v>
      </c>
      <c r="W1277" t="s">
        <v>42</v>
      </c>
      <c r="X1277" t="s">
        <v>43</v>
      </c>
      <c r="Y1277" t="s">
        <v>44</v>
      </c>
      <c r="Z1277" t="s">
        <v>44</v>
      </c>
      <c r="AA1277" t="s">
        <v>45</v>
      </c>
      <c r="AB1277" t="s">
        <v>46</v>
      </c>
      <c r="AC1277" t="s">
        <v>47</v>
      </c>
      <c r="AD1277" t="s">
        <v>48</v>
      </c>
      <c r="AE1277" t="s">
        <v>49</v>
      </c>
    </row>
    <row r="1278" spans="1:31">
      <c r="A1278" t="str">
        <f t="shared" si="38"/>
        <v>212401652411305</v>
      </c>
      <c r="B1278" t="s">
        <v>32</v>
      </c>
      <c r="C1278" t="s">
        <v>33</v>
      </c>
      <c r="D1278" t="s">
        <v>1399</v>
      </c>
      <c r="E1278" t="s">
        <v>1399</v>
      </c>
      <c r="F1278" t="s">
        <v>64</v>
      </c>
      <c r="G1278" t="s">
        <v>1400</v>
      </c>
      <c r="H1278" s="1">
        <v>43614</v>
      </c>
      <c r="I1278" s="1">
        <v>43613</v>
      </c>
      <c r="J1278" s="3">
        <v>1000000</v>
      </c>
      <c r="K1278" t="s">
        <v>31</v>
      </c>
      <c r="L1278" t="s">
        <v>31</v>
      </c>
      <c r="M1278">
        <v>0</v>
      </c>
      <c r="N1278">
        <v>0</v>
      </c>
      <c r="O1278">
        <v>0</v>
      </c>
      <c r="P1278" t="s">
        <v>37</v>
      </c>
      <c r="Q1278" t="s">
        <v>37</v>
      </c>
      <c r="R1278" t="str">
        <f t="shared" si="39"/>
        <v>2124016524113</v>
      </c>
      <c r="S1278" t="s">
        <v>38</v>
      </c>
      <c r="T1278" t="s">
        <v>39</v>
      </c>
      <c r="U1278" t="s">
        <v>40</v>
      </c>
      <c r="V1278" t="s">
        <v>124</v>
      </c>
      <c r="W1278" t="s">
        <v>125</v>
      </c>
      <c r="X1278" t="s">
        <v>43</v>
      </c>
      <c r="Y1278" t="s">
        <v>44</v>
      </c>
      <c r="Z1278" t="s">
        <v>44</v>
      </c>
      <c r="AA1278" t="s">
        <v>45</v>
      </c>
      <c r="AB1278" t="s">
        <v>46</v>
      </c>
      <c r="AC1278" t="s">
        <v>47</v>
      </c>
      <c r="AD1278" t="s">
        <v>48</v>
      </c>
      <c r="AE1278" t="s">
        <v>49</v>
      </c>
    </row>
    <row r="1279" spans="1:31">
      <c r="A1279" t="str">
        <f t="shared" si="38"/>
        <v>215099451112906</v>
      </c>
      <c r="B1279" t="s">
        <v>32</v>
      </c>
      <c r="C1279" t="s">
        <v>114</v>
      </c>
      <c r="D1279" t="s">
        <v>1382</v>
      </c>
      <c r="E1279" t="s">
        <v>1382</v>
      </c>
      <c r="F1279" t="s">
        <v>112</v>
      </c>
      <c r="G1279" t="s">
        <v>1401</v>
      </c>
      <c r="H1279" s="1">
        <v>43642</v>
      </c>
      <c r="I1279" s="1">
        <v>43642</v>
      </c>
      <c r="J1279" s="3">
        <v>4388000</v>
      </c>
      <c r="K1279" t="s">
        <v>31</v>
      </c>
      <c r="L1279" t="s">
        <v>31</v>
      </c>
      <c r="M1279">
        <v>0</v>
      </c>
      <c r="N1279">
        <v>0</v>
      </c>
      <c r="O1279">
        <v>0</v>
      </c>
      <c r="P1279" t="s">
        <v>37</v>
      </c>
      <c r="Q1279" t="s">
        <v>37</v>
      </c>
      <c r="R1279" t="str">
        <f t="shared" si="39"/>
        <v>2150994511129</v>
      </c>
      <c r="S1279" t="s">
        <v>38</v>
      </c>
      <c r="T1279" t="s">
        <v>118</v>
      </c>
      <c r="U1279" t="s">
        <v>119</v>
      </c>
      <c r="V1279" t="s">
        <v>120</v>
      </c>
      <c r="W1279" t="s">
        <v>42</v>
      </c>
      <c r="X1279" t="s">
        <v>43</v>
      </c>
      <c r="Y1279" t="s">
        <v>44</v>
      </c>
      <c r="Z1279" t="s">
        <v>44</v>
      </c>
      <c r="AA1279" t="s">
        <v>45</v>
      </c>
      <c r="AB1279" t="s">
        <v>46</v>
      </c>
      <c r="AC1279" t="s">
        <v>47</v>
      </c>
      <c r="AD1279" t="s">
        <v>48</v>
      </c>
      <c r="AE1279" t="s">
        <v>49</v>
      </c>
    </row>
    <row r="1280" spans="1:31">
      <c r="A1280" t="str">
        <f t="shared" si="38"/>
        <v>212599452211105</v>
      </c>
      <c r="B1280" t="s">
        <v>32</v>
      </c>
      <c r="C1280" t="s">
        <v>33</v>
      </c>
      <c r="D1280" t="s">
        <v>796</v>
      </c>
      <c r="E1280" t="s">
        <v>796</v>
      </c>
      <c r="F1280" t="s">
        <v>79</v>
      </c>
      <c r="G1280" t="s">
        <v>1402</v>
      </c>
      <c r="H1280" s="1">
        <v>43599</v>
      </c>
      <c r="I1280" s="1">
        <v>43598</v>
      </c>
      <c r="J1280" s="3">
        <v>996285</v>
      </c>
      <c r="K1280" t="s">
        <v>31</v>
      </c>
      <c r="L1280" t="s">
        <v>31</v>
      </c>
      <c r="M1280">
        <v>0</v>
      </c>
      <c r="N1280">
        <v>0</v>
      </c>
      <c r="O1280">
        <v>0</v>
      </c>
      <c r="P1280" t="s">
        <v>37</v>
      </c>
      <c r="Q1280" t="s">
        <v>37</v>
      </c>
      <c r="R1280" t="str">
        <f t="shared" si="39"/>
        <v>2125994522111</v>
      </c>
      <c r="S1280" t="s">
        <v>38</v>
      </c>
      <c r="T1280" t="s">
        <v>39</v>
      </c>
      <c r="U1280" t="s">
        <v>40</v>
      </c>
      <c r="V1280" t="s">
        <v>41</v>
      </c>
      <c r="W1280" t="s">
        <v>42</v>
      </c>
      <c r="X1280" t="s">
        <v>43</v>
      </c>
      <c r="Y1280" t="s">
        <v>44</v>
      </c>
      <c r="Z1280" t="s">
        <v>44</v>
      </c>
      <c r="AA1280" t="s">
        <v>45</v>
      </c>
      <c r="AB1280" t="s">
        <v>46</v>
      </c>
      <c r="AC1280" t="s">
        <v>47</v>
      </c>
      <c r="AD1280" t="s">
        <v>48</v>
      </c>
      <c r="AE1280" t="s">
        <v>49</v>
      </c>
    </row>
    <row r="1281" spans="1:31">
      <c r="A1281" t="str">
        <f t="shared" si="38"/>
        <v>210400852121111</v>
      </c>
      <c r="B1281" t="s">
        <v>32</v>
      </c>
      <c r="C1281" t="s">
        <v>33</v>
      </c>
      <c r="D1281" t="s">
        <v>1403</v>
      </c>
      <c r="E1281" t="s">
        <v>1403</v>
      </c>
      <c r="F1281" t="s">
        <v>122</v>
      </c>
      <c r="G1281" t="s">
        <v>1404</v>
      </c>
      <c r="H1281" s="1">
        <v>43788</v>
      </c>
      <c r="I1281" s="1">
        <v>43788</v>
      </c>
      <c r="J1281" s="3">
        <v>740000</v>
      </c>
      <c r="K1281" t="s">
        <v>31</v>
      </c>
      <c r="L1281" t="s">
        <v>31</v>
      </c>
      <c r="M1281">
        <v>0</v>
      </c>
      <c r="N1281">
        <v>0</v>
      </c>
      <c r="O1281">
        <v>0</v>
      </c>
      <c r="P1281" t="s">
        <v>37</v>
      </c>
      <c r="Q1281" t="s">
        <v>37</v>
      </c>
      <c r="R1281" t="str">
        <f t="shared" si="39"/>
        <v>2104008521211</v>
      </c>
      <c r="S1281" t="s">
        <v>38</v>
      </c>
      <c r="T1281" t="s">
        <v>39</v>
      </c>
      <c r="U1281" t="s">
        <v>40</v>
      </c>
      <c r="V1281" t="s">
        <v>185</v>
      </c>
      <c r="W1281" t="s">
        <v>269</v>
      </c>
      <c r="X1281" t="s">
        <v>187</v>
      </c>
      <c r="Y1281" t="s">
        <v>44</v>
      </c>
      <c r="Z1281" t="s">
        <v>44</v>
      </c>
      <c r="AA1281" t="s">
        <v>66</v>
      </c>
      <c r="AB1281" t="s">
        <v>46</v>
      </c>
      <c r="AC1281" t="s">
        <v>47</v>
      </c>
      <c r="AD1281" t="s">
        <v>48</v>
      </c>
      <c r="AE1281" t="s">
        <v>49</v>
      </c>
    </row>
    <row r="1282" spans="1:31">
      <c r="A1282" t="str">
        <f t="shared" si="38"/>
        <v>213599451112912</v>
      </c>
      <c r="B1282" t="s">
        <v>32</v>
      </c>
      <c r="C1282" t="s">
        <v>62</v>
      </c>
      <c r="D1282" t="s">
        <v>1405</v>
      </c>
      <c r="E1282" t="s">
        <v>1405</v>
      </c>
      <c r="F1282" t="s">
        <v>112</v>
      </c>
      <c r="G1282" t="s">
        <v>1406</v>
      </c>
      <c r="H1282" s="1">
        <v>43803</v>
      </c>
      <c r="I1282" s="1">
        <v>43802</v>
      </c>
      <c r="J1282" s="3">
        <v>16268000</v>
      </c>
      <c r="K1282" t="s">
        <v>31</v>
      </c>
      <c r="L1282" t="s">
        <v>31</v>
      </c>
      <c r="M1282">
        <v>0</v>
      </c>
      <c r="N1282">
        <v>0</v>
      </c>
      <c r="O1282">
        <v>0</v>
      </c>
      <c r="P1282" t="s">
        <v>37</v>
      </c>
      <c r="Q1282" t="s">
        <v>37</v>
      </c>
      <c r="R1282" t="str">
        <f t="shared" si="39"/>
        <v>2135994511129</v>
      </c>
      <c r="S1282" t="s">
        <v>38</v>
      </c>
      <c r="T1282" t="s">
        <v>66</v>
      </c>
      <c r="U1282" t="s">
        <v>67</v>
      </c>
      <c r="V1282" t="s">
        <v>100</v>
      </c>
      <c r="W1282" t="s">
        <v>42</v>
      </c>
      <c r="X1282" t="s">
        <v>43</v>
      </c>
      <c r="Y1282" t="s">
        <v>44</v>
      </c>
      <c r="Z1282" t="s">
        <v>44</v>
      </c>
      <c r="AA1282" t="s">
        <v>45</v>
      </c>
      <c r="AB1282" t="s">
        <v>46</v>
      </c>
      <c r="AC1282" t="s">
        <v>47</v>
      </c>
      <c r="AD1282" t="s">
        <v>48</v>
      </c>
      <c r="AE1282" t="s">
        <v>49</v>
      </c>
    </row>
    <row r="1283" spans="1:31">
      <c r="A1283" t="str">
        <f t="shared" ref="A1283:A1346" si="40">V1283&amp;W1283&amp;F1283&amp;IF(MONTH(H1283)&lt;10,"0"&amp;MONTH(H1283),MONTH(H1283))</f>
        <v>215099452111505</v>
      </c>
      <c r="B1283" t="s">
        <v>32</v>
      </c>
      <c r="C1283" t="s">
        <v>114</v>
      </c>
      <c r="D1283" t="s">
        <v>157</v>
      </c>
      <c r="E1283" t="s">
        <v>157</v>
      </c>
      <c r="F1283" t="s">
        <v>286</v>
      </c>
      <c r="G1283" t="s">
        <v>1407</v>
      </c>
      <c r="H1283" s="1">
        <v>43593</v>
      </c>
      <c r="I1283" s="1">
        <v>43591</v>
      </c>
      <c r="J1283" s="3">
        <v>1100000</v>
      </c>
      <c r="K1283" t="s">
        <v>31</v>
      </c>
      <c r="L1283" t="s">
        <v>31</v>
      </c>
      <c r="M1283">
        <v>0</v>
      </c>
      <c r="N1283">
        <v>0</v>
      </c>
      <c r="O1283">
        <v>0</v>
      </c>
      <c r="P1283" t="s">
        <v>37</v>
      </c>
      <c r="Q1283" t="s">
        <v>37</v>
      </c>
      <c r="R1283" t="str">
        <f t="shared" ref="R1283:R1346" si="41">V1283&amp;W1283&amp;F1283</f>
        <v>2150994521115</v>
      </c>
      <c r="S1283" t="s">
        <v>38</v>
      </c>
      <c r="T1283" t="s">
        <v>118</v>
      </c>
      <c r="U1283" t="s">
        <v>119</v>
      </c>
      <c r="V1283" t="s">
        <v>120</v>
      </c>
      <c r="W1283" t="s">
        <v>42</v>
      </c>
      <c r="X1283" t="s">
        <v>43</v>
      </c>
      <c r="Y1283" t="s">
        <v>44</v>
      </c>
      <c r="Z1283" t="s">
        <v>44</v>
      </c>
      <c r="AA1283" t="s">
        <v>45</v>
      </c>
      <c r="AB1283" t="s">
        <v>46</v>
      </c>
      <c r="AC1283" t="s">
        <v>47</v>
      </c>
      <c r="AD1283" t="s">
        <v>48</v>
      </c>
      <c r="AE1283" t="s">
        <v>49</v>
      </c>
    </row>
    <row r="1284" spans="1:31">
      <c r="A1284" t="str">
        <f t="shared" si="40"/>
        <v>213599451241103</v>
      </c>
      <c r="B1284" t="s">
        <v>32</v>
      </c>
      <c r="C1284" t="s">
        <v>62</v>
      </c>
      <c r="D1284" t="s">
        <v>1340</v>
      </c>
      <c r="E1284" t="s">
        <v>1340</v>
      </c>
      <c r="F1284" t="s">
        <v>116</v>
      </c>
      <c r="G1284" t="s">
        <v>1408</v>
      </c>
      <c r="H1284" s="1">
        <v>43549</v>
      </c>
      <c r="I1284" s="1">
        <v>43545</v>
      </c>
      <c r="J1284" s="3">
        <v>7897000</v>
      </c>
      <c r="K1284" t="s">
        <v>31</v>
      </c>
      <c r="L1284" t="s">
        <v>31</v>
      </c>
      <c r="M1284">
        <v>0</v>
      </c>
      <c r="N1284">
        <v>0</v>
      </c>
      <c r="O1284">
        <v>0</v>
      </c>
      <c r="P1284" t="s">
        <v>37</v>
      </c>
      <c r="Q1284" t="s">
        <v>37</v>
      </c>
      <c r="R1284" t="str">
        <f t="shared" si="41"/>
        <v>2135994512411</v>
      </c>
      <c r="S1284" t="s">
        <v>38</v>
      </c>
      <c r="T1284" t="s">
        <v>66</v>
      </c>
      <c r="U1284" t="s">
        <v>67</v>
      </c>
      <c r="V1284" t="s">
        <v>100</v>
      </c>
      <c r="W1284" t="s">
        <v>42</v>
      </c>
      <c r="X1284" t="s">
        <v>43</v>
      </c>
      <c r="Y1284" t="s">
        <v>44</v>
      </c>
      <c r="Z1284" t="s">
        <v>44</v>
      </c>
      <c r="AA1284" t="s">
        <v>45</v>
      </c>
      <c r="AB1284" t="s">
        <v>46</v>
      </c>
      <c r="AC1284" t="s">
        <v>47</v>
      </c>
      <c r="AD1284" t="s">
        <v>48</v>
      </c>
      <c r="AE1284" t="s">
        <v>49</v>
      </c>
    </row>
    <row r="1285" spans="1:31">
      <c r="A1285" t="str">
        <f t="shared" si="40"/>
        <v>212900953311105</v>
      </c>
      <c r="B1285" t="s">
        <v>32</v>
      </c>
      <c r="C1285" t="s">
        <v>62</v>
      </c>
      <c r="D1285" t="s">
        <v>1403</v>
      </c>
      <c r="E1285" t="s">
        <v>1403</v>
      </c>
      <c r="F1285" t="s">
        <v>455</v>
      </c>
      <c r="G1285" t="s">
        <v>1409</v>
      </c>
      <c r="H1285" s="1">
        <v>43614</v>
      </c>
      <c r="I1285" s="1">
        <v>43613</v>
      </c>
      <c r="J1285" s="3">
        <v>89473450</v>
      </c>
      <c r="K1285" t="s">
        <v>31</v>
      </c>
      <c r="L1285" t="s">
        <v>31</v>
      </c>
      <c r="M1285">
        <v>0</v>
      </c>
      <c r="N1285">
        <v>0</v>
      </c>
      <c r="O1285">
        <v>0</v>
      </c>
      <c r="P1285" t="s">
        <v>37</v>
      </c>
      <c r="Q1285" t="s">
        <v>37</v>
      </c>
      <c r="R1285" t="str">
        <f t="shared" si="41"/>
        <v>2129009533111</v>
      </c>
      <c r="S1285" t="s">
        <v>38</v>
      </c>
      <c r="T1285" t="s">
        <v>66</v>
      </c>
      <c r="U1285" t="s">
        <v>67</v>
      </c>
      <c r="V1285" t="s">
        <v>81</v>
      </c>
      <c r="W1285" t="s">
        <v>457</v>
      </c>
      <c r="X1285" t="s">
        <v>43</v>
      </c>
      <c r="Y1285" t="s">
        <v>44</v>
      </c>
      <c r="Z1285" t="s">
        <v>44</v>
      </c>
      <c r="AA1285" t="s">
        <v>45</v>
      </c>
      <c r="AB1285" t="s">
        <v>46</v>
      </c>
      <c r="AC1285" t="s">
        <v>47</v>
      </c>
      <c r="AD1285" t="s">
        <v>48</v>
      </c>
      <c r="AE1285" t="s">
        <v>49</v>
      </c>
    </row>
    <row r="1286" spans="1:31">
      <c r="A1286" t="str">
        <f t="shared" si="40"/>
        <v>213902552111511</v>
      </c>
      <c r="B1286" t="s">
        <v>32</v>
      </c>
      <c r="C1286" t="s">
        <v>174</v>
      </c>
      <c r="D1286" t="s">
        <v>507</v>
      </c>
      <c r="E1286" t="s">
        <v>507</v>
      </c>
      <c r="F1286" t="s">
        <v>286</v>
      </c>
      <c r="G1286" t="s">
        <v>1410</v>
      </c>
      <c r="H1286" s="1">
        <v>43782</v>
      </c>
      <c r="I1286" s="1">
        <v>43782</v>
      </c>
      <c r="J1286" s="3">
        <v>700000</v>
      </c>
      <c r="K1286" t="s">
        <v>31</v>
      </c>
      <c r="L1286" t="s">
        <v>31</v>
      </c>
      <c r="M1286">
        <v>0</v>
      </c>
      <c r="N1286">
        <v>0</v>
      </c>
      <c r="O1286">
        <v>0</v>
      </c>
      <c r="P1286" t="s">
        <v>37</v>
      </c>
      <c r="Q1286" t="s">
        <v>37</v>
      </c>
      <c r="R1286" t="str">
        <f t="shared" si="41"/>
        <v>2139025521115</v>
      </c>
      <c r="S1286" t="s">
        <v>38</v>
      </c>
      <c r="T1286" t="s">
        <v>119</v>
      </c>
      <c r="U1286" t="s">
        <v>176</v>
      </c>
      <c r="V1286" t="s">
        <v>464</v>
      </c>
      <c r="W1286" t="s">
        <v>38</v>
      </c>
      <c r="X1286" t="s">
        <v>43</v>
      </c>
      <c r="Y1286" t="s">
        <v>44</v>
      </c>
      <c r="Z1286" t="s">
        <v>44</v>
      </c>
      <c r="AA1286" t="s">
        <v>45</v>
      </c>
      <c r="AB1286" t="s">
        <v>46</v>
      </c>
      <c r="AC1286" t="s">
        <v>47</v>
      </c>
      <c r="AD1286" t="s">
        <v>48</v>
      </c>
      <c r="AE1286" t="s">
        <v>49</v>
      </c>
    </row>
    <row r="1287" spans="1:31">
      <c r="A1287" t="str">
        <f t="shared" si="40"/>
        <v>213399451115207</v>
      </c>
      <c r="B1287" t="s">
        <v>32</v>
      </c>
      <c r="C1287" t="s">
        <v>62</v>
      </c>
      <c r="D1287" t="s">
        <v>1411</v>
      </c>
      <c r="E1287" t="s">
        <v>1411</v>
      </c>
      <c r="F1287" t="s">
        <v>84</v>
      </c>
      <c r="G1287" t="s">
        <v>1412</v>
      </c>
      <c r="H1287" s="1">
        <v>43662</v>
      </c>
      <c r="I1287" s="1">
        <v>43662</v>
      </c>
      <c r="J1287" s="3">
        <v>71771700</v>
      </c>
      <c r="K1287" t="s">
        <v>31</v>
      </c>
      <c r="L1287" t="s">
        <v>31</v>
      </c>
      <c r="M1287">
        <v>0</v>
      </c>
      <c r="N1287">
        <v>0</v>
      </c>
      <c r="O1287">
        <v>0</v>
      </c>
      <c r="P1287" t="s">
        <v>37</v>
      </c>
      <c r="Q1287" t="s">
        <v>37</v>
      </c>
      <c r="R1287" t="str">
        <f t="shared" si="41"/>
        <v>2133994511152</v>
      </c>
      <c r="S1287" t="s">
        <v>38</v>
      </c>
      <c r="T1287" t="s">
        <v>66</v>
      </c>
      <c r="U1287" t="s">
        <v>67</v>
      </c>
      <c r="V1287" t="s">
        <v>86</v>
      </c>
      <c r="W1287" t="s">
        <v>42</v>
      </c>
      <c r="X1287" t="s">
        <v>43</v>
      </c>
      <c r="Y1287" t="s">
        <v>44</v>
      </c>
      <c r="Z1287" t="s">
        <v>44</v>
      </c>
      <c r="AA1287" t="s">
        <v>45</v>
      </c>
      <c r="AB1287" t="s">
        <v>46</v>
      </c>
      <c r="AC1287" t="s">
        <v>47</v>
      </c>
      <c r="AD1287" t="s">
        <v>48</v>
      </c>
      <c r="AE1287" t="s">
        <v>49</v>
      </c>
    </row>
    <row r="1288" spans="1:31">
      <c r="A1288" t="str">
        <f t="shared" si="40"/>
        <v>214895152411411</v>
      </c>
      <c r="B1288" t="s">
        <v>32</v>
      </c>
      <c r="C1288" t="s">
        <v>114</v>
      </c>
      <c r="D1288" t="s">
        <v>1372</v>
      </c>
      <c r="E1288" t="s">
        <v>1372</v>
      </c>
      <c r="F1288" t="s">
        <v>182</v>
      </c>
      <c r="G1288" t="s">
        <v>1413</v>
      </c>
      <c r="H1288" s="1">
        <v>43798</v>
      </c>
      <c r="I1288" s="1">
        <v>43797</v>
      </c>
      <c r="J1288" s="3">
        <v>7000000</v>
      </c>
      <c r="K1288" t="s">
        <v>31</v>
      </c>
      <c r="L1288" t="s">
        <v>31</v>
      </c>
      <c r="M1288">
        <v>0</v>
      </c>
      <c r="N1288">
        <v>0</v>
      </c>
      <c r="O1288">
        <v>0</v>
      </c>
      <c r="P1288" t="s">
        <v>37</v>
      </c>
      <c r="Q1288" t="s">
        <v>37</v>
      </c>
      <c r="R1288" t="str">
        <f t="shared" si="41"/>
        <v>2148951524114</v>
      </c>
      <c r="S1288" t="s">
        <v>38</v>
      </c>
      <c r="T1288" t="s">
        <v>118</v>
      </c>
      <c r="U1288" t="s">
        <v>119</v>
      </c>
      <c r="V1288" t="s">
        <v>208</v>
      </c>
      <c r="W1288" t="s">
        <v>321</v>
      </c>
      <c r="X1288" t="s">
        <v>43</v>
      </c>
      <c r="Y1288" t="s">
        <v>44</v>
      </c>
      <c r="Z1288" t="s">
        <v>44</v>
      </c>
      <c r="AA1288" t="s">
        <v>45</v>
      </c>
      <c r="AB1288" t="s">
        <v>46</v>
      </c>
      <c r="AC1288" t="s">
        <v>47</v>
      </c>
      <c r="AD1288" t="s">
        <v>48</v>
      </c>
      <c r="AE1288" t="s">
        <v>49</v>
      </c>
    </row>
    <row r="1289" spans="1:31">
      <c r="A1289" t="str">
        <f t="shared" si="40"/>
        <v>510599451112903</v>
      </c>
      <c r="B1289" t="s">
        <v>32</v>
      </c>
      <c r="C1289" t="s">
        <v>141</v>
      </c>
      <c r="D1289" t="s">
        <v>563</v>
      </c>
      <c r="E1289" t="s">
        <v>563</v>
      </c>
      <c r="F1289" t="s">
        <v>112</v>
      </c>
      <c r="G1289" t="s">
        <v>1414</v>
      </c>
      <c r="H1289" s="1">
        <v>43544</v>
      </c>
      <c r="I1289" s="1">
        <v>43542</v>
      </c>
      <c r="J1289" s="3">
        <v>1675000</v>
      </c>
      <c r="K1289" t="s">
        <v>31</v>
      </c>
      <c r="L1289" t="s">
        <v>31</v>
      </c>
      <c r="M1289">
        <v>0</v>
      </c>
      <c r="N1289">
        <v>0</v>
      </c>
      <c r="O1289">
        <v>0</v>
      </c>
      <c r="P1289" t="s">
        <v>37</v>
      </c>
      <c r="Q1289" t="s">
        <v>37</v>
      </c>
      <c r="R1289" t="str">
        <f t="shared" si="41"/>
        <v>5105994511129</v>
      </c>
      <c r="S1289" t="s">
        <v>38</v>
      </c>
      <c r="T1289" t="s">
        <v>40</v>
      </c>
      <c r="U1289" t="s">
        <v>145</v>
      </c>
      <c r="V1289" t="s">
        <v>146</v>
      </c>
      <c r="W1289" t="s">
        <v>42</v>
      </c>
      <c r="X1289" t="s">
        <v>43</v>
      </c>
      <c r="Y1289" t="s">
        <v>44</v>
      </c>
      <c r="Z1289" t="s">
        <v>44</v>
      </c>
      <c r="AA1289" t="s">
        <v>45</v>
      </c>
      <c r="AB1289" t="s">
        <v>46</v>
      </c>
      <c r="AC1289" t="s">
        <v>47</v>
      </c>
      <c r="AD1289" t="s">
        <v>48</v>
      </c>
      <c r="AE1289" t="s">
        <v>49</v>
      </c>
    </row>
    <row r="1290" spans="1:31">
      <c r="A1290" t="str">
        <f t="shared" si="40"/>
        <v>212599451111111</v>
      </c>
      <c r="B1290" t="s">
        <v>32</v>
      </c>
      <c r="C1290" t="s">
        <v>33</v>
      </c>
      <c r="D1290" t="s">
        <v>1144</v>
      </c>
      <c r="E1290" t="s">
        <v>1144</v>
      </c>
      <c r="F1290" t="s">
        <v>35</v>
      </c>
      <c r="G1290" t="s">
        <v>1415</v>
      </c>
      <c r="H1290" s="1">
        <v>43770</v>
      </c>
      <c r="I1290" s="1">
        <v>43740</v>
      </c>
      <c r="J1290" s="3">
        <v>297518300</v>
      </c>
      <c r="K1290" t="s">
        <v>31</v>
      </c>
      <c r="L1290" t="s">
        <v>31</v>
      </c>
      <c r="M1290">
        <v>0</v>
      </c>
      <c r="N1290">
        <v>0</v>
      </c>
      <c r="O1290">
        <v>0</v>
      </c>
      <c r="P1290" t="s">
        <v>37</v>
      </c>
      <c r="Q1290" t="s">
        <v>37</v>
      </c>
      <c r="R1290" t="str">
        <f t="shared" si="41"/>
        <v>2125994511111</v>
      </c>
      <c r="S1290" t="s">
        <v>38</v>
      </c>
      <c r="T1290" t="s">
        <v>39</v>
      </c>
      <c r="U1290" t="s">
        <v>40</v>
      </c>
      <c r="V1290" t="s">
        <v>41</v>
      </c>
      <c r="W1290" t="s">
        <v>42</v>
      </c>
      <c r="X1290" t="s">
        <v>43</v>
      </c>
      <c r="Y1290" t="s">
        <v>44</v>
      </c>
      <c r="Z1290" t="s">
        <v>44</v>
      </c>
      <c r="AA1290" t="s">
        <v>45</v>
      </c>
      <c r="AB1290" t="s">
        <v>46</v>
      </c>
      <c r="AC1290" t="s">
        <v>47</v>
      </c>
      <c r="AD1290" t="s">
        <v>48</v>
      </c>
      <c r="AE1290" t="s">
        <v>49</v>
      </c>
    </row>
    <row r="1291" spans="1:31">
      <c r="A1291" t="str">
        <f t="shared" si="40"/>
        <v>212599451111911</v>
      </c>
      <c r="B1291" t="s">
        <v>32</v>
      </c>
      <c r="C1291" t="s">
        <v>33</v>
      </c>
      <c r="D1291" t="s">
        <v>1144</v>
      </c>
      <c r="E1291" t="s">
        <v>1144</v>
      </c>
      <c r="F1291" t="s">
        <v>50</v>
      </c>
      <c r="G1291" t="s">
        <v>1415</v>
      </c>
      <c r="H1291" s="1">
        <v>43770</v>
      </c>
      <c r="I1291" s="1">
        <v>43740</v>
      </c>
      <c r="J1291" s="3">
        <v>5376</v>
      </c>
      <c r="K1291" t="s">
        <v>31</v>
      </c>
      <c r="L1291" t="s">
        <v>31</v>
      </c>
      <c r="M1291">
        <v>0</v>
      </c>
      <c r="N1291">
        <v>0</v>
      </c>
      <c r="O1291">
        <v>0</v>
      </c>
      <c r="P1291" t="s">
        <v>37</v>
      </c>
      <c r="Q1291" t="s">
        <v>37</v>
      </c>
      <c r="R1291" t="str">
        <f t="shared" si="41"/>
        <v>2125994511119</v>
      </c>
      <c r="S1291" t="s">
        <v>38</v>
      </c>
      <c r="T1291" t="s">
        <v>39</v>
      </c>
      <c r="U1291" t="s">
        <v>40</v>
      </c>
      <c r="V1291" t="s">
        <v>41</v>
      </c>
      <c r="W1291" t="s">
        <v>42</v>
      </c>
      <c r="X1291" t="s">
        <v>43</v>
      </c>
      <c r="Y1291" t="s">
        <v>44</v>
      </c>
      <c r="Z1291" t="s">
        <v>44</v>
      </c>
      <c r="AA1291" t="s">
        <v>45</v>
      </c>
      <c r="AB1291" t="s">
        <v>46</v>
      </c>
      <c r="AC1291" t="s">
        <v>47</v>
      </c>
      <c r="AD1291" t="s">
        <v>48</v>
      </c>
      <c r="AE1291" t="s">
        <v>49</v>
      </c>
    </row>
    <row r="1292" spans="1:31">
      <c r="A1292" t="str">
        <f t="shared" si="40"/>
        <v>212599451112111</v>
      </c>
      <c r="B1292" t="s">
        <v>32</v>
      </c>
      <c r="C1292" t="s">
        <v>33</v>
      </c>
      <c r="D1292" t="s">
        <v>1144</v>
      </c>
      <c r="E1292" t="s">
        <v>1144</v>
      </c>
      <c r="F1292" t="s">
        <v>51</v>
      </c>
      <c r="G1292" t="s">
        <v>1415</v>
      </c>
      <c r="H1292" s="1">
        <v>43770</v>
      </c>
      <c r="I1292" s="1">
        <v>43740</v>
      </c>
      <c r="J1292" s="3">
        <v>25093820</v>
      </c>
      <c r="K1292" t="s">
        <v>31</v>
      </c>
      <c r="L1292" t="s">
        <v>31</v>
      </c>
      <c r="M1292">
        <v>0</v>
      </c>
      <c r="N1292">
        <v>0</v>
      </c>
      <c r="O1292">
        <v>0</v>
      </c>
      <c r="P1292" t="s">
        <v>37</v>
      </c>
      <c r="Q1292" t="s">
        <v>37</v>
      </c>
      <c r="R1292" t="str">
        <f t="shared" si="41"/>
        <v>2125994511121</v>
      </c>
      <c r="S1292" t="s">
        <v>38</v>
      </c>
      <c r="T1292" t="s">
        <v>39</v>
      </c>
      <c r="U1292" t="s">
        <v>40</v>
      </c>
      <c r="V1292" t="s">
        <v>41</v>
      </c>
      <c r="W1292" t="s">
        <v>42</v>
      </c>
      <c r="X1292" t="s">
        <v>43</v>
      </c>
      <c r="Y1292" t="s">
        <v>44</v>
      </c>
      <c r="Z1292" t="s">
        <v>44</v>
      </c>
      <c r="AA1292" t="s">
        <v>45</v>
      </c>
      <c r="AB1292" t="s">
        <v>46</v>
      </c>
      <c r="AC1292" t="s">
        <v>47</v>
      </c>
      <c r="AD1292" t="s">
        <v>48</v>
      </c>
      <c r="AE1292" t="s">
        <v>49</v>
      </c>
    </row>
    <row r="1293" spans="1:31">
      <c r="A1293" t="str">
        <f t="shared" si="40"/>
        <v>212599451112211</v>
      </c>
      <c r="B1293" t="s">
        <v>32</v>
      </c>
      <c r="C1293" t="s">
        <v>33</v>
      </c>
      <c r="D1293" t="s">
        <v>1144</v>
      </c>
      <c r="E1293" t="s">
        <v>1144</v>
      </c>
      <c r="F1293" t="s">
        <v>55</v>
      </c>
      <c r="G1293" t="s">
        <v>1415</v>
      </c>
      <c r="H1293" s="1">
        <v>43770</v>
      </c>
      <c r="I1293" s="1">
        <v>43740</v>
      </c>
      <c r="J1293" s="3">
        <v>7612456</v>
      </c>
      <c r="K1293" t="s">
        <v>31</v>
      </c>
      <c r="L1293" t="s">
        <v>31</v>
      </c>
      <c r="M1293">
        <v>0</v>
      </c>
      <c r="N1293">
        <v>0</v>
      </c>
      <c r="O1293">
        <v>0</v>
      </c>
      <c r="P1293" t="s">
        <v>37</v>
      </c>
      <c r="Q1293" t="s">
        <v>37</v>
      </c>
      <c r="R1293" t="str">
        <f t="shared" si="41"/>
        <v>2125994511122</v>
      </c>
      <c r="S1293" t="s">
        <v>38</v>
      </c>
      <c r="T1293" t="s">
        <v>39</v>
      </c>
      <c r="U1293" t="s">
        <v>40</v>
      </c>
      <c r="V1293" t="s">
        <v>41</v>
      </c>
      <c r="W1293" t="s">
        <v>42</v>
      </c>
      <c r="X1293" t="s">
        <v>43</v>
      </c>
      <c r="Y1293" t="s">
        <v>44</v>
      </c>
      <c r="Z1293" t="s">
        <v>44</v>
      </c>
      <c r="AA1293" t="s">
        <v>45</v>
      </c>
      <c r="AB1293" t="s">
        <v>46</v>
      </c>
      <c r="AC1293" t="s">
        <v>47</v>
      </c>
      <c r="AD1293" t="s">
        <v>48</v>
      </c>
      <c r="AE1293" t="s">
        <v>49</v>
      </c>
    </row>
    <row r="1294" spans="1:31">
      <c r="A1294" t="str">
        <f t="shared" si="40"/>
        <v>212599451112311</v>
      </c>
      <c r="B1294" t="s">
        <v>32</v>
      </c>
      <c r="C1294" t="s">
        <v>33</v>
      </c>
      <c r="D1294" t="s">
        <v>1144</v>
      </c>
      <c r="E1294" t="s">
        <v>1144</v>
      </c>
      <c r="F1294" t="s">
        <v>56</v>
      </c>
      <c r="G1294" t="s">
        <v>1415</v>
      </c>
      <c r="H1294" s="1">
        <v>43770</v>
      </c>
      <c r="I1294" s="1">
        <v>43740</v>
      </c>
      <c r="J1294" s="3">
        <v>1030000</v>
      </c>
      <c r="K1294" t="s">
        <v>31</v>
      </c>
      <c r="L1294" t="s">
        <v>31</v>
      </c>
      <c r="M1294">
        <v>0</v>
      </c>
      <c r="N1294">
        <v>0</v>
      </c>
      <c r="O1294">
        <v>0</v>
      </c>
      <c r="P1294" t="s">
        <v>37</v>
      </c>
      <c r="Q1294" t="s">
        <v>37</v>
      </c>
      <c r="R1294" t="str">
        <f t="shared" si="41"/>
        <v>2125994511123</v>
      </c>
      <c r="S1294" t="s">
        <v>38</v>
      </c>
      <c r="T1294" t="s">
        <v>39</v>
      </c>
      <c r="U1294" t="s">
        <v>40</v>
      </c>
      <c r="V1294" t="s">
        <v>41</v>
      </c>
      <c r="W1294" t="s">
        <v>42</v>
      </c>
      <c r="X1294" t="s">
        <v>43</v>
      </c>
      <c r="Y1294" t="s">
        <v>44</v>
      </c>
      <c r="Z1294" t="s">
        <v>44</v>
      </c>
      <c r="AA1294" t="s">
        <v>45</v>
      </c>
      <c r="AB1294" t="s">
        <v>46</v>
      </c>
      <c r="AC1294" t="s">
        <v>47</v>
      </c>
      <c r="AD1294" t="s">
        <v>48</v>
      </c>
      <c r="AE1294" t="s">
        <v>49</v>
      </c>
    </row>
    <row r="1295" spans="1:31">
      <c r="A1295" t="str">
        <f t="shared" si="40"/>
        <v>212599451112411</v>
      </c>
      <c r="B1295" t="s">
        <v>32</v>
      </c>
      <c r="C1295" t="s">
        <v>33</v>
      </c>
      <c r="D1295" t="s">
        <v>1144</v>
      </c>
      <c r="E1295" t="s">
        <v>1144</v>
      </c>
      <c r="F1295" t="s">
        <v>52</v>
      </c>
      <c r="G1295" t="s">
        <v>1415</v>
      </c>
      <c r="H1295" s="1">
        <v>43770</v>
      </c>
      <c r="I1295" s="1">
        <v>43740</v>
      </c>
      <c r="J1295" s="3">
        <v>15280000</v>
      </c>
      <c r="K1295" t="s">
        <v>31</v>
      </c>
      <c r="L1295" t="s">
        <v>31</v>
      </c>
      <c r="M1295">
        <v>0</v>
      </c>
      <c r="N1295">
        <v>0</v>
      </c>
      <c r="O1295">
        <v>0</v>
      </c>
      <c r="P1295" t="s">
        <v>37</v>
      </c>
      <c r="Q1295" t="s">
        <v>37</v>
      </c>
      <c r="R1295" t="str">
        <f t="shared" si="41"/>
        <v>2125994511124</v>
      </c>
      <c r="S1295" t="s">
        <v>38</v>
      </c>
      <c r="T1295" t="s">
        <v>39</v>
      </c>
      <c r="U1295" t="s">
        <v>40</v>
      </c>
      <c r="V1295" t="s">
        <v>41</v>
      </c>
      <c r="W1295" t="s">
        <v>42</v>
      </c>
      <c r="X1295" t="s">
        <v>43</v>
      </c>
      <c r="Y1295" t="s">
        <v>44</v>
      </c>
      <c r="Z1295" t="s">
        <v>44</v>
      </c>
      <c r="AA1295" t="s">
        <v>45</v>
      </c>
      <c r="AB1295" t="s">
        <v>46</v>
      </c>
      <c r="AC1295" t="s">
        <v>47</v>
      </c>
      <c r="AD1295" t="s">
        <v>48</v>
      </c>
      <c r="AE1295" t="s">
        <v>49</v>
      </c>
    </row>
    <row r="1296" spans="1:31">
      <c r="A1296" t="str">
        <f t="shared" si="40"/>
        <v>212599451112611</v>
      </c>
      <c r="B1296" t="s">
        <v>32</v>
      </c>
      <c r="C1296" t="s">
        <v>33</v>
      </c>
      <c r="D1296" t="s">
        <v>1144</v>
      </c>
      <c r="E1296" t="s">
        <v>1144</v>
      </c>
      <c r="F1296" t="s">
        <v>57</v>
      </c>
      <c r="G1296" t="s">
        <v>1415</v>
      </c>
      <c r="H1296" s="1">
        <v>43770</v>
      </c>
      <c r="I1296" s="1">
        <v>43740</v>
      </c>
      <c r="J1296" s="3">
        <v>19118880</v>
      </c>
      <c r="K1296" t="s">
        <v>31</v>
      </c>
      <c r="L1296" t="s">
        <v>31</v>
      </c>
      <c r="M1296">
        <v>0</v>
      </c>
      <c r="N1296">
        <v>0</v>
      </c>
      <c r="O1296">
        <v>0</v>
      </c>
      <c r="P1296" t="s">
        <v>37</v>
      </c>
      <c r="Q1296" t="s">
        <v>37</v>
      </c>
      <c r="R1296" t="str">
        <f t="shared" si="41"/>
        <v>2125994511126</v>
      </c>
      <c r="S1296" t="s">
        <v>38</v>
      </c>
      <c r="T1296" t="s">
        <v>39</v>
      </c>
      <c r="U1296" t="s">
        <v>40</v>
      </c>
      <c r="V1296" t="s">
        <v>41</v>
      </c>
      <c r="W1296" t="s">
        <v>42</v>
      </c>
      <c r="X1296" t="s">
        <v>43</v>
      </c>
      <c r="Y1296" t="s">
        <v>44</v>
      </c>
      <c r="Z1296" t="s">
        <v>44</v>
      </c>
      <c r="AA1296" t="s">
        <v>45</v>
      </c>
      <c r="AB1296" t="s">
        <v>46</v>
      </c>
      <c r="AC1296" t="s">
        <v>47</v>
      </c>
      <c r="AD1296" t="s">
        <v>48</v>
      </c>
      <c r="AE1296" t="s">
        <v>49</v>
      </c>
    </row>
    <row r="1297" spans="1:31">
      <c r="A1297" t="str">
        <f t="shared" si="40"/>
        <v>212599451115111</v>
      </c>
      <c r="B1297" t="s">
        <v>32</v>
      </c>
      <c r="C1297" t="s">
        <v>33</v>
      </c>
      <c r="D1297" t="s">
        <v>1144</v>
      </c>
      <c r="E1297" t="s">
        <v>1144</v>
      </c>
      <c r="F1297" t="s">
        <v>58</v>
      </c>
      <c r="G1297" t="s">
        <v>1415</v>
      </c>
      <c r="H1297" s="1">
        <v>43770</v>
      </c>
      <c r="I1297" s="1">
        <v>43740</v>
      </c>
      <c r="J1297" s="3">
        <v>7345000</v>
      </c>
      <c r="K1297" t="s">
        <v>31</v>
      </c>
      <c r="L1297" t="s">
        <v>31</v>
      </c>
      <c r="M1297">
        <v>0</v>
      </c>
      <c r="N1297">
        <v>0</v>
      </c>
      <c r="O1297">
        <v>0</v>
      </c>
      <c r="P1297" t="s">
        <v>37</v>
      </c>
      <c r="Q1297" t="s">
        <v>37</v>
      </c>
      <c r="R1297" t="str">
        <f t="shared" si="41"/>
        <v>2125994511151</v>
      </c>
      <c r="S1297" t="s">
        <v>38</v>
      </c>
      <c r="T1297" t="s">
        <v>39</v>
      </c>
      <c r="U1297" t="s">
        <v>40</v>
      </c>
      <c r="V1297" t="s">
        <v>41</v>
      </c>
      <c r="W1297" t="s">
        <v>42</v>
      </c>
      <c r="X1297" t="s">
        <v>43</v>
      </c>
      <c r="Y1297" t="s">
        <v>44</v>
      </c>
      <c r="Z1297" t="s">
        <v>44</v>
      </c>
      <c r="AA1297" t="s">
        <v>45</v>
      </c>
      <c r="AB1297" t="s">
        <v>46</v>
      </c>
      <c r="AC1297" t="s">
        <v>47</v>
      </c>
      <c r="AD1297" t="s">
        <v>48</v>
      </c>
      <c r="AE1297" t="s">
        <v>49</v>
      </c>
    </row>
    <row r="1298" spans="1:31">
      <c r="A1298" t="str">
        <f t="shared" si="40"/>
        <v>210400252215105</v>
      </c>
      <c r="B1298" t="s">
        <v>32</v>
      </c>
      <c r="C1298" t="s">
        <v>33</v>
      </c>
      <c r="D1298" t="s">
        <v>397</v>
      </c>
      <c r="E1298" t="s">
        <v>397</v>
      </c>
      <c r="F1298" t="s">
        <v>179</v>
      </c>
      <c r="G1298" t="s">
        <v>1416</v>
      </c>
      <c r="H1298" s="1">
        <v>43616</v>
      </c>
      <c r="I1298" s="1">
        <v>43614</v>
      </c>
      <c r="J1298" s="3">
        <v>43375000</v>
      </c>
      <c r="K1298" t="s">
        <v>31</v>
      </c>
      <c r="L1298" t="s">
        <v>31</v>
      </c>
      <c r="M1298">
        <v>0</v>
      </c>
      <c r="N1298">
        <v>0</v>
      </c>
      <c r="O1298">
        <v>0</v>
      </c>
      <c r="P1298" t="s">
        <v>37</v>
      </c>
      <c r="Q1298" t="s">
        <v>37</v>
      </c>
      <c r="R1298" t="str">
        <f t="shared" si="41"/>
        <v>2104002522151</v>
      </c>
      <c r="S1298" t="s">
        <v>38</v>
      </c>
      <c r="T1298" t="s">
        <v>39</v>
      </c>
      <c r="U1298" t="s">
        <v>40</v>
      </c>
      <c r="V1298" t="s">
        <v>185</v>
      </c>
      <c r="W1298" t="s">
        <v>209</v>
      </c>
      <c r="X1298" t="s">
        <v>187</v>
      </c>
      <c r="Y1298" t="s">
        <v>44</v>
      </c>
      <c r="Z1298" t="s">
        <v>44</v>
      </c>
      <c r="AA1298" t="s">
        <v>66</v>
      </c>
      <c r="AB1298" t="s">
        <v>46</v>
      </c>
      <c r="AC1298" t="s">
        <v>47</v>
      </c>
      <c r="AD1298" t="s">
        <v>48</v>
      </c>
      <c r="AE1298" t="s">
        <v>49</v>
      </c>
    </row>
    <row r="1299" spans="1:31">
      <c r="A1299" t="str">
        <f t="shared" si="40"/>
        <v>210400252411305</v>
      </c>
      <c r="B1299" t="s">
        <v>32</v>
      </c>
      <c r="C1299" t="s">
        <v>33</v>
      </c>
      <c r="D1299" t="s">
        <v>397</v>
      </c>
      <c r="E1299" t="s">
        <v>397</v>
      </c>
      <c r="F1299" t="s">
        <v>64</v>
      </c>
      <c r="G1299" t="s">
        <v>1416</v>
      </c>
      <c r="H1299" s="1">
        <v>43616</v>
      </c>
      <c r="I1299" s="1">
        <v>43614</v>
      </c>
      <c r="J1299" s="3">
        <v>26700000</v>
      </c>
      <c r="K1299" t="s">
        <v>31</v>
      </c>
      <c r="L1299" t="s">
        <v>31</v>
      </c>
      <c r="M1299">
        <v>0</v>
      </c>
      <c r="N1299">
        <v>0</v>
      </c>
      <c r="O1299">
        <v>0</v>
      </c>
      <c r="P1299" t="s">
        <v>37</v>
      </c>
      <c r="Q1299" t="s">
        <v>37</v>
      </c>
      <c r="R1299" t="str">
        <f t="shared" si="41"/>
        <v>2104002524113</v>
      </c>
      <c r="S1299" t="s">
        <v>38</v>
      </c>
      <c r="T1299" t="s">
        <v>39</v>
      </c>
      <c r="U1299" t="s">
        <v>40</v>
      </c>
      <c r="V1299" t="s">
        <v>185</v>
      </c>
      <c r="W1299" t="s">
        <v>209</v>
      </c>
      <c r="X1299" t="s">
        <v>187</v>
      </c>
      <c r="Y1299" t="s">
        <v>44</v>
      </c>
      <c r="Z1299" t="s">
        <v>44</v>
      </c>
      <c r="AA1299" t="s">
        <v>66</v>
      </c>
      <c r="AB1299" t="s">
        <v>46</v>
      </c>
      <c r="AC1299" t="s">
        <v>47</v>
      </c>
      <c r="AD1299" t="s">
        <v>48</v>
      </c>
      <c r="AE1299" t="s">
        <v>49</v>
      </c>
    </row>
    <row r="1300" spans="1:31">
      <c r="A1300" t="str">
        <f t="shared" si="40"/>
        <v>212904652121908</v>
      </c>
      <c r="B1300" t="s">
        <v>32</v>
      </c>
      <c r="C1300" t="s">
        <v>62</v>
      </c>
      <c r="D1300" t="s">
        <v>1417</v>
      </c>
      <c r="E1300" t="s">
        <v>1417</v>
      </c>
      <c r="F1300" t="s">
        <v>96</v>
      </c>
      <c r="G1300" t="s">
        <v>1418</v>
      </c>
      <c r="H1300" s="1">
        <v>43684</v>
      </c>
      <c r="I1300" s="1">
        <v>43683</v>
      </c>
      <c r="J1300" s="3">
        <v>650000</v>
      </c>
      <c r="K1300" t="s">
        <v>31</v>
      </c>
      <c r="L1300" t="s">
        <v>31</v>
      </c>
      <c r="M1300">
        <v>0</v>
      </c>
      <c r="N1300">
        <v>0</v>
      </c>
      <c r="O1300">
        <v>0</v>
      </c>
      <c r="P1300" t="s">
        <v>37</v>
      </c>
      <c r="Q1300" t="s">
        <v>37</v>
      </c>
      <c r="R1300" t="str">
        <f t="shared" si="41"/>
        <v>2129046521219</v>
      </c>
      <c r="S1300" t="s">
        <v>38</v>
      </c>
      <c r="T1300" t="s">
        <v>66</v>
      </c>
      <c r="U1300" t="s">
        <v>67</v>
      </c>
      <c r="V1300" t="s">
        <v>81</v>
      </c>
      <c r="W1300" t="s">
        <v>82</v>
      </c>
      <c r="X1300" t="s">
        <v>43</v>
      </c>
      <c r="Y1300" t="s">
        <v>44</v>
      </c>
      <c r="Z1300" t="s">
        <v>44</v>
      </c>
      <c r="AA1300" t="s">
        <v>45</v>
      </c>
      <c r="AB1300" t="s">
        <v>46</v>
      </c>
      <c r="AC1300" t="s">
        <v>47</v>
      </c>
      <c r="AD1300" t="s">
        <v>48</v>
      </c>
      <c r="AE1300" t="s">
        <v>49</v>
      </c>
    </row>
    <row r="1301" spans="1:31">
      <c r="A1301" t="str">
        <f t="shared" si="40"/>
        <v>212200652121110</v>
      </c>
      <c r="B1301" t="s">
        <v>32</v>
      </c>
      <c r="C1301" t="s">
        <v>33</v>
      </c>
      <c r="D1301" t="s">
        <v>1419</v>
      </c>
      <c r="E1301" t="s">
        <v>1419</v>
      </c>
      <c r="F1301" t="s">
        <v>122</v>
      </c>
      <c r="G1301" t="s">
        <v>1420</v>
      </c>
      <c r="H1301" s="1">
        <v>43759</v>
      </c>
      <c r="I1301" s="1">
        <v>43759</v>
      </c>
      <c r="J1301" s="3">
        <v>664000</v>
      </c>
      <c r="K1301" t="s">
        <v>31</v>
      </c>
      <c r="L1301" t="s">
        <v>31</v>
      </c>
      <c r="M1301">
        <v>0</v>
      </c>
      <c r="N1301">
        <v>0</v>
      </c>
      <c r="O1301">
        <v>0</v>
      </c>
      <c r="P1301" t="s">
        <v>37</v>
      </c>
      <c r="Q1301" t="s">
        <v>37</v>
      </c>
      <c r="R1301" t="str">
        <f t="shared" si="41"/>
        <v>2122006521211</v>
      </c>
      <c r="S1301" t="s">
        <v>38</v>
      </c>
      <c r="T1301" t="s">
        <v>39</v>
      </c>
      <c r="U1301" t="s">
        <v>40</v>
      </c>
      <c r="V1301" t="s">
        <v>292</v>
      </c>
      <c r="W1301" t="s">
        <v>662</v>
      </c>
      <c r="X1301" t="s">
        <v>43</v>
      </c>
      <c r="Y1301" t="s">
        <v>44</v>
      </c>
      <c r="Z1301" t="s">
        <v>44</v>
      </c>
      <c r="AA1301" t="s">
        <v>45</v>
      </c>
      <c r="AB1301" t="s">
        <v>46</v>
      </c>
      <c r="AC1301" t="s">
        <v>47</v>
      </c>
      <c r="AD1301" t="s">
        <v>48</v>
      </c>
      <c r="AE1301" t="s">
        <v>49</v>
      </c>
    </row>
    <row r="1302" spans="1:31">
      <c r="A1302" t="str">
        <f t="shared" si="40"/>
        <v>213599452181105</v>
      </c>
      <c r="B1302" t="s">
        <v>32</v>
      </c>
      <c r="C1302" t="s">
        <v>62</v>
      </c>
      <c r="D1302" t="s">
        <v>1421</v>
      </c>
      <c r="E1302" t="s">
        <v>1421</v>
      </c>
      <c r="F1302" t="s">
        <v>143</v>
      </c>
      <c r="G1302" t="s">
        <v>1422</v>
      </c>
      <c r="H1302" s="1">
        <v>43607</v>
      </c>
      <c r="I1302" s="1">
        <v>43605</v>
      </c>
      <c r="J1302" s="3">
        <v>13561000</v>
      </c>
      <c r="K1302" t="s">
        <v>31</v>
      </c>
      <c r="L1302" t="s">
        <v>31</v>
      </c>
      <c r="M1302">
        <v>0</v>
      </c>
      <c r="N1302">
        <v>0</v>
      </c>
      <c r="O1302">
        <v>0</v>
      </c>
      <c r="P1302" t="s">
        <v>37</v>
      </c>
      <c r="Q1302" t="s">
        <v>37</v>
      </c>
      <c r="R1302" t="str">
        <f t="shared" si="41"/>
        <v>2135994521811</v>
      </c>
      <c r="S1302" t="s">
        <v>38</v>
      </c>
      <c r="T1302" t="s">
        <v>66</v>
      </c>
      <c r="U1302" t="s">
        <v>67</v>
      </c>
      <c r="V1302" t="s">
        <v>100</v>
      </c>
      <c r="W1302" t="s">
        <v>42</v>
      </c>
      <c r="X1302" t="s">
        <v>43</v>
      </c>
      <c r="Y1302" t="s">
        <v>44</v>
      </c>
      <c r="Z1302" t="s">
        <v>44</v>
      </c>
      <c r="AA1302" t="s">
        <v>45</v>
      </c>
      <c r="AB1302" t="s">
        <v>46</v>
      </c>
      <c r="AC1302" t="s">
        <v>47</v>
      </c>
      <c r="AD1302" t="s">
        <v>48</v>
      </c>
      <c r="AE1302" t="s">
        <v>49</v>
      </c>
    </row>
    <row r="1303" spans="1:31">
      <c r="A1303" t="str">
        <f t="shared" si="40"/>
        <v>213902552111512</v>
      </c>
      <c r="B1303" t="s">
        <v>32</v>
      </c>
      <c r="C1303" t="s">
        <v>174</v>
      </c>
      <c r="D1303" t="s">
        <v>830</v>
      </c>
      <c r="E1303" t="s">
        <v>830</v>
      </c>
      <c r="F1303" t="s">
        <v>286</v>
      </c>
      <c r="G1303" t="s">
        <v>1423</v>
      </c>
      <c r="H1303" s="1">
        <v>43805</v>
      </c>
      <c r="I1303" s="1">
        <v>43804</v>
      </c>
      <c r="J1303" s="3">
        <v>700000</v>
      </c>
      <c r="K1303" t="s">
        <v>31</v>
      </c>
      <c r="L1303" t="s">
        <v>31</v>
      </c>
      <c r="M1303">
        <v>0</v>
      </c>
      <c r="N1303">
        <v>0</v>
      </c>
      <c r="O1303">
        <v>0</v>
      </c>
      <c r="P1303" t="s">
        <v>37</v>
      </c>
      <c r="Q1303" t="s">
        <v>37</v>
      </c>
      <c r="R1303" t="str">
        <f t="shared" si="41"/>
        <v>2139025521115</v>
      </c>
      <c r="S1303" t="s">
        <v>38</v>
      </c>
      <c r="T1303" t="s">
        <v>119</v>
      </c>
      <c r="U1303" t="s">
        <v>176</v>
      </c>
      <c r="V1303" t="s">
        <v>464</v>
      </c>
      <c r="W1303" t="s">
        <v>38</v>
      </c>
      <c r="X1303" t="s">
        <v>43</v>
      </c>
      <c r="Y1303" t="s">
        <v>44</v>
      </c>
      <c r="Z1303" t="s">
        <v>44</v>
      </c>
      <c r="AA1303" t="s">
        <v>45</v>
      </c>
      <c r="AB1303" t="s">
        <v>46</v>
      </c>
      <c r="AC1303" t="s">
        <v>47</v>
      </c>
      <c r="AD1303" t="s">
        <v>48</v>
      </c>
      <c r="AE1303" t="s">
        <v>49</v>
      </c>
    </row>
    <row r="1304" spans="1:31">
      <c r="A1304" t="str">
        <f t="shared" si="40"/>
        <v>210400852121107</v>
      </c>
      <c r="B1304" t="s">
        <v>32</v>
      </c>
      <c r="C1304" t="s">
        <v>33</v>
      </c>
      <c r="D1304" t="s">
        <v>1424</v>
      </c>
      <c r="E1304" t="s">
        <v>1424</v>
      </c>
      <c r="F1304" t="s">
        <v>122</v>
      </c>
      <c r="G1304" t="s">
        <v>1425</v>
      </c>
      <c r="H1304" s="1">
        <v>43662</v>
      </c>
      <c r="I1304" s="1">
        <v>43661</v>
      </c>
      <c r="J1304" s="3">
        <v>13830000</v>
      </c>
      <c r="K1304" t="s">
        <v>31</v>
      </c>
      <c r="L1304" t="s">
        <v>31</v>
      </c>
      <c r="M1304">
        <v>0</v>
      </c>
      <c r="N1304">
        <v>0</v>
      </c>
      <c r="O1304">
        <v>0</v>
      </c>
      <c r="P1304" t="s">
        <v>37</v>
      </c>
      <c r="Q1304" t="s">
        <v>37</v>
      </c>
      <c r="R1304" t="str">
        <f t="shared" si="41"/>
        <v>2104008521211</v>
      </c>
      <c r="S1304" t="s">
        <v>38</v>
      </c>
      <c r="T1304" t="s">
        <v>39</v>
      </c>
      <c r="U1304" t="s">
        <v>40</v>
      </c>
      <c r="V1304" t="s">
        <v>185</v>
      </c>
      <c r="W1304" t="s">
        <v>269</v>
      </c>
      <c r="X1304" t="s">
        <v>187</v>
      </c>
      <c r="Y1304" t="s">
        <v>44</v>
      </c>
      <c r="Z1304" t="s">
        <v>44</v>
      </c>
      <c r="AA1304" t="s">
        <v>66</v>
      </c>
      <c r="AB1304" t="s">
        <v>46</v>
      </c>
      <c r="AC1304" t="s">
        <v>47</v>
      </c>
      <c r="AD1304" t="s">
        <v>48</v>
      </c>
      <c r="AE1304" t="s">
        <v>49</v>
      </c>
    </row>
    <row r="1305" spans="1:31">
      <c r="A1305" t="str">
        <f t="shared" si="40"/>
        <v>214800252215107</v>
      </c>
      <c r="B1305" t="s">
        <v>32</v>
      </c>
      <c r="C1305" t="s">
        <v>114</v>
      </c>
      <c r="D1305" t="s">
        <v>1182</v>
      </c>
      <c r="E1305" t="s">
        <v>1182</v>
      </c>
      <c r="F1305" t="s">
        <v>179</v>
      </c>
      <c r="G1305" t="s">
        <v>1426</v>
      </c>
      <c r="H1305" s="1">
        <v>43655</v>
      </c>
      <c r="I1305" s="1">
        <v>43654</v>
      </c>
      <c r="J1305" s="3">
        <v>3600000</v>
      </c>
      <c r="K1305" t="s">
        <v>31</v>
      </c>
      <c r="L1305" t="s">
        <v>31</v>
      </c>
      <c r="M1305">
        <v>0</v>
      </c>
      <c r="N1305">
        <v>0</v>
      </c>
      <c r="O1305">
        <v>0</v>
      </c>
      <c r="P1305" t="s">
        <v>37</v>
      </c>
      <c r="Q1305" t="s">
        <v>37</v>
      </c>
      <c r="R1305" t="str">
        <f t="shared" si="41"/>
        <v>2148002522151</v>
      </c>
      <c r="S1305" t="s">
        <v>38</v>
      </c>
      <c r="T1305" t="s">
        <v>118</v>
      </c>
      <c r="U1305" t="s">
        <v>119</v>
      </c>
      <c r="V1305" t="s">
        <v>208</v>
      </c>
      <c r="W1305" t="s">
        <v>209</v>
      </c>
      <c r="X1305" t="s">
        <v>43</v>
      </c>
      <c r="Y1305" t="s">
        <v>44</v>
      </c>
      <c r="Z1305" t="s">
        <v>44</v>
      </c>
      <c r="AA1305" t="s">
        <v>45</v>
      </c>
      <c r="AB1305" t="s">
        <v>46</v>
      </c>
      <c r="AC1305" t="s">
        <v>47</v>
      </c>
      <c r="AD1305" t="s">
        <v>48</v>
      </c>
      <c r="AE1305" t="s">
        <v>49</v>
      </c>
    </row>
    <row r="1306" spans="1:31">
      <c r="A1306" t="str">
        <f t="shared" si="40"/>
        <v>214800252411407</v>
      </c>
      <c r="B1306" t="s">
        <v>32</v>
      </c>
      <c r="C1306" t="s">
        <v>114</v>
      </c>
      <c r="D1306" t="s">
        <v>1182</v>
      </c>
      <c r="E1306" t="s">
        <v>1182</v>
      </c>
      <c r="F1306" t="s">
        <v>182</v>
      </c>
      <c r="G1306" t="s">
        <v>1426</v>
      </c>
      <c r="H1306" s="1">
        <v>43655</v>
      </c>
      <c r="I1306" s="1">
        <v>43654</v>
      </c>
      <c r="J1306" s="3">
        <v>450000</v>
      </c>
      <c r="K1306" t="s">
        <v>31</v>
      </c>
      <c r="L1306" t="s">
        <v>31</v>
      </c>
      <c r="M1306">
        <v>0</v>
      </c>
      <c r="N1306">
        <v>0</v>
      </c>
      <c r="O1306">
        <v>0</v>
      </c>
      <c r="P1306" t="s">
        <v>37</v>
      </c>
      <c r="Q1306" t="s">
        <v>37</v>
      </c>
      <c r="R1306" t="str">
        <f t="shared" si="41"/>
        <v>2148002524114</v>
      </c>
      <c r="S1306" t="s">
        <v>38</v>
      </c>
      <c r="T1306" t="s">
        <v>118</v>
      </c>
      <c r="U1306" t="s">
        <v>119</v>
      </c>
      <c r="V1306" t="s">
        <v>208</v>
      </c>
      <c r="W1306" t="s">
        <v>209</v>
      </c>
      <c r="X1306" t="s">
        <v>43</v>
      </c>
      <c r="Y1306" t="s">
        <v>44</v>
      </c>
      <c r="Z1306" t="s">
        <v>44</v>
      </c>
      <c r="AA1306" t="s">
        <v>45</v>
      </c>
      <c r="AB1306" t="s">
        <v>46</v>
      </c>
      <c r="AC1306" t="s">
        <v>47</v>
      </c>
      <c r="AD1306" t="s">
        <v>48</v>
      </c>
      <c r="AE1306" t="s">
        <v>49</v>
      </c>
    </row>
    <row r="1307" spans="1:31">
      <c r="A1307" t="str">
        <f t="shared" si="40"/>
        <v>213599452111105</v>
      </c>
      <c r="B1307" t="s">
        <v>32</v>
      </c>
      <c r="C1307" t="s">
        <v>62</v>
      </c>
      <c r="D1307" t="s">
        <v>390</v>
      </c>
      <c r="E1307" t="s">
        <v>390</v>
      </c>
      <c r="F1307" t="s">
        <v>165</v>
      </c>
      <c r="G1307" t="s">
        <v>1427</v>
      </c>
      <c r="H1307" s="1">
        <v>43607</v>
      </c>
      <c r="I1307" s="1">
        <v>43606</v>
      </c>
      <c r="J1307" s="3">
        <v>3600000</v>
      </c>
      <c r="K1307" t="s">
        <v>31</v>
      </c>
      <c r="L1307" t="s">
        <v>31</v>
      </c>
      <c r="M1307">
        <v>0</v>
      </c>
      <c r="N1307">
        <v>0</v>
      </c>
      <c r="O1307">
        <v>0</v>
      </c>
      <c r="P1307" t="s">
        <v>37</v>
      </c>
      <c r="Q1307" t="s">
        <v>37</v>
      </c>
      <c r="R1307" t="str">
        <f t="shared" si="41"/>
        <v>2135994521111</v>
      </c>
      <c r="S1307" t="s">
        <v>38</v>
      </c>
      <c r="T1307" t="s">
        <v>66</v>
      </c>
      <c r="U1307" t="s">
        <v>67</v>
      </c>
      <c r="V1307" t="s">
        <v>100</v>
      </c>
      <c r="W1307" t="s">
        <v>42</v>
      </c>
      <c r="X1307" t="s">
        <v>43</v>
      </c>
      <c r="Y1307" t="s">
        <v>44</v>
      </c>
      <c r="Z1307" t="s">
        <v>44</v>
      </c>
      <c r="AA1307" t="s">
        <v>45</v>
      </c>
      <c r="AB1307" t="s">
        <v>46</v>
      </c>
      <c r="AC1307" t="s">
        <v>47</v>
      </c>
      <c r="AD1307" t="s">
        <v>48</v>
      </c>
      <c r="AE1307" t="s">
        <v>49</v>
      </c>
    </row>
    <row r="1308" spans="1:31">
      <c r="A1308" t="str">
        <f t="shared" si="40"/>
        <v>212599452111111</v>
      </c>
      <c r="B1308" t="s">
        <v>32</v>
      </c>
      <c r="C1308" t="s">
        <v>33</v>
      </c>
      <c r="D1308" t="s">
        <v>1428</v>
      </c>
      <c r="E1308" t="s">
        <v>1428</v>
      </c>
      <c r="F1308" t="s">
        <v>165</v>
      </c>
      <c r="G1308" t="s">
        <v>1429</v>
      </c>
      <c r="H1308" s="1">
        <v>43782</v>
      </c>
      <c r="I1308" s="1">
        <v>43781</v>
      </c>
      <c r="J1308" s="3">
        <v>10772000</v>
      </c>
      <c r="K1308" t="s">
        <v>31</v>
      </c>
      <c r="L1308" t="s">
        <v>31</v>
      </c>
      <c r="M1308">
        <v>0</v>
      </c>
      <c r="N1308">
        <v>0</v>
      </c>
      <c r="O1308">
        <v>0</v>
      </c>
      <c r="P1308" t="s">
        <v>37</v>
      </c>
      <c r="Q1308" t="s">
        <v>37</v>
      </c>
      <c r="R1308" t="str">
        <f t="shared" si="41"/>
        <v>2125994521111</v>
      </c>
      <c r="S1308" t="s">
        <v>38</v>
      </c>
      <c r="T1308" t="s">
        <v>39</v>
      </c>
      <c r="U1308" t="s">
        <v>40</v>
      </c>
      <c r="V1308" t="s">
        <v>41</v>
      </c>
      <c r="W1308" t="s">
        <v>42</v>
      </c>
      <c r="X1308" t="s">
        <v>43</v>
      </c>
      <c r="Y1308" t="s">
        <v>44</v>
      </c>
      <c r="Z1308" t="s">
        <v>44</v>
      </c>
      <c r="AA1308" t="s">
        <v>45</v>
      </c>
      <c r="AB1308" t="s">
        <v>46</v>
      </c>
      <c r="AC1308" t="s">
        <v>47</v>
      </c>
      <c r="AD1308" t="s">
        <v>48</v>
      </c>
      <c r="AE1308" t="s">
        <v>49</v>
      </c>
    </row>
    <row r="1309" spans="1:31">
      <c r="A1309" t="str">
        <f t="shared" si="40"/>
        <v>212599452211111</v>
      </c>
      <c r="B1309" t="s">
        <v>32</v>
      </c>
      <c r="C1309" t="s">
        <v>33</v>
      </c>
      <c r="D1309" t="s">
        <v>1428</v>
      </c>
      <c r="E1309" t="s">
        <v>1428</v>
      </c>
      <c r="F1309" t="s">
        <v>79</v>
      </c>
      <c r="G1309" t="s">
        <v>1429</v>
      </c>
      <c r="H1309" s="1">
        <v>43782</v>
      </c>
      <c r="I1309" s="1">
        <v>43781</v>
      </c>
      <c r="J1309" s="3">
        <v>3372000</v>
      </c>
      <c r="K1309" t="s">
        <v>31</v>
      </c>
      <c r="L1309" t="s">
        <v>31</v>
      </c>
      <c r="M1309">
        <v>0</v>
      </c>
      <c r="N1309">
        <v>0</v>
      </c>
      <c r="O1309">
        <v>0</v>
      </c>
      <c r="P1309" t="s">
        <v>37</v>
      </c>
      <c r="Q1309" t="s">
        <v>37</v>
      </c>
      <c r="R1309" t="str">
        <f t="shared" si="41"/>
        <v>2125994522111</v>
      </c>
      <c r="S1309" t="s">
        <v>38</v>
      </c>
      <c r="T1309" t="s">
        <v>39</v>
      </c>
      <c r="U1309" t="s">
        <v>40</v>
      </c>
      <c r="V1309" t="s">
        <v>41</v>
      </c>
      <c r="W1309" t="s">
        <v>42</v>
      </c>
      <c r="X1309" t="s">
        <v>43</v>
      </c>
      <c r="Y1309" t="s">
        <v>44</v>
      </c>
      <c r="Z1309" t="s">
        <v>44</v>
      </c>
      <c r="AA1309" t="s">
        <v>45</v>
      </c>
      <c r="AB1309" t="s">
        <v>46</v>
      </c>
      <c r="AC1309" t="s">
        <v>47</v>
      </c>
      <c r="AD1309" t="s">
        <v>48</v>
      </c>
      <c r="AE1309" t="s">
        <v>49</v>
      </c>
    </row>
    <row r="1310" spans="1:31">
      <c r="A1310" t="str">
        <f t="shared" si="40"/>
        <v>212599452211911</v>
      </c>
      <c r="B1310" t="s">
        <v>32</v>
      </c>
      <c r="C1310" t="s">
        <v>33</v>
      </c>
      <c r="D1310" t="s">
        <v>1428</v>
      </c>
      <c r="E1310" t="s">
        <v>1428</v>
      </c>
      <c r="F1310" t="s">
        <v>60</v>
      </c>
      <c r="G1310" t="s">
        <v>1429</v>
      </c>
      <c r="H1310" s="1">
        <v>43782</v>
      </c>
      <c r="I1310" s="1">
        <v>43781</v>
      </c>
      <c r="J1310" s="3">
        <v>313000</v>
      </c>
      <c r="K1310" t="s">
        <v>31</v>
      </c>
      <c r="L1310" t="s">
        <v>31</v>
      </c>
      <c r="M1310">
        <v>0</v>
      </c>
      <c r="N1310">
        <v>0</v>
      </c>
      <c r="O1310">
        <v>0</v>
      </c>
      <c r="P1310" t="s">
        <v>37</v>
      </c>
      <c r="Q1310" t="s">
        <v>37</v>
      </c>
      <c r="R1310" t="str">
        <f t="shared" si="41"/>
        <v>2125994522119</v>
      </c>
      <c r="S1310" t="s">
        <v>38</v>
      </c>
      <c r="T1310" t="s">
        <v>39</v>
      </c>
      <c r="U1310" t="s">
        <v>40</v>
      </c>
      <c r="V1310" t="s">
        <v>41</v>
      </c>
      <c r="W1310" t="s">
        <v>42</v>
      </c>
      <c r="X1310" t="s">
        <v>43</v>
      </c>
      <c r="Y1310" t="s">
        <v>44</v>
      </c>
      <c r="Z1310" t="s">
        <v>44</v>
      </c>
      <c r="AA1310" t="s">
        <v>45</v>
      </c>
      <c r="AB1310" t="s">
        <v>46</v>
      </c>
      <c r="AC1310" t="s">
        <v>47</v>
      </c>
      <c r="AD1310" t="s">
        <v>48</v>
      </c>
      <c r="AE1310" t="s">
        <v>49</v>
      </c>
    </row>
    <row r="1311" spans="1:31">
      <c r="A1311" t="str">
        <f t="shared" si="40"/>
        <v>212599452311111</v>
      </c>
      <c r="B1311" t="s">
        <v>32</v>
      </c>
      <c r="C1311" t="s">
        <v>33</v>
      </c>
      <c r="D1311" t="s">
        <v>1428</v>
      </c>
      <c r="E1311" t="s">
        <v>1428</v>
      </c>
      <c r="F1311" t="s">
        <v>265</v>
      </c>
      <c r="G1311" t="s">
        <v>1429</v>
      </c>
      <c r="H1311" s="1">
        <v>43782</v>
      </c>
      <c r="I1311" s="1">
        <v>43781</v>
      </c>
      <c r="J1311" s="3">
        <v>4450000</v>
      </c>
      <c r="K1311" t="s">
        <v>31</v>
      </c>
      <c r="L1311" t="s">
        <v>31</v>
      </c>
      <c r="M1311">
        <v>0</v>
      </c>
      <c r="N1311">
        <v>0</v>
      </c>
      <c r="O1311">
        <v>0</v>
      </c>
      <c r="P1311" t="s">
        <v>37</v>
      </c>
      <c r="Q1311" t="s">
        <v>37</v>
      </c>
      <c r="R1311" t="str">
        <f t="shared" si="41"/>
        <v>2125994523111</v>
      </c>
      <c r="S1311" t="s">
        <v>38</v>
      </c>
      <c r="T1311" t="s">
        <v>39</v>
      </c>
      <c r="U1311" t="s">
        <v>40</v>
      </c>
      <c r="V1311" t="s">
        <v>41</v>
      </c>
      <c r="W1311" t="s">
        <v>42</v>
      </c>
      <c r="X1311" t="s">
        <v>43</v>
      </c>
      <c r="Y1311" t="s">
        <v>44</v>
      </c>
      <c r="Z1311" t="s">
        <v>44</v>
      </c>
      <c r="AA1311" t="s">
        <v>45</v>
      </c>
      <c r="AB1311" t="s">
        <v>46</v>
      </c>
      <c r="AC1311" t="s">
        <v>47</v>
      </c>
      <c r="AD1311" t="s">
        <v>48</v>
      </c>
      <c r="AE1311" t="s">
        <v>49</v>
      </c>
    </row>
    <row r="1312" spans="1:31">
      <c r="A1312" t="str">
        <f t="shared" si="40"/>
        <v>212599452312111</v>
      </c>
      <c r="B1312" t="s">
        <v>32</v>
      </c>
      <c r="C1312" t="s">
        <v>33</v>
      </c>
      <c r="D1312" t="s">
        <v>1428</v>
      </c>
      <c r="E1312" t="s">
        <v>1428</v>
      </c>
      <c r="F1312" t="s">
        <v>172</v>
      </c>
      <c r="G1312" t="s">
        <v>1429</v>
      </c>
      <c r="H1312" s="1">
        <v>43782</v>
      </c>
      <c r="I1312" s="1">
        <v>43781</v>
      </c>
      <c r="J1312" s="3">
        <v>4450500</v>
      </c>
      <c r="K1312" t="s">
        <v>31</v>
      </c>
      <c r="L1312" t="s">
        <v>31</v>
      </c>
      <c r="M1312">
        <v>0</v>
      </c>
      <c r="N1312">
        <v>0</v>
      </c>
      <c r="O1312">
        <v>0</v>
      </c>
      <c r="P1312" t="s">
        <v>37</v>
      </c>
      <c r="Q1312" t="s">
        <v>37</v>
      </c>
      <c r="R1312" t="str">
        <f t="shared" si="41"/>
        <v>2125994523121</v>
      </c>
      <c r="S1312" t="s">
        <v>38</v>
      </c>
      <c r="T1312" t="s">
        <v>39</v>
      </c>
      <c r="U1312" t="s">
        <v>40</v>
      </c>
      <c r="V1312" t="s">
        <v>41</v>
      </c>
      <c r="W1312" t="s">
        <v>42</v>
      </c>
      <c r="X1312" t="s">
        <v>43</v>
      </c>
      <c r="Y1312" t="s">
        <v>44</v>
      </c>
      <c r="Z1312" t="s">
        <v>44</v>
      </c>
      <c r="AA1312" t="s">
        <v>45</v>
      </c>
      <c r="AB1312" t="s">
        <v>46</v>
      </c>
      <c r="AC1312" t="s">
        <v>47</v>
      </c>
      <c r="AD1312" t="s">
        <v>48</v>
      </c>
      <c r="AE1312" t="s">
        <v>49</v>
      </c>
    </row>
    <row r="1313" spans="1:31">
      <c r="A1313" t="str">
        <f t="shared" si="40"/>
        <v>212599452411311</v>
      </c>
      <c r="B1313" t="s">
        <v>32</v>
      </c>
      <c r="C1313" t="s">
        <v>33</v>
      </c>
      <c r="D1313" t="s">
        <v>1428</v>
      </c>
      <c r="E1313" t="s">
        <v>1428</v>
      </c>
      <c r="F1313" t="s">
        <v>64</v>
      </c>
      <c r="G1313" t="s">
        <v>1429</v>
      </c>
      <c r="H1313" s="1">
        <v>43782</v>
      </c>
      <c r="I1313" s="1">
        <v>43781</v>
      </c>
      <c r="J1313" s="3">
        <v>495000</v>
      </c>
      <c r="K1313" t="s">
        <v>31</v>
      </c>
      <c r="L1313" t="s">
        <v>31</v>
      </c>
      <c r="M1313">
        <v>0</v>
      </c>
      <c r="N1313">
        <v>0</v>
      </c>
      <c r="O1313">
        <v>0</v>
      </c>
      <c r="P1313" t="s">
        <v>37</v>
      </c>
      <c r="Q1313" t="s">
        <v>37</v>
      </c>
      <c r="R1313" t="str">
        <f t="shared" si="41"/>
        <v>2125994524113</v>
      </c>
      <c r="S1313" t="s">
        <v>38</v>
      </c>
      <c r="T1313" t="s">
        <v>39</v>
      </c>
      <c r="U1313" t="s">
        <v>40</v>
      </c>
      <c r="V1313" t="s">
        <v>41</v>
      </c>
      <c r="W1313" t="s">
        <v>42</v>
      </c>
      <c r="X1313" t="s">
        <v>43</v>
      </c>
      <c r="Y1313" t="s">
        <v>44</v>
      </c>
      <c r="Z1313" t="s">
        <v>44</v>
      </c>
      <c r="AA1313" t="s">
        <v>45</v>
      </c>
      <c r="AB1313" t="s">
        <v>46</v>
      </c>
      <c r="AC1313" t="s">
        <v>47</v>
      </c>
      <c r="AD1313" t="s">
        <v>48</v>
      </c>
      <c r="AE1313" t="s">
        <v>49</v>
      </c>
    </row>
    <row r="1314" spans="1:31">
      <c r="A1314" t="str">
        <f t="shared" si="40"/>
        <v>510599452111508</v>
      </c>
      <c r="B1314" t="s">
        <v>32</v>
      </c>
      <c r="C1314" t="s">
        <v>141</v>
      </c>
      <c r="D1314" t="s">
        <v>521</v>
      </c>
      <c r="E1314" t="s">
        <v>521</v>
      </c>
      <c r="F1314" t="s">
        <v>286</v>
      </c>
      <c r="G1314" t="s">
        <v>1430</v>
      </c>
      <c r="H1314" s="1">
        <v>43685</v>
      </c>
      <c r="I1314" s="1">
        <v>43685</v>
      </c>
      <c r="J1314" s="3">
        <v>950000</v>
      </c>
      <c r="K1314" t="s">
        <v>31</v>
      </c>
      <c r="L1314" t="s">
        <v>31</v>
      </c>
      <c r="M1314">
        <v>0</v>
      </c>
      <c r="N1314">
        <v>0</v>
      </c>
      <c r="O1314">
        <v>0</v>
      </c>
      <c r="P1314" t="s">
        <v>37</v>
      </c>
      <c r="Q1314" t="s">
        <v>37</v>
      </c>
      <c r="R1314" t="str">
        <f t="shared" si="41"/>
        <v>5105994521115</v>
      </c>
      <c r="S1314" t="s">
        <v>38</v>
      </c>
      <c r="T1314" t="s">
        <v>40</v>
      </c>
      <c r="U1314" t="s">
        <v>145</v>
      </c>
      <c r="V1314" t="s">
        <v>146</v>
      </c>
      <c r="W1314" t="s">
        <v>42</v>
      </c>
      <c r="X1314" t="s">
        <v>43</v>
      </c>
      <c r="Y1314" t="s">
        <v>44</v>
      </c>
      <c r="Z1314" t="s">
        <v>44</v>
      </c>
      <c r="AA1314" t="s">
        <v>45</v>
      </c>
      <c r="AB1314" t="s">
        <v>46</v>
      </c>
      <c r="AC1314" t="s">
        <v>47</v>
      </c>
      <c r="AD1314" t="s">
        <v>48</v>
      </c>
      <c r="AE1314" t="s">
        <v>49</v>
      </c>
    </row>
    <row r="1315" spans="1:31">
      <c r="A1315" t="str">
        <f t="shared" si="40"/>
        <v>212702152121106</v>
      </c>
      <c r="B1315" t="s">
        <v>32</v>
      </c>
      <c r="C1315" t="s">
        <v>62</v>
      </c>
      <c r="D1315" t="s">
        <v>403</v>
      </c>
      <c r="E1315" t="s">
        <v>403</v>
      </c>
      <c r="F1315" t="s">
        <v>122</v>
      </c>
      <c r="G1315" t="s">
        <v>1431</v>
      </c>
      <c r="H1315" s="1">
        <v>43641</v>
      </c>
      <c r="I1315" s="1">
        <v>43637</v>
      </c>
      <c r="J1315" s="3">
        <v>7800000</v>
      </c>
      <c r="K1315" t="s">
        <v>31</v>
      </c>
      <c r="L1315" t="s">
        <v>31</v>
      </c>
      <c r="M1315">
        <v>0</v>
      </c>
      <c r="N1315">
        <v>0</v>
      </c>
      <c r="O1315">
        <v>0</v>
      </c>
      <c r="P1315" t="s">
        <v>37</v>
      </c>
      <c r="Q1315" t="s">
        <v>37</v>
      </c>
      <c r="R1315" t="str">
        <f t="shared" si="41"/>
        <v>2127021521211</v>
      </c>
      <c r="S1315" t="s">
        <v>38</v>
      </c>
      <c r="T1315" t="s">
        <v>66</v>
      </c>
      <c r="U1315" t="s">
        <v>67</v>
      </c>
      <c r="V1315" t="s">
        <v>195</v>
      </c>
      <c r="W1315" t="s">
        <v>433</v>
      </c>
      <c r="X1315" t="s">
        <v>43</v>
      </c>
      <c r="Y1315" t="s">
        <v>44</v>
      </c>
      <c r="Z1315" t="s">
        <v>44</v>
      </c>
      <c r="AA1315" t="s">
        <v>45</v>
      </c>
      <c r="AB1315" t="s">
        <v>46</v>
      </c>
      <c r="AC1315" t="s">
        <v>47</v>
      </c>
      <c r="AD1315" t="s">
        <v>48</v>
      </c>
      <c r="AE1315" t="s">
        <v>49</v>
      </c>
    </row>
    <row r="1316" spans="1:31">
      <c r="A1316" t="str">
        <f t="shared" si="40"/>
        <v>213599451111105</v>
      </c>
      <c r="B1316" t="s">
        <v>32</v>
      </c>
      <c r="C1316" t="s">
        <v>62</v>
      </c>
      <c r="D1316" t="s">
        <v>1171</v>
      </c>
      <c r="E1316" t="s">
        <v>1171</v>
      </c>
      <c r="F1316" t="s">
        <v>35</v>
      </c>
      <c r="G1316" t="s">
        <v>1432</v>
      </c>
      <c r="H1316" s="1">
        <v>43586</v>
      </c>
      <c r="I1316" s="1">
        <v>43556</v>
      </c>
      <c r="J1316" s="3">
        <v>79450800</v>
      </c>
      <c r="K1316" t="s">
        <v>31</v>
      </c>
      <c r="L1316" t="s">
        <v>31</v>
      </c>
      <c r="M1316">
        <v>0</v>
      </c>
      <c r="N1316">
        <v>0</v>
      </c>
      <c r="O1316">
        <v>0</v>
      </c>
      <c r="P1316" t="s">
        <v>37</v>
      </c>
      <c r="Q1316" t="s">
        <v>37</v>
      </c>
      <c r="R1316" t="str">
        <f t="shared" si="41"/>
        <v>2135994511111</v>
      </c>
      <c r="S1316" t="s">
        <v>38</v>
      </c>
      <c r="T1316" t="s">
        <v>66</v>
      </c>
      <c r="U1316" t="s">
        <v>67</v>
      </c>
      <c r="V1316" t="s">
        <v>100</v>
      </c>
      <c r="W1316" t="s">
        <v>42</v>
      </c>
      <c r="X1316" t="s">
        <v>43</v>
      </c>
      <c r="Y1316" t="s">
        <v>44</v>
      </c>
      <c r="Z1316" t="s">
        <v>44</v>
      </c>
      <c r="AA1316" t="s">
        <v>45</v>
      </c>
      <c r="AB1316" t="s">
        <v>46</v>
      </c>
      <c r="AC1316" t="s">
        <v>47</v>
      </c>
      <c r="AD1316" t="s">
        <v>48</v>
      </c>
      <c r="AE1316" t="s">
        <v>49</v>
      </c>
    </row>
    <row r="1317" spans="1:31">
      <c r="A1317" t="str">
        <f t="shared" si="40"/>
        <v>213599451111905</v>
      </c>
      <c r="B1317" t="s">
        <v>32</v>
      </c>
      <c r="C1317" t="s">
        <v>62</v>
      </c>
      <c r="D1317" t="s">
        <v>1171</v>
      </c>
      <c r="E1317" t="s">
        <v>1171</v>
      </c>
      <c r="F1317" t="s">
        <v>50</v>
      </c>
      <c r="G1317" t="s">
        <v>1432</v>
      </c>
      <c r="H1317" s="1">
        <v>43586</v>
      </c>
      <c r="I1317" s="1">
        <v>43556</v>
      </c>
      <c r="J1317" s="3">
        <v>1311</v>
      </c>
      <c r="K1317" t="s">
        <v>31</v>
      </c>
      <c r="L1317" t="s">
        <v>31</v>
      </c>
      <c r="M1317">
        <v>0</v>
      </c>
      <c r="N1317">
        <v>0</v>
      </c>
      <c r="O1317">
        <v>0</v>
      </c>
      <c r="P1317" t="s">
        <v>37</v>
      </c>
      <c r="Q1317" t="s">
        <v>37</v>
      </c>
      <c r="R1317" t="str">
        <f t="shared" si="41"/>
        <v>2135994511119</v>
      </c>
      <c r="S1317" t="s">
        <v>38</v>
      </c>
      <c r="T1317" t="s">
        <v>66</v>
      </c>
      <c r="U1317" t="s">
        <v>67</v>
      </c>
      <c r="V1317" t="s">
        <v>100</v>
      </c>
      <c r="W1317" t="s">
        <v>42</v>
      </c>
      <c r="X1317" t="s">
        <v>43</v>
      </c>
      <c r="Y1317" t="s">
        <v>44</v>
      </c>
      <c r="Z1317" t="s">
        <v>44</v>
      </c>
      <c r="AA1317" t="s">
        <v>45</v>
      </c>
      <c r="AB1317" t="s">
        <v>46</v>
      </c>
      <c r="AC1317" t="s">
        <v>47</v>
      </c>
      <c r="AD1317" t="s">
        <v>48</v>
      </c>
      <c r="AE1317" t="s">
        <v>49</v>
      </c>
    </row>
    <row r="1318" spans="1:31">
      <c r="A1318" t="str">
        <f t="shared" si="40"/>
        <v>213599451112105</v>
      </c>
      <c r="B1318" t="s">
        <v>32</v>
      </c>
      <c r="C1318" t="s">
        <v>62</v>
      </c>
      <c r="D1318" t="s">
        <v>1171</v>
      </c>
      <c r="E1318" t="s">
        <v>1171</v>
      </c>
      <c r="F1318" t="s">
        <v>51</v>
      </c>
      <c r="G1318" t="s">
        <v>1432</v>
      </c>
      <c r="H1318" s="1">
        <v>43586</v>
      </c>
      <c r="I1318" s="1">
        <v>43556</v>
      </c>
      <c r="J1318" s="3">
        <v>5879730</v>
      </c>
      <c r="K1318" t="s">
        <v>31</v>
      </c>
      <c r="L1318" t="s">
        <v>31</v>
      </c>
      <c r="M1318">
        <v>0</v>
      </c>
      <c r="N1318">
        <v>0</v>
      </c>
      <c r="O1318">
        <v>0</v>
      </c>
      <c r="P1318" t="s">
        <v>37</v>
      </c>
      <c r="Q1318" t="s">
        <v>37</v>
      </c>
      <c r="R1318" t="str">
        <f t="shared" si="41"/>
        <v>2135994511121</v>
      </c>
      <c r="S1318" t="s">
        <v>38</v>
      </c>
      <c r="T1318" t="s">
        <v>66</v>
      </c>
      <c r="U1318" t="s">
        <v>67</v>
      </c>
      <c r="V1318" t="s">
        <v>100</v>
      </c>
      <c r="W1318" t="s">
        <v>42</v>
      </c>
      <c r="X1318" t="s">
        <v>43</v>
      </c>
      <c r="Y1318" t="s">
        <v>44</v>
      </c>
      <c r="Z1318" t="s">
        <v>44</v>
      </c>
      <c r="AA1318" t="s">
        <v>45</v>
      </c>
      <c r="AB1318" t="s">
        <v>46</v>
      </c>
      <c r="AC1318" t="s">
        <v>47</v>
      </c>
      <c r="AD1318" t="s">
        <v>48</v>
      </c>
      <c r="AE1318" t="s">
        <v>49</v>
      </c>
    </row>
    <row r="1319" spans="1:31">
      <c r="A1319" t="str">
        <f t="shared" si="40"/>
        <v>213599451112205</v>
      </c>
      <c r="B1319" t="s">
        <v>32</v>
      </c>
      <c r="C1319" t="s">
        <v>62</v>
      </c>
      <c r="D1319" t="s">
        <v>1171</v>
      </c>
      <c r="E1319" t="s">
        <v>1171</v>
      </c>
      <c r="F1319" t="s">
        <v>55</v>
      </c>
      <c r="G1319" t="s">
        <v>1432</v>
      </c>
      <c r="H1319" s="1">
        <v>43586</v>
      </c>
      <c r="I1319" s="1">
        <v>43556</v>
      </c>
      <c r="J1319" s="3">
        <v>2251074</v>
      </c>
      <c r="K1319" t="s">
        <v>31</v>
      </c>
      <c r="L1319" t="s">
        <v>31</v>
      </c>
      <c r="M1319">
        <v>0</v>
      </c>
      <c r="N1319">
        <v>0</v>
      </c>
      <c r="O1319">
        <v>0</v>
      </c>
      <c r="P1319" t="s">
        <v>37</v>
      </c>
      <c r="Q1319" t="s">
        <v>37</v>
      </c>
      <c r="R1319" t="str">
        <f t="shared" si="41"/>
        <v>2135994511122</v>
      </c>
      <c r="S1319" t="s">
        <v>38</v>
      </c>
      <c r="T1319" t="s">
        <v>66</v>
      </c>
      <c r="U1319" t="s">
        <v>67</v>
      </c>
      <c r="V1319" t="s">
        <v>100</v>
      </c>
      <c r="W1319" t="s">
        <v>42</v>
      </c>
      <c r="X1319" t="s">
        <v>43</v>
      </c>
      <c r="Y1319" t="s">
        <v>44</v>
      </c>
      <c r="Z1319" t="s">
        <v>44</v>
      </c>
      <c r="AA1319" t="s">
        <v>45</v>
      </c>
      <c r="AB1319" t="s">
        <v>46</v>
      </c>
      <c r="AC1319" t="s">
        <v>47</v>
      </c>
      <c r="AD1319" t="s">
        <v>48</v>
      </c>
      <c r="AE1319" t="s">
        <v>49</v>
      </c>
    </row>
    <row r="1320" spans="1:31">
      <c r="A1320" t="str">
        <f t="shared" si="40"/>
        <v>213599451112405</v>
      </c>
      <c r="B1320" t="s">
        <v>32</v>
      </c>
      <c r="C1320" t="s">
        <v>62</v>
      </c>
      <c r="D1320" t="s">
        <v>1171</v>
      </c>
      <c r="E1320" t="s">
        <v>1171</v>
      </c>
      <c r="F1320" t="s">
        <v>52</v>
      </c>
      <c r="G1320" t="s">
        <v>1432</v>
      </c>
      <c r="H1320" s="1">
        <v>43586</v>
      </c>
      <c r="I1320" s="1">
        <v>43556</v>
      </c>
      <c r="J1320" s="3">
        <v>6847000</v>
      </c>
      <c r="K1320" t="s">
        <v>31</v>
      </c>
      <c r="L1320" t="s">
        <v>31</v>
      </c>
      <c r="M1320">
        <v>0</v>
      </c>
      <c r="N1320">
        <v>0</v>
      </c>
      <c r="O1320">
        <v>0</v>
      </c>
      <c r="P1320" t="s">
        <v>37</v>
      </c>
      <c r="Q1320" t="s">
        <v>37</v>
      </c>
      <c r="R1320" t="str">
        <f t="shared" si="41"/>
        <v>2135994511124</v>
      </c>
      <c r="S1320" t="s">
        <v>38</v>
      </c>
      <c r="T1320" t="s">
        <v>66</v>
      </c>
      <c r="U1320" t="s">
        <v>67</v>
      </c>
      <c r="V1320" t="s">
        <v>100</v>
      </c>
      <c r="W1320" t="s">
        <v>42</v>
      </c>
      <c r="X1320" t="s">
        <v>43</v>
      </c>
      <c r="Y1320" t="s">
        <v>44</v>
      </c>
      <c r="Z1320" t="s">
        <v>44</v>
      </c>
      <c r="AA1320" t="s">
        <v>45</v>
      </c>
      <c r="AB1320" t="s">
        <v>46</v>
      </c>
      <c r="AC1320" t="s">
        <v>47</v>
      </c>
      <c r="AD1320" t="s">
        <v>48</v>
      </c>
      <c r="AE1320" t="s">
        <v>49</v>
      </c>
    </row>
    <row r="1321" spans="1:31">
      <c r="A1321" t="str">
        <f t="shared" si="40"/>
        <v>213599451112505</v>
      </c>
      <c r="B1321" t="s">
        <v>32</v>
      </c>
      <c r="C1321" t="s">
        <v>62</v>
      </c>
      <c r="D1321" t="s">
        <v>1171</v>
      </c>
      <c r="E1321" t="s">
        <v>1171</v>
      </c>
      <c r="F1321" t="s">
        <v>132</v>
      </c>
      <c r="G1321" t="s">
        <v>1432</v>
      </c>
      <c r="H1321" s="1">
        <v>43586</v>
      </c>
      <c r="I1321" s="1">
        <v>43556</v>
      </c>
      <c r="J1321" s="3">
        <v>33603</v>
      </c>
      <c r="K1321" t="s">
        <v>31</v>
      </c>
      <c r="L1321" t="s">
        <v>31</v>
      </c>
      <c r="M1321">
        <v>0</v>
      </c>
      <c r="N1321">
        <v>0</v>
      </c>
      <c r="O1321">
        <v>0</v>
      </c>
      <c r="P1321" t="s">
        <v>37</v>
      </c>
      <c r="Q1321" t="s">
        <v>37</v>
      </c>
      <c r="R1321" t="str">
        <f t="shared" si="41"/>
        <v>2135994511125</v>
      </c>
      <c r="S1321" t="s">
        <v>38</v>
      </c>
      <c r="T1321" t="s">
        <v>66</v>
      </c>
      <c r="U1321" t="s">
        <v>67</v>
      </c>
      <c r="V1321" t="s">
        <v>100</v>
      </c>
      <c r="W1321" t="s">
        <v>42</v>
      </c>
      <c r="X1321" t="s">
        <v>43</v>
      </c>
      <c r="Y1321" t="s">
        <v>44</v>
      </c>
      <c r="Z1321" t="s">
        <v>44</v>
      </c>
      <c r="AA1321" t="s">
        <v>45</v>
      </c>
      <c r="AB1321" t="s">
        <v>46</v>
      </c>
      <c r="AC1321" t="s">
        <v>47</v>
      </c>
      <c r="AD1321" t="s">
        <v>48</v>
      </c>
      <c r="AE1321" t="s">
        <v>49</v>
      </c>
    </row>
    <row r="1322" spans="1:31">
      <c r="A1322" t="str">
        <f t="shared" si="40"/>
        <v>213599451112605</v>
      </c>
      <c r="B1322" t="s">
        <v>32</v>
      </c>
      <c r="C1322" t="s">
        <v>62</v>
      </c>
      <c r="D1322" t="s">
        <v>1171</v>
      </c>
      <c r="E1322" t="s">
        <v>1171</v>
      </c>
      <c r="F1322" t="s">
        <v>57</v>
      </c>
      <c r="G1322" t="s">
        <v>1432</v>
      </c>
      <c r="H1322" s="1">
        <v>43586</v>
      </c>
      <c r="I1322" s="1">
        <v>43556</v>
      </c>
      <c r="J1322" s="3">
        <v>5214240</v>
      </c>
      <c r="K1322" t="s">
        <v>31</v>
      </c>
      <c r="L1322" t="s">
        <v>31</v>
      </c>
      <c r="M1322">
        <v>0</v>
      </c>
      <c r="N1322">
        <v>0</v>
      </c>
      <c r="O1322">
        <v>0</v>
      </c>
      <c r="P1322" t="s">
        <v>37</v>
      </c>
      <c r="Q1322" t="s">
        <v>37</v>
      </c>
      <c r="R1322" t="str">
        <f t="shared" si="41"/>
        <v>2135994511126</v>
      </c>
      <c r="S1322" t="s">
        <v>38</v>
      </c>
      <c r="T1322" t="s">
        <v>66</v>
      </c>
      <c r="U1322" t="s">
        <v>67</v>
      </c>
      <c r="V1322" t="s">
        <v>100</v>
      </c>
      <c r="W1322" t="s">
        <v>42</v>
      </c>
      <c r="X1322" t="s">
        <v>43</v>
      </c>
      <c r="Y1322" t="s">
        <v>44</v>
      </c>
      <c r="Z1322" t="s">
        <v>44</v>
      </c>
      <c r="AA1322" t="s">
        <v>45</v>
      </c>
      <c r="AB1322" t="s">
        <v>46</v>
      </c>
      <c r="AC1322" t="s">
        <v>47</v>
      </c>
      <c r="AD1322" t="s">
        <v>48</v>
      </c>
      <c r="AE1322" t="s">
        <v>49</v>
      </c>
    </row>
    <row r="1323" spans="1:31">
      <c r="A1323" t="str">
        <f t="shared" si="40"/>
        <v>213599451115105</v>
      </c>
      <c r="B1323" t="s">
        <v>32</v>
      </c>
      <c r="C1323" t="s">
        <v>62</v>
      </c>
      <c r="D1323" t="s">
        <v>1171</v>
      </c>
      <c r="E1323" t="s">
        <v>1171</v>
      </c>
      <c r="F1323" t="s">
        <v>58</v>
      </c>
      <c r="G1323" t="s">
        <v>1432</v>
      </c>
      <c r="H1323" s="1">
        <v>43586</v>
      </c>
      <c r="I1323" s="1">
        <v>43556</v>
      </c>
      <c r="J1323" s="3">
        <v>540000</v>
      </c>
      <c r="K1323" t="s">
        <v>31</v>
      </c>
      <c r="L1323" t="s">
        <v>31</v>
      </c>
      <c r="M1323">
        <v>0</v>
      </c>
      <c r="N1323">
        <v>0</v>
      </c>
      <c r="O1323">
        <v>0</v>
      </c>
      <c r="P1323" t="s">
        <v>37</v>
      </c>
      <c r="Q1323" t="s">
        <v>37</v>
      </c>
      <c r="R1323" t="str">
        <f t="shared" si="41"/>
        <v>2135994511151</v>
      </c>
      <c r="S1323" t="s">
        <v>38</v>
      </c>
      <c r="T1323" t="s">
        <v>66</v>
      </c>
      <c r="U1323" t="s">
        <v>67</v>
      </c>
      <c r="V1323" t="s">
        <v>100</v>
      </c>
      <c r="W1323" t="s">
        <v>42</v>
      </c>
      <c r="X1323" t="s">
        <v>43</v>
      </c>
      <c r="Y1323" t="s">
        <v>44</v>
      </c>
      <c r="Z1323" t="s">
        <v>44</v>
      </c>
      <c r="AA1323" t="s">
        <v>45</v>
      </c>
      <c r="AB1323" t="s">
        <v>46</v>
      </c>
      <c r="AC1323" t="s">
        <v>47</v>
      </c>
      <c r="AD1323" t="s">
        <v>48</v>
      </c>
      <c r="AE1323" t="s">
        <v>49</v>
      </c>
    </row>
    <row r="1324" spans="1:31">
      <c r="A1324" t="str">
        <f t="shared" si="40"/>
        <v>214700552215110</v>
      </c>
      <c r="B1324" t="s">
        <v>32</v>
      </c>
      <c r="C1324" t="s">
        <v>114</v>
      </c>
      <c r="D1324" t="s">
        <v>764</v>
      </c>
      <c r="E1324" t="s">
        <v>764</v>
      </c>
      <c r="F1324" t="s">
        <v>179</v>
      </c>
      <c r="G1324" t="s">
        <v>1433</v>
      </c>
      <c r="H1324" s="1">
        <v>43763</v>
      </c>
      <c r="I1324" s="1">
        <v>43762</v>
      </c>
      <c r="J1324" s="3">
        <v>1350000</v>
      </c>
      <c r="K1324" t="s">
        <v>31</v>
      </c>
      <c r="L1324" t="s">
        <v>31</v>
      </c>
      <c r="M1324">
        <v>0</v>
      </c>
      <c r="N1324">
        <v>0</v>
      </c>
      <c r="O1324">
        <v>0</v>
      </c>
      <c r="P1324" t="s">
        <v>37</v>
      </c>
      <c r="Q1324" t="s">
        <v>37</v>
      </c>
      <c r="R1324" t="str">
        <f t="shared" si="41"/>
        <v>2147005522151</v>
      </c>
      <c r="S1324" t="s">
        <v>38</v>
      </c>
      <c r="T1324" t="s">
        <v>118</v>
      </c>
      <c r="U1324" t="s">
        <v>119</v>
      </c>
      <c r="V1324" t="s">
        <v>181</v>
      </c>
      <c r="W1324" t="s">
        <v>90</v>
      </c>
      <c r="X1324" t="s">
        <v>43</v>
      </c>
      <c r="Y1324" t="s">
        <v>44</v>
      </c>
      <c r="Z1324" t="s">
        <v>44</v>
      </c>
      <c r="AA1324" t="s">
        <v>45</v>
      </c>
      <c r="AB1324" t="s">
        <v>46</v>
      </c>
      <c r="AC1324" t="s">
        <v>47</v>
      </c>
      <c r="AD1324" t="s">
        <v>48</v>
      </c>
      <c r="AE1324" t="s">
        <v>49</v>
      </c>
    </row>
    <row r="1325" spans="1:31">
      <c r="A1325" t="str">
        <f t="shared" si="40"/>
        <v>214700552411410</v>
      </c>
      <c r="B1325" t="s">
        <v>32</v>
      </c>
      <c r="C1325" t="s">
        <v>114</v>
      </c>
      <c r="D1325" t="s">
        <v>764</v>
      </c>
      <c r="E1325" t="s">
        <v>764</v>
      </c>
      <c r="F1325" t="s">
        <v>182</v>
      </c>
      <c r="G1325" t="s">
        <v>1433</v>
      </c>
      <c r="H1325" s="1">
        <v>43763</v>
      </c>
      <c r="I1325" s="1">
        <v>43762</v>
      </c>
      <c r="J1325" s="3">
        <v>100000</v>
      </c>
      <c r="K1325" t="s">
        <v>31</v>
      </c>
      <c r="L1325" t="s">
        <v>31</v>
      </c>
      <c r="M1325">
        <v>0</v>
      </c>
      <c r="N1325">
        <v>0</v>
      </c>
      <c r="O1325">
        <v>0</v>
      </c>
      <c r="P1325" t="s">
        <v>37</v>
      </c>
      <c r="Q1325" t="s">
        <v>37</v>
      </c>
      <c r="R1325" t="str">
        <f t="shared" si="41"/>
        <v>2147005524114</v>
      </c>
      <c r="S1325" t="s">
        <v>38</v>
      </c>
      <c r="T1325" t="s">
        <v>118</v>
      </c>
      <c r="U1325" t="s">
        <v>119</v>
      </c>
      <c r="V1325" t="s">
        <v>181</v>
      </c>
      <c r="W1325" t="s">
        <v>90</v>
      </c>
      <c r="X1325" t="s">
        <v>43</v>
      </c>
      <c r="Y1325" t="s">
        <v>44</v>
      </c>
      <c r="Z1325" t="s">
        <v>44</v>
      </c>
      <c r="AA1325" t="s">
        <v>45</v>
      </c>
      <c r="AB1325" t="s">
        <v>46</v>
      </c>
      <c r="AC1325" t="s">
        <v>47</v>
      </c>
      <c r="AD1325" t="s">
        <v>48</v>
      </c>
      <c r="AE1325" t="s">
        <v>49</v>
      </c>
    </row>
    <row r="1326" spans="1:31">
      <c r="A1326" t="str">
        <f t="shared" si="40"/>
        <v>210400252215107</v>
      </c>
      <c r="B1326" t="s">
        <v>32</v>
      </c>
      <c r="C1326" t="s">
        <v>33</v>
      </c>
      <c r="D1326" t="s">
        <v>1434</v>
      </c>
      <c r="E1326" t="s">
        <v>1434</v>
      </c>
      <c r="F1326" t="s">
        <v>179</v>
      </c>
      <c r="G1326" t="s">
        <v>1435</v>
      </c>
      <c r="H1326" s="1">
        <v>43648</v>
      </c>
      <c r="I1326" s="1">
        <v>43644</v>
      </c>
      <c r="J1326" s="3">
        <v>6075000</v>
      </c>
      <c r="K1326" t="s">
        <v>31</v>
      </c>
      <c r="L1326" t="s">
        <v>31</v>
      </c>
      <c r="M1326">
        <v>0</v>
      </c>
      <c r="N1326">
        <v>0</v>
      </c>
      <c r="O1326">
        <v>0</v>
      </c>
      <c r="P1326" t="s">
        <v>37</v>
      </c>
      <c r="Q1326" t="s">
        <v>37</v>
      </c>
      <c r="R1326" t="str">
        <f t="shared" si="41"/>
        <v>2104002522151</v>
      </c>
      <c r="S1326" t="s">
        <v>38</v>
      </c>
      <c r="T1326" t="s">
        <v>39</v>
      </c>
      <c r="U1326" t="s">
        <v>40</v>
      </c>
      <c r="V1326" t="s">
        <v>185</v>
      </c>
      <c r="W1326" t="s">
        <v>209</v>
      </c>
      <c r="X1326" t="s">
        <v>187</v>
      </c>
      <c r="Y1326" t="s">
        <v>44</v>
      </c>
      <c r="Z1326" t="s">
        <v>44</v>
      </c>
      <c r="AA1326" t="s">
        <v>66</v>
      </c>
      <c r="AB1326" t="s">
        <v>46</v>
      </c>
      <c r="AC1326" t="s">
        <v>47</v>
      </c>
      <c r="AD1326" t="s">
        <v>48</v>
      </c>
      <c r="AE1326" t="s">
        <v>49</v>
      </c>
    </row>
    <row r="1327" spans="1:31">
      <c r="A1327" t="str">
        <f t="shared" si="40"/>
        <v>210400252411307</v>
      </c>
      <c r="B1327" t="s">
        <v>32</v>
      </c>
      <c r="C1327" t="s">
        <v>33</v>
      </c>
      <c r="D1327" t="s">
        <v>1434</v>
      </c>
      <c r="E1327" t="s">
        <v>1434</v>
      </c>
      <c r="F1327" t="s">
        <v>64</v>
      </c>
      <c r="G1327" t="s">
        <v>1435</v>
      </c>
      <c r="H1327" s="1">
        <v>43648</v>
      </c>
      <c r="I1327" s="1">
        <v>43644</v>
      </c>
      <c r="J1327" s="3">
        <v>3700000</v>
      </c>
      <c r="K1327" t="s">
        <v>31</v>
      </c>
      <c r="L1327" t="s">
        <v>31</v>
      </c>
      <c r="M1327">
        <v>0</v>
      </c>
      <c r="N1327">
        <v>0</v>
      </c>
      <c r="O1327">
        <v>0</v>
      </c>
      <c r="P1327" t="s">
        <v>37</v>
      </c>
      <c r="Q1327" t="s">
        <v>37</v>
      </c>
      <c r="R1327" t="str">
        <f t="shared" si="41"/>
        <v>2104002524113</v>
      </c>
      <c r="S1327" t="s">
        <v>38</v>
      </c>
      <c r="T1327" t="s">
        <v>39</v>
      </c>
      <c r="U1327" t="s">
        <v>40</v>
      </c>
      <c r="V1327" t="s">
        <v>185</v>
      </c>
      <c r="W1327" t="s">
        <v>209</v>
      </c>
      <c r="X1327" t="s">
        <v>187</v>
      </c>
      <c r="Y1327" t="s">
        <v>44</v>
      </c>
      <c r="Z1327" t="s">
        <v>44</v>
      </c>
      <c r="AA1327" t="s">
        <v>66</v>
      </c>
      <c r="AB1327" t="s">
        <v>46</v>
      </c>
      <c r="AC1327" t="s">
        <v>47</v>
      </c>
      <c r="AD1327" t="s">
        <v>48</v>
      </c>
      <c r="AE1327" t="s">
        <v>49</v>
      </c>
    </row>
    <row r="1328" spans="1:31">
      <c r="A1328" t="str">
        <f t="shared" si="40"/>
        <v>510299451112907</v>
      </c>
      <c r="B1328" t="s">
        <v>32</v>
      </c>
      <c r="C1328" t="s">
        <v>174</v>
      </c>
      <c r="D1328" t="s">
        <v>373</v>
      </c>
      <c r="E1328" t="s">
        <v>373</v>
      </c>
      <c r="F1328" t="s">
        <v>112</v>
      </c>
      <c r="G1328" t="s">
        <v>1436</v>
      </c>
      <c r="H1328" s="1">
        <v>43650</v>
      </c>
      <c r="I1328" s="1">
        <v>43649</v>
      </c>
      <c r="J1328" s="3">
        <v>779000</v>
      </c>
      <c r="K1328" t="s">
        <v>31</v>
      </c>
      <c r="L1328" t="s">
        <v>31</v>
      </c>
      <c r="M1328">
        <v>0</v>
      </c>
      <c r="N1328">
        <v>0</v>
      </c>
      <c r="O1328">
        <v>0</v>
      </c>
      <c r="P1328" t="s">
        <v>37</v>
      </c>
      <c r="Q1328" t="s">
        <v>37</v>
      </c>
      <c r="R1328" t="str">
        <f t="shared" si="41"/>
        <v>5102994511129</v>
      </c>
      <c r="S1328" t="s">
        <v>38</v>
      </c>
      <c r="T1328" t="s">
        <v>119</v>
      </c>
      <c r="U1328" t="s">
        <v>176</v>
      </c>
      <c r="V1328" t="s">
        <v>177</v>
      </c>
      <c r="W1328" t="s">
        <v>42</v>
      </c>
      <c r="X1328" t="s">
        <v>43</v>
      </c>
      <c r="Y1328" t="s">
        <v>44</v>
      </c>
      <c r="Z1328" t="s">
        <v>44</v>
      </c>
      <c r="AA1328" t="s">
        <v>45</v>
      </c>
      <c r="AB1328" t="s">
        <v>46</v>
      </c>
      <c r="AC1328" t="s">
        <v>47</v>
      </c>
      <c r="AD1328" t="s">
        <v>48</v>
      </c>
      <c r="AE1328" t="s">
        <v>49</v>
      </c>
    </row>
    <row r="1329" spans="1:31">
      <c r="A1329" t="str">
        <f t="shared" si="40"/>
        <v>212599452111112</v>
      </c>
      <c r="B1329" t="s">
        <v>32</v>
      </c>
      <c r="C1329" t="s">
        <v>33</v>
      </c>
      <c r="D1329" t="s">
        <v>1437</v>
      </c>
      <c r="E1329" t="s">
        <v>1437</v>
      </c>
      <c r="F1329" t="s">
        <v>165</v>
      </c>
      <c r="G1329" t="s">
        <v>1438</v>
      </c>
      <c r="H1329" s="1">
        <v>43830</v>
      </c>
      <c r="I1329" s="1">
        <v>43830</v>
      </c>
      <c r="J1329" s="3">
        <v>6814455</v>
      </c>
      <c r="K1329" t="s">
        <v>31</v>
      </c>
      <c r="L1329" t="s">
        <v>31</v>
      </c>
      <c r="M1329">
        <v>0</v>
      </c>
      <c r="N1329">
        <v>0</v>
      </c>
      <c r="O1329">
        <v>0</v>
      </c>
      <c r="P1329" t="s">
        <v>37</v>
      </c>
      <c r="Q1329" t="s">
        <v>37</v>
      </c>
      <c r="R1329" t="str">
        <f t="shared" si="41"/>
        <v>2125994521111</v>
      </c>
      <c r="S1329" t="s">
        <v>38</v>
      </c>
      <c r="T1329" t="s">
        <v>39</v>
      </c>
      <c r="U1329" t="s">
        <v>40</v>
      </c>
      <c r="V1329" t="s">
        <v>41</v>
      </c>
      <c r="W1329" t="s">
        <v>42</v>
      </c>
      <c r="X1329" t="s">
        <v>43</v>
      </c>
      <c r="Y1329" t="s">
        <v>44</v>
      </c>
      <c r="Z1329" t="s">
        <v>44</v>
      </c>
      <c r="AA1329" t="s">
        <v>45</v>
      </c>
      <c r="AB1329" t="s">
        <v>46</v>
      </c>
      <c r="AC1329" t="s">
        <v>47</v>
      </c>
      <c r="AD1329" t="s">
        <v>48</v>
      </c>
      <c r="AE1329" t="s">
        <v>49</v>
      </c>
    </row>
    <row r="1330" spans="1:31">
      <c r="A1330" t="str">
        <f t="shared" si="40"/>
        <v>212599452211204</v>
      </c>
      <c r="B1330" t="s">
        <v>32</v>
      </c>
      <c r="C1330" t="s">
        <v>33</v>
      </c>
      <c r="D1330" t="s">
        <v>939</v>
      </c>
      <c r="E1330" t="s">
        <v>939</v>
      </c>
      <c r="F1330" t="s">
        <v>148</v>
      </c>
      <c r="G1330" t="s">
        <v>1439</v>
      </c>
      <c r="H1330" s="1">
        <v>43567</v>
      </c>
      <c r="I1330" s="1">
        <v>43565</v>
      </c>
      <c r="J1330" s="3">
        <v>49500</v>
      </c>
      <c r="K1330" t="s">
        <v>31</v>
      </c>
      <c r="L1330" t="s">
        <v>31</v>
      </c>
      <c r="M1330">
        <v>0</v>
      </c>
      <c r="N1330">
        <v>0</v>
      </c>
      <c r="O1330">
        <v>0</v>
      </c>
      <c r="P1330" t="s">
        <v>37</v>
      </c>
      <c r="Q1330" t="s">
        <v>37</v>
      </c>
      <c r="R1330" t="str">
        <f t="shared" si="41"/>
        <v>2125994522112</v>
      </c>
      <c r="S1330" t="s">
        <v>38</v>
      </c>
      <c r="T1330" t="s">
        <v>39</v>
      </c>
      <c r="U1330" t="s">
        <v>40</v>
      </c>
      <c r="V1330" t="s">
        <v>41</v>
      </c>
      <c r="W1330" t="s">
        <v>42</v>
      </c>
      <c r="X1330" t="s">
        <v>43</v>
      </c>
      <c r="Y1330" t="s">
        <v>44</v>
      </c>
      <c r="Z1330" t="s">
        <v>44</v>
      </c>
      <c r="AA1330" t="s">
        <v>45</v>
      </c>
      <c r="AB1330" t="s">
        <v>46</v>
      </c>
      <c r="AC1330" t="s">
        <v>47</v>
      </c>
      <c r="AD1330" t="s">
        <v>48</v>
      </c>
      <c r="AE1330" t="s">
        <v>49</v>
      </c>
    </row>
    <row r="1331" spans="1:31">
      <c r="A1331" t="str">
        <f t="shared" si="40"/>
        <v>212599452211904</v>
      </c>
      <c r="B1331" t="s">
        <v>32</v>
      </c>
      <c r="C1331" t="s">
        <v>33</v>
      </c>
      <c r="D1331" t="s">
        <v>939</v>
      </c>
      <c r="E1331" t="s">
        <v>939</v>
      </c>
      <c r="F1331" t="s">
        <v>60</v>
      </c>
      <c r="G1331" t="s">
        <v>1439</v>
      </c>
      <c r="H1331" s="1">
        <v>43567</v>
      </c>
      <c r="I1331" s="1">
        <v>43565</v>
      </c>
      <c r="J1331" s="3">
        <v>1508000</v>
      </c>
      <c r="K1331" t="s">
        <v>31</v>
      </c>
      <c r="L1331" t="s">
        <v>31</v>
      </c>
      <c r="M1331">
        <v>0</v>
      </c>
      <c r="N1331">
        <v>0</v>
      </c>
      <c r="O1331">
        <v>0</v>
      </c>
      <c r="P1331" t="s">
        <v>37</v>
      </c>
      <c r="Q1331" t="s">
        <v>37</v>
      </c>
      <c r="R1331" t="str">
        <f t="shared" si="41"/>
        <v>2125994522119</v>
      </c>
      <c r="S1331" t="s">
        <v>38</v>
      </c>
      <c r="T1331" t="s">
        <v>39</v>
      </c>
      <c r="U1331" t="s">
        <v>40</v>
      </c>
      <c r="V1331" t="s">
        <v>41</v>
      </c>
      <c r="W1331" t="s">
        <v>42</v>
      </c>
      <c r="X1331" t="s">
        <v>43</v>
      </c>
      <c r="Y1331" t="s">
        <v>44</v>
      </c>
      <c r="Z1331" t="s">
        <v>44</v>
      </c>
      <c r="AA1331" t="s">
        <v>45</v>
      </c>
      <c r="AB1331" t="s">
        <v>46</v>
      </c>
      <c r="AC1331" t="s">
        <v>47</v>
      </c>
      <c r="AD1331" t="s">
        <v>48</v>
      </c>
      <c r="AE1331" t="s">
        <v>49</v>
      </c>
    </row>
    <row r="1332" spans="1:31">
      <c r="A1332" t="str">
        <f t="shared" si="40"/>
        <v>000000082511102</v>
      </c>
      <c r="B1332" t="s">
        <v>32</v>
      </c>
      <c r="C1332" t="s">
        <v>62</v>
      </c>
      <c r="D1332" t="s">
        <v>272</v>
      </c>
      <c r="E1332" t="s">
        <v>272</v>
      </c>
      <c r="F1332" t="s">
        <v>1206</v>
      </c>
      <c r="G1332" t="s">
        <v>1440</v>
      </c>
      <c r="H1332" s="1">
        <v>43515</v>
      </c>
      <c r="I1332" s="1">
        <v>43514</v>
      </c>
      <c r="J1332" s="3">
        <v>15000000</v>
      </c>
      <c r="K1332" t="s">
        <v>31</v>
      </c>
      <c r="L1332" t="s">
        <v>31</v>
      </c>
      <c r="M1332">
        <v>0</v>
      </c>
      <c r="N1332">
        <v>0</v>
      </c>
      <c r="O1332">
        <v>0</v>
      </c>
      <c r="P1332" t="s">
        <v>37</v>
      </c>
      <c r="Q1332" t="s">
        <v>37</v>
      </c>
      <c r="R1332" t="str">
        <f t="shared" si="41"/>
        <v>0000000825111</v>
      </c>
      <c r="S1332" t="s">
        <v>38</v>
      </c>
      <c r="T1332" t="s">
        <v>66</v>
      </c>
      <c r="U1332" t="s">
        <v>106</v>
      </c>
      <c r="V1332" t="s">
        <v>107</v>
      </c>
      <c r="W1332" t="s">
        <v>108</v>
      </c>
      <c r="X1332" t="s">
        <v>43</v>
      </c>
      <c r="Y1332" t="s">
        <v>44</v>
      </c>
      <c r="Z1332" t="s">
        <v>44</v>
      </c>
      <c r="AA1332" t="s">
        <v>45</v>
      </c>
      <c r="AB1332" t="s">
        <v>46</v>
      </c>
      <c r="AC1332" t="s">
        <v>47</v>
      </c>
      <c r="AD1332" t="s">
        <v>48</v>
      </c>
      <c r="AE1332" t="s">
        <v>49</v>
      </c>
    </row>
    <row r="1333" spans="1:31">
      <c r="A1333" t="str">
        <f t="shared" si="40"/>
        <v>213599451112911</v>
      </c>
      <c r="B1333" t="s">
        <v>32</v>
      </c>
      <c r="C1333" t="s">
        <v>62</v>
      </c>
      <c r="D1333" t="s">
        <v>1441</v>
      </c>
      <c r="E1333" t="s">
        <v>1441</v>
      </c>
      <c r="F1333" t="s">
        <v>112</v>
      </c>
      <c r="G1333" t="s">
        <v>1442</v>
      </c>
      <c r="H1333" s="1">
        <v>43791</v>
      </c>
      <c r="I1333" s="1">
        <v>43790</v>
      </c>
      <c r="J1333" s="3">
        <v>47983000</v>
      </c>
      <c r="K1333" t="s">
        <v>31</v>
      </c>
      <c r="L1333" t="s">
        <v>31</v>
      </c>
      <c r="M1333">
        <v>0</v>
      </c>
      <c r="N1333">
        <v>0</v>
      </c>
      <c r="O1333">
        <v>0</v>
      </c>
      <c r="P1333" t="s">
        <v>37</v>
      </c>
      <c r="Q1333" t="s">
        <v>37</v>
      </c>
      <c r="R1333" t="str">
        <f t="shared" si="41"/>
        <v>2135994511129</v>
      </c>
      <c r="S1333" t="s">
        <v>38</v>
      </c>
      <c r="T1333" t="s">
        <v>66</v>
      </c>
      <c r="U1333" t="s">
        <v>67</v>
      </c>
      <c r="V1333" t="s">
        <v>100</v>
      </c>
      <c r="W1333" t="s">
        <v>42</v>
      </c>
      <c r="X1333" t="s">
        <v>43</v>
      </c>
      <c r="Y1333" t="s">
        <v>44</v>
      </c>
      <c r="Z1333" t="s">
        <v>44</v>
      </c>
      <c r="AA1333" t="s">
        <v>45</v>
      </c>
      <c r="AB1333" t="s">
        <v>46</v>
      </c>
      <c r="AC1333" t="s">
        <v>47</v>
      </c>
      <c r="AD1333" t="s">
        <v>48</v>
      </c>
      <c r="AE1333" t="s">
        <v>49</v>
      </c>
    </row>
    <row r="1334" spans="1:31">
      <c r="A1334" t="str">
        <f t="shared" si="40"/>
        <v>212300552411111</v>
      </c>
      <c r="B1334" t="s">
        <v>32</v>
      </c>
      <c r="C1334" t="s">
        <v>33</v>
      </c>
      <c r="D1334" t="s">
        <v>1443</v>
      </c>
      <c r="E1334" t="s">
        <v>1443</v>
      </c>
      <c r="F1334" t="s">
        <v>71</v>
      </c>
      <c r="G1334" t="s">
        <v>1444</v>
      </c>
      <c r="H1334" s="1">
        <v>43782</v>
      </c>
      <c r="I1334" s="1">
        <v>43782</v>
      </c>
      <c r="J1334" s="3">
        <v>510000</v>
      </c>
      <c r="K1334" t="s">
        <v>31</v>
      </c>
      <c r="L1334" t="s">
        <v>31</v>
      </c>
      <c r="M1334">
        <v>0</v>
      </c>
      <c r="N1334">
        <v>0</v>
      </c>
      <c r="O1334">
        <v>0</v>
      </c>
      <c r="P1334" t="s">
        <v>37</v>
      </c>
      <c r="Q1334" t="s">
        <v>37</v>
      </c>
      <c r="R1334" t="str">
        <f t="shared" si="41"/>
        <v>2123005524111</v>
      </c>
      <c r="S1334" t="s">
        <v>38</v>
      </c>
      <c r="T1334" t="s">
        <v>39</v>
      </c>
      <c r="U1334" t="s">
        <v>40</v>
      </c>
      <c r="V1334" t="s">
        <v>76</v>
      </c>
      <c r="W1334" t="s">
        <v>90</v>
      </c>
      <c r="X1334" t="s">
        <v>43</v>
      </c>
      <c r="Y1334" t="s">
        <v>44</v>
      </c>
      <c r="Z1334" t="s">
        <v>44</v>
      </c>
      <c r="AA1334" t="s">
        <v>45</v>
      </c>
      <c r="AB1334" t="s">
        <v>46</v>
      </c>
      <c r="AC1334" t="s">
        <v>47</v>
      </c>
      <c r="AD1334" t="s">
        <v>48</v>
      </c>
      <c r="AE1334" t="s">
        <v>49</v>
      </c>
    </row>
    <row r="1335" spans="1:31">
      <c r="A1335" t="str">
        <f t="shared" si="40"/>
        <v>215099451241108</v>
      </c>
      <c r="B1335" t="s">
        <v>32</v>
      </c>
      <c r="C1335" t="s">
        <v>114</v>
      </c>
      <c r="D1335" t="s">
        <v>694</v>
      </c>
      <c r="E1335" t="s">
        <v>694</v>
      </c>
      <c r="F1335" t="s">
        <v>116</v>
      </c>
      <c r="G1335" t="s">
        <v>1445</v>
      </c>
      <c r="H1335" s="1">
        <v>43691</v>
      </c>
      <c r="I1335" s="1">
        <v>43690</v>
      </c>
      <c r="J1335" s="3">
        <v>18726355</v>
      </c>
      <c r="K1335" t="s">
        <v>31</v>
      </c>
      <c r="L1335" t="s">
        <v>31</v>
      </c>
      <c r="M1335">
        <v>0</v>
      </c>
      <c r="N1335">
        <v>0</v>
      </c>
      <c r="O1335">
        <v>0</v>
      </c>
      <c r="P1335" t="s">
        <v>37</v>
      </c>
      <c r="Q1335" t="s">
        <v>37</v>
      </c>
      <c r="R1335" t="str">
        <f t="shared" si="41"/>
        <v>2150994512411</v>
      </c>
      <c r="S1335" t="s">
        <v>38</v>
      </c>
      <c r="T1335" t="s">
        <v>118</v>
      </c>
      <c r="U1335" t="s">
        <v>119</v>
      </c>
      <c r="V1335" t="s">
        <v>120</v>
      </c>
      <c r="W1335" t="s">
        <v>42</v>
      </c>
      <c r="X1335" t="s">
        <v>43</v>
      </c>
      <c r="Y1335" t="s">
        <v>44</v>
      </c>
      <c r="Z1335" t="s">
        <v>44</v>
      </c>
      <c r="AA1335" t="s">
        <v>45</v>
      </c>
      <c r="AB1335" t="s">
        <v>46</v>
      </c>
      <c r="AC1335" t="s">
        <v>47</v>
      </c>
      <c r="AD1335" t="s">
        <v>48</v>
      </c>
      <c r="AE1335" t="s">
        <v>49</v>
      </c>
    </row>
    <row r="1336" spans="1:31">
      <c r="A1336" t="str">
        <f t="shared" si="40"/>
        <v>213599451111112</v>
      </c>
      <c r="B1336" t="s">
        <v>32</v>
      </c>
      <c r="C1336" t="s">
        <v>62</v>
      </c>
      <c r="D1336" t="s">
        <v>1446</v>
      </c>
      <c r="E1336" t="s">
        <v>1446</v>
      </c>
      <c r="F1336" t="s">
        <v>35</v>
      </c>
      <c r="G1336" t="s">
        <v>1447</v>
      </c>
      <c r="H1336" s="1">
        <v>43816</v>
      </c>
      <c r="I1336" s="1">
        <v>43815</v>
      </c>
      <c r="J1336" s="3">
        <v>362900</v>
      </c>
      <c r="K1336" t="s">
        <v>31</v>
      </c>
      <c r="L1336" t="s">
        <v>31</v>
      </c>
      <c r="M1336">
        <v>0</v>
      </c>
      <c r="N1336">
        <v>0</v>
      </c>
      <c r="O1336">
        <v>0</v>
      </c>
      <c r="P1336" t="s">
        <v>37</v>
      </c>
      <c r="Q1336" t="s">
        <v>37</v>
      </c>
      <c r="R1336" t="str">
        <f t="shared" si="41"/>
        <v>2135994511111</v>
      </c>
      <c r="S1336" t="s">
        <v>38</v>
      </c>
      <c r="T1336" t="s">
        <v>66</v>
      </c>
      <c r="U1336" t="s">
        <v>67</v>
      </c>
      <c r="V1336" t="s">
        <v>100</v>
      </c>
      <c r="W1336" t="s">
        <v>42</v>
      </c>
      <c r="X1336" t="s">
        <v>43</v>
      </c>
      <c r="Y1336" t="s">
        <v>44</v>
      </c>
      <c r="Z1336" t="s">
        <v>44</v>
      </c>
      <c r="AA1336" t="s">
        <v>45</v>
      </c>
      <c r="AB1336" t="s">
        <v>46</v>
      </c>
      <c r="AC1336" t="s">
        <v>47</v>
      </c>
      <c r="AD1336" t="s">
        <v>48</v>
      </c>
      <c r="AE1336" t="s">
        <v>49</v>
      </c>
    </row>
    <row r="1337" spans="1:31">
      <c r="A1337" t="str">
        <f t="shared" si="40"/>
        <v>213599451111912</v>
      </c>
      <c r="B1337" t="s">
        <v>32</v>
      </c>
      <c r="C1337" t="s">
        <v>62</v>
      </c>
      <c r="D1337" t="s">
        <v>1446</v>
      </c>
      <c r="E1337" t="s">
        <v>1446</v>
      </c>
      <c r="F1337" t="s">
        <v>50</v>
      </c>
      <c r="G1337" t="s">
        <v>1447</v>
      </c>
      <c r="H1337" s="1">
        <v>43816</v>
      </c>
      <c r="I1337" s="1">
        <v>43815</v>
      </c>
      <c r="J1337" s="3">
        <v>10</v>
      </c>
      <c r="K1337" t="s">
        <v>31</v>
      </c>
      <c r="L1337" t="s">
        <v>31</v>
      </c>
      <c r="M1337">
        <v>0</v>
      </c>
      <c r="N1337">
        <v>0</v>
      </c>
      <c r="O1337">
        <v>0</v>
      </c>
      <c r="P1337" t="s">
        <v>37</v>
      </c>
      <c r="Q1337" t="s">
        <v>37</v>
      </c>
      <c r="R1337" t="str">
        <f t="shared" si="41"/>
        <v>2135994511119</v>
      </c>
      <c r="S1337" t="s">
        <v>38</v>
      </c>
      <c r="T1337" t="s">
        <v>66</v>
      </c>
      <c r="U1337" t="s">
        <v>67</v>
      </c>
      <c r="V1337" t="s">
        <v>100</v>
      </c>
      <c r="W1337" t="s">
        <v>42</v>
      </c>
      <c r="X1337" t="s">
        <v>43</v>
      </c>
      <c r="Y1337" t="s">
        <v>44</v>
      </c>
      <c r="Z1337" t="s">
        <v>44</v>
      </c>
      <c r="AA1337" t="s">
        <v>45</v>
      </c>
      <c r="AB1337" t="s">
        <v>46</v>
      </c>
      <c r="AC1337" t="s">
        <v>47</v>
      </c>
      <c r="AD1337" t="s">
        <v>48</v>
      </c>
      <c r="AE1337" t="s">
        <v>49</v>
      </c>
    </row>
    <row r="1338" spans="1:31">
      <c r="A1338" t="str">
        <f t="shared" si="40"/>
        <v>213599451112112</v>
      </c>
      <c r="B1338" t="s">
        <v>32</v>
      </c>
      <c r="C1338" t="s">
        <v>62</v>
      </c>
      <c r="D1338" t="s">
        <v>1446</v>
      </c>
      <c r="E1338" t="s">
        <v>1446</v>
      </c>
      <c r="F1338" t="s">
        <v>51</v>
      </c>
      <c r="G1338" t="s">
        <v>1447</v>
      </c>
      <c r="H1338" s="1">
        <v>43816</v>
      </c>
      <c r="I1338" s="1">
        <v>43815</v>
      </c>
      <c r="J1338" s="3">
        <v>36290</v>
      </c>
      <c r="K1338" t="s">
        <v>31</v>
      </c>
      <c r="L1338" t="s">
        <v>31</v>
      </c>
      <c r="M1338">
        <v>0</v>
      </c>
      <c r="N1338">
        <v>0</v>
      </c>
      <c r="O1338">
        <v>0</v>
      </c>
      <c r="P1338" t="s">
        <v>37</v>
      </c>
      <c r="Q1338" t="s">
        <v>37</v>
      </c>
      <c r="R1338" t="str">
        <f t="shared" si="41"/>
        <v>2135994511121</v>
      </c>
      <c r="S1338" t="s">
        <v>38</v>
      </c>
      <c r="T1338" t="s">
        <v>66</v>
      </c>
      <c r="U1338" t="s">
        <v>67</v>
      </c>
      <c r="V1338" t="s">
        <v>100</v>
      </c>
      <c r="W1338" t="s">
        <v>42</v>
      </c>
      <c r="X1338" t="s">
        <v>43</v>
      </c>
      <c r="Y1338" t="s">
        <v>44</v>
      </c>
      <c r="Z1338" t="s">
        <v>44</v>
      </c>
      <c r="AA1338" t="s">
        <v>45</v>
      </c>
      <c r="AB1338" t="s">
        <v>46</v>
      </c>
      <c r="AC1338" t="s">
        <v>47</v>
      </c>
      <c r="AD1338" t="s">
        <v>48</v>
      </c>
      <c r="AE1338" t="s">
        <v>49</v>
      </c>
    </row>
    <row r="1339" spans="1:31">
      <c r="A1339" t="str">
        <f t="shared" si="40"/>
        <v>213599451112212</v>
      </c>
      <c r="B1339" t="s">
        <v>32</v>
      </c>
      <c r="C1339" t="s">
        <v>62</v>
      </c>
      <c r="D1339" t="s">
        <v>1446</v>
      </c>
      <c r="E1339" t="s">
        <v>1446</v>
      </c>
      <c r="F1339" t="s">
        <v>55</v>
      </c>
      <c r="G1339" t="s">
        <v>1447</v>
      </c>
      <c r="H1339" s="1">
        <v>43816</v>
      </c>
      <c r="I1339" s="1">
        <v>43815</v>
      </c>
      <c r="J1339" s="3">
        <v>14516</v>
      </c>
      <c r="K1339" t="s">
        <v>31</v>
      </c>
      <c r="L1339" t="s">
        <v>31</v>
      </c>
      <c r="M1339">
        <v>0</v>
      </c>
      <c r="N1339">
        <v>0</v>
      </c>
      <c r="O1339">
        <v>0</v>
      </c>
      <c r="P1339" t="s">
        <v>37</v>
      </c>
      <c r="Q1339" t="s">
        <v>37</v>
      </c>
      <c r="R1339" t="str">
        <f t="shared" si="41"/>
        <v>2135994511122</v>
      </c>
      <c r="S1339" t="s">
        <v>38</v>
      </c>
      <c r="T1339" t="s">
        <v>66</v>
      </c>
      <c r="U1339" t="s">
        <v>67</v>
      </c>
      <c r="V1339" t="s">
        <v>100</v>
      </c>
      <c r="W1339" t="s">
        <v>42</v>
      </c>
      <c r="X1339" t="s">
        <v>43</v>
      </c>
      <c r="Y1339" t="s">
        <v>44</v>
      </c>
      <c r="Z1339" t="s">
        <v>44</v>
      </c>
      <c r="AA1339" t="s">
        <v>45</v>
      </c>
      <c r="AB1339" t="s">
        <v>46</v>
      </c>
      <c r="AC1339" t="s">
        <v>47</v>
      </c>
      <c r="AD1339" t="s">
        <v>48</v>
      </c>
      <c r="AE1339" t="s">
        <v>49</v>
      </c>
    </row>
    <row r="1340" spans="1:31">
      <c r="A1340" t="str">
        <f t="shared" si="40"/>
        <v>213599451112412</v>
      </c>
      <c r="B1340" t="s">
        <v>32</v>
      </c>
      <c r="C1340" t="s">
        <v>62</v>
      </c>
      <c r="D1340" t="s">
        <v>1446</v>
      </c>
      <c r="E1340" t="s">
        <v>1446</v>
      </c>
      <c r="F1340" t="s">
        <v>52</v>
      </c>
      <c r="G1340" t="s">
        <v>1447</v>
      </c>
      <c r="H1340" s="1">
        <v>43816</v>
      </c>
      <c r="I1340" s="1">
        <v>43815</v>
      </c>
      <c r="J1340" s="3">
        <v>75000</v>
      </c>
      <c r="K1340" t="s">
        <v>31</v>
      </c>
      <c r="L1340" t="s">
        <v>31</v>
      </c>
      <c r="M1340">
        <v>0</v>
      </c>
      <c r="N1340">
        <v>0</v>
      </c>
      <c r="O1340">
        <v>0</v>
      </c>
      <c r="P1340" t="s">
        <v>37</v>
      </c>
      <c r="Q1340" t="s">
        <v>37</v>
      </c>
      <c r="R1340" t="str">
        <f t="shared" si="41"/>
        <v>2135994511124</v>
      </c>
      <c r="S1340" t="s">
        <v>38</v>
      </c>
      <c r="T1340" t="s">
        <v>66</v>
      </c>
      <c r="U1340" t="s">
        <v>67</v>
      </c>
      <c r="V1340" t="s">
        <v>100</v>
      </c>
      <c r="W1340" t="s">
        <v>42</v>
      </c>
      <c r="X1340" t="s">
        <v>43</v>
      </c>
      <c r="Y1340" t="s">
        <v>44</v>
      </c>
      <c r="Z1340" t="s">
        <v>44</v>
      </c>
      <c r="AA1340" t="s">
        <v>45</v>
      </c>
      <c r="AB1340" t="s">
        <v>46</v>
      </c>
      <c r="AC1340" t="s">
        <v>47</v>
      </c>
      <c r="AD1340" t="s">
        <v>48</v>
      </c>
      <c r="AE1340" t="s">
        <v>49</v>
      </c>
    </row>
    <row r="1341" spans="1:31">
      <c r="A1341" t="str">
        <f t="shared" si="40"/>
        <v>212904652211107</v>
      </c>
      <c r="B1341" t="s">
        <v>32</v>
      </c>
      <c r="C1341" t="s">
        <v>62</v>
      </c>
      <c r="D1341" t="s">
        <v>1448</v>
      </c>
      <c r="E1341" t="s">
        <v>1448</v>
      </c>
      <c r="F1341" t="s">
        <v>79</v>
      </c>
      <c r="G1341" t="s">
        <v>1449</v>
      </c>
      <c r="H1341" s="1">
        <v>43670</v>
      </c>
      <c r="I1341" s="1">
        <v>43668</v>
      </c>
      <c r="J1341" s="3">
        <v>448500</v>
      </c>
      <c r="K1341" t="s">
        <v>31</v>
      </c>
      <c r="L1341" t="s">
        <v>31</v>
      </c>
      <c r="M1341">
        <v>0</v>
      </c>
      <c r="N1341">
        <v>0</v>
      </c>
      <c r="O1341">
        <v>0</v>
      </c>
      <c r="P1341" t="s">
        <v>37</v>
      </c>
      <c r="Q1341" t="s">
        <v>37</v>
      </c>
      <c r="R1341" t="str">
        <f t="shared" si="41"/>
        <v>2129046522111</v>
      </c>
      <c r="S1341" t="s">
        <v>38</v>
      </c>
      <c r="T1341" t="s">
        <v>66</v>
      </c>
      <c r="U1341" t="s">
        <v>67</v>
      </c>
      <c r="V1341" t="s">
        <v>81</v>
      </c>
      <c r="W1341" t="s">
        <v>82</v>
      </c>
      <c r="X1341" t="s">
        <v>43</v>
      </c>
      <c r="Y1341" t="s">
        <v>44</v>
      </c>
      <c r="Z1341" t="s">
        <v>44</v>
      </c>
      <c r="AA1341" t="s">
        <v>45</v>
      </c>
      <c r="AB1341" t="s">
        <v>46</v>
      </c>
      <c r="AC1341" t="s">
        <v>47</v>
      </c>
      <c r="AD1341" t="s">
        <v>48</v>
      </c>
      <c r="AE1341" t="s">
        <v>49</v>
      </c>
    </row>
    <row r="1342" spans="1:31">
      <c r="A1342" t="str">
        <f t="shared" si="40"/>
        <v>210400252121112</v>
      </c>
      <c r="B1342" t="s">
        <v>32</v>
      </c>
      <c r="C1342" t="s">
        <v>33</v>
      </c>
      <c r="D1342" t="s">
        <v>1450</v>
      </c>
      <c r="E1342" t="s">
        <v>1450</v>
      </c>
      <c r="F1342" t="s">
        <v>122</v>
      </c>
      <c r="G1342" t="s">
        <v>1451</v>
      </c>
      <c r="H1342" s="1">
        <v>43812</v>
      </c>
      <c r="I1342" s="1">
        <v>43811</v>
      </c>
      <c r="J1342" s="3">
        <v>200000</v>
      </c>
      <c r="K1342" t="s">
        <v>31</v>
      </c>
      <c r="L1342" t="s">
        <v>31</v>
      </c>
      <c r="M1342">
        <v>0</v>
      </c>
      <c r="N1342">
        <v>0</v>
      </c>
      <c r="O1342">
        <v>0</v>
      </c>
      <c r="P1342" t="s">
        <v>37</v>
      </c>
      <c r="Q1342" t="s">
        <v>37</v>
      </c>
      <c r="R1342" t="str">
        <f t="shared" si="41"/>
        <v>2104002521211</v>
      </c>
      <c r="S1342" t="s">
        <v>38</v>
      </c>
      <c r="T1342" t="s">
        <v>39</v>
      </c>
      <c r="U1342" t="s">
        <v>40</v>
      </c>
      <c r="V1342" t="s">
        <v>185</v>
      </c>
      <c r="W1342" t="s">
        <v>209</v>
      </c>
      <c r="X1342" t="s">
        <v>187</v>
      </c>
      <c r="Y1342" t="s">
        <v>44</v>
      </c>
      <c r="Z1342" t="s">
        <v>44</v>
      </c>
      <c r="AA1342" t="s">
        <v>66</v>
      </c>
      <c r="AB1342" t="s">
        <v>46</v>
      </c>
      <c r="AC1342" t="s">
        <v>47</v>
      </c>
      <c r="AD1342" t="s">
        <v>48</v>
      </c>
      <c r="AE1342" t="s">
        <v>49</v>
      </c>
    </row>
    <row r="1343" spans="1:31">
      <c r="A1343" t="str">
        <f t="shared" si="40"/>
        <v>215095052121110</v>
      </c>
      <c r="B1343" t="s">
        <v>32</v>
      </c>
      <c r="C1343" t="s">
        <v>114</v>
      </c>
      <c r="D1343" t="s">
        <v>990</v>
      </c>
      <c r="E1343" t="s">
        <v>990</v>
      </c>
      <c r="F1343" t="s">
        <v>122</v>
      </c>
      <c r="G1343" t="s">
        <v>1452</v>
      </c>
      <c r="H1343" s="1">
        <v>43756</v>
      </c>
      <c r="I1343" s="1">
        <v>43755</v>
      </c>
      <c r="J1343" s="3">
        <v>5000000</v>
      </c>
      <c r="K1343" t="s">
        <v>31</v>
      </c>
      <c r="L1343" t="s">
        <v>31</v>
      </c>
      <c r="M1343">
        <v>0</v>
      </c>
      <c r="N1343">
        <v>0</v>
      </c>
      <c r="O1343">
        <v>0</v>
      </c>
      <c r="P1343" t="s">
        <v>37</v>
      </c>
      <c r="Q1343" t="s">
        <v>37</v>
      </c>
      <c r="R1343" t="str">
        <f t="shared" si="41"/>
        <v>2150950521211</v>
      </c>
      <c r="S1343" t="s">
        <v>38</v>
      </c>
      <c r="T1343" t="s">
        <v>118</v>
      </c>
      <c r="U1343" t="s">
        <v>119</v>
      </c>
      <c r="V1343" t="s">
        <v>120</v>
      </c>
      <c r="W1343" t="s">
        <v>192</v>
      </c>
      <c r="X1343" t="s">
        <v>43</v>
      </c>
      <c r="Y1343" t="s">
        <v>44</v>
      </c>
      <c r="Z1343" t="s">
        <v>44</v>
      </c>
      <c r="AA1343" t="s">
        <v>45</v>
      </c>
      <c r="AB1343" t="s">
        <v>46</v>
      </c>
      <c r="AC1343" t="s">
        <v>47</v>
      </c>
      <c r="AD1343" t="s">
        <v>48</v>
      </c>
      <c r="AE1343" t="s">
        <v>49</v>
      </c>
    </row>
    <row r="1344" spans="1:31">
      <c r="A1344" t="str">
        <f t="shared" si="40"/>
        <v>212599452211903</v>
      </c>
      <c r="B1344" t="s">
        <v>32</v>
      </c>
      <c r="C1344" t="s">
        <v>33</v>
      </c>
      <c r="D1344" t="s">
        <v>705</v>
      </c>
      <c r="E1344" t="s">
        <v>705</v>
      </c>
      <c r="F1344" t="s">
        <v>60</v>
      </c>
      <c r="G1344" t="s">
        <v>1453</v>
      </c>
      <c r="H1344" s="1">
        <v>43536</v>
      </c>
      <c r="I1344" s="1">
        <v>43536</v>
      </c>
      <c r="J1344" s="3">
        <v>489008</v>
      </c>
      <c r="K1344" t="s">
        <v>31</v>
      </c>
      <c r="L1344" t="s">
        <v>31</v>
      </c>
      <c r="M1344">
        <v>0</v>
      </c>
      <c r="N1344">
        <v>0</v>
      </c>
      <c r="O1344">
        <v>0</v>
      </c>
      <c r="P1344" t="s">
        <v>37</v>
      </c>
      <c r="Q1344" t="s">
        <v>37</v>
      </c>
      <c r="R1344" t="str">
        <f t="shared" si="41"/>
        <v>2125994522119</v>
      </c>
      <c r="S1344" t="s">
        <v>38</v>
      </c>
      <c r="T1344" t="s">
        <v>39</v>
      </c>
      <c r="U1344" t="s">
        <v>40</v>
      </c>
      <c r="V1344" t="s">
        <v>41</v>
      </c>
      <c r="W1344" t="s">
        <v>42</v>
      </c>
      <c r="X1344" t="s">
        <v>43</v>
      </c>
      <c r="Y1344" t="s">
        <v>44</v>
      </c>
      <c r="Z1344" t="s">
        <v>44</v>
      </c>
      <c r="AA1344" t="s">
        <v>45</v>
      </c>
      <c r="AB1344" t="s">
        <v>46</v>
      </c>
      <c r="AC1344" t="s">
        <v>47</v>
      </c>
      <c r="AD1344" t="s">
        <v>48</v>
      </c>
      <c r="AE1344" t="s">
        <v>49</v>
      </c>
    </row>
    <row r="1345" spans="1:31">
      <c r="A1345" t="str">
        <f t="shared" si="40"/>
        <v>213300551152112</v>
      </c>
      <c r="B1345" t="s">
        <v>32</v>
      </c>
      <c r="C1345" t="s">
        <v>62</v>
      </c>
      <c r="D1345" t="s">
        <v>1454</v>
      </c>
      <c r="E1345" t="s">
        <v>1454</v>
      </c>
      <c r="F1345" t="s">
        <v>88</v>
      </c>
      <c r="G1345" t="s">
        <v>1455</v>
      </c>
      <c r="H1345" s="1">
        <v>43810</v>
      </c>
      <c r="I1345" s="1">
        <v>43810</v>
      </c>
      <c r="J1345" s="3">
        <v>939283200</v>
      </c>
      <c r="K1345" t="s">
        <v>31</v>
      </c>
      <c r="L1345" t="s">
        <v>31</v>
      </c>
      <c r="M1345">
        <v>0</v>
      </c>
      <c r="N1345">
        <v>0</v>
      </c>
      <c r="O1345">
        <v>0</v>
      </c>
      <c r="P1345" t="s">
        <v>37</v>
      </c>
      <c r="Q1345" t="s">
        <v>37</v>
      </c>
      <c r="R1345" t="str">
        <f t="shared" si="41"/>
        <v>2133005511521</v>
      </c>
      <c r="S1345" t="s">
        <v>38</v>
      </c>
      <c r="T1345" t="s">
        <v>66</v>
      </c>
      <c r="U1345" t="s">
        <v>67</v>
      </c>
      <c r="V1345" t="s">
        <v>86</v>
      </c>
      <c r="W1345" t="s">
        <v>90</v>
      </c>
      <c r="X1345" t="s">
        <v>43</v>
      </c>
      <c r="Y1345" t="s">
        <v>44</v>
      </c>
      <c r="Z1345" t="s">
        <v>44</v>
      </c>
      <c r="AA1345" t="s">
        <v>45</v>
      </c>
      <c r="AB1345" t="s">
        <v>46</v>
      </c>
      <c r="AC1345" t="s">
        <v>47</v>
      </c>
      <c r="AD1345" t="s">
        <v>48</v>
      </c>
      <c r="AE1345" t="s">
        <v>49</v>
      </c>
    </row>
    <row r="1346" spans="1:31">
      <c r="A1346" t="str">
        <f t="shared" si="40"/>
        <v>213599452181111</v>
      </c>
      <c r="B1346" t="s">
        <v>32</v>
      </c>
      <c r="C1346" t="s">
        <v>62</v>
      </c>
      <c r="D1346" t="s">
        <v>1456</v>
      </c>
      <c r="E1346" t="s">
        <v>1456</v>
      </c>
      <c r="F1346" t="s">
        <v>143</v>
      </c>
      <c r="G1346" t="s">
        <v>1457</v>
      </c>
      <c r="H1346" s="1">
        <v>43780</v>
      </c>
      <c r="I1346" s="1">
        <v>43780</v>
      </c>
      <c r="J1346" s="3">
        <v>510000</v>
      </c>
      <c r="K1346" t="s">
        <v>31</v>
      </c>
      <c r="L1346" t="s">
        <v>31</v>
      </c>
      <c r="M1346">
        <v>0</v>
      </c>
      <c r="N1346">
        <v>0</v>
      </c>
      <c r="O1346">
        <v>0</v>
      </c>
      <c r="P1346" t="s">
        <v>37</v>
      </c>
      <c r="Q1346" t="s">
        <v>37</v>
      </c>
      <c r="R1346" t="str">
        <f t="shared" si="41"/>
        <v>2135994521811</v>
      </c>
      <c r="S1346" t="s">
        <v>38</v>
      </c>
      <c r="T1346" t="s">
        <v>66</v>
      </c>
      <c r="U1346" t="s">
        <v>67</v>
      </c>
      <c r="V1346" t="s">
        <v>100</v>
      </c>
      <c r="W1346" t="s">
        <v>42</v>
      </c>
      <c r="X1346" t="s">
        <v>43</v>
      </c>
      <c r="Y1346" t="s">
        <v>44</v>
      </c>
      <c r="Z1346" t="s">
        <v>44</v>
      </c>
      <c r="AA1346" t="s">
        <v>45</v>
      </c>
      <c r="AB1346" t="s">
        <v>46</v>
      </c>
      <c r="AC1346" t="s">
        <v>47</v>
      </c>
      <c r="AD1346" t="s">
        <v>48</v>
      </c>
      <c r="AE1346" t="s">
        <v>49</v>
      </c>
    </row>
    <row r="1347" spans="1:31">
      <c r="A1347" t="str">
        <f t="shared" ref="A1347:A1410" si="42">V1347&amp;W1347&amp;F1347&amp;IF(MONTH(H1347)&lt;10,"0"&amp;MONTH(H1347),MONTH(H1347))</f>
        <v>214700552411410</v>
      </c>
      <c r="B1347" t="s">
        <v>32</v>
      </c>
      <c r="C1347" t="s">
        <v>114</v>
      </c>
      <c r="D1347" t="s">
        <v>1101</v>
      </c>
      <c r="E1347" t="s">
        <v>1101</v>
      </c>
      <c r="F1347" t="s">
        <v>182</v>
      </c>
      <c r="G1347" t="s">
        <v>1458</v>
      </c>
      <c r="H1347" s="1">
        <v>43766</v>
      </c>
      <c r="I1347" s="1">
        <v>43762</v>
      </c>
      <c r="J1347" s="3">
        <v>750000</v>
      </c>
      <c r="K1347" t="s">
        <v>31</v>
      </c>
      <c r="L1347" t="s">
        <v>31</v>
      </c>
      <c r="M1347">
        <v>0</v>
      </c>
      <c r="N1347">
        <v>0</v>
      </c>
      <c r="O1347">
        <v>0</v>
      </c>
      <c r="P1347" t="s">
        <v>37</v>
      </c>
      <c r="Q1347" t="s">
        <v>37</v>
      </c>
      <c r="R1347" t="str">
        <f t="shared" ref="R1347:R1410" si="43">V1347&amp;W1347&amp;F1347</f>
        <v>2147005524114</v>
      </c>
      <c r="S1347" t="s">
        <v>38</v>
      </c>
      <c r="T1347" t="s">
        <v>118</v>
      </c>
      <c r="U1347" t="s">
        <v>119</v>
      </c>
      <c r="V1347" t="s">
        <v>181</v>
      </c>
      <c r="W1347" t="s">
        <v>90</v>
      </c>
      <c r="X1347" t="s">
        <v>43</v>
      </c>
      <c r="Y1347" t="s">
        <v>44</v>
      </c>
      <c r="Z1347" t="s">
        <v>44</v>
      </c>
      <c r="AA1347" t="s">
        <v>45</v>
      </c>
      <c r="AB1347" t="s">
        <v>46</v>
      </c>
      <c r="AC1347" t="s">
        <v>47</v>
      </c>
      <c r="AD1347" t="s">
        <v>48</v>
      </c>
      <c r="AE1347" t="s">
        <v>49</v>
      </c>
    </row>
    <row r="1348" spans="1:31">
      <c r="A1348" t="str">
        <f t="shared" si="42"/>
        <v>212599452211206</v>
      </c>
      <c r="B1348" t="s">
        <v>32</v>
      </c>
      <c r="C1348" t="s">
        <v>33</v>
      </c>
      <c r="D1348" t="s">
        <v>1459</v>
      </c>
      <c r="E1348" t="s">
        <v>1459</v>
      </c>
      <c r="F1348" t="s">
        <v>148</v>
      </c>
      <c r="G1348" t="s">
        <v>1460</v>
      </c>
      <c r="H1348" s="1">
        <v>43629</v>
      </c>
      <c r="I1348" s="1">
        <v>43627</v>
      </c>
      <c r="J1348" s="3">
        <v>22000</v>
      </c>
      <c r="K1348" t="s">
        <v>31</v>
      </c>
      <c r="L1348" t="s">
        <v>31</v>
      </c>
      <c r="M1348">
        <v>0</v>
      </c>
      <c r="N1348">
        <v>0</v>
      </c>
      <c r="O1348">
        <v>0</v>
      </c>
      <c r="P1348" t="s">
        <v>37</v>
      </c>
      <c r="Q1348" t="s">
        <v>37</v>
      </c>
      <c r="R1348" t="str">
        <f t="shared" si="43"/>
        <v>2125994522112</v>
      </c>
      <c r="S1348" t="s">
        <v>38</v>
      </c>
      <c r="T1348" t="s">
        <v>39</v>
      </c>
      <c r="U1348" t="s">
        <v>40</v>
      </c>
      <c r="V1348" t="s">
        <v>41</v>
      </c>
      <c r="W1348" t="s">
        <v>42</v>
      </c>
      <c r="X1348" t="s">
        <v>43</v>
      </c>
      <c r="Y1348" t="s">
        <v>44</v>
      </c>
      <c r="Z1348" t="s">
        <v>44</v>
      </c>
      <c r="AA1348" t="s">
        <v>45</v>
      </c>
      <c r="AB1348" t="s">
        <v>46</v>
      </c>
      <c r="AC1348" t="s">
        <v>47</v>
      </c>
      <c r="AD1348" t="s">
        <v>48</v>
      </c>
      <c r="AE1348" t="s">
        <v>49</v>
      </c>
    </row>
    <row r="1349" spans="1:31">
      <c r="A1349" t="str">
        <f t="shared" si="42"/>
        <v>212599452211906</v>
      </c>
      <c r="B1349" t="s">
        <v>32</v>
      </c>
      <c r="C1349" t="s">
        <v>33</v>
      </c>
      <c r="D1349" t="s">
        <v>1459</v>
      </c>
      <c r="E1349" t="s">
        <v>1459</v>
      </c>
      <c r="F1349" t="s">
        <v>60</v>
      </c>
      <c r="G1349" t="s">
        <v>1460</v>
      </c>
      <c r="H1349" s="1">
        <v>43629</v>
      </c>
      <c r="I1349" s="1">
        <v>43627</v>
      </c>
      <c r="J1349" s="3">
        <v>454000</v>
      </c>
      <c r="K1349" t="s">
        <v>31</v>
      </c>
      <c r="L1349" t="s">
        <v>31</v>
      </c>
      <c r="M1349">
        <v>0</v>
      </c>
      <c r="N1349">
        <v>0</v>
      </c>
      <c r="O1349">
        <v>0</v>
      </c>
      <c r="P1349" t="s">
        <v>37</v>
      </c>
      <c r="Q1349" t="s">
        <v>37</v>
      </c>
      <c r="R1349" t="str">
        <f t="shared" si="43"/>
        <v>2125994522119</v>
      </c>
      <c r="S1349" t="s">
        <v>38</v>
      </c>
      <c r="T1349" t="s">
        <v>39</v>
      </c>
      <c r="U1349" t="s">
        <v>40</v>
      </c>
      <c r="V1349" t="s">
        <v>41</v>
      </c>
      <c r="W1349" t="s">
        <v>42</v>
      </c>
      <c r="X1349" t="s">
        <v>43</v>
      </c>
      <c r="Y1349" t="s">
        <v>44</v>
      </c>
      <c r="Z1349" t="s">
        <v>44</v>
      </c>
      <c r="AA1349" t="s">
        <v>45</v>
      </c>
      <c r="AB1349" t="s">
        <v>46</v>
      </c>
      <c r="AC1349" t="s">
        <v>47</v>
      </c>
      <c r="AD1349" t="s">
        <v>48</v>
      </c>
      <c r="AE1349" t="s">
        <v>49</v>
      </c>
    </row>
    <row r="1350" spans="1:31">
      <c r="A1350" t="str">
        <f t="shared" si="42"/>
        <v>213599452211103</v>
      </c>
      <c r="B1350" t="s">
        <v>32</v>
      </c>
      <c r="C1350" t="s">
        <v>62</v>
      </c>
      <c r="D1350" t="s">
        <v>1358</v>
      </c>
      <c r="E1350" t="s">
        <v>1358</v>
      </c>
      <c r="F1350" t="s">
        <v>79</v>
      </c>
      <c r="G1350" t="s">
        <v>1461</v>
      </c>
      <c r="H1350" s="1">
        <v>43537</v>
      </c>
      <c r="I1350" s="1">
        <v>43536</v>
      </c>
      <c r="J1350" s="3">
        <v>153520</v>
      </c>
      <c r="K1350" t="s">
        <v>31</v>
      </c>
      <c r="L1350" t="s">
        <v>31</v>
      </c>
      <c r="M1350">
        <v>0</v>
      </c>
      <c r="N1350">
        <v>0</v>
      </c>
      <c r="O1350">
        <v>0</v>
      </c>
      <c r="P1350" t="s">
        <v>37</v>
      </c>
      <c r="Q1350" t="s">
        <v>37</v>
      </c>
      <c r="R1350" t="str">
        <f t="shared" si="43"/>
        <v>2135994522111</v>
      </c>
      <c r="S1350" t="s">
        <v>38</v>
      </c>
      <c r="T1350" t="s">
        <v>66</v>
      </c>
      <c r="U1350" t="s">
        <v>67</v>
      </c>
      <c r="V1350" t="s">
        <v>100</v>
      </c>
      <c r="W1350" t="s">
        <v>42</v>
      </c>
      <c r="X1350" t="s">
        <v>43</v>
      </c>
      <c r="Y1350" t="s">
        <v>44</v>
      </c>
      <c r="Z1350" t="s">
        <v>44</v>
      </c>
      <c r="AA1350" t="s">
        <v>45</v>
      </c>
      <c r="AB1350" t="s">
        <v>46</v>
      </c>
      <c r="AC1350" t="s">
        <v>47</v>
      </c>
      <c r="AD1350" t="s">
        <v>48</v>
      </c>
      <c r="AE1350" t="s">
        <v>49</v>
      </c>
    </row>
    <row r="1351" spans="1:31">
      <c r="A1351" t="str">
        <f t="shared" si="42"/>
        <v>213599451112907</v>
      </c>
      <c r="B1351" t="s">
        <v>32</v>
      </c>
      <c r="C1351" t="s">
        <v>62</v>
      </c>
      <c r="D1351" t="s">
        <v>1462</v>
      </c>
      <c r="E1351" t="s">
        <v>1462</v>
      </c>
      <c r="F1351" t="s">
        <v>112</v>
      </c>
      <c r="G1351" t="s">
        <v>1463</v>
      </c>
      <c r="H1351" s="1">
        <v>43671</v>
      </c>
      <c r="I1351" s="1">
        <v>43670</v>
      </c>
      <c r="J1351" s="3">
        <v>22469000</v>
      </c>
      <c r="K1351" t="s">
        <v>31</v>
      </c>
      <c r="L1351" t="s">
        <v>31</v>
      </c>
      <c r="M1351">
        <v>0</v>
      </c>
      <c r="N1351">
        <v>0</v>
      </c>
      <c r="O1351">
        <v>0</v>
      </c>
      <c r="P1351" t="s">
        <v>37</v>
      </c>
      <c r="Q1351" t="s">
        <v>37</v>
      </c>
      <c r="R1351" t="str">
        <f t="shared" si="43"/>
        <v>2135994511129</v>
      </c>
      <c r="S1351" t="s">
        <v>38</v>
      </c>
      <c r="T1351" t="s">
        <v>66</v>
      </c>
      <c r="U1351" t="s">
        <v>67</v>
      </c>
      <c r="V1351" t="s">
        <v>100</v>
      </c>
      <c r="W1351" t="s">
        <v>42</v>
      </c>
      <c r="X1351" t="s">
        <v>43</v>
      </c>
      <c r="Y1351" t="s">
        <v>44</v>
      </c>
      <c r="Z1351" t="s">
        <v>44</v>
      </c>
      <c r="AA1351" t="s">
        <v>45</v>
      </c>
      <c r="AB1351" t="s">
        <v>46</v>
      </c>
      <c r="AC1351" t="s">
        <v>47</v>
      </c>
      <c r="AD1351" t="s">
        <v>48</v>
      </c>
      <c r="AE1351" t="s">
        <v>49</v>
      </c>
    </row>
    <row r="1352" spans="1:31">
      <c r="A1352" t="str">
        <f t="shared" si="42"/>
        <v>210400852121307</v>
      </c>
      <c r="B1352" t="s">
        <v>32</v>
      </c>
      <c r="C1352" t="s">
        <v>33</v>
      </c>
      <c r="D1352" t="s">
        <v>1464</v>
      </c>
      <c r="E1352" t="s">
        <v>1464</v>
      </c>
      <c r="F1352" t="s">
        <v>492</v>
      </c>
      <c r="G1352" t="s">
        <v>1465</v>
      </c>
      <c r="H1352" s="1">
        <v>43650</v>
      </c>
      <c r="I1352" s="1">
        <v>43649</v>
      </c>
      <c r="J1352" s="3">
        <v>2600000</v>
      </c>
      <c r="K1352" t="s">
        <v>31</v>
      </c>
      <c r="L1352" t="s">
        <v>31</v>
      </c>
      <c r="M1352">
        <v>0</v>
      </c>
      <c r="N1352">
        <v>0</v>
      </c>
      <c r="O1352">
        <v>0</v>
      </c>
      <c r="P1352" t="s">
        <v>37</v>
      </c>
      <c r="Q1352" t="s">
        <v>37</v>
      </c>
      <c r="R1352" t="str">
        <f t="shared" si="43"/>
        <v>2104008521213</v>
      </c>
      <c r="S1352" t="s">
        <v>38</v>
      </c>
      <c r="T1352" t="s">
        <v>39</v>
      </c>
      <c r="U1352" t="s">
        <v>40</v>
      </c>
      <c r="V1352" t="s">
        <v>185</v>
      </c>
      <c r="W1352" t="s">
        <v>269</v>
      </c>
      <c r="X1352" t="s">
        <v>187</v>
      </c>
      <c r="Y1352" t="s">
        <v>44</v>
      </c>
      <c r="Z1352" t="s">
        <v>44</v>
      </c>
      <c r="AA1352" t="s">
        <v>66</v>
      </c>
      <c r="AB1352" t="s">
        <v>46</v>
      </c>
      <c r="AC1352" t="s">
        <v>47</v>
      </c>
      <c r="AD1352" t="s">
        <v>48</v>
      </c>
      <c r="AE1352" t="s">
        <v>49</v>
      </c>
    </row>
    <row r="1353" spans="1:31">
      <c r="A1353" t="str">
        <f t="shared" si="42"/>
        <v>213599451111106</v>
      </c>
      <c r="B1353" t="s">
        <v>32</v>
      </c>
      <c r="C1353" t="s">
        <v>62</v>
      </c>
      <c r="D1353" t="s">
        <v>1190</v>
      </c>
      <c r="E1353" t="s">
        <v>1190</v>
      </c>
      <c r="F1353" t="s">
        <v>35</v>
      </c>
      <c r="G1353" t="s">
        <v>1466</v>
      </c>
      <c r="H1353" s="1">
        <v>43617</v>
      </c>
      <c r="I1353" s="1">
        <v>43591</v>
      </c>
      <c r="J1353" s="3">
        <v>79567500</v>
      </c>
      <c r="K1353" t="s">
        <v>31</v>
      </c>
      <c r="L1353" t="s">
        <v>31</v>
      </c>
      <c r="M1353">
        <v>0</v>
      </c>
      <c r="N1353">
        <v>0</v>
      </c>
      <c r="O1353">
        <v>0</v>
      </c>
      <c r="P1353" t="s">
        <v>37</v>
      </c>
      <c r="Q1353" t="s">
        <v>37</v>
      </c>
      <c r="R1353" t="str">
        <f t="shared" si="43"/>
        <v>2135994511111</v>
      </c>
      <c r="S1353" t="s">
        <v>38</v>
      </c>
      <c r="T1353" t="s">
        <v>66</v>
      </c>
      <c r="U1353" t="s">
        <v>67</v>
      </c>
      <c r="V1353" t="s">
        <v>100</v>
      </c>
      <c r="W1353" t="s">
        <v>42</v>
      </c>
      <c r="X1353" t="s">
        <v>43</v>
      </c>
      <c r="Y1353" t="s">
        <v>44</v>
      </c>
      <c r="Z1353" t="s">
        <v>44</v>
      </c>
      <c r="AA1353" t="s">
        <v>45</v>
      </c>
      <c r="AB1353" t="s">
        <v>46</v>
      </c>
      <c r="AC1353" t="s">
        <v>47</v>
      </c>
      <c r="AD1353" t="s">
        <v>48</v>
      </c>
      <c r="AE1353" t="s">
        <v>49</v>
      </c>
    </row>
    <row r="1354" spans="1:31">
      <c r="A1354" t="str">
        <f t="shared" si="42"/>
        <v>213599451111906</v>
      </c>
      <c r="B1354" t="s">
        <v>32</v>
      </c>
      <c r="C1354" t="s">
        <v>62</v>
      </c>
      <c r="D1354" t="s">
        <v>1190</v>
      </c>
      <c r="E1354" t="s">
        <v>1190</v>
      </c>
      <c r="F1354" t="s">
        <v>50</v>
      </c>
      <c r="G1354" t="s">
        <v>1466</v>
      </c>
      <c r="H1354" s="1">
        <v>43617</v>
      </c>
      <c r="I1354" s="1">
        <v>43591</v>
      </c>
      <c r="J1354" s="3">
        <v>1352</v>
      </c>
      <c r="K1354" t="s">
        <v>31</v>
      </c>
      <c r="L1354" t="s">
        <v>31</v>
      </c>
      <c r="M1354">
        <v>0</v>
      </c>
      <c r="N1354">
        <v>0</v>
      </c>
      <c r="O1354">
        <v>0</v>
      </c>
      <c r="P1354" t="s">
        <v>37</v>
      </c>
      <c r="Q1354" t="s">
        <v>37</v>
      </c>
      <c r="R1354" t="str">
        <f t="shared" si="43"/>
        <v>2135994511119</v>
      </c>
      <c r="S1354" t="s">
        <v>38</v>
      </c>
      <c r="T1354" t="s">
        <v>66</v>
      </c>
      <c r="U1354" t="s">
        <v>67</v>
      </c>
      <c r="V1354" t="s">
        <v>100</v>
      </c>
      <c r="W1354" t="s">
        <v>42</v>
      </c>
      <c r="X1354" t="s">
        <v>43</v>
      </c>
      <c r="Y1354" t="s">
        <v>44</v>
      </c>
      <c r="Z1354" t="s">
        <v>44</v>
      </c>
      <c r="AA1354" t="s">
        <v>45</v>
      </c>
      <c r="AB1354" t="s">
        <v>46</v>
      </c>
      <c r="AC1354" t="s">
        <v>47</v>
      </c>
      <c r="AD1354" t="s">
        <v>48</v>
      </c>
      <c r="AE1354" t="s">
        <v>49</v>
      </c>
    </row>
    <row r="1355" spans="1:31">
      <c r="A1355" t="str">
        <f t="shared" si="42"/>
        <v>213599451112106</v>
      </c>
      <c r="B1355" t="s">
        <v>32</v>
      </c>
      <c r="C1355" t="s">
        <v>62</v>
      </c>
      <c r="D1355" t="s">
        <v>1190</v>
      </c>
      <c r="E1355" t="s">
        <v>1190</v>
      </c>
      <c r="F1355" t="s">
        <v>51</v>
      </c>
      <c r="G1355" t="s">
        <v>1466</v>
      </c>
      <c r="H1355" s="1">
        <v>43617</v>
      </c>
      <c r="I1355" s="1">
        <v>43591</v>
      </c>
      <c r="J1355" s="3">
        <v>5891400</v>
      </c>
      <c r="K1355" t="s">
        <v>31</v>
      </c>
      <c r="L1355" t="s">
        <v>31</v>
      </c>
      <c r="M1355">
        <v>0</v>
      </c>
      <c r="N1355">
        <v>0</v>
      </c>
      <c r="O1355">
        <v>0</v>
      </c>
      <c r="P1355" t="s">
        <v>37</v>
      </c>
      <c r="Q1355" t="s">
        <v>37</v>
      </c>
      <c r="R1355" t="str">
        <f t="shared" si="43"/>
        <v>2135994511121</v>
      </c>
      <c r="S1355" t="s">
        <v>38</v>
      </c>
      <c r="T1355" t="s">
        <v>66</v>
      </c>
      <c r="U1355" t="s">
        <v>67</v>
      </c>
      <c r="V1355" t="s">
        <v>100</v>
      </c>
      <c r="W1355" t="s">
        <v>42</v>
      </c>
      <c r="X1355" t="s">
        <v>43</v>
      </c>
      <c r="Y1355" t="s">
        <v>44</v>
      </c>
      <c r="Z1355" t="s">
        <v>44</v>
      </c>
      <c r="AA1355" t="s">
        <v>45</v>
      </c>
      <c r="AB1355" t="s">
        <v>46</v>
      </c>
      <c r="AC1355" t="s">
        <v>47</v>
      </c>
      <c r="AD1355" t="s">
        <v>48</v>
      </c>
      <c r="AE1355" t="s">
        <v>49</v>
      </c>
    </row>
    <row r="1356" spans="1:31">
      <c r="A1356" t="str">
        <f t="shared" si="42"/>
        <v>213599451112206</v>
      </c>
      <c r="B1356" t="s">
        <v>32</v>
      </c>
      <c r="C1356" t="s">
        <v>62</v>
      </c>
      <c r="D1356" t="s">
        <v>1190</v>
      </c>
      <c r="E1356" t="s">
        <v>1190</v>
      </c>
      <c r="F1356" t="s">
        <v>55</v>
      </c>
      <c r="G1356" t="s">
        <v>1466</v>
      </c>
      <c r="H1356" s="1">
        <v>43617</v>
      </c>
      <c r="I1356" s="1">
        <v>43591</v>
      </c>
      <c r="J1356" s="3">
        <v>2188236</v>
      </c>
      <c r="K1356" t="s">
        <v>31</v>
      </c>
      <c r="L1356" t="s">
        <v>31</v>
      </c>
      <c r="M1356">
        <v>0</v>
      </c>
      <c r="N1356">
        <v>0</v>
      </c>
      <c r="O1356">
        <v>0</v>
      </c>
      <c r="P1356" t="s">
        <v>37</v>
      </c>
      <c r="Q1356" t="s">
        <v>37</v>
      </c>
      <c r="R1356" t="str">
        <f t="shared" si="43"/>
        <v>2135994511122</v>
      </c>
      <c r="S1356" t="s">
        <v>38</v>
      </c>
      <c r="T1356" t="s">
        <v>66</v>
      </c>
      <c r="U1356" t="s">
        <v>67</v>
      </c>
      <c r="V1356" t="s">
        <v>100</v>
      </c>
      <c r="W1356" t="s">
        <v>42</v>
      </c>
      <c r="X1356" t="s">
        <v>43</v>
      </c>
      <c r="Y1356" t="s">
        <v>44</v>
      </c>
      <c r="Z1356" t="s">
        <v>44</v>
      </c>
      <c r="AA1356" t="s">
        <v>45</v>
      </c>
      <c r="AB1356" t="s">
        <v>46</v>
      </c>
      <c r="AC1356" t="s">
        <v>47</v>
      </c>
      <c r="AD1356" t="s">
        <v>48</v>
      </c>
      <c r="AE1356" t="s">
        <v>49</v>
      </c>
    </row>
    <row r="1357" spans="1:31">
      <c r="A1357" t="str">
        <f t="shared" si="42"/>
        <v>213599451112406</v>
      </c>
      <c r="B1357" t="s">
        <v>32</v>
      </c>
      <c r="C1357" t="s">
        <v>62</v>
      </c>
      <c r="D1357" t="s">
        <v>1190</v>
      </c>
      <c r="E1357" t="s">
        <v>1190</v>
      </c>
      <c r="F1357" t="s">
        <v>52</v>
      </c>
      <c r="G1357" t="s">
        <v>1466</v>
      </c>
      <c r="H1357" s="1">
        <v>43617</v>
      </c>
      <c r="I1357" s="1">
        <v>43591</v>
      </c>
      <c r="J1357" s="3">
        <v>6847000</v>
      </c>
      <c r="K1357" t="s">
        <v>31</v>
      </c>
      <c r="L1357" t="s">
        <v>31</v>
      </c>
      <c r="M1357">
        <v>0</v>
      </c>
      <c r="N1357">
        <v>0</v>
      </c>
      <c r="O1357">
        <v>0</v>
      </c>
      <c r="P1357" t="s">
        <v>37</v>
      </c>
      <c r="Q1357" t="s">
        <v>37</v>
      </c>
      <c r="R1357" t="str">
        <f t="shared" si="43"/>
        <v>2135994511124</v>
      </c>
      <c r="S1357" t="s">
        <v>38</v>
      </c>
      <c r="T1357" t="s">
        <v>66</v>
      </c>
      <c r="U1357" t="s">
        <v>67</v>
      </c>
      <c r="V1357" t="s">
        <v>100</v>
      </c>
      <c r="W1357" t="s">
        <v>42</v>
      </c>
      <c r="X1357" t="s">
        <v>43</v>
      </c>
      <c r="Y1357" t="s">
        <v>44</v>
      </c>
      <c r="Z1357" t="s">
        <v>44</v>
      </c>
      <c r="AA1357" t="s">
        <v>45</v>
      </c>
      <c r="AB1357" t="s">
        <v>46</v>
      </c>
      <c r="AC1357" t="s">
        <v>47</v>
      </c>
      <c r="AD1357" t="s">
        <v>48</v>
      </c>
      <c r="AE1357" t="s">
        <v>49</v>
      </c>
    </row>
    <row r="1358" spans="1:31">
      <c r="A1358" t="str">
        <f t="shared" si="42"/>
        <v>213599451112506</v>
      </c>
      <c r="B1358" t="s">
        <v>32</v>
      </c>
      <c r="C1358" t="s">
        <v>62</v>
      </c>
      <c r="D1358" t="s">
        <v>1190</v>
      </c>
      <c r="E1358" t="s">
        <v>1190</v>
      </c>
      <c r="F1358" t="s">
        <v>132</v>
      </c>
      <c r="G1358" t="s">
        <v>1466</v>
      </c>
      <c r="H1358" s="1">
        <v>43617</v>
      </c>
      <c r="I1358" s="1">
        <v>43591</v>
      </c>
      <c r="J1358" s="3">
        <v>33603</v>
      </c>
      <c r="K1358" t="s">
        <v>31</v>
      </c>
      <c r="L1358" t="s">
        <v>31</v>
      </c>
      <c r="M1358">
        <v>0</v>
      </c>
      <c r="N1358">
        <v>0</v>
      </c>
      <c r="O1358">
        <v>0</v>
      </c>
      <c r="P1358" t="s">
        <v>37</v>
      </c>
      <c r="Q1358" t="s">
        <v>37</v>
      </c>
      <c r="R1358" t="str">
        <f t="shared" si="43"/>
        <v>2135994511125</v>
      </c>
      <c r="S1358" t="s">
        <v>38</v>
      </c>
      <c r="T1358" t="s">
        <v>66</v>
      </c>
      <c r="U1358" t="s">
        <v>67</v>
      </c>
      <c r="V1358" t="s">
        <v>100</v>
      </c>
      <c r="W1358" t="s">
        <v>42</v>
      </c>
      <c r="X1358" t="s">
        <v>43</v>
      </c>
      <c r="Y1358" t="s">
        <v>44</v>
      </c>
      <c r="Z1358" t="s">
        <v>44</v>
      </c>
      <c r="AA1358" t="s">
        <v>45</v>
      </c>
      <c r="AB1358" t="s">
        <v>46</v>
      </c>
      <c r="AC1358" t="s">
        <v>47</v>
      </c>
      <c r="AD1358" t="s">
        <v>48</v>
      </c>
      <c r="AE1358" t="s">
        <v>49</v>
      </c>
    </row>
    <row r="1359" spans="1:31">
      <c r="A1359" t="str">
        <f t="shared" si="42"/>
        <v>213599451112606</v>
      </c>
      <c r="B1359" t="s">
        <v>32</v>
      </c>
      <c r="C1359" t="s">
        <v>62</v>
      </c>
      <c r="D1359" t="s">
        <v>1190</v>
      </c>
      <c r="E1359" t="s">
        <v>1190</v>
      </c>
      <c r="F1359" t="s">
        <v>57</v>
      </c>
      <c r="G1359" t="s">
        <v>1466</v>
      </c>
      <c r="H1359" s="1">
        <v>43617</v>
      </c>
      <c r="I1359" s="1">
        <v>43591</v>
      </c>
      <c r="J1359" s="3">
        <v>5141820</v>
      </c>
      <c r="K1359" t="s">
        <v>31</v>
      </c>
      <c r="L1359" t="s">
        <v>31</v>
      </c>
      <c r="M1359">
        <v>0</v>
      </c>
      <c r="N1359">
        <v>0</v>
      </c>
      <c r="O1359">
        <v>0</v>
      </c>
      <c r="P1359" t="s">
        <v>37</v>
      </c>
      <c r="Q1359" t="s">
        <v>37</v>
      </c>
      <c r="R1359" t="str">
        <f t="shared" si="43"/>
        <v>2135994511126</v>
      </c>
      <c r="S1359" t="s">
        <v>38</v>
      </c>
      <c r="T1359" t="s">
        <v>66</v>
      </c>
      <c r="U1359" t="s">
        <v>67</v>
      </c>
      <c r="V1359" t="s">
        <v>100</v>
      </c>
      <c r="W1359" t="s">
        <v>42</v>
      </c>
      <c r="X1359" t="s">
        <v>43</v>
      </c>
      <c r="Y1359" t="s">
        <v>44</v>
      </c>
      <c r="Z1359" t="s">
        <v>44</v>
      </c>
      <c r="AA1359" t="s">
        <v>45</v>
      </c>
      <c r="AB1359" t="s">
        <v>46</v>
      </c>
      <c r="AC1359" t="s">
        <v>47</v>
      </c>
      <c r="AD1359" t="s">
        <v>48</v>
      </c>
      <c r="AE1359" t="s">
        <v>49</v>
      </c>
    </row>
    <row r="1360" spans="1:31">
      <c r="A1360" t="str">
        <f t="shared" si="42"/>
        <v>213599451115106</v>
      </c>
      <c r="B1360" t="s">
        <v>32</v>
      </c>
      <c r="C1360" t="s">
        <v>62</v>
      </c>
      <c r="D1360" t="s">
        <v>1190</v>
      </c>
      <c r="E1360" t="s">
        <v>1190</v>
      </c>
      <c r="F1360" t="s">
        <v>58</v>
      </c>
      <c r="G1360" t="s">
        <v>1466</v>
      </c>
      <c r="H1360" s="1">
        <v>43617</v>
      </c>
      <c r="I1360" s="1">
        <v>43591</v>
      </c>
      <c r="J1360" s="3">
        <v>540000</v>
      </c>
      <c r="K1360" t="s">
        <v>31</v>
      </c>
      <c r="L1360" t="s">
        <v>31</v>
      </c>
      <c r="M1360">
        <v>0</v>
      </c>
      <c r="N1360">
        <v>0</v>
      </c>
      <c r="O1360">
        <v>0</v>
      </c>
      <c r="P1360" t="s">
        <v>37</v>
      </c>
      <c r="Q1360" t="s">
        <v>37</v>
      </c>
      <c r="R1360" t="str">
        <f t="shared" si="43"/>
        <v>2135994511151</v>
      </c>
      <c r="S1360" t="s">
        <v>38</v>
      </c>
      <c r="T1360" t="s">
        <v>66</v>
      </c>
      <c r="U1360" t="s">
        <v>67</v>
      </c>
      <c r="V1360" t="s">
        <v>100</v>
      </c>
      <c r="W1360" t="s">
        <v>42</v>
      </c>
      <c r="X1360" t="s">
        <v>43</v>
      </c>
      <c r="Y1360" t="s">
        <v>44</v>
      </c>
      <c r="Z1360" t="s">
        <v>44</v>
      </c>
      <c r="AA1360" t="s">
        <v>45</v>
      </c>
      <c r="AB1360" t="s">
        <v>46</v>
      </c>
      <c r="AC1360" t="s">
        <v>47</v>
      </c>
      <c r="AD1360" t="s">
        <v>48</v>
      </c>
      <c r="AE1360" t="s">
        <v>49</v>
      </c>
    </row>
    <row r="1361" spans="1:31">
      <c r="A1361" t="str">
        <f t="shared" si="42"/>
        <v>212702152121107</v>
      </c>
      <c r="B1361" t="s">
        <v>32</v>
      </c>
      <c r="C1361" t="s">
        <v>62</v>
      </c>
      <c r="D1361" t="s">
        <v>1467</v>
      </c>
      <c r="E1361" t="s">
        <v>1467</v>
      </c>
      <c r="F1361" t="s">
        <v>122</v>
      </c>
      <c r="G1361" t="s">
        <v>1468</v>
      </c>
      <c r="H1361" s="1">
        <v>43672</v>
      </c>
      <c r="I1361" s="1">
        <v>43670</v>
      </c>
      <c r="J1361" s="3">
        <v>150000</v>
      </c>
      <c r="K1361" t="s">
        <v>31</v>
      </c>
      <c r="L1361" t="s">
        <v>31</v>
      </c>
      <c r="M1361">
        <v>0</v>
      </c>
      <c r="N1361">
        <v>0</v>
      </c>
      <c r="O1361">
        <v>0</v>
      </c>
      <c r="P1361" t="s">
        <v>37</v>
      </c>
      <c r="Q1361" t="s">
        <v>37</v>
      </c>
      <c r="R1361" t="str">
        <f t="shared" si="43"/>
        <v>2127021521211</v>
      </c>
      <c r="S1361" t="s">
        <v>38</v>
      </c>
      <c r="T1361" t="s">
        <v>66</v>
      </c>
      <c r="U1361" t="s">
        <v>67</v>
      </c>
      <c r="V1361" t="s">
        <v>195</v>
      </c>
      <c r="W1361" t="s">
        <v>433</v>
      </c>
      <c r="X1361" t="s">
        <v>43</v>
      </c>
      <c r="Y1361" t="s">
        <v>44</v>
      </c>
      <c r="Z1361" t="s">
        <v>44</v>
      </c>
      <c r="AA1361" t="s">
        <v>45</v>
      </c>
      <c r="AB1361" t="s">
        <v>46</v>
      </c>
      <c r="AC1361" t="s">
        <v>47</v>
      </c>
      <c r="AD1361" t="s">
        <v>48</v>
      </c>
      <c r="AE1361" t="s">
        <v>49</v>
      </c>
    </row>
    <row r="1362" spans="1:31">
      <c r="A1362" t="str">
        <f t="shared" si="42"/>
        <v>215099452411112</v>
      </c>
      <c r="B1362" t="s">
        <v>32</v>
      </c>
      <c r="C1362" t="s">
        <v>114</v>
      </c>
      <c r="D1362" t="s">
        <v>1469</v>
      </c>
      <c r="E1362" t="s">
        <v>1469</v>
      </c>
      <c r="F1362" t="s">
        <v>71</v>
      </c>
      <c r="G1362" t="s">
        <v>1470</v>
      </c>
      <c r="H1362" s="1">
        <v>43816</v>
      </c>
      <c r="I1362" s="1">
        <v>43815</v>
      </c>
      <c r="J1362" s="3">
        <v>600000</v>
      </c>
      <c r="K1362" t="s">
        <v>31</v>
      </c>
      <c r="L1362" t="s">
        <v>31</v>
      </c>
      <c r="M1362">
        <v>0</v>
      </c>
      <c r="N1362">
        <v>0</v>
      </c>
      <c r="O1362">
        <v>0</v>
      </c>
      <c r="P1362" t="s">
        <v>37</v>
      </c>
      <c r="Q1362" t="s">
        <v>37</v>
      </c>
      <c r="R1362" t="str">
        <f t="shared" si="43"/>
        <v>2150994524111</v>
      </c>
      <c r="S1362" t="s">
        <v>38</v>
      </c>
      <c r="T1362" t="s">
        <v>118</v>
      </c>
      <c r="U1362" t="s">
        <v>119</v>
      </c>
      <c r="V1362" t="s">
        <v>120</v>
      </c>
      <c r="W1362" t="s">
        <v>42</v>
      </c>
      <c r="X1362" t="s">
        <v>43</v>
      </c>
      <c r="Y1362" t="s">
        <v>44</v>
      </c>
      <c r="Z1362" t="s">
        <v>44</v>
      </c>
      <c r="AA1362" t="s">
        <v>45</v>
      </c>
      <c r="AB1362" t="s">
        <v>46</v>
      </c>
      <c r="AC1362" t="s">
        <v>47</v>
      </c>
      <c r="AD1362" t="s">
        <v>48</v>
      </c>
      <c r="AE1362" t="s">
        <v>49</v>
      </c>
    </row>
    <row r="1363" spans="1:31">
      <c r="A1363" t="str">
        <f t="shared" si="42"/>
        <v>214800452121311</v>
      </c>
      <c r="B1363" t="s">
        <v>32</v>
      </c>
      <c r="C1363" t="s">
        <v>114</v>
      </c>
      <c r="D1363" t="s">
        <v>1340</v>
      </c>
      <c r="E1363" t="s">
        <v>1340</v>
      </c>
      <c r="F1363" t="s">
        <v>492</v>
      </c>
      <c r="G1363" t="s">
        <v>1471</v>
      </c>
      <c r="H1363" s="1">
        <v>43788</v>
      </c>
      <c r="I1363" s="1">
        <v>43788</v>
      </c>
      <c r="J1363" s="3">
        <v>400000</v>
      </c>
      <c r="K1363" t="s">
        <v>31</v>
      </c>
      <c r="L1363" t="s">
        <v>31</v>
      </c>
      <c r="M1363">
        <v>0</v>
      </c>
      <c r="N1363">
        <v>0</v>
      </c>
      <c r="O1363">
        <v>0</v>
      </c>
      <c r="P1363" t="s">
        <v>37</v>
      </c>
      <c r="Q1363" t="s">
        <v>37</v>
      </c>
      <c r="R1363" t="str">
        <f t="shared" si="43"/>
        <v>2148004521213</v>
      </c>
      <c r="S1363" t="s">
        <v>38</v>
      </c>
      <c r="T1363" t="s">
        <v>118</v>
      </c>
      <c r="U1363" t="s">
        <v>119</v>
      </c>
      <c r="V1363" t="s">
        <v>208</v>
      </c>
      <c r="W1363" t="s">
        <v>94</v>
      </c>
      <c r="X1363" t="s">
        <v>43</v>
      </c>
      <c r="Y1363" t="s">
        <v>44</v>
      </c>
      <c r="Z1363" t="s">
        <v>44</v>
      </c>
      <c r="AA1363" t="s">
        <v>45</v>
      </c>
      <c r="AB1363" t="s">
        <v>46</v>
      </c>
      <c r="AC1363" t="s">
        <v>47</v>
      </c>
      <c r="AD1363" t="s">
        <v>48</v>
      </c>
      <c r="AE1363" t="s">
        <v>49</v>
      </c>
    </row>
    <row r="1364" spans="1:31">
      <c r="A1364" t="str">
        <f t="shared" si="42"/>
        <v>213300551152105</v>
      </c>
      <c r="B1364" t="s">
        <v>32</v>
      </c>
      <c r="C1364" t="s">
        <v>62</v>
      </c>
      <c r="D1364" t="s">
        <v>1443</v>
      </c>
      <c r="E1364" t="s">
        <v>1443</v>
      </c>
      <c r="F1364" t="s">
        <v>88</v>
      </c>
      <c r="G1364" t="s">
        <v>1472</v>
      </c>
      <c r="H1364" s="1">
        <v>43614</v>
      </c>
      <c r="I1364" s="1">
        <v>43614</v>
      </c>
      <c r="J1364" s="3">
        <v>798857300</v>
      </c>
      <c r="K1364" t="s">
        <v>31</v>
      </c>
      <c r="L1364" t="s">
        <v>31</v>
      </c>
      <c r="M1364">
        <v>0</v>
      </c>
      <c r="N1364">
        <v>0</v>
      </c>
      <c r="O1364">
        <v>0</v>
      </c>
      <c r="P1364" t="s">
        <v>37</v>
      </c>
      <c r="Q1364" t="s">
        <v>37</v>
      </c>
      <c r="R1364" t="str">
        <f t="shared" si="43"/>
        <v>2133005511521</v>
      </c>
      <c r="S1364" t="s">
        <v>38</v>
      </c>
      <c r="T1364" t="s">
        <v>66</v>
      </c>
      <c r="U1364" t="s">
        <v>67</v>
      </c>
      <c r="V1364" t="s">
        <v>86</v>
      </c>
      <c r="W1364" t="s">
        <v>90</v>
      </c>
      <c r="X1364" t="s">
        <v>43</v>
      </c>
      <c r="Y1364" t="s">
        <v>44</v>
      </c>
      <c r="Z1364" t="s">
        <v>44</v>
      </c>
      <c r="AA1364" t="s">
        <v>45</v>
      </c>
      <c r="AB1364" t="s">
        <v>46</v>
      </c>
      <c r="AC1364" t="s">
        <v>47</v>
      </c>
      <c r="AD1364" t="s">
        <v>48</v>
      </c>
      <c r="AE1364" t="s">
        <v>49</v>
      </c>
    </row>
    <row r="1365" spans="1:31">
      <c r="A1365" t="str">
        <f t="shared" si="42"/>
        <v>213599452411103</v>
      </c>
      <c r="B1365" t="s">
        <v>32</v>
      </c>
      <c r="C1365" t="s">
        <v>62</v>
      </c>
      <c r="D1365" t="s">
        <v>330</v>
      </c>
      <c r="E1365" t="s">
        <v>330</v>
      </c>
      <c r="F1365" t="s">
        <v>71</v>
      </c>
      <c r="G1365" t="s">
        <v>1473</v>
      </c>
      <c r="H1365" s="1">
        <v>43545</v>
      </c>
      <c r="I1365" s="1">
        <v>43545</v>
      </c>
      <c r="J1365" s="3">
        <v>400000</v>
      </c>
      <c r="K1365" t="s">
        <v>31</v>
      </c>
      <c r="L1365" t="s">
        <v>31</v>
      </c>
      <c r="M1365">
        <v>0</v>
      </c>
      <c r="N1365">
        <v>0</v>
      </c>
      <c r="O1365">
        <v>0</v>
      </c>
      <c r="P1365" t="s">
        <v>37</v>
      </c>
      <c r="Q1365" t="s">
        <v>37</v>
      </c>
      <c r="R1365" t="str">
        <f t="shared" si="43"/>
        <v>2135994524111</v>
      </c>
      <c r="S1365" t="s">
        <v>38</v>
      </c>
      <c r="T1365" t="s">
        <v>66</v>
      </c>
      <c r="U1365" t="s">
        <v>67</v>
      </c>
      <c r="V1365" t="s">
        <v>100</v>
      </c>
      <c r="W1365" t="s">
        <v>42</v>
      </c>
      <c r="X1365" t="s">
        <v>43</v>
      </c>
      <c r="Y1365" t="s">
        <v>44</v>
      </c>
      <c r="Z1365" t="s">
        <v>44</v>
      </c>
      <c r="AA1365" t="s">
        <v>45</v>
      </c>
      <c r="AB1365" t="s">
        <v>46</v>
      </c>
      <c r="AC1365" t="s">
        <v>47</v>
      </c>
      <c r="AD1365" t="s">
        <v>48</v>
      </c>
      <c r="AE1365" t="s">
        <v>49</v>
      </c>
    </row>
    <row r="1366" spans="1:31">
      <c r="A1366" t="str">
        <f t="shared" si="42"/>
        <v>213599451241112</v>
      </c>
      <c r="B1366" t="s">
        <v>32</v>
      </c>
      <c r="C1366" t="s">
        <v>62</v>
      </c>
      <c r="D1366" t="s">
        <v>1474</v>
      </c>
      <c r="E1366" t="s">
        <v>1474</v>
      </c>
      <c r="F1366" t="s">
        <v>116</v>
      </c>
      <c r="G1366" t="s">
        <v>1475</v>
      </c>
      <c r="H1366" s="1">
        <v>43803</v>
      </c>
      <c r="I1366" s="1">
        <v>43802</v>
      </c>
      <c r="J1366" s="3">
        <v>4986000</v>
      </c>
      <c r="K1366" t="s">
        <v>31</v>
      </c>
      <c r="L1366" t="s">
        <v>31</v>
      </c>
      <c r="M1366">
        <v>0</v>
      </c>
      <c r="N1366">
        <v>0</v>
      </c>
      <c r="O1366">
        <v>0</v>
      </c>
      <c r="P1366" t="s">
        <v>37</v>
      </c>
      <c r="Q1366" t="s">
        <v>37</v>
      </c>
      <c r="R1366" t="str">
        <f t="shared" si="43"/>
        <v>2135994512411</v>
      </c>
      <c r="S1366" t="s">
        <v>38</v>
      </c>
      <c r="T1366" t="s">
        <v>66</v>
      </c>
      <c r="U1366" t="s">
        <v>67</v>
      </c>
      <c r="V1366" t="s">
        <v>100</v>
      </c>
      <c r="W1366" t="s">
        <v>42</v>
      </c>
      <c r="X1366" t="s">
        <v>43</v>
      </c>
      <c r="Y1366" t="s">
        <v>44</v>
      </c>
      <c r="Z1366" t="s">
        <v>44</v>
      </c>
      <c r="AA1366" t="s">
        <v>45</v>
      </c>
      <c r="AB1366" t="s">
        <v>46</v>
      </c>
      <c r="AC1366" t="s">
        <v>47</v>
      </c>
      <c r="AD1366" t="s">
        <v>48</v>
      </c>
      <c r="AE1366" t="s">
        <v>49</v>
      </c>
    </row>
    <row r="1367" spans="1:31">
      <c r="A1367" t="str">
        <f t="shared" si="42"/>
        <v>212599452211911</v>
      </c>
      <c r="B1367" t="s">
        <v>32</v>
      </c>
      <c r="C1367" t="s">
        <v>33</v>
      </c>
      <c r="D1367" t="s">
        <v>1476</v>
      </c>
      <c r="E1367" t="s">
        <v>1476</v>
      </c>
      <c r="F1367" t="s">
        <v>60</v>
      </c>
      <c r="G1367" t="s">
        <v>1477</v>
      </c>
      <c r="H1367" s="1">
        <v>43782</v>
      </c>
      <c r="I1367" s="1">
        <v>43781</v>
      </c>
      <c r="J1367" s="3">
        <v>476000</v>
      </c>
      <c r="K1367" t="s">
        <v>31</v>
      </c>
      <c r="L1367" t="s">
        <v>31</v>
      </c>
      <c r="M1367">
        <v>0</v>
      </c>
      <c r="N1367">
        <v>0</v>
      </c>
      <c r="O1367">
        <v>0</v>
      </c>
      <c r="P1367" t="s">
        <v>37</v>
      </c>
      <c r="Q1367" t="s">
        <v>37</v>
      </c>
      <c r="R1367" t="str">
        <f t="shared" si="43"/>
        <v>2125994522119</v>
      </c>
      <c r="S1367" t="s">
        <v>38</v>
      </c>
      <c r="T1367" t="s">
        <v>39</v>
      </c>
      <c r="U1367" t="s">
        <v>40</v>
      </c>
      <c r="V1367" t="s">
        <v>41</v>
      </c>
      <c r="W1367" t="s">
        <v>42</v>
      </c>
      <c r="X1367" t="s">
        <v>43</v>
      </c>
      <c r="Y1367" t="s">
        <v>44</v>
      </c>
      <c r="Z1367" t="s">
        <v>44</v>
      </c>
      <c r="AA1367" t="s">
        <v>45</v>
      </c>
      <c r="AB1367" t="s">
        <v>46</v>
      </c>
      <c r="AC1367" t="s">
        <v>47</v>
      </c>
      <c r="AD1367" t="s">
        <v>48</v>
      </c>
      <c r="AE1367" t="s">
        <v>49</v>
      </c>
    </row>
    <row r="1368" spans="1:31">
      <c r="A1368" t="str">
        <f t="shared" si="42"/>
        <v>212901452215108</v>
      </c>
      <c r="B1368" t="s">
        <v>32</v>
      </c>
      <c r="C1368" t="s">
        <v>62</v>
      </c>
      <c r="D1368" t="s">
        <v>1478</v>
      </c>
      <c r="E1368" t="s">
        <v>1478</v>
      </c>
      <c r="F1368" t="s">
        <v>179</v>
      </c>
      <c r="G1368" t="s">
        <v>1479</v>
      </c>
      <c r="H1368" s="1">
        <v>43691</v>
      </c>
      <c r="I1368" s="1">
        <v>43691</v>
      </c>
      <c r="J1368" s="3">
        <v>3000000</v>
      </c>
      <c r="K1368" t="s">
        <v>31</v>
      </c>
      <c r="L1368" t="s">
        <v>31</v>
      </c>
      <c r="M1368">
        <v>0</v>
      </c>
      <c r="N1368">
        <v>0</v>
      </c>
      <c r="O1368">
        <v>0</v>
      </c>
      <c r="P1368" t="s">
        <v>37</v>
      </c>
      <c r="Q1368" t="s">
        <v>37</v>
      </c>
      <c r="R1368" t="str">
        <f t="shared" si="43"/>
        <v>2129014522151</v>
      </c>
      <c r="S1368" t="s">
        <v>38</v>
      </c>
      <c r="T1368" t="s">
        <v>66</v>
      </c>
      <c r="U1368" t="s">
        <v>67</v>
      </c>
      <c r="V1368" t="s">
        <v>81</v>
      </c>
      <c r="W1368" t="s">
        <v>396</v>
      </c>
      <c r="X1368" t="s">
        <v>43</v>
      </c>
      <c r="Y1368" t="s">
        <v>44</v>
      </c>
      <c r="Z1368" t="s">
        <v>44</v>
      </c>
      <c r="AA1368" t="s">
        <v>45</v>
      </c>
      <c r="AB1368" t="s">
        <v>46</v>
      </c>
      <c r="AC1368" t="s">
        <v>47</v>
      </c>
      <c r="AD1368" t="s">
        <v>48</v>
      </c>
      <c r="AE1368" t="s">
        <v>49</v>
      </c>
    </row>
    <row r="1369" spans="1:31">
      <c r="A1369" t="str">
        <f t="shared" si="42"/>
        <v>212300452411411</v>
      </c>
      <c r="B1369" t="s">
        <v>32</v>
      </c>
      <c r="C1369" t="s">
        <v>33</v>
      </c>
      <c r="D1369" t="s">
        <v>907</v>
      </c>
      <c r="E1369" t="s">
        <v>907</v>
      </c>
      <c r="F1369" t="s">
        <v>182</v>
      </c>
      <c r="G1369" t="s">
        <v>1480</v>
      </c>
      <c r="H1369" s="1">
        <v>43774</v>
      </c>
      <c r="I1369" s="1">
        <v>43773</v>
      </c>
      <c r="J1369" s="3">
        <v>6750000</v>
      </c>
      <c r="K1369" t="s">
        <v>31</v>
      </c>
      <c r="L1369" t="s">
        <v>31</v>
      </c>
      <c r="M1369">
        <v>0</v>
      </c>
      <c r="N1369">
        <v>0</v>
      </c>
      <c r="O1369">
        <v>0</v>
      </c>
      <c r="P1369" t="s">
        <v>37</v>
      </c>
      <c r="Q1369" t="s">
        <v>37</v>
      </c>
      <c r="R1369" t="str">
        <f t="shared" si="43"/>
        <v>2123004524114</v>
      </c>
      <c r="S1369" t="s">
        <v>38</v>
      </c>
      <c r="T1369" t="s">
        <v>39</v>
      </c>
      <c r="U1369" t="s">
        <v>40</v>
      </c>
      <c r="V1369" t="s">
        <v>76</v>
      </c>
      <c r="W1369" t="s">
        <v>94</v>
      </c>
      <c r="X1369" t="s">
        <v>43</v>
      </c>
      <c r="Y1369" t="s">
        <v>44</v>
      </c>
      <c r="Z1369" t="s">
        <v>44</v>
      </c>
      <c r="AA1369" t="s">
        <v>45</v>
      </c>
      <c r="AB1369" t="s">
        <v>46</v>
      </c>
      <c r="AC1369" t="s">
        <v>47</v>
      </c>
      <c r="AD1369" t="s">
        <v>48</v>
      </c>
      <c r="AE1369" t="s">
        <v>49</v>
      </c>
    </row>
    <row r="1370" spans="1:31">
      <c r="A1370" t="str">
        <f t="shared" si="42"/>
        <v>210400252215111</v>
      </c>
      <c r="B1370" t="s">
        <v>32</v>
      </c>
      <c r="C1370" t="s">
        <v>33</v>
      </c>
      <c r="D1370" t="s">
        <v>1321</v>
      </c>
      <c r="E1370" t="s">
        <v>1321</v>
      </c>
      <c r="F1370" t="s">
        <v>179</v>
      </c>
      <c r="G1370" t="s">
        <v>1481</v>
      </c>
      <c r="H1370" s="1">
        <v>43788</v>
      </c>
      <c r="I1370" s="1">
        <v>43787</v>
      </c>
      <c r="J1370" s="3">
        <v>11850000</v>
      </c>
      <c r="K1370" t="s">
        <v>31</v>
      </c>
      <c r="L1370" t="s">
        <v>31</v>
      </c>
      <c r="M1370">
        <v>0</v>
      </c>
      <c r="N1370">
        <v>0</v>
      </c>
      <c r="O1370">
        <v>0</v>
      </c>
      <c r="P1370" t="s">
        <v>37</v>
      </c>
      <c r="Q1370" t="s">
        <v>37</v>
      </c>
      <c r="R1370" t="str">
        <f t="shared" si="43"/>
        <v>2104002522151</v>
      </c>
      <c r="S1370" t="s">
        <v>38</v>
      </c>
      <c r="T1370" t="s">
        <v>39</v>
      </c>
      <c r="U1370" t="s">
        <v>40</v>
      </c>
      <c r="V1370" t="s">
        <v>185</v>
      </c>
      <c r="W1370" t="s">
        <v>209</v>
      </c>
      <c r="X1370" t="s">
        <v>187</v>
      </c>
      <c r="Y1370" t="s">
        <v>44</v>
      </c>
      <c r="Z1370" t="s">
        <v>44</v>
      </c>
      <c r="AA1370" t="s">
        <v>66</v>
      </c>
      <c r="AB1370" t="s">
        <v>46</v>
      </c>
      <c r="AC1370" t="s">
        <v>47</v>
      </c>
      <c r="AD1370" t="s">
        <v>48</v>
      </c>
      <c r="AE1370" t="s">
        <v>49</v>
      </c>
    </row>
    <row r="1371" spans="1:31">
      <c r="A1371" t="str">
        <f t="shared" si="42"/>
        <v>210400252411311</v>
      </c>
      <c r="B1371" t="s">
        <v>32</v>
      </c>
      <c r="C1371" t="s">
        <v>33</v>
      </c>
      <c r="D1371" t="s">
        <v>1321</v>
      </c>
      <c r="E1371" t="s">
        <v>1321</v>
      </c>
      <c r="F1371" t="s">
        <v>64</v>
      </c>
      <c r="G1371" t="s">
        <v>1481</v>
      </c>
      <c r="H1371" s="1">
        <v>43788</v>
      </c>
      <c r="I1371" s="1">
        <v>43787</v>
      </c>
      <c r="J1371" s="3">
        <v>7400000</v>
      </c>
      <c r="K1371" t="s">
        <v>31</v>
      </c>
      <c r="L1371" t="s">
        <v>31</v>
      </c>
      <c r="M1371">
        <v>0</v>
      </c>
      <c r="N1371">
        <v>0</v>
      </c>
      <c r="O1371">
        <v>0</v>
      </c>
      <c r="P1371" t="s">
        <v>37</v>
      </c>
      <c r="Q1371" t="s">
        <v>37</v>
      </c>
      <c r="R1371" t="str">
        <f t="shared" si="43"/>
        <v>2104002524113</v>
      </c>
      <c r="S1371" t="s">
        <v>38</v>
      </c>
      <c r="T1371" t="s">
        <v>39</v>
      </c>
      <c r="U1371" t="s">
        <v>40</v>
      </c>
      <c r="V1371" t="s">
        <v>185</v>
      </c>
      <c r="W1371" t="s">
        <v>209</v>
      </c>
      <c r="X1371" t="s">
        <v>187</v>
      </c>
      <c r="Y1371" t="s">
        <v>44</v>
      </c>
      <c r="Z1371" t="s">
        <v>44</v>
      </c>
      <c r="AA1371" t="s">
        <v>66</v>
      </c>
      <c r="AB1371" t="s">
        <v>46</v>
      </c>
      <c r="AC1371" t="s">
        <v>47</v>
      </c>
      <c r="AD1371" t="s">
        <v>48</v>
      </c>
      <c r="AE1371" t="s">
        <v>49</v>
      </c>
    </row>
    <row r="1372" spans="1:31">
      <c r="A1372" t="str">
        <f t="shared" si="42"/>
        <v>510299451112903</v>
      </c>
      <c r="B1372" t="s">
        <v>32</v>
      </c>
      <c r="C1372" t="s">
        <v>174</v>
      </c>
      <c r="D1372" t="s">
        <v>315</v>
      </c>
      <c r="E1372" t="s">
        <v>315</v>
      </c>
      <c r="F1372" t="s">
        <v>112</v>
      </c>
      <c r="G1372" t="s">
        <v>1482</v>
      </c>
      <c r="H1372" s="1">
        <v>43544</v>
      </c>
      <c r="I1372" s="1">
        <v>43542</v>
      </c>
      <c r="J1372" s="3">
        <v>943000</v>
      </c>
      <c r="K1372" t="s">
        <v>31</v>
      </c>
      <c r="L1372" t="s">
        <v>31</v>
      </c>
      <c r="M1372">
        <v>0</v>
      </c>
      <c r="N1372">
        <v>0</v>
      </c>
      <c r="O1372">
        <v>0</v>
      </c>
      <c r="P1372" t="s">
        <v>37</v>
      </c>
      <c r="Q1372" t="s">
        <v>37</v>
      </c>
      <c r="R1372" t="str">
        <f t="shared" si="43"/>
        <v>5102994511129</v>
      </c>
      <c r="S1372" t="s">
        <v>38</v>
      </c>
      <c r="T1372" t="s">
        <v>119</v>
      </c>
      <c r="U1372" t="s">
        <v>176</v>
      </c>
      <c r="V1372" t="s">
        <v>177</v>
      </c>
      <c r="W1372" t="s">
        <v>42</v>
      </c>
      <c r="X1372" t="s">
        <v>43</v>
      </c>
      <c r="Y1372" t="s">
        <v>44</v>
      </c>
      <c r="Z1372" t="s">
        <v>44</v>
      </c>
      <c r="AA1372" t="s">
        <v>45</v>
      </c>
      <c r="AB1372" t="s">
        <v>46</v>
      </c>
      <c r="AC1372" t="s">
        <v>47</v>
      </c>
      <c r="AD1372" t="s">
        <v>48</v>
      </c>
      <c r="AE1372" t="s">
        <v>49</v>
      </c>
    </row>
    <row r="1373" spans="1:31">
      <c r="A1373" t="str">
        <f t="shared" si="42"/>
        <v>213599451111102</v>
      </c>
      <c r="B1373" t="s">
        <v>32</v>
      </c>
      <c r="C1373" t="s">
        <v>62</v>
      </c>
      <c r="D1373" t="s">
        <v>705</v>
      </c>
      <c r="E1373" t="s">
        <v>705</v>
      </c>
      <c r="F1373" t="s">
        <v>35</v>
      </c>
      <c r="G1373" t="s">
        <v>1483</v>
      </c>
      <c r="H1373" s="1">
        <v>43515</v>
      </c>
      <c r="I1373" s="1">
        <v>43515</v>
      </c>
      <c r="J1373" s="3">
        <v>896500</v>
      </c>
      <c r="K1373" t="s">
        <v>31</v>
      </c>
      <c r="L1373" t="s">
        <v>31</v>
      </c>
      <c r="M1373">
        <v>0</v>
      </c>
      <c r="N1373">
        <v>0</v>
      </c>
      <c r="O1373">
        <v>0</v>
      </c>
      <c r="P1373" t="s">
        <v>37</v>
      </c>
      <c r="Q1373" t="s">
        <v>37</v>
      </c>
      <c r="R1373" t="str">
        <f t="shared" si="43"/>
        <v>2135994511111</v>
      </c>
      <c r="S1373" t="s">
        <v>38</v>
      </c>
      <c r="T1373" t="s">
        <v>66</v>
      </c>
      <c r="U1373" t="s">
        <v>67</v>
      </c>
      <c r="V1373" t="s">
        <v>100</v>
      </c>
      <c r="W1373" t="s">
        <v>42</v>
      </c>
      <c r="X1373" t="s">
        <v>43</v>
      </c>
      <c r="Y1373" t="s">
        <v>44</v>
      </c>
      <c r="Z1373" t="s">
        <v>44</v>
      </c>
      <c r="AA1373" t="s">
        <v>45</v>
      </c>
      <c r="AB1373" t="s">
        <v>46</v>
      </c>
      <c r="AC1373" t="s">
        <v>47</v>
      </c>
      <c r="AD1373" t="s">
        <v>48</v>
      </c>
      <c r="AE1373" t="s">
        <v>49</v>
      </c>
    </row>
    <row r="1374" spans="1:31">
      <c r="A1374" t="str">
        <f t="shared" si="42"/>
        <v>213599451112912</v>
      </c>
      <c r="B1374" t="s">
        <v>32</v>
      </c>
      <c r="C1374" t="s">
        <v>62</v>
      </c>
      <c r="D1374" t="s">
        <v>1484</v>
      </c>
      <c r="E1374" t="s">
        <v>1484</v>
      </c>
      <c r="F1374" t="s">
        <v>112</v>
      </c>
      <c r="G1374" t="s">
        <v>1485</v>
      </c>
      <c r="H1374" s="1">
        <v>43826</v>
      </c>
      <c r="I1374" s="1">
        <v>43826</v>
      </c>
      <c r="J1374" s="3">
        <v>9093000</v>
      </c>
      <c r="K1374" t="s">
        <v>31</v>
      </c>
      <c r="L1374" t="s">
        <v>31</v>
      </c>
      <c r="M1374">
        <v>0</v>
      </c>
      <c r="N1374">
        <v>0</v>
      </c>
      <c r="O1374">
        <v>0</v>
      </c>
      <c r="P1374" t="s">
        <v>37</v>
      </c>
      <c r="Q1374" t="s">
        <v>37</v>
      </c>
      <c r="R1374" t="str">
        <f t="shared" si="43"/>
        <v>2135994511129</v>
      </c>
      <c r="S1374" t="s">
        <v>38</v>
      </c>
      <c r="T1374" t="s">
        <v>66</v>
      </c>
      <c r="U1374" t="s">
        <v>67</v>
      </c>
      <c r="V1374" t="s">
        <v>100</v>
      </c>
      <c r="W1374" t="s">
        <v>42</v>
      </c>
      <c r="X1374" t="s">
        <v>43</v>
      </c>
      <c r="Y1374" t="s">
        <v>44</v>
      </c>
      <c r="Z1374" t="s">
        <v>44</v>
      </c>
      <c r="AA1374" t="s">
        <v>45</v>
      </c>
      <c r="AB1374" t="s">
        <v>46</v>
      </c>
      <c r="AC1374" t="s">
        <v>47</v>
      </c>
      <c r="AD1374" t="s">
        <v>48</v>
      </c>
      <c r="AE1374" t="s">
        <v>49</v>
      </c>
    </row>
    <row r="1375" spans="1:31">
      <c r="A1375" t="str">
        <f t="shared" si="42"/>
        <v>213300551152110</v>
      </c>
      <c r="B1375" t="s">
        <v>32</v>
      </c>
      <c r="C1375" t="s">
        <v>62</v>
      </c>
      <c r="D1375" t="s">
        <v>1486</v>
      </c>
      <c r="E1375" t="s">
        <v>1486</v>
      </c>
      <c r="F1375" t="s">
        <v>88</v>
      </c>
      <c r="G1375" t="s">
        <v>1487</v>
      </c>
      <c r="H1375" s="1">
        <v>43755</v>
      </c>
      <c r="I1375" s="1">
        <v>43753</v>
      </c>
      <c r="J1375" s="3">
        <v>992463000</v>
      </c>
      <c r="K1375" t="s">
        <v>31</v>
      </c>
      <c r="L1375" t="s">
        <v>31</v>
      </c>
      <c r="M1375">
        <v>0</v>
      </c>
      <c r="N1375">
        <v>0</v>
      </c>
      <c r="O1375">
        <v>0</v>
      </c>
      <c r="P1375" t="s">
        <v>37</v>
      </c>
      <c r="Q1375" t="s">
        <v>37</v>
      </c>
      <c r="R1375" t="str">
        <f t="shared" si="43"/>
        <v>2133005511521</v>
      </c>
      <c r="S1375" t="s">
        <v>38</v>
      </c>
      <c r="T1375" t="s">
        <v>66</v>
      </c>
      <c r="U1375" t="s">
        <v>67</v>
      </c>
      <c r="V1375" t="s">
        <v>86</v>
      </c>
      <c r="W1375" t="s">
        <v>90</v>
      </c>
      <c r="X1375" t="s">
        <v>43</v>
      </c>
      <c r="Y1375" t="s">
        <v>44</v>
      </c>
      <c r="Z1375" t="s">
        <v>44</v>
      </c>
      <c r="AA1375" t="s">
        <v>45</v>
      </c>
      <c r="AB1375" t="s">
        <v>46</v>
      </c>
      <c r="AC1375" t="s">
        <v>47</v>
      </c>
      <c r="AD1375" t="s">
        <v>48</v>
      </c>
      <c r="AE1375" t="s">
        <v>49</v>
      </c>
    </row>
    <row r="1376" spans="1:31">
      <c r="A1376" t="str">
        <f t="shared" si="42"/>
        <v>215099452111511</v>
      </c>
      <c r="B1376" t="s">
        <v>32</v>
      </c>
      <c r="C1376" t="s">
        <v>114</v>
      </c>
      <c r="D1376" t="s">
        <v>330</v>
      </c>
      <c r="E1376" t="s">
        <v>330</v>
      </c>
      <c r="F1376" t="s">
        <v>286</v>
      </c>
      <c r="G1376" t="s">
        <v>1488</v>
      </c>
      <c r="H1376" s="1">
        <v>43782</v>
      </c>
      <c r="I1376" s="1">
        <v>43782</v>
      </c>
      <c r="J1376" s="3">
        <v>1100000</v>
      </c>
      <c r="K1376" t="s">
        <v>31</v>
      </c>
      <c r="L1376" t="s">
        <v>31</v>
      </c>
      <c r="M1376">
        <v>0</v>
      </c>
      <c r="N1376">
        <v>0</v>
      </c>
      <c r="O1376">
        <v>0</v>
      </c>
      <c r="P1376" t="s">
        <v>37</v>
      </c>
      <c r="Q1376" t="s">
        <v>37</v>
      </c>
      <c r="R1376" t="str">
        <f t="shared" si="43"/>
        <v>2150994521115</v>
      </c>
      <c r="S1376" t="s">
        <v>38</v>
      </c>
      <c r="T1376" t="s">
        <v>118</v>
      </c>
      <c r="U1376" t="s">
        <v>119</v>
      </c>
      <c r="V1376" t="s">
        <v>120</v>
      </c>
      <c r="W1376" t="s">
        <v>42</v>
      </c>
      <c r="X1376" t="s">
        <v>43</v>
      </c>
      <c r="Y1376" t="s">
        <v>44</v>
      </c>
      <c r="Z1376" t="s">
        <v>44</v>
      </c>
      <c r="AA1376" t="s">
        <v>45</v>
      </c>
      <c r="AB1376" t="s">
        <v>46</v>
      </c>
      <c r="AC1376" t="s">
        <v>47</v>
      </c>
      <c r="AD1376" t="s">
        <v>48</v>
      </c>
      <c r="AE1376" t="s">
        <v>49</v>
      </c>
    </row>
    <row r="1377" spans="1:31">
      <c r="A1377" t="str">
        <f t="shared" si="42"/>
        <v>213599452211901</v>
      </c>
      <c r="B1377" t="s">
        <v>32</v>
      </c>
      <c r="C1377" t="s">
        <v>62</v>
      </c>
      <c r="D1377" t="s">
        <v>627</v>
      </c>
      <c r="E1377" t="s">
        <v>627</v>
      </c>
      <c r="F1377" t="s">
        <v>60</v>
      </c>
      <c r="G1377" t="s">
        <v>1489</v>
      </c>
      <c r="H1377" s="1">
        <v>43487</v>
      </c>
      <c r="I1377" s="1">
        <v>43483</v>
      </c>
      <c r="J1377" s="3">
        <v>564000</v>
      </c>
      <c r="K1377" t="s">
        <v>31</v>
      </c>
      <c r="L1377" t="s">
        <v>31</v>
      </c>
      <c r="M1377">
        <v>0</v>
      </c>
      <c r="N1377">
        <v>0</v>
      </c>
      <c r="O1377">
        <v>0</v>
      </c>
      <c r="P1377" t="s">
        <v>37</v>
      </c>
      <c r="Q1377" t="s">
        <v>37</v>
      </c>
      <c r="R1377" t="str">
        <f t="shared" si="43"/>
        <v>2135994522119</v>
      </c>
      <c r="S1377" t="s">
        <v>38</v>
      </c>
      <c r="T1377" t="s">
        <v>66</v>
      </c>
      <c r="U1377" t="s">
        <v>67</v>
      </c>
      <c r="V1377" t="s">
        <v>100</v>
      </c>
      <c r="W1377" t="s">
        <v>42</v>
      </c>
      <c r="X1377" t="s">
        <v>43</v>
      </c>
      <c r="Y1377" t="s">
        <v>44</v>
      </c>
      <c r="Z1377" t="s">
        <v>44</v>
      </c>
      <c r="AA1377" t="s">
        <v>45</v>
      </c>
      <c r="AB1377" t="s">
        <v>46</v>
      </c>
      <c r="AC1377" t="s">
        <v>47</v>
      </c>
      <c r="AD1377" t="s">
        <v>48</v>
      </c>
      <c r="AE1377" t="s">
        <v>49</v>
      </c>
    </row>
    <row r="1378" spans="1:31">
      <c r="A1378" t="str">
        <f t="shared" si="42"/>
        <v>213599451112906</v>
      </c>
      <c r="B1378" t="s">
        <v>32</v>
      </c>
      <c r="C1378" t="s">
        <v>62</v>
      </c>
      <c r="D1378" t="s">
        <v>913</v>
      </c>
      <c r="E1378" t="s">
        <v>913</v>
      </c>
      <c r="F1378" t="s">
        <v>112</v>
      </c>
      <c r="G1378" t="s">
        <v>1490</v>
      </c>
      <c r="H1378" s="1">
        <v>43636</v>
      </c>
      <c r="I1378" s="1">
        <v>43635</v>
      </c>
      <c r="J1378" s="3">
        <v>13785000</v>
      </c>
      <c r="K1378" t="s">
        <v>31</v>
      </c>
      <c r="L1378" t="s">
        <v>31</v>
      </c>
      <c r="M1378">
        <v>0</v>
      </c>
      <c r="N1378">
        <v>0</v>
      </c>
      <c r="O1378">
        <v>0</v>
      </c>
      <c r="P1378" t="s">
        <v>37</v>
      </c>
      <c r="Q1378" t="s">
        <v>37</v>
      </c>
      <c r="R1378" t="str">
        <f t="shared" si="43"/>
        <v>2135994511129</v>
      </c>
      <c r="S1378" t="s">
        <v>38</v>
      </c>
      <c r="T1378" t="s">
        <v>66</v>
      </c>
      <c r="U1378" t="s">
        <v>67</v>
      </c>
      <c r="V1378" t="s">
        <v>100</v>
      </c>
      <c r="W1378" t="s">
        <v>42</v>
      </c>
      <c r="X1378" t="s">
        <v>43</v>
      </c>
      <c r="Y1378" t="s">
        <v>44</v>
      </c>
      <c r="Z1378" t="s">
        <v>44</v>
      </c>
      <c r="AA1378" t="s">
        <v>45</v>
      </c>
      <c r="AB1378" t="s">
        <v>46</v>
      </c>
      <c r="AC1378" t="s">
        <v>47</v>
      </c>
      <c r="AD1378" t="s">
        <v>48</v>
      </c>
      <c r="AE1378" t="s">
        <v>49</v>
      </c>
    </row>
    <row r="1379" spans="1:31">
      <c r="A1379" t="str">
        <f t="shared" si="42"/>
        <v>212904652121903</v>
      </c>
      <c r="B1379" t="s">
        <v>32</v>
      </c>
      <c r="C1379" t="s">
        <v>62</v>
      </c>
      <c r="D1379" t="s">
        <v>605</v>
      </c>
      <c r="E1379" t="s">
        <v>605</v>
      </c>
      <c r="F1379" t="s">
        <v>96</v>
      </c>
      <c r="G1379" t="s">
        <v>1491</v>
      </c>
      <c r="H1379" s="1">
        <v>43539</v>
      </c>
      <c r="I1379" s="1">
        <v>43539</v>
      </c>
      <c r="J1379" s="3">
        <v>2250000</v>
      </c>
      <c r="K1379" t="s">
        <v>31</v>
      </c>
      <c r="L1379" t="s">
        <v>31</v>
      </c>
      <c r="M1379">
        <v>0</v>
      </c>
      <c r="N1379">
        <v>0</v>
      </c>
      <c r="O1379">
        <v>0</v>
      </c>
      <c r="P1379" t="s">
        <v>37</v>
      </c>
      <c r="Q1379" t="s">
        <v>37</v>
      </c>
      <c r="R1379" t="str">
        <f t="shared" si="43"/>
        <v>2129046521219</v>
      </c>
      <c r="S1379" t="s">
        <v>38</v>
      </c>
      <c r="T1379" t="s">
        <v>66</v>
      </c>
      <c r="U1379" t="s">
        <v>67</v>
      </c>
      <c r="V1379" t="s">
        <v>81</v>
      </c>
      <c r="W1379" t="s">
        <v>82</v>
      </c>
      <c r="X1379" t="s">
        <v>43</v>
      </c>
      <c r="Y1379" t="s">
        <v>44</v>
      </c>
      <c r="Z1379" t="s">
        <v>44</v>
      </c>
      <c r="AA1379" t="s">
        <v>45</v>
      </c>
      <c r="AB1379" t="s">
        <v>46</v>
      </c>
      <c r="AC1379" t="s">
        <v>47</v>
      </c>
      <c r="AD1379" t="s">
        <v>48</v>
      </c>
      <c r="AE1379" t="s">
        <v>49</v>
      </c>
    </row>
    <row r="1380" spans="1:31">
      <c r="A1380" t="str">
        <f t="shared" si="42"/>
        <v>213599451111110</v>
      </c>
      <c r="B1380" t="s">
        <v>32</v>
      </c>
      <c r="C1380" t="s">
        <v>62</v>
      </c>
      <c r="D1380" t="s">
        <v>1492</v>
      </c>
      <c r="E1380" t="s">
        <v>1492</v>
      </c>
      <c r="F1380" t="s">
        <v>35</v>
      </c>
      <c r="G1380" t="s">
        <v>1493</v>
      </c>
      <c r="H1380" s="1">
        <v>43756</v>
      </c>
      <c r="I1380" s="1">
        <v>43755</v>
      </c>
      <c r="J1380" s="3">
        <v>186800</v>
      </c>
      <c r="K1380" t="s">
        <v>31</v>
      </c>
      <c r="L1380" t="s">
        <v>31</v>
      </c>
      <c r="M1380">
        <v>0</v>
      </c>
      <c r="N1380">
        <v>0</v>
      </c>
      <c r="O1380">
        <v>0</v>
      </c>
      <c r="P1380" t="s">
        <v>37</v>
      </c>
      <c r="Q1380" t="s">
        <v>37</v>
      </c>
      <c r="R1380" t="str">
        <f t="shared" si="43"/>
        <v>2135994511111</v>
      </c>
      <c r="S1380" t="s">
        <v>38</v>
      </c>
      <c r="T1380" t="s">
        <v>66</v>
      </c>
      <c r="U1380" t="s">
        <v>67</v>
      </c>
      <c r="V1380" t="s">
        <v>100</v>
      </c>
      <c r="W1380" t="s">
        <v>42</v>
      </c>
      <c r="X1380" t="s">
        <v>43</v>
      </c>
      <c r="Y1380" t="s">
        <v>44</v>
      </c>
      <c r="Z1380" t="s">
        <v>44</v>
      </c>
      <c r="AA1380" t="s">
        <v>45</v>
      </c>
      <c r="AB1380" t="s">
        <v>46</v>
      </c>
      <c r="AC1380" t="s">
        <v>47</v>
      </c>
      <c r="AD1380" t="s">
        <v>48</v>
      </c>
      <c r="AE1380" t="s">
        <v>49</v>
      </c>
    </row>
    <row r="1381" spans="1:31">
      <c r="A1381" t="str">
        <f t="shared" si="42"/>
        <v>213599451112110</v>
      </c>
      <c r="B1381" t="s">
        <v>32</v>
      </c>
      <c r="C1381" t="s">
        <v>62</v>
      </c>
      <c r="D1381" t="s">
        <v>1492</v>
      </c>
      <c r="E1381" t="s">
        <v>1492</v>
      </c>
      <c r="F1381" t="s">
        <v>51</v>
      </c>
      <c r="G1381" t="s">
        <v>1493</v>
      </c>
      <c r="H1381" s="1">
        <v>43756</v>
      </c>
      <c r="I1381" s="1">
        <v>43755</v>
      </c>
      <c r="J1381" s="3">
        <v>18680</v>
      </c>
      <c r="K1381" t="s">
        <v>31</v>
      </c>
      <c r="L1381" t="s">
        <v>31</v>
      </c>
      <c r="M1381">
        <v>0</v>
      </c>
      <c r="N1381">
        <v>0</v>
      </c>
      <c r="O1381">
        <v>0</v>
      </c>
      <c r="P1381" t="s">
        <v>37</v>
      </c>
      <c r="Q1381" t="s">
        <v>37</v>
      </c>
      <c r="R1381" t="str">
        <f t="shared" si="43"/>
        <v>2135994511121</v>
      </c>
      <c r="S1381" t="s">
        <v>38</v>
      </c>
      <c r="T1381" t="s">
        <v>66</v>
      </c>
      <c r="U1381" t="s">
        <v>67</v>
      </c>
      <c r="V1381" t="s">
        <v>100</v>
      </c>
      <c r="W1381" t="s">
        <v>42</v>
      </c>
      <c r="X1381" t="s">
        <v>43</v>
      </c>
      <c r="Y1381" t="s">
        <v>44</v>
      </c>
      <c r="Z1381" t="s">
        <v>44</v>
      </c>
      <c r="AA1381" t="s">
        <v>45</v>
      </c>
      <c r="AB1381" t="s">
        <v>46</v>
      </c>
      <c r="AC1381" t="s">
        <v>47</v>
      </c>
      <c r="AD1381" t="s">
        <v>48</v>
      </c>
      <c r="AE1381" t="s">
        <v>49</v>
      </c>
    </row>
    <row r="1382" spans="1:31">
      <c r="A1382" t="str">
        <f t="shared" si="42"/>
        <v>213599451112210</v>
      </c>
      <c r="B1382" t="s">
        <v>32</v>
      </c>
      <c r="C1382" t="s">
        <v>62</v>
      </c>
      <c r="D1382" t="s">
        <v>1492</v>
      </c>
      <c r="E1382" t="s">
        <v>1492</v>
      </c>
      <c r="F1382" t="s">
        <v>55</v>
      </c>
      <c r="G1382" t="s">
        <v>1493</v>
      </c>
      <c r="H1382" s="1">
        <v>43756</v>
      </c>
      <c r="I1382" s="1">
        <v>43755</v>
      </c>
      <c r="J1382" s="3">
        <v>3736</v>
      </c>
      <c r="K1382" t="s">
        <v>31</v>
      </c>
      <c r="L1382" t="s">
        <v>31</v>
      </c>
      <c r="M1382">
        <v>0</v>
      </c>
      <c r="N1382">
        <v>0</v>
      </c>
      <c r="O1382">
        <v>0</v>
      </c>
      <c r="P1382" t="s">
        <v>37</v>
      </c>
      <c r="Q1382" t="s">
        <v>37</v>
      </c>
      <c r="R1382" t="str">
        <f t="shared" si="43"/>
        <v>2135994511122</v>
      </c>
      <c r="S1382" t="s">
        <v>38</v>
      </c>
      <c r="T1382" t="s">
        <v>66</v>
      </c>
      <c r="U1382" t="s">
        <v>67</v>
      </c>
      <c r="V1382" t="s">
        <v>100</v>
      </c>
      <c r="W1382" t="s">
        <v>42</v>
      </c>
      <c r="X1382" t="s">
        <v>43</v>
      </c>
      <c r="Y1382" t="s">
        <v>44</v>
      </c>
      <c r="Z1382" t="s">
        <v>44</v>
      </c>
      <c r="AA1382" t="s">
        <v>45</v>
      </c>
      <c r="AB1382" t="s">
        <v>46</v>
      </c>
      <c r="AC1382" t="s">
        <v>47</v>
      </c>
      <c r="AD1382" t="s">
        <v>48</v>
      </c>
      <c r="AE1382" t="s">
        <v>49</v>
      </c>
    </row>
    <row r="1383" spans="1:31">
      <c r="A1383" t="str">
        <f t="shared" si="42"/>
        <v>212599452211106</v>
      </c>
      <c r="B1383" t="s">
        <v>32</v>
      </c>
      <c r="C1383" t="s">
        <v>33</v>
      </c>
      <c r="D1383" t="s">
        <v>1494</v>
      </c>
      <c r="E1383" t="s">
        <v>1494</v>
      </c>
      <c r="F1383" t="s">
        <v>79</v>
      </c>
      <c r="G1383" t="s">
        <v>1495</v>
      </c>
      <c r="H1383" s="1">
        <v>43633</v>
      </c>
      <c r="I1383" s="1">
        <v>43629</v>
      </c>
      <c r="J1383" s="3">
        <v>982254</v>
      </c>
      <c r="K1383" t="s">
        <v>31</v>
      </c>
      <c r="L1383" t="s">
        <v>31</v>
      </c>
      <c r="M1383">
        <v>0</v>
      </c>
      <c r="N1383">
        <v>0</v>
      </c>
      <c r="O1383">
        <v>0</v>
      </c>
      <c r="P1383" t="s">
        <v>37</v>
      </c>
      <c r="Q1383" t="s">
        <v>37</v>
      </c>
      <c r="R1383" t="str">
        <f t="shared" si="43"/>
        <v>2125994522111</v>
      </c>
      <c r="S1383" t="s">
        <v>38</v>
      </c>
      <c r="T1383" t="s">
        <v>39</v>
      </c>
      <c r="U1383" t="s">
        <v>40</v>
      </c>
      <c r="V1383" t="s">
        <v>41</v>
      </c>
      <c r="W1383" t="s">
        <v>42</v>
      </c>
      <c r="X1383" t="s">
        <v>43</v>
      </c>
      <c r="Y1383" t="s">
        <v>44</v>
      </c>
      <c r="Z1383" t="s">
        <v>44</v>
      </c>
      <c r="AA1383" t="s">
        <v>45</v>
      </c>
      <c r="AB1383" t="s">
        <v>46</v>
      </c>
      <c r="AC1383" t="s">
        <v>47</v>
      </c>
      <c r="AD1383" t="s">
        <v>48</v>
      </c>
      <c r="AE1383" t="s">
        <v>49</v>
      </c>
    </row>
    <row r="1384" spans="1:31">
      <c r="A1384" t="str">
        <f t="shared" si="42"/>
        <v>212599452311106</v>
      </c>
      <c r="B1384" t="s">
        <v>32</v>
      </c>
      <c r="C1384" t="s">
        <v>33</v>
      </c>
      <c r="D1384" t="s">
        <v>1494</v>
      </c>
      <c r="E1384" t="s">
        <v>1494</v>
      </c>
      <c r="F1384" t="s">
        <v>265</v>
      </c>
      <c r="G1384" t="s">
        <v>1495</v>
      </c>
      <c r="H1384" s="1">
        <v>43633</v>
      </c>
      <c r="I1384" s="1">
        <v>43629</v>
      </c>
      <c r="J1384" s="3">
        <v>63640</v>
      </c>
      <c r="K1384" t="s">
        <v>31</v>
      </c>
      <c r="L1384" t="s">
        <v>31</v>
      </c>
      <c r="M1384">
        <v>0</v>
      </c>
      <c r="N1384">
        <v>0</v>
      </c>
      <c r="O1384">
        <v>0</v>
      </c>
      <c r="P1384" t="s">
        <v>37</v>
      </c>
      <c r="Q1384" t="s">
        <v>37</v>
      </c>
      <c r="R1384" t="str">
        <f t="shared" si="43"/>
        <v>2125994523111</v>
      </c>
      <c r="S1384" t="s">
        <v>38</v>
      </c>
      <c r="T1384" t="s">
        <v>39</v>
      </c>
      <c r="U1384" t="s">
        <v>40</v>
      </c>
      <c r="V1384" t="s">
        <v>41</v>
      </c>
      <c r="W1384" t="s">
        <v>42</v>
      </c>
      <c r="X1384" t="s">
        <v>43</v>
      </c>
      <c r="Y1384" t="s">
        <v>44</v>
      </c>
      <c r="Z1384" t="s">
        <v>44</v>
      </c>
      <c r="AA1384" t="s">
        <v>45</v>
      </c>
      <c r="AB1384" t="s">
        <v>46</v>
      </c>
      <c r="AC1384" t="s">
        <v>47</v>
      </c>
      <c r="AD1384" t="s">
        <v>48</v>
      </c>
      <c r="AE1384" t="s">
        <v>49</v>
      </c>
    </row>
    <row r="1385" spans="1:31">
      <c r="A1385" t="str">
        <f t="shared" si="42"/>
        <v>510299451111105</v>
      </c>
      <c r="B1385" t="s">
        <v>32</v>
      </c>
      <c r="C1385" t="s">
        <v>174</v>
      </c>
      <c r="D1385" t="s">
        <v>563</v>
      </c>
      <c r="E1385" t="s">
        <v>563</v>
      </c>
      <c r="F1385" t="s">
        <v>35</v>
      </c>
      <c r="G1385" t="s">
        <v>1496</v>
      </c>
      <c r="H1385" s="1">
        <v>43586</v>
      </c>
      <c r="I1385" s="1">
        <v>43556</v>
      </c>
      <c r="J1385" s="3">
        <v>4024400</v>
      </c>
      <c r="K1385" t="s">
        <v>31</v>
      </c>
      <c r="L1385" t="s">
        <v>31</v>
      </c>
      <c r="M1385">
        <v>0</v>
      </c>
      <c r="N1385">
        <v>0</v>
      </c>
      <c r="O1385">
        <v>0</v>
      </c>
      <c r="P1385" t="s">
        <v>37</v>
      </c>
      <c r="Q1385" t="s">
        <v>37</v>
      </c>
      <c r="R1385" t="str">
        <f t="shared" si="43"/>
        <v>5102994511111</v>
      </c>
      <c r="S1385" t="s">
        <v>38</v>
      </c>
      <c r="T1385" t="s">
        <v>119</v>
      </c>
      <c r="U1385" t="s">
        <v>176</v>
      </c>
      <c r="V1385" t="s">
        <v>177</v>
      </c>
      <c r="W1385" t="s">
        <v>42</v>
      </c>
      <c r="X1385" t="s">
        <v>43</v>
      </c>
      <c r="Y1385" t="s">
        <v>44</v>
      </c>
      <c r="Z1385" t="s">
        <v>44</v>
      </c>
      <c r="AA1385" t="s">
        <v>45</v>
      </c>
      <c r="AB1385" t="s">
        <v>46</v>
      </c>
      <c r="AC1385" t="s">
        <v>47</v>
      </c>
      <c r="AD1385" t="s">
        <v>48</v>
      </c>
      <c r="AE1385" t="s">
        <v>49</v>
      </c>
    </row>
    <row r="1386" spans="1:31">
      <c r="A1386" t="str">
        <f t="shared" si="42"/>
        <v>510299451111905</v>
      </c>
      <c r="B1386" t="s">
        <v>32</v>
      </c>
      <c r="C1386" t="s">
        <v>174</v>
      </c>
      <c r="D1386" t="s">
        <v>563</v>
      </c>
      <c r="E1386" t="s">
        <v>563</v>
      </c>
      <c r="F1386" t="s">
        <v>50</v>
      </c>
      <c r="G1386" t="s">
        <v>1496</v>
      </c>
      <c r="H1386" s="1">
        <v>43586</v>
      </c>
      <c r="I1386" s="1">
        <v>43556</v>
      </c>
      <c r="J1386" s="3">
        <v>85</v>
      </c>
      <c r="K1386" t="s">
        <v>31</v>
      </c>
      <c r="L1386" t="s">
        <v>31</v>
      </c>
      <c r="M1386">
        <v>0</v>
      </c>
      <c r="N1386">
        <v>0</v>
      </c>
      <c r="O1386">
        <v>0</v>
      </c>
      <c r="P1386" t="s">
        <v>37</v>
      </c>
      <c r="Q1386" t="s">
        <v>37</v>
      </c>
      <c r="R1386" t="str">
        <f t="shared" si="43"/>
        <v>5102994511119</v>
      </c>
      <c r="S1386" t="s">
        <v>38</v>
      </c>
      <c r="T1386" t="s">
        <v>119</v>
      </c>
      <c r="U1386" t="s">
        <v>176</v>
      </c>
      <c r="V1386" t="s">
        <v>177</v>
      </c>
      <c r="W1386" t="s">
        <v>42</v>
      </c>
      <c r="X1386" t="s">
        <v>43</v>
      </c>
      <c r="Y1386" t="s">
        <v>44</v>
      </c>
      <c r="Z1386" t="s">
        <v>44</v>
      </c>
      <c r="AA1386" t="s">
        <v>45</v>
      </c>
      <c r="AB1386" t="s">
        <v>46</v>
      </c>
      <c r="AC1386" t="s">
        <v>47</v>
      </c>
      <c r="AD1386" t="s">
        <v>48</v>
      </c>
      <c r="AE1386" t="s">
        <v>49</v>
      </c>
    </row>
    <row r="1387" spans="1:31">
      <c r="A1387" t="str">
        <f t="shared" si="42"/>
        <v>510299451112105</v>
      </c>
      <c r="B1387" t="s">
        <v>32</v>
      </c>
      <c r="C1387" t="s">
        <v>174</v>
      </c>
      <c r="D1387" t="s">
        <v>563</v>
      </c>
      <c r="E1387" t="s">
        <v>563</v>
      </c>
      <c r="F1387" t="s">
        <v>51</v>
      </c>
      <c r="G1387" t="s">
        <v>1496</v>
      </c>
      <c r="H1387" s="1">
        <v>43586</v>
      </c>
      <c r="I1387" s="1">
        <v>43556</v>
      </c>
      <c r="J1387" s="3">
        <v>402440</v>
      </c>
      <c r="K1387" t="s">
        <v>31</v>
      </c>
      <c r="L1387" t="s">
        <v>31</v>
      </c>
      <c r="M1387">
        <v>0</v>
      </c>
      <c r="N1387">
        <v>0</v>
      </c>
      <c r="O1387">
        <v>0</v>
      </c>
      <c r="P1387" t="s">
        <v>37</v>
      </c>
      <c r="Q1387" t="s">
        <v>37</v>
      </c>
      <c r="R1387" t="str">
        <f t="shared" si="43"/>
        <v>5102994511121</v>
      </c>
      <c r="S1387" t="s">
        <v>38</v>
      </c>
      <c r="T1387" t="s">
        <v>119</v>
      </c>
      <c r="U1387" t="s">
        <v>176</v>
      </c>
      <c r="V1387" t="s">
        <v>177</v>
      </c>
      <c r="W1387" t="s">
        <v>42</v>
      </c>
      <c r="X1387" t="s">
        <v>43</v>
      </c>
      <c r="Y1387" t="s">
        <v>44</v>
      </c>
      <c r="Z1387" t="s">
        <v>44</v>
      </c>
      <c r="AA1387" t="s">
        <v>45</v>
      </c>
      <c r="AB1387" t="s">
        <v>46</v>
      </c>
      <c r="AC1387" t="s">
        <v>47</v>
      </c>
      <c r="AD1387" t="s">
        <v>48</v>
      </c>
      <c r="AE1387" t="s">
        <v>49</v>
      </c>
    </row>
    <row r="1388" spans="1:31">
      <c r="A1388" t="str">
        <f t="shared" si="42"/>
        <v>510299451112205</v>
      </c>
      <c r="B1388" t="s">
        <v>32</v>
      </c>
      <c r="C1388" t="s">
        <v>174</v>
      </c>
      <c r="D1388" t="s">
        <v>563</v>
      </c>
      <c r="E1388" t="s">
        <v>563</v>
      </c>
      <c r="F1388" t="s">
        <v>55</v>
      </c>
      <c r="G1388" t="s">
        <v>1496</v>
      </c>
      <c r="H1388" s="1">
        <v>43586</v>
      </c>
      <c r="I1388" s="1">
        <v>43556</v>
      </c>
      <c r="J1388" s="3">
        <v>160976</v>
      </c>
      <c r="K1388" t="s">
        <v>31</v>
      </c>
      <c r="L1388" t="s">
        <v>31</v>
      </c>
      <c r="M1388">
        <v>0</v>
      </c>
      <c r="N1388">
        <v>0</v>
      </c>
      <c r="O1388">
        <v>0</v>
      </c>
      <c r="P1388" t="s">
        <v>37</v>
      </c>
      <c r="Q1388" t="s">
        <v>37</v>
      </c>
      <c r="R1388" t="str">
        <f t="shared" si="43"/>
        <v>5102994511122</v>
      </c>
      <c r="S1388" t="s">
        <v>38</v>
      </c>
      <c r="T1388" t="s">
        <v>119</v>
      </c>
      <c r="U1388" t="s">
        <v>176</v>
      </c>
      <c r="V1388" t="s">
        <v>177</v>
      </c>
      <c r="W1388" t="s">
        <v>42</v>
      </c>
      <c r="X1388" t="s">
        <v>43</v>
      </c>
      <c r="Y1388" t="s">
        <v>44</v>
      </c>
      <c r="Z1388" t="s">
        <v>44</v>
      </c>
      <c r="AA1388" t="s">
        <v>45</v>
      </c>
      <c r="AB1388" t="s">
        <v>46</v>
      </c>
      <c r="AC1388" t="s">
        <v>47</v>
      </c>
      <c r="AD1388" t="s">
        <v>48</v>
      </c>
      <c r="AE1388" t="s">
        <v>49</v>
      </c>
    </row>
    <row r="1389" spans="1:31">
      <c r="A1389" t="str">
        <f t="shared" si="42"/>
        <v>510299451112405</v>
      </c>
      <c r="B1389" t="s">
        <v>32</v>
      </c>
      <c r="C1389" t="s">
        <v>174</v>
      </c>
      <c r="D1389" t="s">
        <v>563</v>
      </c>
      <c r="E1389" t="s">
        <v>563</v>
      </c>
      <c r="F1389" t="s">
        <v>52</v>
      </c>
      <c r="G1389" t="s">
        <v>1496</v>
      </c>
      <c r="H1389" s="1">
        <v>43586</v>
      </c>
      <c r="I1389" s="1">
        <v>43556</v>
      </c>
      <c r="J1389" s="3">
        <v>389000</v>
      </c>
      <c r="K1389" t="s">
        <v>31</v>
      </c>
      <c r="L1389" t="s">
        <v>31</v>
      </c>
      <c r="M1389">
        <v>0</v>
      </c>
      <c r="N1389">
        <v>0</v>
      </c>
      <c r="O1389">
        <v>0</v>
      </c>
      <c r="P1389" t="s">
        <v>37</v>
      </c>
      <c r="Q1389" t="s">
        <v>37</v>
      </c>
      <c r="R1389" t="str">
        <f t="shared" si="43"/>
        <v>5102994511124</v>
      </c>
      <c r="S1389" t="s">
        <v>38</v>
      </c>
      <c r="T1389" t="s">
        <v>119</v>
      </c>
      <c r="U1389" t="s">
        <v>176</v>
      </c>
      <c r="V1389" t="s">
        <v>177</v>
      </c>
      <c r="W1389" t="s">
        <v>42</v>
      </c>
      <c r="X1389" t="s">
        <v>43</v>
      </c>
      <c r="Y1389" t="s">
        <v>44</v>
      </c>
      <c r="Z1389" t="s">
        <v>44</v>
      </c>
      <c r="AA1389" t="s">
        <v>45</v>
      </c>
      <c r="AB1389" t="s">
        <v>46</v>
      </c>
      <c r="AC1389" t="s">
        <v>47</v>
      </c>
      <c r="AD1389" t="s">
        <v>48</v>
      </c>
      <c r="AE1389" t="s">
        <v>49</v>
      </c>
    </row>
    <row r="1390" spans="1:31">
      <c r="A1390" t="str">
        <f t="shared" si="42"/>
        <v>510299451112605</v>
      </c>
      <c r="B1390" t="s">
        <v>32</v>
      </c>
      <c r="C1390" t="s">
        <v>174</v>
      </c>
      <c r="D1390" t="s">
        <v>563</v>
      </c>
      <c r="E1390" t="s">
        <v>563</v>
      </c>
      <c r="F1390" t="s">
        <v>57</v>
      </c>
      <c r="G1390" t="s">
        <v>1496</v>
      </c>
      <c r="H1390" s="1">
        <v>43586</v>
      </c>
      <c r="I1390" s="1">
        <v>43556</v>
      </c>
      <c r="J1390" s="3">
        <v>289680</v>
      </c>
      <c r="K1390" t="s">
        <v>31</v>
      </c>
      <c r="L1390" t="s">
        <v>31</v>
      </c>
      <c r="M1390">
        <v>0</v>
      </c>
      <c r="N1390">
        <v>0</v>
      </c>
      <c r="O1390">
        <v>0</v>
      </c>
      <c r="P1390" t="s">
        <v>37</v>
      </c>
      <c r="Q1390" t="s">
        <v>37</v>
      </c>
      <c r="R1390" t="str">
        <f t="shared" si="43"/>
        <v>5102994511126</v>
      </c>
      <c r="S1390" t="s">
        <v>38</v>
      </c>
      <c r="T1390" t="s">
        <v>119</v>
      </c>
      <c r="U1390" t="s">
        <v>176</v>
      </c>
      <c r="V1390" t="s">
        <v>177</v>
      </c>
      <c r="W1390" t="s">
        <v>42</v>
      </c>
      <c r="X1390" t="s">
        <v>43</v>
      </c>
      <c r="Y1390" t="s">
        <v>44</v>
      </c>
      <c r="Z1390" t="s">
        <v>44</v>
      </c>
      <c r="AA1390" t="s">
        <v>45</v>
      </c>
      <c r="AB1390" t="s">
        <v>46</v>
      </c>
      <c r="AC1390" t="s">
        <v>47</v>
      </c>
      <c r="AD1390" t="s">
        <v>48</v>
      </c>
      <c r="AE1390" t="s">
        <v>49</v>
      </c>
    </row>
    <row r="1391" spans="1:31">
      <c r="A1391" t="str">
        <f t="shared" si="42"/>
        <v>214800252121107</v>
      </c>
      <c r="B1391" t="s">
        <v>32</v>
      </c>
      <c r="C1391" t="s">
        <v>114</v>
      </c>
      <c r="D1391" t="s">
        <v>776</v>
      </c>
      <c r="E1391" t="s">
        <v>776</v>
      </c>
      <c r="F1391" t="s">
        <v>122</v>
      </c>
      <c r="G1391" t="s">
        <v>1497</v>
      </c>
      <c r="H1391" s="1">
        <v>43655</v>
      </c>
      <c r="I1391" s="1">
        <v>43654</v>
      </c>
      <c r="J1391" s="3">
        <v>600000</v>
      </c>
      <c r="K1391" t="s">
        <v>31</v>
      </c>
      <c r="L1391" t="s">
        <v>31</v>
      </c>
      <c r="M1391">
        <v>0</v>
      </c>
      <c r="N1391">
        <v>0</v>
      </c>
      <c r="O1391">
        <v>0</v>
      </c>
      <c r="P1391" t="s">
        <v>37</v>
      </c>
      <c r="Q1391" t="s">
        <v>37</v>
      </c>
      <c r="R1391" t="str">
        <f t="shared" si="43"/>
        <v>2148002521211</v>
      </c>
      <c r="S1391" t="s">
        <v>38</v>
      </c>
      <c r="T1391" t="s">
        <v>118</v>
      </c>
      <c r="U1391" t="s">
        <v>119</v>
      </c>
      <c r="V1391" t="s">
        <v>208</v>
      </c>
      <c r="W1391" t="s">
        <v>209</v>
      </c>
      <c r="X1391" t="s">
        <v>43</v>
      </c>
      <c r="Y1391" t="s">
        <v>44</v>
      </c>
      <c r="Z1391" t="s">
        <v>44</v>
      </c>
      <c r="AA1391" t="s">
        <v>45</v>
      </c>
      <c r="AB1391" t="s">
        <v>46</v>
      </c>
      <c r="AC1391" t="s">
        <v>47</v>
      </c>
      <c r="AD1391" t="s">
        <v>48</v>
      </c>
      <c r="AE1391" t="s">
        <v>49</v>
      </c>
    </row>
    <row r="1392" spans="1:31">
      <c r="A1392" t="str">
        <f t="shared" si="42"/>
        <v>213599451111110</v>
      </c>
      <c r="B1392" t="s">
        <v>32</v>
      </c>
      <c r="C1392" t="s">
        <v>62</v>
      </c>
      <c r="D1392" t="s">
        <v>1498</v>
      </c>
      <c r="E1392" t="s">
        <v>1498</v>
      </c>
      <c r="F1392" t="s">
        <v>35</v>
      </c>
      <c r="G1392" t="s">
        <v>1499</v>
      </c>
      <c r="H1392" s="1">
        <v>43754</v>
      </c>
      <c r="I1392" s="1">
        <v>43753</v>
      </c>
      <c r="J1392" s="3">
        <v>885600</v>
      </c>
      <c r="K1392" t="s">
        <v>31</v>
      </c>
      <c r="L1392" t="s">
        <v>31</v>
      </c>
      <c r="M1392">
        <v>0</v>
      </c>
      <c r="N1392">
        <v>0</v>
      </c>
      <c r="O1392">
        <v>0</v>
      </c>
      <c r="P1392" t="s">
        <v>37</v>
      </c>
      <c r="Q1392" t="s">
        <v>37</v>
      </c>
      <c r="R1392" t="str">
        <f t="shared" si="43"/>
        <v>2135994511111</v>
      </c>
      <c r="S1392" t="s">
        <v>38</v>
      </c>
      <c r="T1392" t="s">
        <v>66</v>
      </c>
      <c r="U1392" t="s">
        <v>67</v>
      </c>
      <c r="V1392" t="s">
        <v>100</v>
      </c>
      <c r="W1392" t="s">
        <v>42</v>
      </c>
      <c r="X1392" t="s">
        <v>43</v>
      </c>
      <c r="Y1392" t="s">
        <v>44</v>
      </c>
      <c r="Z1392" t="s">
        <v>44</v>
      </c>
      <c r="AA1392" t="s">
        <v>45</v>
      </c>
      <c r="AB1392" t="s">
        <v>46</v>
      </c>
      <c r="AC1392" t="s">
        <v>47</v>
      </c>
      <c r="AD1392" t="s">
        <v>48</v>
      </c>
      <c r="AE1392" t="s">
        <v>49</v>
      </c>
    </row>
    <row r="1393" spans="1:31">
      <c r="A1393" t="str">
        <f t="shared" si="42"/>
        <v>213599451111910</v>
      </c>
      <c r="B1393" t="s">
        <v>32</v>
      </c>
      <c r="C1393" t="s">
        <v>62</v>
      </c>
      <c r="D1393" t="s">
        <v>1498</v>
      </c>
      <c r="E1393" t="s">
        <v>1498</v>
      </c>
      <c r="F1393" t="s">
        <v>50</v>
      </c>
      <c r="G1393" t="s">
        <v>1499</v>
      </c>
      <c r="H1393" s="1">
        <v>43754</v>
      </c>
      <c r="I1393" s="1">
        <v>43753</v>
      </c>
      <c r="J1393" s="3">
        <v>50</v>
      </c>
      <c r="K1393" t="s">
        <v>31</v>
      </c>
      <c r="L1393" t="s">
        <v>31</v>
      </c>
      <c r="M1393">
        <v>0</v>
      </c>
      <c r="N1393">
        <v>0</v>
      </c>
      <c r="O1393">
        <v>0</v>
      </c>
      <c r="P1393" t="s">
        <v>37</v>
      </c>
      <c r="Q1393" t="s">
        <v>37</v>
      </c>
      <c r="R1393" t="str">
        <f t="shared" si="43"/>
        <v>2135994511119</v>
      </c>
      <c r="S1393" t="s">
        <v>38</v>
      </c>
      <c r="T1393" t="s">
        <v>66</v>
      </c>
      <c r="U1393" t="s">
        <v>67</v>
      </c>
      <c r="V1393" t="s">
        <v>100</v>
      </c>
      <c r="W1393" t="s">
        <v>42</v>
      </c>
      <c r="X1393" t="s">
        <v>43</v>
      </c>
      <c r="Y1393" t="s">
        <v>44</v>
      </c>
      <c r="Z1393" t="s">
        <v>44</v>
      </c>
      <c r="AA1393" t="s">
        <v>45</v>
      </c>
      <c r="AB1393" t="s">
        <v>46</v>
      </c>
      <c r="AC1393" t="s">
        <v>47</v>
      </c>
      <c r="AD1393" t="s">
        <v>48</v>
      </c>
      <c r="AE1393" t="s">
        <v>49</v>
      </c>
    </row>
    <row r="1394" spans="1:31">
      <c r="A1394" t="str">
        <f t="shared" si="42"/>
        <v>213599451112110</v>
      </c>
      <c r="B1394" t="s">
        <v>32</v>
      </c>
      <c r="C1394" t="s">
        <v>62</v>
      </c>
      <c r="D1394" t="s">
        <v>1498</v>
      </c>
      <c r="E1394" t="s">
        <v>1498</v>
      </c>
      <c r="F1394" t="s">
        <v>51</v>
      </c>
      <c r="G1394" t="s">
        <v>1499</v>
      </c>
      <c r="H1394" s="1">
        <v>43754</v>
      </c>
      <c r="I1394" s="1">
        <v>43753</v>
      </c>
      <c r="J1394" s="3">
        <v>72720</v>
      </c>
      <c r="K1394" t="s">
        <v>31</v>
      </c>
      <c r="L1394" t="s">
        <v>31</v>
      </c>
      <c r="M1394">
        <v>0</v>
      </c>
      <c r="N1394">
        <v>0</v>
      </c>
      <c r="O1394">
        <v>0</v>
      </c>
      <c r="P1394" t="s">
        <v>37</v>
      </c>
      <c r="Q1394" t="s">
        <v>37</v>
      </c>
      <c r="R1394" t="str">
        <f t="shared" si="43"/>
        <v>2135994511121</v>
      </c>
      <c r="S1394" t="s">
        <v>38</v>
      </c>
      <c r="T1394" t="s">
        <v>66</v>
      </c>
      <c r="U1394" t="s">
        <v>67</v>
      </c>
      <c r="V1394" t="s">
        <v>100</v>
      </c>
      <c r="W1394" t="s">
        <v>42</v>
      </c>
      <c r="X1394" t="s">
        <v>43</v>
      </c>
      <c r="Y1394" t="s">
        <v>44</v>
      </c>
      <c r="Z1394" t="s">
        <v>44</v>
      </c>
      <c r="AA1394" t="s">
        <v>45</v>
      </c>
      <c r="AB1394" t="s">
        <v>46</v>
      </c>
      <c r="AC1394" t="s">
        <v>47</v>
      </c>
      <c r="AD1394" t="s">
        <v>48</v>
      </c>
      <c r="AE1394" t="s">
        <v>49</v>
      </c>
    </row>
    <row r="1395" spans="1:31">
      <c r="A1395" t="str">
        <f t="shared" si="42"/>
        <v>213599451112210</v>
      </c>
      <c r="B1395" t="s">
        <v>32</v>
      </c>
      <c r="C1395" t="s">
        <v>62</v>
      </c>
      <c r="D1395" t="s">
        <v>1498</v>
      </c>
      <c r="E1395" t="s">
        <v>1498</v>
      </c>
      <c r="F1395" t="s">
        <v>55</v>
      </c>
      <c r="G1395" t="s">
        <v>1499</v>
      </c>
      <c r="H1395" s="1">
        <v>43754</v>
      </c>
      <c r="I1395" s="1">
        <v>43753</v>
      </c>
      <c r="J1395" s="3">
        <v>23388</v>
      </c>
      <c r="K1395" t="s">
        <v>31</v>
      </c>
      <c r="L1395" t="s">
        <v>31</v>
      </c>
      <c r="M1395">
        <v>0</v>
      </c>
      <c r="N1395">
        <v>0</v>
      </c>
      <c r="O1395">
        <v>0</v>
      </c>
      <c r="P1395" t="s">
        <v>37</v>
      </c>
      <c r="Q1395" t="s">
        <v>37</v>
      </c>
      <c r="R1395" t="str">
        <f t="shared" si="43"/>
        <v>2135994511122</v>
      </c>
      <c r="S1395" t="s">
        <v>38</v>
      </c>
      <c r="T1395" t="s">
        <v>66</v>
      </c>
      <c r="U1395" t="s">
        <v>67</v>
      </c>
      <c r="V1395" t="s">
        <v>100</v>
      </c>
      <c r="W1395" t="s">
        <v>42</v>
      </c>
      <c r="X1395" t="s">
        <v>43</v>
      </c>
      <c r="Y1395" t="s">
        <v>44</v>
      </c>
      <c r="Z1395" t="s">
        <v>44</v>
      </c>
      <c r="AA1395" t="s">
        <v>45</v>
      </c>
      <c r="AB1395" t="s">
        <v>46</v>
      </c>
      <c r="AC1395" t="s">
        <v>47</v>
      </c>
      <c r="AD1395" t="s">
        <v>48</v>
      </c>
      <c r="AE1395" t="s">
        <v>49</v>
      </c>
    </row>
    <row r="1396" spans="1:31">
      <c r="A1396" t="str">
        <f t="shared" si="42"/>
        <v>213599451112410</v>
      </c>
      <c r="B1396" t="s">
        <v>32</v>
      </c>
      <c r="C1396" t="s">
        <v>62</v>
      </c>
      <c r="D1396" t="s">
        <v>1498</v>
      </c>
      <c r="E1396" t="s">
        <v>1498</v>
      </c>
      <c r="F1396" t="s">
        <v>52</v>
      </c>
      <c r="G1396" t="s">
        <v>1499</v>
      </c>
      <c r="H1396" s="1">
        <v>43754</v>
      </c>
      <c r="I1396" s="1">
        <v>43753</v>
      </c>
      <c r="J1396" s="3">
        <v>248000</v>
      </c>
      <c r="K1396" t="s">
        <v>31</v>
      </c>
      <c r="L1396" t="s">
        <v>31</v>
      </c>
      <c r="M1396">
        <v>0</v>
      </c>
      <c r="N1396">
        <v>0</v>
      </c>
      <c r="O1396">
        <v>0</v>
      </c>
      <c r="P1396" t="s">
        <v>37</v>
      </c>
      <c r="Q1396" t="s">
        <v>37</v>
      </c>
      <c r="R1396" t="str">
        <f t="shared" si="43"/>
        <v>2135994511124</v>
      </c>
      <c r="S1396" t="s">
        <v>38</v>
      </c>
      <c r="T1396" t="s">
        <v>66</v>
      </c>
      <c r="U1396" t="s">
        <v>67</v>
      </c>
      <c r="V1396" t="s">
        <v>100</v>
      </c>
      <c r="W1396" t="s">
        <v>42</v>
      </c>
      <c r="X1396" t="s">
        <v>43</v>
      </c>
      <c r="Y1396" t="s">
        <v>44</v>
      </c>
      <c r="Z1396" t="s">
        <v>44</v>
      </c>
      <c r="AA1396" t="s">
        <v>45</v>
      </c>
      <c r="AB1396" t="s">
        <v>46</v>
      </c>
      <c r="AC1396" t="s">
        <v>47</v>
      </c>
      <c r="AD1396" t="s">
        <v>48</v>
      </c>
      <c r="AE1396" t="s">
        <v>49</v>
      </c>
    </row>
    <row r="1397" spans="1:31">
      <c r="A1397" t="str">
        <f t="shared" si="42"/>
        <v>213599451112905</v>
      </c>
      <c r="B1397" t="s">
        <v>32</v>
      </c>
      <c r="C1397" t="s">
        <v>62</v>
      </c>
      <c r="D1397" t="s">
        <v>863</v>
      </c>
      <c r="E1397" t="s">
        <v>863</v>
      </c>
      <c r="F1397" t="s">
        <v>112</v>
      </c>
      <c r="G1397" t="s">
        <v>1500</v>
      </c>
      <c r="H1397" s="1">
        <v>43592</v>
      </c>
      <c r="I1397" s="1">
        <v>43591</v>
      </c>
      <c r="J1397" s="3">
        <v>19744000</v>
      </c>
      <c r="K1397" t="s">
        <v>31</v>
      </c>
      <c r="L1397" t="s">
        <v>31</v>
      </c>
      <c r="M1397">
        <v>0</v>
      </c>
      <c r="N1397">
        <v>0</v>
      </c>
      <c r="O1397">
        <v>0</v>
      </c>
      <c r="P1397" t="s">
        <v>37</v>
      </c>
      <c r="Q1397" t="s">
        <v>37</v>
      </c>
      <c r="R1397" t="str">
        <f t="shared" si="43"/>
        <v>2135994511129</v>
      </c>
      <c r="S1397" t="s">
        <v>38</v>
      </c>
      <c r="T1397" t="s">
        <v>66</v>
      </c>
      <c r="U1397" t="s">
        <v>67</v>
      </c>
      <c r="V1397" t="s">
        <v>100</v>
      </c>
      <c r="W1397" t="s">
        <v>42</v>
      </c>
      <c r="X1397" t="s">
        <v>43</v>
      </c>
      <c r="Y1397" t="s">
        <v>44</v>
      </c>
      <c r="Z1397" t="s">
        <v>44</v>
      </c>
      <c r="AA1397" t="s">
        <v>45</v>
      </c>
      <c r="AB1397" t="s">
        <v>46</v>
      </c>
      <c r="AC1397" t="s">
        <v>47</v>
      </c>
      <c r="AD1397" t="s">
        <v>48</v>
      </c>
      <c r="AE1397" t="s">
        <v>49</v>
      </c>
    </row>
    <row r="1398" spans="1:31">
      <c r="A1398" t="str">
        <f t="shared" si="42"/>
        <v>213300551152112</v>
      </c>
      <c r="B1398" t="s">
        <v>32</v>
      </c>
      <c r="C1398" t="s">
        <v>62</v>
      </c>
      <c r="D1398" t="s">
        <v>1501</v>
      </c>
      <c r="E1398" t="s">
        <v>1501</v>
      </c>
      <c r="F1398" t="s">
        <v>88</v>
      </c>
      <c r="G1398" t="s">
        <v>1502</v>
      </c>
      <c r="H1398" s="1">
        <v>43812</v>
      </c>
      <c r="I1398" s="1">
        <v>43812</v>
      </c>
      <c r="J1398" s="3">
        <v>693000000</v>
      </c>
      <c r="K1398" t="s">
        <v>31</v>
      </c>
      <c r="L1398" t="s">
        <v>31</v>
      </c>
      <c r="M1398">
        <v>0</v>
      </c>
      <c r="N1398">
        <v>0</v>
      </c>
      <c r="O1398">
        <v>0</v>
      </c>
      <c r="P1398" t="s">
        <v>37</v>
      </c>
      <c r="Q1398" t="s">
        <v>37</v>
      </c>
      <c r="R1398" t="str">
        <f t="shared" si="43"/>
        <v>2133005511521</v>
      </c>
      <c r="S1398" t="s">
        <v>38</v>
      </c>
      <c r="T1398" t="s">
        <v>66</v>
      </c>
      <c r="U1398" t="s">
        <v>67</v>
      </c>
      <c r="V1398" t="s">
        <v>86</v>
      </c>
      <c r="W1398" t="s">
        <v>90</v>
      </c>
      <c r="X1398" t="s">
        <v>43</v>
      </c>
      <c r="Y1398" t="s">
        <v>44</v>
      </c>
      <c r="Z1398" t="s">
        <v>44</v>
      </c>
      <c r="AA1398" t="s">
        <v>45</v>
      </c>
      <c r="AB1398" t="s">
        <v>46</v>
      </c>
      <c r="AC1398" t="s">
        <v>47</v>
      </c>
      <c r="AD1398" t="s">
        <v>48</v>
      </c>
      <c r="AE1398" t="s">
        <v>49</v>
      </c>
    </row>
    <row r="1399" spans="1:31">
      <c r="A1399" t="str">
        <f t="shared" si="42"/>
        <v>212599451111112</v>
      </c>
      <c r="B1399" t="s">
        <v>32</v>
      </c>
      <c r="C1399" t="s">
        <v>33</v>
      </c>
      <c r="D1399" t="s">
        <v>631</v>
      </c>
      <c r="E1399" t="s">
        <v>631</v>
      </c>
      <c r="F1399" t="s">
        <v>35</v>
      </c>
      <c r="G1399" t="s">
        <v>1503</v>
      </c>
      <c r="H1399" s="1">
        <v>43800</v>
      </c>
      <c r="I1399" s="1">
        <v>43787</v>
      </c>
      <c r="J1399" s="3">
        <v>294313600</v>
      </c>
      <c r="K1399" t="s">
        <v>31</v>
      </c>
      <c r="L1399" t="s">
        <v>31</v>
      </c>
      <c r="M1399">
        <v>0</v>
      </c>
      <c r="N1399">
        <v>0</v>
      </c>
      <c r="O1399">
        <v>0</v>
      </c>
      <c r="P1399" t="s">
        <v>37</v>
      </c>
      <c r="Q1399" t="s">
        <v>37</v>
      </c>
      <c r="R1399" t="str">
        <f t="shared" si="43"/>
        <v>2125994511111</v>
      </c>
      <c r="S1399" t="s">
        <v>38</v>
      </c>
      <c r="T1399" t="s">
        <v>39</v>
      </c>
      <c r="U1399" t="s">
        <v>40</v>
      </c>
      <c r="V1399" t="s">
        <v>41</v>
      </c>
      <c r="W1399" t="s">
        <v>42</v>
      </c>
      <c r="X1399" t="s">
        <v>43</v>
      </c>
      <c r="Y1399" t="s">
        <v>44</v>
      </c>
      <c r="Z1399" t="s">
        <v>44</v>
      </c>
      <c r="AA1399" t="s">
        <v>45</v>
      </c>
      <c r="AB1399" t="s">
        <v>46</v>
      </c>
      <c r="AC1399" t="s">
        <v>47</v>
      </c>
      <c r="AD1399" t="s">
        <v>48</v>
      </c>
      <c r="AE1399" t="s">
        <v>49</v>
      </c>
    </row>
    <row r="1400" spans="1:31">
      <c r="A1400" t="str">
        <f t="shared" si="42"/>
        <v>212599451111912</v>
      </c>
      <c r="B1400" t="s">
        <v>32</v>
      </c>
      <c r="C1400" t="s">
        <v>33</v>
      </c>
      <c r="D1400" t="s">
        <v>631</v>
      </c>
      <c r="E1400" t="s">
        <v>631</v>
      </c>
      <c r="F1400" t="s">
        <v>50</v>
      </c>
      <c r="G1400" t="s">
        <v>1503</v>
      </c>
      <c r="H1400" s="1">
        <v>43800</v>
      </c>
      <c r="I1400" s="1">
        <v>43787</v>
      </c>
      <c r="J1400" s="3">
        <v>3864</v>
      </c>
      <c r="K1400" t="s">
        <v>31</v>
      </c>
      <c r="L1400" t="s">
        <v>31</v>
      </c>
      <c r="M1400">
        <v>0</v>
      </c>
      <c r="N1400">
        <v>0</v>
      </c>
      <c r="O1400">
        <v>0</v>
      </c>
      <c r="P1400" t="s">
        <v>37</v>
      </c>
      <c r="Q1400" t="s">
        <v>37</v>
      </c>
      <c r="R1400" t="str">
        <f t="shared" si="43"/>
        <v>2125994511119</v>
      </c>
      <c r="S1400" t="s">
        <v>38</v>
      </c>
      <c r="T1400" t="s">
        <v>39</v>
      </c>
      <c r="U1400" t="s">
        <v>40</v>
      </c>
      <c r="V1400" t="s">
        <v>41</v>
      </c>
      <c r="W1400" t="s">
        <v>42</v>
      </c>
      <c r="X1400" t="s">
        <v>43</v>
      </c>
      <c r="Y1400" t="s">
        <v>44</v>
      </c>
      <c r="Z1400" t="s">
        <v>44</v>
      </c>
      <c r="AA1400" t="s">
        <v>45</v>
      </c>
      <c r="AB1400" t="s">
        <v>46</v>
      </c>
      <c r="AC1400" t="s">
        <v>47</v>
      </c>
      <c r="AD1400" t="s">
        <v>48</v>
      </c>
      <c r="AE1400" t="s">
        <v>49</v>
      </c>
    </row>
    <row r="1401" spans="1:31">
      <c r="A1401" t="str">
        <f t="shared" si="42"/>
        <v>212599451112112</v>
      </c>
      <c r="B1401" t="s">
        <v>32</v>
      </c>
      <c r="C1401" t="s">
        <v>33</v>
      </c>
      <c r="D1401" t="s">
        <v>631</v>
      </c>
      <c r="E1401" t="s">
        <v>631</v>
      </c>
      <c r="F1401" t="s">
        <v>51</v>
      </c>
      <c r="G1401" t="s">
        <v>1503</v>
      </c>
      <c r="H1401" s="1">
        <v>43800</v>
      </c>
      <c r="I1401" s="1">
        <v>43787</v>
      </c>
      <c r="J1401" s="3">
        <v>24773350</v>
      </c>
      <c r="K1401" t="s">
        <v>31</v>
      </c>
      <c r="L1401" t="s">
        <v>31</v>
      </c>
      <c r="M1401">
        <v>0</v>
      </c>
      <c r="N1401">
        <v>0</v>
      </c>
      <c r="O1401">
        <v>0</v>
      </c>
      <c r="P1401" t="s">
        <v>37</v>
      </c>
      <c r="Q1401" t="s">
        <v>37</v>
      </c>
      <c r="R1401" t="str">
        <f t="shared" si="43"/>
        <v>2125994511121</v>
      </c>
      <c r="S1401" t="s">
        <v>38</v>
      </c>
      <c r="T1401" t="s">
        <v>39</v>
      </c>
      <c r="U1401" t="s">
        <v>40</v>
      </c>
      <c r="V1401" t="s">
        <v>41</v>
      </c>
      <c r="W1401" t="s">
        <v>42</v>
      </c>
      <c r="X1401" t="s">
        <v>43</v>
      </c>
      <c r="Y1401" t="s">
        <v>44</v>
      </c>
      <c r="Z1401" t="s">
        <v>44</v>
      </c>
      <c r="AA1401" t="s">
        <v>45</v>
      </c>
      <c r="AB1401" t="s">
        <v>46</v>
      </c>
      <c r="AC1401" t="s">
        <v>47</v>
      </c>
      <c r="AD1401" t="s">
        <v>48</v>
      </c>
      <c r="AE1401" t="s">
        <v>49</v>
      </c>
    </row>
    <row r="1402" spans="1:31">
      <c r="A1402" t="str">
        <f t="shared" si="42"/>
        <v>212599451112212</v>
      </c>
      <c r="B1402" t="s">
        <v>32</v>
      </c>
      <c r="C1402" t="s">
        <v>33</v>
      </c>
      <c r="D1402" t="s">
        <v>631</v>
      </c>
      <c r="E1402" t="s">
        <v>631</v>
      </c>
      <c r="F1402" t="s">
        <v>55</v>
      </c>
      <c r="G1402" t="s">
        <v>1503</v>
      </c>
      <c r="H1402" s="1">
        <v>43800</v>
      </c>
      <c r="I1402" s="1">
        <v>43787</v>
      </c>
      <c r="J1402" s="3">
        <v>7484268</v>
      </c>
      <c r="K1402" t="s">
        <v>31</v>
      </c>
      <c r="L1402" t="s">
        <v>31</v>
      </c>
      <c r="M1402">
        <v>0</v>
      </c>
      <c r="N1402">
        <v>0</v>
      </c>
      <c r="O1402">
        <v>0</v>
      </c>
      <c r="P1402" t="s">
        <v>37</v>
      </c>
      <c r="Q1402" t="s">
        <v>37</v>
      </c>
      <c r="R1402" t="str">
        <f t="shared" si="43"/>
        <v>2125994511122</v>
      </c>
      <c r="S1402" t="s">
        <v>38</v>
      </c>
      <c r="T1402" t="s">
        <v>39</v>
      </c>
      <c r="U1402" t="s">
        <v>40</v>
      </c>
      <c r="V1402" t="s">
        <v>41</v>
      </c>
      <c r="W1402" t="s">
        <v>42</v>
      </c>
      <c r="X1402" t="s">
        <v>43</v>
      </c>
      <c r="Y1402" t="s">
        <v>44</v>
      </c>
      <c r="Z1402" t="s">
        <v>44</v>
      </c>
      <c r="AA1402" t="s">
        <v>45</v>
      </c>
      <c r="AB1402" t="s">
        <v>46</v>
      </c>
      <c r="AC1402" t="s">
        <v>47</v>
      </c>
      <c r="AD1402" t="s">
        <v>48</v>
      </c>
      <c r="AE1402" t="s">
        <v>49</v>
      </c>
    </row>
    <row r="1403" spans="1:31">
      <c r="A1403" t="str">
        <f t="shared" si="42"/>
        <v>212599451112312</v>
      </c>
      <c r="B1403" t="s">
        <v>32</v>
      </c>
      <c r="C1403" t="s">
        <v>33</v>
      </c>
      <c r="D1403" t="s">
        <v>631</v>
      </c>
      <c r="E1403" t="s">
        <v>631</v>
      </c>
      <c r="F1403" t="s">
        <v>56</v>
      </c>
      <c r="G1403" t="s">
        <v>1503</v>
      </c>
      <c r="H1403" s="1">
        <v>43800</v>
      </c>
      <c r="I1403" s="1">
        <v>43787</v>
      </c>
      <c r="J1403" s="3">
        <v>1030000</v>
      </c>
      <c r="K1403" t="s">
        <v>31</v>
      </c>
      <c r="L1403" t="s">
        <v>31</v>
      </c>
      <c r="M1403">
        <v>0</v>
      </c>
      <c r="N1403">
        <v>0</v>
      </c>
      <c r="O1403">
        <v>0</v>
      </c>
      <c r="P1403" t="s">
        <v>37</v>
      </c>
      <c r="Q1403" t="s">
        <v>37</v>
      </c>
      <c r="R1403" t="str">
        <f t="shared" si="43"/>
        <v>2125994511123</v>
      </c>
      <c r="S1403" t="s">
        <v>38</v>
      </c>
      <c r="T1403" t="s">
        <v>39</v>
      </c>
      <c r="U1403" t="s">
        <v>40</v>
      </c>
      <c r="V1403" t="s">
        <v>41</v>
      </c>
      <c r="W1403" t="s">
        <v>42</v>
      </c>
      <c r="X1403" t="s">
        <v>43</v>
      </c>
      <c r="Y1403" t="s">
        <v>44</v>
      </c>
      <c r="Z1403" t="s">
        <v>44</v>
      </c>
      <c r="AA1403" t="s">
        <v>45</v>
      </c>
      <c r="AB1403" t="s">
        <v>46</v>
      </c>
      <c r="AC1403" t="s">
        <v>47</v>
      </c>
      <c r="AD1403" t="s">
        <v>48</v>
      </c>
      <c r="AE1403" t="s">
        <v>49</v>
      </c>
    </row>
    <row r="1404" spans="1:31">
      <c r="A1404" t="str">
        <f t="shared" si="42"/>
        <v>212599451112412</v>
      </c>
      <c r="B1404" t="s">
        <v>32</v>
      </c>
      <c r="C1404" t="s">
        <v>33</v>
      </c>
      <c r="D1404" t="s">
        <v>631</v>
      </c>
      <c r="E1404" t="s">
        <v>631</v>
      </c>
      <c r="F1404" t="s">
        <v>52</v>
      </c>
      <c r="G1404" t="s">
        <v>1503</v>
      </c>
      <c r="H1404" s="1">
        <v>43800</v>
      </c>
      <c r="I1404" s="1">
        <v>43787</v>
      </c>
      <c r="J1404" s="3">
        <v>15280000</v>
      </c>
      <c r="K1404" t="s">
        <v>31</v>
      </c>
      <c r="L1404" t="s">
        <v>31</v>
      </c>
      <c r="M1404">
        <v>0</v>
      </c>
      <c r="N1404">
        <v>0</v>
      </c>
      <c r="O1404">
        <v>0</v>
      </c>
      <c r="P1404" t="s">
        <v>37</v>
      </c>
      <c r="Q1404" t="s">
        <v>37</v>
      </c>
      <c r="R1404" t="str">
        <f t="shared" si="43"/>
        <v>2125994511124</v>
      </c>
      <c r="S1404" t="s">
        <v>38</v>
      </c>
      <c r="T1404" t="s">
        <v>39</v>
      </c>
      <c r="U1404" t="s">
        <v>40</v>
      </c>
      <c r="V1404" t="s">
        <v>41</v>
      </c>
      <c r="W1404" t="s">
        <v>42</v>
      </c>
      <c r="X1404" t="s">
        <v>43</v>
      </c>
      <c r="Y1404" t="s">
        <v>44</v>
      </c>
      <c r="Z1404" t="s">
        <v>44</v>
      </c>
      <c r="AA1404" t="s">
        <v>45</v>
      </c>
      <c r="AB1404" t="s">
        <v>46</v>
      </c>
      <c r="AC1404" t="s">
        <v>47</v>
      </c>
      <c r="AD1404" t="s">
        <v>48</v>
      </c>
      <c r="AE1404" t="s">
        <v>49</v>
      </c>
    </row>
    <row r="1405" spans="1:31">
      <c r="A1405" t="str">
        <f t="shared" si="42"/>
        <v>212599451112512</v>
      </c>
      <c r="B1405" t="s">
        <v>32</v>
      </c>
      <c r="C1405" t="s">
        <v>33</v>
      </c>
      <c r="D1405" t="s">
        <v>631</v>
      </c>
      <c r="E1405" t="s">
        <v>631</v>
      </c>
      <c r="F1405" t="s">
        <v>132</v>
      </c>
      <c r="G1405" t="s">
        <v>1503</v>
      </c>
      <c r="H1405" s="1">
        <v>43800</v>
      </c>
      <c r="I1405" s="1">
        <v>43787</v>
      </c>
      <c r="J1405" s="3">
        <v>1712800</v>
      </c>
      <c r="K1405" t="s">
        <v>31</v>
      </c>
      <c r="L1405" t="s">
        <v>31</v>
      </c>
      <c r="M1405">
        <v>0</v>
      </c>
      <c r="N1405">
        <v>0</v>
      </c>
      <c r="O1405">
        <v>0</v>
      </c>
      <c r="P1405" t="s">
        <v>37</v>
      </c>
      <c r="Q1405" t="s">
        <v>37</v>
      </c>
      <c r="R1405" t="str">
        <f t="shared" si="43"/>
        <v>2125994511125</v>
      </c>
      <c r="S1405" t="s">
        <v>38</v>
      </c>
      <c r="T1405" t="s">
        <v>39</v>
      </c>
      <c r="U1405" t="s">
        <v>40</v>
      </c>
      <c r="V1405" t="s">
        <v>41</v>
      </c>
      <c r="W1405" t="s">
        <v>42</v>
      </c>
      <c r="X1405" t="s">
        <v>43</v>
      </c>
      <c r="Y1405" t="s">
        <v>44</v>
      </c>
      <c r="Z1405" t="s">
        <v>44</v>
      </c>
      <c r="AA1405" t="s">
        <v>45</v>
      </c>
      <c r="AB1405" t="s">
        <v>46</v>
      </c>
      <c r="AC1405" t="s">
        <v>47</v>
      </c>
      <c r="AD1405" t="s">
        <v>48</v>
      </c>
      <c r="AE1405" t="s">
        <v>49</v>
      </c>
    </row>
    <row r="1406" spans="1:31">
      <c r="A1406" t="str">
        <f t="shared" si="42"/>
        <v>212599451112612</v>
      </c>
      <c r="B1406" t="s">
        <v>32</v>
      </c>
      <c r="C1406" t="s">
        <v>33</v>
      </c>
      <c r="D1406" t="s">
        <v>631</v>
      </c>
      <c r="E1406" t="s">
        <v>631</v>
      </c>
      <c r="F1406" t="s">
        <v>57</v>
      </c>
      <c r="G1406" t="s">
        <v>1503</v>
      </c>
      <c r="H1406" s="1">
        <v>43800</v>
      </c>
      <c r="I1406" s="1">
        <v>43787</v>
      </c>
      <c r="J1406" s="3">
        <v>18829200</v>
      </c>
      <c r="K1406" t="s">
        <v>31</v>
      </c>
      <c r="L1406" t="s">
        <v>31</v>
      </c>
      <c r="M1406">
        <v>0</v>
      </c>
      <c r="N1406">
        <v>0</v>
      </c>
      <c r="O1406">
        <v>0</v>
      </c>
      <c r="P1406" t="s">
        <v>37</v>
      </c>
      <c r="Q1406" t="s">
        <v>37</v>
      </c>
      <c r="R1406" t="str">
        <f t="shared" si="43"/>
        <v>2125994511126</v>
      </c>
      <c r="S1406" t="s">
        <v>38</v>
      </c>
      <c r="T1406" t="s">
        <v>39</v>
      </c>
      <c r="U1406" t="s">
        <v>40</v>
      </c>
      <c r="V1406" t="s">
        <v>41</v>
      </c>
      <c r="W1406" t="s">
        <v>42</v>
      </c>
      <c r="X1406" t="s">
        <v>43</v>
      </c>
      <c r="Y1406" t="s">
        <v>44</v>
      </c>
      <c r="Z1406" t="s">
        <v>44</v>
      </c>
      <c r="AA1406" t="s">
        <v>45</v>
      </c>
      <c r="AB1406" t="s">
        <v>46</v>
      </c>
      <c r="AC1406" t="s">
        <v>47</v>
      </c>
      <c r="AD1406" t="s">
        <v>48</v>
      </c>
      <c r="AE1406" t="s">
        <v>49</v>
      </c>
    </row>
    <row r="1407" spans="1:31">
      <c r="A1407" t="str">
        <f t="shared" si="42"/>
        <v>212599451115112</v>
      </c>
      <c r="B1407" t="s">
        <v>32</v>
      </c>
      <c r="C1407" t="s">
        <v>33</v>
      </c>
      <c r="D1407" t="s">
        <v>631</v>
      </c>
      <c r="E1407" t="s">
        <v>631</v>
      </c>
      <c r="F1407" t="s">
        <v>58</v>
      </c>
      <c r="G1407" t="s">
        <v>1503</v>
      </c>
      <c r="H1407" s="1">
        <v>43800</v>
      </c>
      <c r="I1407" s="1">
        <v>43787</v>
      </c>
      <c r="J1407" s="3">
        <v>7160000</v>
      </c>
      <c r="K1407" t="s">
        <v>31</v>
      </c>
      <c r="L1407" t="s">
        <v>31</v>
      </c>
      <c r="M1407">
        <v>0</v>
      </c>
      <c r="N1407">
        <v>0</v>
      </c>
      <c r="O1407">
        <v>0</v>
      </c>
      <c r="P1407" t="s">
        <v>37</v>
      </c>
      <c r="Q1407" t="s">
        <v>37</v>
      </c>
      <c r="R1407" t="str">
        <f t="shared" si="43"/>
        <v>2125994511151</v>
      </c>
      <c r="S1407" t="s">
        <v>38</v>
      </c>
      <c r="T1407" t="s">
        <v>39</v>
      </c>
      <c r="U1407" t="s">
        <v>40</v>
      </c>
      <c r="V1407" t="s">
        <v>41</v>
      </c>
      <c r="W1407" t="s">
        <v>42</v>
      </c>
      <c r="X1407" t="s">
        <v>43</v>
      </c>
      <c r="Y1407" t="s">
        <v>44</v>
      </c>
      <c r="Z1407" t="s">
        <v>44</v>
      </c>
      <c r="AA1407" t="s">
        <v>45</v>
      </c>
      <c r="AB1407" t="s">
        <v>46</v>
      </c>
      <c r="AC1407" t="s">
        <v>47</v>
      </c>
      <c r="AD1407" t="s">
        <v>48</v>
      </c>
      <c r="AE1407" t="s">
        <v>49</v>
      </c>
    </row>
    <row r="1408" spans="1:31">
      <c r="A1408" t="str">
        <f t="shared" si="42"/>
        <v>213300551152110</v>
      </c>
      <c r="B1408" t="s">
        <v>32</v>
      </c>
      <c r="C1408" t="s">
        <v>62</v>
      </c>
      <c r="D1408" t="s">
        <v>1504</v>
      </c>
      <c r="E1408" t="s">
        <v>1504</v>
      </c>
      <c r="F1408" t="s">
        <v>88</v>
      </c>
      <c r="G1408" t="s">
        <v>1505</v>
      </c>
      <c r="H1408" s="1">
        <v>43756</v>
      </c>
      <c r="I1408" s="1">
        <v>43755</v>
      </c>
      <c r="J1408" s="3">
        <v>963681200</v>
      </c>
      <c r="K1408" t="s">
        <v>31</v>
      </c>
      <c r="L1408" t="s">
        <v>31</v>
      </c>
      <c r="M1408">
        <v>0</v>
      </c>
      <c r="N1408">
        <v>0</v>
      </c>
      <c r="O1408">
        <v>0</v>
      </c>
      <c r="P1408" t="s">
        <v>37</v>
      </c>
      <c r="Q1408" t="s">
        <v>37</v>
      </c>
      <c r="R1408" t="str">
        <f t="shared" si="43"/>
        <v>2133005511521</v>
      </c>
      <c r="S1408" t="s">
        <v>38</v>
      </c>
      <c r="T1408" t="s">
        <v>66</v>
      </c>
      <c r="U1408" t="s">
        <v>67</v>
      </c>
      <c r="V1408" t="s">
        <v>86</v>
      </c>
      <c r="W1408" t="s">
        <v>90</v>
      </c>
      <c r="X1408" t="s">
        <v>43</v>
      </c>
      <c r="Y1408" t="s">
        <v>44</v>
      </c>
      <c r="Z1408" t="s">
        <v>44</v>
      </c>
      <c r="AA1408" t="s">
        <v>45</v>
      </c>
      <c r="AB1408" t="s">
        <v>46</v>
      </c>
      <c r="AC1408" t="s">
        <v>47</v>
      </c>
      <c r="AD1408" t="s">
        <v>48</v>
      </c>
      <c r="AE1408" t="s">
        <v>49</v>
      </c>
    </row>
    <row r="1409" spans="1:31">
      <c r="A1409" t="str">
        <f t="shared" si="42"/>
        <v>212799451115207</v>
      </c>
      <c r="B1409" t="s">
        <v>32</v>
      </c>
      <c r="C1409" t="s">
        <v>62</v>
      </c>
      <c r="D1409" t="s">
        <v>1437</v>
      </c>
      <c r="E1409" t="s">
        <v>1437</v>
      </c>
      <c r="F1409" t="s">
        <v>84</v>
      </c>
      <c r="G1409" t="s">
        <v>1506</v>
      </c>
      <c r="H1409" s="1">
        <v>43654</v>
      </c>
      <c r="I1409" s="1">
        <v>43654</v>
      </c>
      <c r="J1409" s="3">
        <v>1330478400</v>
      </c>
      <c r="K1409" t="s">
        <v>31</v>
      </c>
      <c r="L1409" t="s">
        <v>31</v>
      </c>
      <c r="M1409">
        <v>0</v>
      </c>
      <c r="N1409">
        <v>0</v>
      </c>
      <c r="O1409">
        <v>0</v>
      </c>
      <c r="P1409" t="s">
        <v>37</v>
      </c>
      <c r="Q1409" t="s">
        <v>37</v>
      </c>
      <c r="R1409" t="str">
        <f t="shared" si="43"/>
        <v>2127994511152</v>
      </c>
      <c r="S1409" t="s">
        <v>38</v>
      </c>
      <c r="T1409" t="s">
        <v>66</v>
      </c>
      <c r="U1409" t="s">
        <v>67</v>
      </c>
      <c r="V1409" t="s">
        <v>195</v>
      </c>
      <c r="W1409" t="s">
        <v>42</v>
      </c>
      <c r="X1409" t="s">
        <v>43</v>
      </c>
      <c r="Y1409" t="s">
        <v>44</v>
      </c>
      <c r="Z1409" t="s">
        <v>44</v>
      </c>
      <c r="AA1409" t="s">
        <v>45</v>
      </c>
      <c r="AB1409" t="s">
        <v>46</v>
      </c>
      <c r="AC1409" t="s">
        <v>47</v>
      </c>
      <c r="AD1409" t="s">
        <v>48</v>
      </c>
      <c r="AE1409" t="s">
        <v>49</v>
      </c>
    </row>
    <row r="1410" spans="1:31">
      <c r="A1410" t="str">
        <f t="shared" si="42"/>
        <v>215099451241103</v>
      </c>
      <c r="B1410" t="s">
        <v>32</v>
      </c>
      <c r="C1410" t="s">
        <v>114</v>
      </c>
      <c r="D1410" t="s">
        <v>303</v>
      </c>
      <c r="E1410" t="s">
        <v>303</v>
      </c>
      <c r="F1410" t="s">
        <v>116</v>
      </c>
      <c r="G1410" t="s">
        <v>1507</v>
      </c>
      <c r="H1410" s="1">
        <v>43539</v>
      </c>
      <c r="I1410" s="1">
        <v>43538</v>
      </c>
      <c r="J1410" s="3">
        <v>18410580</v>
      </c>
      <c r="K1410" t="s">
        <v>31</v>
      </c>
      <c r="L1410" t="s">
        <v>31</v>
      </c>
      <c r="M1410">
        <v>0</v>
      </c>
      <c r="N1410">
        <v>0</v>
      </c>
      <c r="O1410">
        <v>0</v>
      </c>
      <c r="P1410" t="s">
        <v>37</v>
      </c>
      <c r="Q1410" t="s">
        <v>37</v>
      </c>
      <c r="R1410" t="str">
        <f t="shared" si="43"/>
        <v>2150994512411</v>
      </c>
      <c r="S1410" t="s">
        <v>38</v>
      </c>
      <c r="T1410" t="s">
        <v>118</v>
      </c>
      <c r="U1410" t="s">
        <v>119</v>
      </c>
      <c r="V1410" t="s">
        <v>120</v>
      </c>
      <c r="W1410" t="s">
        <v>42</v>
      </c>
      <c r="X1410" t="s">
        <v>43</v>
      </c>
      <c r="Y1410" t="s">
        <v>44</v>
      </c>
      <c r="Z1410" t="s">
        <v>44</v>
      </c>
      <c r="AA1410" t="s">
        <v>45</v>
      </c>
      <c r="AB1410" t="s">
        <v>46</v>
      </c>
      <c r="AC1410" t="s">
        <v>47</v>
      </c>
      <c r="AD1410" t="s">
        <v>48</v>
      </c>
      <c r="AE1410" t="s">
        <v>49</v>
      </c>
    </row>
    <row r="1411" spans="1:31">
      <c r="A1411" t="str">
        <f t="shared" ref="A1411:A1474" si="44">V1411&amp;W1411&amp;F1411&amp;IF(MONTH(H1411)&lt;10,"0"&amp;MONTH(H1411),MONTH(H1411))</f>
        <v>213599451241107</v>
      </c>
      <c r="B1411" t="s">
        <v>32</v>
      </c>
      <c r="C1411" t="s">
        <v>62</v>
      </c>
      <c r="D1411" t="s">
        <v>1508</v>
      </c>
      <c r="E1411" t="s">
        <v>1508</v>
      </c>
      <c r="F1411" t="s">
        <v>116</v>
      </c>
      <c r="G1411" t="s">
        <v>1509</v>
      </c>
      <c r="H1411" s="1">
        <v>43671</v>
      </c>
      <c r="I1411" s="1">
        <v>43670</v>
      </c>
      <c r="J1411" s="3">
        <v>5330100</v>
      </c>
      <c r="K1411" t="s">
        <v>31</v>
      </c>
      <c r="L1411" t="s">
        <v>31</v>
      </c>
      <c r="M1411">
        <v>0</v>
      </c>
      <c r="N1411">
        <v>0</v>
      </c>
      <c r="O1411">
        <v>0</v>
      </c>
      <c r="P1411" t="s">
        <v>37</v>
      </c>
      <c r="Q1411" t="s">
        <v>37</v>
      </c>
      <c r="R1411" t="str">
        <f t="shared" ref="R1411:R1474" si="45">V1411&amp;W1411&amp;F1411</f>
        <v>2135994512411</v>
      </c>
      <c r="S1411" t="s">
        <v>38</v>
      </c>
      <c r="T1411" t="s">
        <v>66</v>
      </c>
      <c r="U1411" t="s">
        <v>67</v>
      </c>
      <c r="V1411" t="s">
        <v>100</v>
      </c>
      <c r="W1411" t="s">
        <v>42</v>
      </c>
      <c r="X1411" t="s">
        <v>43</v>
      </c>
      <c r="Y1411" t="s">
        <v>44</v>
      </c>
      <c r="Z1411" t="s">
        <v>44</v>
      </c>
      <c r="AA1411" t="s">
        <v>45</v>
      </c>
      <c r="AB1411" t="s">
        <v>46</v>
      </c>
      <c r="AC1411" t="s">
        <v>47</v>
      </c>
      <c r="AD1411" t="s">
        <v>48</v>
      </c>
      <c r="AE1411" t="s">
        <v>49</v>
      </c>
    </row>
    <row r="1412" spans="1:31">
      <c r="A1412" t="str">
        <f t="shared" si="44"/>
        <v>212904652121903</v>
      </c>
      <c r="B1412" t="s">
        <v>32</v>
      </c>
      <c r="C1412" t="s">
        <v>62</v>
      </c>
      <c r="D1412" t="s">
        <v>755</v>
      </c>
      <c r="E1412" t="s">
        <v>755</v>
      </c>
      <c r="F1412" t="s">
        <v>96</v>
      </c>
      <c r="G1412" t="s">
        <v>1510</v>
      </c>
      <c r="H1412" s="1">
        <v>43539</v>
      </c>
      <c r="I1412" s="1">
        <v>43539</v>
      </c>
      <c r="J1412" s="3">
        <v>6660000</v>
      </c>
      <c r="K1412" t="s">
        <v>31</v>
      </c>
      <c r="L1412" t="s">
        <v>31</v>
      </c>
      <c r="M1412">
        <v>0</v>
      </c>
      <c r="N1412">
        <v>0</v>
      </c>
      <c r="O1412">
        <v>0</v>
      </c>
      <c r="P1412" t="s">
        <v>37</v>
      </c>
      <c r="Q1412" t="s">
        <v>37</v>
      </c>
      <c r="R1412" t="str">
        <f t="shared" si="45"/>
        <v>2129046521219</v>
      </c>
      <c r="S1412" t="s">
        <v>38</v>
      </c>
      <c r="T1412" t="s">
        <v>66</v>
      </c>
      <c r="U1412" t="s">
        <v>67</v>
      </c>
      <c r="V1412" t="s">
        <v>81</v>
      </c>
      <c r="W1412" t="s">
        <v>82</v>
      </c>
      <c r="X1412" t="s">
        <v>43</v>
      </c>
      <c r="Y1412" t="s">
        <v>44</v>
      </c>
      <c r="Z1412" t="s">
        <v>44</v>
      </c>
      <c r="AA1412" t="s">
        <v>45</v>
      </c>
      <c r="AB1412" t="s">
        <v>46</v>
      </c>
      <c r="AC1412" t="s">
        <v>47</v>
      </c>
      <c r="AD1412" t="s">
        <v>48</v>
      </c>
      <c r="AE1412" t="s">
        <v>49</v>
      </c>
    </row>
    <row r="1413" spans="1:31">
      <c r="A1413" t="str">
        <f t="shared" si="44"/>
        <v>212599452211307</v>
      </c>
      <c r="B1413" t="s">
        <v>32</v>
      </c>
      <c r="C1413" t="s">
        <v>33</v>
      </c>
      <c r="D1413" t="s">
        <v>1511</v>
      </c>
      <c r="E1413" t="s">
        <v>1511</v>
      </c>
      <c r="F1413" t="s">
        <v>158</v>
      </c>
      <c r="G1413" t="s">
        <v>1512</v>
      </c>
      <c r="H1413" s="1">
        <v>43656</v>
      </c>
      <c r="I1413" s="1">
        <v>43656</v>
      </c>
      <c r="J1413" s="3">
        <v>227500</v>
      </c>
      <c r="K1413" t="s">
        <v>31</v>
      </c>
      <c r="L1413" t="s">
        <v>31</v>
      </c>
      <c r="M1413">
        <v>0</v>
      </c>
      <c r="N1413">
        <v>0</v>
      </c>
      <c r="O1413">
        <v>0</v>
      </c>
      <c r="P1413" t="s">
        <v>37</v>
      </c>
      <c r="Q1413" t="s">
        <v>37</v>
      </c>
      <c r="R1413" t="str">
        <f t="shared" si="45"/>
        <v>2125994522113</v>
      </c>
      <c r="S1413" t="s">
        <v>38</v>
      </c>
      <c r="T1413" t="s">
        <v>39</v>
      </c>
      <c r="U1413" t="s">
        <v>40</v>
      </c>
      <c r="V1413" t="s">
        <v>41</v>
      </c>
      <c r="W1413" t="s">
        <v>42</v>
      </c>
      <c r="X1413" t="s">
        <v>43</v>
      </c>
      <c r="Y1413" t="s">
        <v>44</v>
      </c>
      <c r="Z1413" t="s">
        <v>44</v>
      </c>
      <c r="AA1413" t="s">
        <v>45</v>
      </c>
      <c r="AB1413" t="s">
        <v>46</v>
      </c>
      <c r="AC1413" t="s">
        <v>47</v>
      </c>
      <c r="AD1413" t="s">
        <v>48</v>
      </c>
      <c r="AE1413" t="s">
        <v>49</v>
      </c>
    </row>
    <row r="1414" spans="1:31">
      <c r="A1414" t="str">
        <f t="shared" si="44"/>
        <v>212904652121906</v>
      </c>
      <c r="B1414" t="s">
        <v>32</v>
      </c>
      <c r="C1414" t="s">
        <v>62</v>
      </c>
      <c r="D1414" t="s">
        <v>1153</v>
      </c>
      <c r="E1414" t="s">
        <v>1153</v>
      </c>
      <c r="F1414" t="s">
        <v>96</v>
      </c>
      <c r="G1414" t="s">
        <v>1513</v>
      </c>
      <c r="H1414" s="1">
        <v>43634</v>
      </c>
      <c r="I1414" s="1">
        <v>43634</v>
      </c>
      <c r="J1414" s="3">
        <v>2880000</v>
      </c>
      <c r="K1414" t="s">
        <v>31</v>
      </c>
      <c r="L1414" t="s">
        <v>31</v>
      </c>
      <c r="M1414">
        <v>0</v>
      </c>
      <c r="N1414">
        <v>0</v>
      </c>
      <c r="O1414">
        <v>0</v>
      </c>
      <c r="P1414" t="s">
        <v>37</v>
      </c>
      <c r="Q1414" t="s">
        <v>37</v>
      </c>
      <c r="R1414" t="str">
        <f t="shared" si="45"/>
        <v>2129046521219</v>
      </c>
      <c r="S1414" t="s">
        <v>38</v>
      </c>
      <c r="T1414" t="s">
        <v>66</v>
      </c>
      <c r="U1414" t="s">
        <v>67</v>
      </c>
      <c r="V1414" t="s">
        <v>81</v>
      </c>
      <c r="W1414" t="s">
        <v>82</v>
      </c>
      <c r="X1414" t="s">
        <v>43</v>
      </c>
      <c r="Y1414" t="s">
        <v>44</v>
      </c>
      <c r="Z1414" t="s">
        <v>44</v>
      </c>
      <c r="AA1414" t="s">
        <v>45</v>
      </c>
      <c r="AB1414" t="s">
        <v>46</v>
      </c>
      <c r="AC1414" t="s">
        <v>47</v>
      </c>
      <c r="AD1414" t="s">
        <v>48</v>
      </c>
      <c r="AE1414" t="s">
        <v>49</v>
      </c>
    </row>
    <row r="1415" spans="1:31">
      <c r="A1415" t="str">
        <f t="shared" si="44"/>
        <v>215099451112904</v>
      </c>
      <c r="B1415" t="s">
        <v>32</v>
      </c>
      <c r="C1415" t="s">
        <v>114</v>
      </c>
      <c r="D1415" t="s">
        <v>338</v>
      </c>
      <c r="E1415" t="s">
        <v>338</v>
      </c>
      <c r="F1415" t="s">
        <v>112</v>
      </c>
      <c r="G1415" t="s">
        <v>1514</v>
      </c>
      <c r="H1415" s="1">
        <v>43573</v>
      </c>
      <c r="I1415" s="1">
        <v>43571</v>
      </c>
      <c r="J1415" s="3">
        <v>4131000</v>
      </c>
      <c r="K1415" t="s">
        <v>31</v>
      </c>
      <c r="L1415" t="s">
        <v>31</v>
      </c>
      <c r="M1415">
        <v>0</v>
      </c>
      <c r="N1415">
        <v>0</v>
      </c>
      <c r="O1415">
        <v>0</v>
      </c>
      <c r="P1415" t="s">
        <v>37</v>
      </c>
      <c r="Q1415" t="s">
        <v>37</v>
      </c>
      <c r="R1415" t="str">
        <f t="shared" si="45"/>
        <v>2150994511129</v>
      </c>
      <c r="S1415" t="s">
        <v>38</v>
      </c>
      <c r="T1415" t="s">
        <v>118</v>
      </c>
      <c r="U1415" t="s">
        <v>119</v>
      </c>
      <c r="V1415" t="s">
        <v>120</v>
      </c>
      <c r="W1415" t="s">
        <v>42</v>
      </c>
      <c r="X1415" t="s">
        <v>43</v>
      </c>
      <c r="Y1415" t="s">
        <v>44</v>
      </c>
      <c r="Z1415" t="s">
        <v>44</v>
      </c>
      <c r="AA1415" t="s">
        <v>45</v>
      </c>
      <c r="AB1415" t="s">
        <v>46</v>
      </c>
      <c r="AC1415" t="s">
        <v>47</v>
      </c>
      <c r="AD1415" t="s">
        <v>48</v>
      </c>
      <c r="AE1415" t="s">
        <v>49</v>
      </c>
    </row>
    <row r="1416" spans="1:31">
      <c r="A1416" t="str">
        <f t="shared" si="44"/>
        <v>510299451112907</v>
      </c>
      <c r="B1416" t="s">
        <v>32</v>
      </c>
      <c r="C1416" t="s">
        <v>174</v>
      </c>
      <c r="D1416" t="s">
        <v>505</v>
      </c>
      <c r="E1416" t="s">
        <v>505</v>
      </c>
      <c r="F1416" t="s">
        <v>112</v>
      </c>
      <c r="G1416" t="s">
        <v>1515</v>
      </c>
      <c r="H1416" s="1">
        <v>43668</v>
      </c>
      <c r="I1416" s="1">
        <v>43668</v>
      </c>
      <c r="J1416" s="3">
        <v>574000</v>
      </c>
      <c r="K1416" t="s">
        <v>31</v>
      </c>
      <c r="L1416" t="s">
        <v>31</v>
      </c>
      <c r="M1416">
        <v>0</v>
      </c>
      <c r="N1416">
        <v>0</v>
      </c>
      <c r="O1416">
        <v>0</v>
      </c>
      <c r="P1416" t="s">
        <v>37</v>
      </c>
      <c r="Q1416" t="s">
        <v>37</v>
      </c>
      <c r="R1416" t="str">
        <f t="shared" si="45"/>
        <v>5102994511129</v>
      </c>
      <c r="S1416" t="s">
        <v>38</v>
      </c>
      <c r="T1416" t="s">
        <v>119</v>
      </c>
      <c r="U1416" t="s">
        <v>176</v>
      </c>
      <c r="V1416" t="s">
        <v>177</v>
      </c>
      <c r="W1416" t="s">
        <v>42</v>
      </c>
      <c r="X1416" t="s">
        <v>43</v>
      </c>
      <c r="Y1416" t="s">
        <v>44</v>
      </c>
      <c r="Z1416" t="s">
        <v>44</v>
      </c>
      <c r="AA1416" t="s">
        <v>45</v>
      </c>
      <c r="AB1416" t="s">
        <v>46</v>
      </c>
      <c r="AC1416" t="s">
        <v>47</v>
      </c>
      <c r="AD1416" t="s">
        <v>48</v>
      </c>
      <c r="AE1416" t="s">
        <v>49</v>
      </c>
    </row>
    <row r="1417" spans="1:31">
      <c r="A1417" t="str">
        <f t="shared" si="44"/>
        <v>212300752123305</v>
      </c>
      <c r="B1417" t="s">
        <v>32</v>
      </c>
      <c r="C1417" t="s">
        <v>33</v>
      </c>
      <c r="D1417" t="s">
        <v>1342</v>
      </c>
      <c r="E1417" t="s">
        <v>1342</v>
      </c>
      <c r="F1417" t="s">
        <v>363</v>
      </c>
      <c r="G1417" t="s">
        <v>1516</v>
      </c>
      <c r="H1417" s="1">
        <v>43605</v>
      </c>
      <c r="I1417" s="1">
        <v>43602</v>
      </c>
      <c r="J1417" s="3">
        <v>25000000</v>
      </c>
      <c r="K1417" t="s">
        <v>31</v>
      </c>
      <c r="L1417" t="s">
        <v>31</v>
      </c>
      <c r="M1417">
        <v>0</v>
      </c>
      <c r="N1417">
        <v>0</v>
      </c>
      <c r="O1417">
        <v>0</v>
      </c>
      <c r="P1417" t="s">
        <v>37</v>
      </c>
      <c r="Q1417" t="s">
        <v>37</v>
      </c>
      <c r="R1417" t="str">
        <f t="shared" si="45"/>
        <v>2123007521233</v>
      </c>
      <c r="S1417" t="s">
        <v>38</v>
      </c>
      <c r="T1417" t="s">
        <v>39</v>
      </c>
      <c r="U1417" t="s">
        <v>40</v>
      </c>
      <c r="V1417" t="s">
        <v>76</v>
      </c>
      <c r="W1417" t="s">
        <v>69</v>
      </c>
      <c r="X1417" t="s">
        <v>43</v>
      </c>
      <c r="Y1417" t="s">
        <v>44</v>
      </c>
      <c r="Z1417" t="s">
        <v>44</v>
      </c>
      <c r="AA1417" t="s">
        <v>45</v>
      </c>
      <c r="AB1417" t="s">
        <v>46</v>
      </c>
      <c r="AC1417" t="s">
        <v>47</v>
      </c>
      <c r="AD1417" t="s">
        <v>48</v>
      </c>
      <c r="AE1417" t="s">
        <v>49</v>
      </c>
    </row>
    <row r="1418" spans="1:31">
      <c r="A1418" t="str">
        <f t="shared" si="44"/>
        <v>212599452111105</v>
      </c>
      <c r="B1418" t="s">
        <v>32</v>
      </c>
      <c r="C1418" t="s">
        <v>33</v>
      </c>
      <c r="D1418" t="s">
        <v>1223</v>
      </c>
      <c r="E1418" t="s">
        <v>1223</v>
      </c>
      <c r="F1418" t="s">
        <v>165</v>
      </c>
      <c r="G1418" t="s">
        <v>1517</v>
      </c>
      <c r="H1418" s="1">
        <v>43599</v>
      </c>
      <c r="I1418" s="1">
        <v>43595</v>
      </c>
      <c r="J1418" s="3">
        <v>11359331</v>
      </c>
      <c r="K1418" t="s">
        <v>31</v>
      </c>
      <c r="L1418" t="s">
        <v>31</v>
      </c>
      <c r="M1418">
        <v>0</v>
      </c>
      <c r="N1418">
        <v>0</v>
      </c>
      <c r="O1418">
        <v>0</v>
      </c>
      <c r="P1418" t="s">
        <v>37</v>
      </c>
      <c r="Q1418" t="s">
        <v>37</v>
      </c>
      <c r="R1418" t="str">
        <f t="shared" si="45"/>
        <v>2125994521111</v>
      </c>
      <c r="S1418" t="s">
        <v>38</v>
      </c>
      <c r="T1418" t="s">
        <v>39</v>
      </c>
      <c r="U1418" t="s">
        <v>40</v>
      </c>
      <c r="V1418" t="s">
        <v>41</v>
      </c>
      <c r="W1418" t="s">
        <v>42</v>
      </c>
      <c r="X1418" t="s">
        <v>43</v>
      </c>
      <c r="Y1418" t="s">
        <v>44</v>
      </c>
      <c r="Z1418" t="s">
        <v>44</v>
      </c>
      <c r="AA1418" t="s">
        <v>45</v>
      </c>
      <c r="AB1418" t="s">
        <v>46</v>
      </c>
      <c r="AC1418" t="s">
        <v>47</v>
      </c>
      <c r="AD1418" t="s">
        <v>48</v>
      </c>
      <c r="AE1418" t="s">
        <v>49</v>
      </c>
    </row>
    <row r="1419" spans="1:31">
      <c r="A1419" t="str">
        <f t="shared" si="44"/>
        <v>212599452311105</v>
      </c>
      <c r="B1419" t="s">
        <v>32</v>
      </c>
      <c r="C1419" t="s">
        <v>33</v>
      </c>
      <c r="D1419" t="s">
        <v>1223</v>
      </c>
      <c r="E1419" t="s">
        <v>1223</v>
      </c>
      <c r="F1419" t="s">
        <v>265</v>
      </c>
      <c r="G1419" t="s">
        <v>1517</v>
      </c>
      <c r="H1419" s="1">
        <v>43599</v>
      </c>
      <c r="I1419" s="1">
        <v>43595</v>
      </c>
      <c r="J1419" s="3">
        <v>3157000</v>
      </c>
      <c r="K1419" t="s">
        <v>31</v>
      </c>
      <c r="L1419" t="s">
        <v>31</v>
      </c>
      <c r="M1419">
        <v>0</v>
      </c>
      <c r="N1419">
        <v>0</v>
      </c>
      <c r="O1419">
        <v>0</v>
      </c>
      <c r="P1419" t="s">
        <v>37</v>
      </c>
      <c r="Q1419" t="s">
        <v>37</v>
      </c>
      <c r="R1419" t="str">
        <f t="shared" si="45"/>
        <v>2125994523111</v>
      </c>
      <c r="S1419" t="s">
        <v>38</v>
      </c>
      <c r="T1419" t="s">
        <v>39</v>
      </c>
      <c r="U1419" t="s">
        <v>40</v>
      </c>
      <c r="V1419" t="s">
        <v>41</v>
      </c>
      <c r="W1419" t="s">
        <v>42</v>
      </c>
      <c r="X1419" t="s">
        <v>43</v>
      </c>
      <c r="Y1419" t="s">
        <v>44</v>
      </c>
      <c r="Z1419" t="s">
        <v>44</v>
      </c>
      <c r="AA1419" t="s">
        <v>45</v>
      </c>
      <c r="AB1419" t="s">
        <v>46</v>
      </c>
      <c r="AC1419" t="s">
        <v>47</v>
      </c>
      <c r="AD1419" t="s">
        <v>48</v>
      </c>
      <c r="AE1419" t="s">
        <v>49</v>
      </c>
    </row>
    <row r="1420" spans="1:31">
      <c r="A1420" t="str">
        <f t="shared" si="44"/>
        <v>212599452312105</v>
      </c>
      <c r="B1420" t="s">
        <v>32</v>
      </c>
      <c r="C1420" t="s">
        <v>33</v>
      </c>
      <c r="D1420" t="s">
        <v>1223</v>
      </c>
      <c r="E1420" t="s">
        <v>1223</v>
      </c>
      <c r="F1420" t="s">
        <v>172</v>
      </c>
      <c r="G1420" t="s">
        <v>1517</v>
      </c>
      <c r="H1420" s="1">
        <v>43599</v>
      </c>
      <c r="I1420" s="1">
        <v>43595</v>
      </c>
      <c r="J1420" s="3">
        <v>5950000</v>
      </c>
      <c r="K1420" t="s">
        <v>31</v>
      </c>
      <c r="L1420" t="s">
        <v>31</v>
      </c>
      <c r="M1420">
        <v>0</v>
      </c>
      <c r="N1420">
        <v>0</v>
      </c>
      <c r="O1420">
        <v>0</v>
      </c>
      <c r="P1420" t="s">
        <v>37</v>
      </c>
      <c r="Q1420" t="s">
        <v>37</v>
      </c>
      <c r="R1420" t="str">
        <f t="shared" si="45"/>
        <v>2125994523121</v>
      </c>
      <c r="S1420" t="s">
        <v>38</v>
      </c>
      <c r="T1420" t="s">
        <v>39</v>
      </c>
      <c r="U1420" t="s">
        <v>40</v>
      </c>
      <c r="V1420" t="s">
        <v>41</v>
      </c>
      <c r="W1420" t="s">
        <v>42</v>
      </c>
      <c r="X1420" t="s">
        <v>43</v>
      </c>
      <c r="Y1420" t="s">
        <v>44</v>
      </c>
      <c r="Z1420" t="s">
        <v>44</v>
      </c>
      <c r="AA1420" t="s">
        <v>45</v>
      </c>
      <c r="AB1420" t="s">
        <v>46</v>
      </c>
      <c r="AC1420" t="s">
        <v>47</v>
      </c>
      <c r="AD1420" t="s">
        <v>48</v>
      </c>
      <c r="AE1420" t="s">
        <v>49</v>
      </c>
    </row>
    <row r="1421" spans="1:31">
      <c r="A1421" t="str">
        <f t="shared" si="44"/>
        <v>212599452411305</v>
      </c>
      <c r="B1421" t="s">
        <v>32</v>
      </c>
      <c r="C1421" t="s">
        <v>33</v>
      </c>
      <c r="D1421" t="s">
        <v>1223</v>
      </c>
      <c r="E1421" t="s">
        <v>1223</v>
      </c>
      <c r="F1421" t="s">
        <v>64</v>
      </c>
      <c r="G1421" t="s">
        <v>1517</v>
      </c>
      <c r="H1421" s="1">
        <v>43599</v>
      </c>
      <c r="I1421" s="1">
        <v>43595</v>
      </c>
      <c r="J1421" s="3">
        <v>100000</v>
      </c>
      <c r="K1421" t="s">
        <v>31</v>
      </c>
      <c r="L1421" t="s">
        <v>31</v>
      </c>
      <c r="M1421">
        <v>0</v>
      </c>
      <c r="N1421">
        <v>0</v>
      </c>
      <c r="O1421">
        <v>0</v>
      </c>
      <c r="P1421" t="s">
        <v>37</v>
      </c>
      <c r="Q1421" t="s">
        <v>37</v>
      </c>
      <c r="R1421" t="str">
        <f t="shared" si="45"/>
        <v>2125994524113</v>
      </c>
      <c r="S1421" t="s">
        <v>38</v>
      </c>
      <c r="T1421" t="s">
        <v>39</v>
      </c>
      <c r="U1421" t="s">
        <v>40</v>
      </c>
      <c r="V1421" t="s">
        <v>41</v>
      </c>
      <c r="W1421" t="s">
        <v>42</v>
      </c>
      <c r="X1421" t="s">
        <v>43</v>
      </c>
      <c r="Y1421" t="s">
        <v>44</v>
      </c>
      <c r="Z1421" t="s">
        <v>44</v>
      </c>
      <c r="AA1421" t="s">
        <v>45</v>
      </c>
      <c r="AB1421" t="s">
        <v>46</v>
      </c>
      <c r="AC1421" t="s">
        <v>47</v>
      </c>
      <c r="AD1421" t="s">
        <v>48</v>
      </c>
      <c r="AE1421" t="s">
        <v>49</v>
      </c>
    </row>
    <row r="1422" spans="1:31">
      <c r="A1422" t="str">
        <f t="shared" si="44"/>
        <v>213399451115212</v>
      </c>
      <c r="B1422" t="s">
        <v>32</v>
      </c>
      <c r="C1422" t="s">
        <v>62</v>
      </c>
      <c r="D1422" t="s">
        <v>1518</v>
      </c>
      <c r="E1422" t="s">
        <v>1518</v>
      </c>
      <c r="F1422" t="s">
        <v>84</v>
      </c>
      <c r="G1422" t="s">
        <v>1519</v>
      </c>
      <c r="H1422" s="1">
        <v>43812</v>
      </c>
      <c r="I1422" s="1">
        <v>43811</v>
      </c>
      <c r="J1422" s="3">
        <v>58541500</v>
      </c>
      <c r="K1422" t="s">
        <v>31</v>
      </c>
      <c r="L1422" t="s">
        <v>31</v>
      </c>
      <c r="M1422">
        <v>0</v>
      </c>
      <c r="N1422">
        <v>0</v>
      </c>
      <c r="O1422">
        <v>0</v>
      </c>
      <c r="P1422" t="s">
        <v>37</v>
      </c>
      <c r="Q1422" t="s">
        <v>37</v>
      </c>
      <c r="R1422" t="str">
        <f t="shared" si="45"/>
        <v>2133994511152</v>
      </c>
      <c r="S1422" t="s">
        <v>38</v>
      </c>
      <c r="T1422" t="s">
        <v>66</v>
      </c>
      <c r="U1422" t="s">
        <v>67</v>
      </c>
      <c r="V1422" t="s">
        <v>86</v>
      </c>
      <c r="W1422" t="s">
        <v>42</v>
      </c>
      <c r="X1422" t="s">
        <v>43</v>
      </c>
      <c r="Y1422" t="s">
        <v>44</v>
      </c>
      <c r="Z1422" t="s">
        <v>44</v>
      </c>
      <c r="AA1422" t="s">
        <v>45</v>
      </c>
      <c r="AB1422" t="s">
        <v>46</v>
      </c>
      <c r="AC1422" t="s">
        <v>47</v>
      </c>
      <c r="AD1422" t="s">
        <v>48</v>
      </c>
      <c r="AE1422" t="s">
        <v>49</v>
      </c>
    </row>
    <row r="1423" spans="1:31">
      <c r="A1423" t="str">
        <f t="shared" si="44"/>
        <v>213599451112903</v>
      </c>
      <c r="B1423" t="s">
        <v>32</v>
      </c>
      <c r="C1423" t="s">
        <v>62</v>
      </c>
      <c r="D1423" t="s">
        <v>1037</v>
      </c>
      <c r="E1423" t="s">
        <v>1037</v>
      </c>
      <c r="F1423" t="s">
        <v>112</v>
      </c>
      <c r="G1423" t="s">
        <v>1520</v>
      </c>
      <c r="H1423" s="1">
        <v>43539</v>
      </c>
      <c r="I1423" s="1">
        <v>43537</v>
      </c>
      <c r="J1423" s="3">
        <v>656000</v>
      </c>
      <c r="K1423" t="s">
        <v>31</v>
      </c>
      <c r="L1423" t="s">
        <v>31</v>
      </c>
      <c r="M1423">
        <v>0</v>
      </c>
      <c r="N1423">
        <v>0</v>
      </c>
      <c r="O1423">
        <v>0</v>
      </c>
      <c r="P1423" t="s">
        <v>37</v>
      </c>
      <c r="Q1423" t="s">
        <v>37</v>
      </c>
      <c r="R1423" t="str">
        <f t="shared" si="45"/>
        <v>2135994511129</v>
      </c>
      <c r="S1423" t="s">
        <v>38</v>
      </c>
      <c r="T1423" t="s">
        <v>66</v>
      </c>
      <c r="U1423" t="s">
        <v>67</v>
      </c>
      <c r="V1423" t="s">
        <v>100</v>
      </c>
      <c r="W1423" t="s">
        <v>42</v>
      </c>
      <c r="X1423" t="s">
        <v>43</v>
      </c>
      <c r="Y1423" t="s">
        <v>44</v>
      </c>
      <c r="Z1423" t="s">
        <v>44</v>
      </c>
      <c r="AA1423" t="s">
        <v>45</v>
      </c>
      <c r="AB1423" t="s">
        <v>46</v>
      </c>
      <c r="AC1423" t="s">
        <v>47</v>
      </c>
      <c r="AD1423" t="s">
        <v>48</v>
      </c>
      <c r="AE1423" t="s">
        <v>49</v>
      </c>
    </row>
    <row r="1424" spans="1:31">
      <c r="A1424" t="str">
        <f t="shared" si="44"/>
        <v>212599451112912</v>
      </c>
      <c r="B1424" t="s">
        <v>32</v>
      </c>
      <c r="C1424" t="s">
        <v>33</v>
      </c>
      <c r="D1424" t="s">
        <v>1188</v>
      </c>
      <c r="E1424" t="s">
        <v>1188</v>
      </c>
      <c r="F1424" t="s">
        <v>112</v>
      </c>
      <c r="G1424" t="s">
        <v>1521</v>
      </c>
      <c r="H1424" s="1">
        <v>43830</v>
      </c>
      <c r="I1424" s="1">
        <v>43830</v>
      </c>
      <c r="J1424" s="3">
        <v>56786000</v>
      </c>
      <c r="K1424" t="s">
        <v>31</v>
      </c>
      <c r="L1424" t="s">
        <v>31</v>
      </c>
      <c r="M1424">
        <v>0</v>
      </c>
      <c r="N1424">
        <v>0</v>
      </c>
      <c r="O1424">
        <v>0</v>
      </c>
      <c r="P1424" t="s">
        <v>37</v>
      </c>
      <c r="Q1424" t="s">
        <v>37</v>
      </c>
      <c r="R1424" t="str">
        <f t="shared" si="45"/>
        <v>2125994511129</v>
      </c>
      <c r="S1424" t="s">
        <v>38</v>
      </c>
      <c r="T1424" t="s">
        <v>39</v>
      </c>
      <c r="U1424" t="s">
        <v>40</v>
      </c>
      <c r="V1424" t="s">
        <v>41</v>
      </c>
      <c r="W1424" t="s">
        <v>42</v>
      </c>
      <c r="X1424" t="s">
        <v>43</v>
      </c>
      <c r="Y1424" t="s">
        <v>44</v>
      </c>
      <c r="Z1424" t="s">
        <v>44</v>
      </c>
      <c r="AA1424" t="s">
        <v>45</v>
      </c>
      <c r="AB1424" t="s">
        <v>46</v>
      </c>
      <c r="AC1424" t="s">
        <v>47</v>
      </c>
      <c r="AD1424" t="s">
        <v>48</v>
      </c>
      <c r="AE1424" t="s">
        <v>49</v>
      </c>
    </row>
    <row r="1425" spans="1:31">
      <c r="A1425" t="str">
        <f t="shared" si="44"/>
        <v>000000082511112</v>
      </c>
      <c r="B1425" t="s">
        <v>32</v>
      </c>
      <c r="C1425" t="s">
        <v>174</v>
      </c>
      <c r="D1425" t="s">
        <v>407</v>
      </c>
      <c r="E1425" t="s">
        <v>407</v>
      </c>
      <c r="F1425" t="s">
        <v>1206</v>
      </c>
      <c r="G1425" t="s">
        <v>1522</v>
      </c>
      <c r="H1425" s="1">
        <v>43803</v>
      </c>
      <c r="I1425" s="1">
        <v>43801</v>
      </c>
      <c r="J1425" s="3">
        <v>738000</v>
      </c>
      <c r="K1425" t="s">
        <v>31</v>
      </c>
      <c r="L1425" t="s">
        <v>31</v>
      </c>
      <c r="M1425">
        <v>0</v>
      </c>
      <c r="N1425">
        <v>0</v>
      </c>
      <c r="O1425">
        <v>0</v>
      </c>
      <c r="P1425" t="s">
        <v>37</v>
      </c>
      <c r="Q1425" t="s">
        <v>37</v>
      </c>
      <c r="R1425" t="str">
        <f t="shared" si="45"/>
        <v>0000000825111</v>
      </c>
      <c r="S1425" t="s">
        <v>38</v>
      </c>
      <c r="T1425" t="s">
        <v>119</v>
      </c>
      <c r="U1425" t="s">
        <v>106</v>
      </c>
      <c r="V1425" t="s">
        <v>107</v>
      </c>
      <c r="W1425" t="s">
        <v>108</v>
      </c>
      <c r="X1425" t="s">
        <v>43</v>
      </c>
      <c r="Y1425" t="s">
        <v>44</v>
      </c>
      <c r="Z1425" t="s">
        <v>44</v>
      </c>
      <c r="AA1425" t="s">
        <v>45</v>
      </c>
      <c r="AB1425" t="s">
        <v>46</v>
      </c>
      <c r="AC1425" t="s">
        <v>47</v>
      </c>
      <c r="AD1425" t="s">
        <v>48</v>
      </c>
      <c r="AE1425" t="s">
        <v>49</v>
      </c>
    </row>
    <row r="1426" spans="1:31">
      <c r="A1426" t="str">
        <f t="shared" si="44"/>
        <v>215099451241111</v>
      </c>
      <c r="B1426" t="s">
        <v>32</v>
      </c>
      <c r="C1426" t="s">
        <v>114</v>
      </c>
      <c r="D1426" t="s">
        <v>1523</v>
      </c>
      <c r="E1426" t="s">
        <v>1523</v>
      </c>
      <c r="F1426" t="s">
        <v>116</v>
      </c>
      <c r="G1426" t="s">
        <v>1524</v>
      </c>
      <c r="H1426" s="1">
        <v>43788</v>
      </c>
      <c r="I1426" s="1">
        <v>43787</v>
      </c>
      <c r="J1426" s="3">
        <v>18771535</v>
      </c>
      <c r="K1426" t="s">
        <v>31</v>
      </c>
      <c r="L1426" t="s">
        <v>31</v>
      </c>
      <c r="M1426">
        <v>0</v>
      </c>
      <c r="N1426">
        <v>0</v>
      </c>
      <c r="O1426">
        <v>0</v>
      </c>
      <c r="P1426" t="s">
        <v>37</v>
      </c>
      <c r="Q1426" t="s">
        <v>37</v>
      </c>
      <c r="R1426" t="str">
        <f t="shared" si="45"/>
        <v>2150994512411</v>
      </c>
      <c r="S1426" t="s">
        <v>38</v>
      </c>
      <c r="T1426" t="s">
        <v>118</v>
      </c>
      <c r="U1426" t="s">
        <v>119</v>
      </c>
      <c r="V1426" t="s">
        <v>120</v>
      </c>
      <c r="W1426" t="s">
        <v>42</v>
      </c>
      <c r="X1426" t="s">
        <v>43</v>
      </c>
      <c r="Y1426" t="s">
        <v>44</v>
      </c>
      <c r="Z1426" t="s">
        <v>44</v>
      </c>
      <c r="AA1426" t="s">
        <v>45</v>
      </c>
      <c r="AB1426" t="s">
        <v>46</v>
      </c>
      <c r="AC1426" t="s">
        <v>47</v>
      </c>
      <c r="AD1426" t="s">
        <v>48</v>
      </c>
      <c r="AE1426" t="s">
        <v>49</v>
      </c>
    </row>
    <row r="1427" spans="1:31">
      <c r="A1427" t="str">
        <f t="shared" si="44"/>
        <v>213599451241106</v>
      </c>
      <c r="B1427" t="s">
        <v>32</v>
      </c>
      <c r="C1427" t="s">
        <v>62</v>
      </c>
      <c r="D1427" t="s">
        <v>1130</v>
      </c>
      <c r="E1427" t="s">
        <v>1130</v>
      </c>
      <c r="F1427" t="s">
        <v>116</v>
      </c>
      <c r="G1427" t="s">
        <v>1525</v>
      </c>
      <c r="H1427" s="1">
        <v>43641</v>
      </c>
      <c r="I1427" s="1">
        <v>43640</v>
      </c>
      <c r="J1427" s="3">
        <v>4986000</v>
      </c>
      <c r="K1427" t="s">
        <v>31</v>
      </c>
      <c r="L1427" t="s">
        <v>31</v>
      </c>
      <c r="M1427">
        <v>0</v>
      </c>
      <c r="N1427">
        <v>0</v>
      </c>
      <c r="O1427">
        <v>0</v>
      </c>
      <c r="P1427" t="s">
        <v>37</v>
      </c>
      <c r="Q1427" t="s">
        <v>37</v>
      </c>
      <c r="R1427" t="str">
        <f t="shared" si="45"/>
        <v>2135994512411</v>
      </c>
      <c r="S1427" t="s">
        <v>38</v>
      </c>
      <c r="T1427" t="s">
        <v>66</v>
      </c>
      <c r="U1427" t="s">
        <v>67</v>
      </c>
      <c r="V1427" t="s">
        <v>100</v>
      </c>
      <c r="W1427" t="s">
        <v>42</v>
      </c>
      <c r="X1427" t="s">
        <v>43</v>
      </c>
      <c r="Y1427" t="s">
        <v>44</v>
      </c>
      <c r="Z1427" t="s">
        <v>44</v>
      </c>
      <c r="AA1427" t="s">
        <v>45</v>
      </c>
      <c r="AB1427" t="s">
        <v>46</v>
      </c>
      <c r="AC1427" t="s">
        <v>47</v>
      </c>
      <c r="AD1427" t="s">
        <v>48</v>
      </c>
      <c r="AE1427" t="s">
        <v>49</v>
      </c>
    </row>
    <row r="1428" spans="1:31">
      <c r="A1428" t="str">
        <f t="shared" si="44"/>
        <v>212904652211112</v>
      </c>
      <c r="B1428" t="s">
        <v>32</v>
      </c>
      <c r="C1428" t="s">
        <v>62</v>
      </c>
      <c r="D1428" t="s">
        <v>1526</v>
      </c>
      <c r="E1428" t="s">
        <v>1526</v>
      </c>
      <c r="F1428" t="s">
        <v>79</v>
      </c>
      <c r="G1428" t="s">
        <v>1527</v>
      </c>
      <c r="H1428" s="1">
        <v>43810</v>
      </c>
      <c r="I1428" s="1">
        <v>43809</v>
      </c>
      <c r="J1428" s="3">
        <v>1274100</v>
      </c>
      <c r="K1428" t="s">
        <v>31</v>
      </c>
      <c r="L1428" t="s">
        <v>31</v>
      </c>
      <c r="M1428">
        <v>0</v>
      </c>
      <c r="N1428">
        <v>0</v>
      </c>
      <c r="O1428">
        <v>0</v>
      </c>
      <c r="P1428" t="s">
        <v>37</v>
      </c>
      <c r="Q1428" t="s">
        <v>37</v>
      </c>
      <c r="R1428" t="str">
        <f t="shared" si="45"/>
        <v>2129046522111</v>
      </c>
      <c r="S1428" t="s">
        <v>38</v>
      </c>
      <c r="T1428" t="s">
        <v>66</v>
      </c>
      <c r="U1428" t="s">
        <v>67</v>
      </c>
      <c r="V1428" t="s">
        <v>81</v>
      </c>
      <c r="W1428" t="s">
        <v>82</v>
      </c>
      <c r="X1428" t="s">
        <v>43</v>
      </c>
      <c r="Y1428" t="s">
        <v>44</v>
      </c>
      <c r="Z1428" t="s">
        <v>44</v>
      </c>
      <c r="AA1428" t="s">
        <v>45</v>
      </c>
      <c r="AB1428" t="s">
        <v>46</v>
      </c>
      <c r="AC1428" t="s">
        <v>47</v>
      </c>
      <c r="AD1428" t="s">
        <v>48</v>
      </c>
      <c r="AE1428" t="s">
        <v>49</v>
      </c>
    </row>
    <row r="1429" spans="1:31">
      <c r="A1429" t="str">
        <f t="shared" si="44"/>
        <v>212599451111109</v>
      </c>
      <c r="B1429" t="s">
        <v>32</v>
      </c>
      <c r="C1429" t="s">
        <v>33</v>
      </c>
      <c r="D1429" t="s">
        <v>760</v>
      </c>
      <c r="E1429" t="s">
        <v>760</v>
      </c>
      <c r="F1429" t="s">
        <v>35</v>
      </c>
      <c r="G1429" t="s">
        <v>1528</v>
      </c>
      <c r="H1429" s="1">
        <v>43727</v>
      </c>
      <c r="I1429" s="1">
        <v>43724</v>
      </c>
      <c r="J1429" s="3">
        <v>134200</v>
      </c>
      <c r="K1429" t="s">
        <v>31</v>
      </c>
      <c r="L1429" t="s">
        <v>31</v>
      </c>
      <c r="M1429">
        <v>0</v>
      </c>
      <c r="N1429">
        <v>0</v>
      </c>
      <c r="O1429">
        <v>0</v>
      </c>
      <c r="P1429" t="s">
        <v>37</v>
      </c>
      <c r="Q1429" t="s">
        <v>37</v>
      </c>
      <c r="R1429" t="str">
        <f t="shared" si="45"/>
        <v>2125994511111</v>
      </c>
      <c r="S1429" t="s">
        <v>38</v>
      </c>
      <c r="T1429" t="s">
        <v>39</v>
      </c>
      <c r="U1429" t="s">
        <v>40</v>
      </c>
      <c r="V1429" t="s">
        <v>41</v>
      </c>
      <c r="W1429" t="s">
        <v>42</v>
      </c>
      <c r="X1429" t="s">
        <v>43</v>
      </c>
      <c r="Y1429" t="s">
        <v>44</v>
      </c>
      <c r="Z1429" t="s">
        <v>44</v>
      </c>
      <c r="AA1429" t="s">
        <v>45</v>
      </c>
      <c r="AB1429" t="s">
        <v>46</v>
      </c>
      <c r="AC1429" t="s">
        <v>47</v>
      </c>
      <c r="AD1429" t="s">
        <v>48</v>
      </c>
      <c r="AE1429" t="s">
        <v>49</v>
      </c>
    </row>
    <row r="1430" spans="1:31">
      <c r="A1430" t="str">
        <f t="shared" si="44"/>
        <v>212599451111909</v>
      </c>
      <c r="B1430" t="s">
        <v>32</v>
      </c>
      <c r="C1430" t="s">
        <v>33</v>
      </c>
      <c r="D1430" t="s">
        <v>760</v>
      </c>
      <c r="E1430" t="s">
        <v>760</v>
      </c>
      <c r="F1430" t="s">
        <v>50</v>
      </c>
      <c r="G1430" t="s">
        <v>1528</v>
      </c>
      <c r="H1430" s="1">
        <v>43727</v>
      </c>
      <c r="I1430" s="1">
        <v>43724</v>
      </c>
      <c r="J1430" s="3">
        <v>12</v>
      </c>
      <c r="K1430" t="s">
        <v>31</v>
      </c>
      <c r="L1430" t="s">
        <v>31</v>
      </c>
      <c r="M1430">
        <v>0</v>
      </c>
      <c r="N1430">
        <v>0</v>
      </c>
      <c r="O1430">
        <v>0</v>
      </c>
      <c r="P1430" t="s">
        <v>37</v>
      </c>
      <c r="Q1430" t="s">
        <v>37</v>
      </c>
      <c r="R1430" t="str">
        <f t="shared" si="45"/>
        <v>2125994511119</v>
      </c>
      <c r="S1430" t="s">
        <v>38</v>
      </c>
      <c r="T1430" t="s">
        <v>39</v>
      </c>
      <c r="U1430" t="s">
        <v>40</v>
      </c>
      <c r="V1430" t="s">
        <v>41</v>
      </c>
      <c r="W1430" t="s">
        <v>42</v>
      </c>
      <c r="X1430" t="s">
        <v>43</v>
      </c>
      <c r="Y1430" t="s">
        <v>44</v>
      </c>
      <c r="Z1430" t="s">
        <v>44</v>
      </c>
      <c r="AA1430" t="s">
        <v>45</v>
      </c>
      <c r="AB1430" t="s">
        <v>46</v>
      </c>
      <c r="AC1430" t="s">
        <v>47</v>
      </c>
      <c r="AD1430" t="s">
        <v>48</v>
      </c>
      <c r="AE1430" t="s">
        <v>49</v>
      </c>
    </row>
    <row r="1431" spans="1:31">
      <c r="A1431" t="str">
        <f t="shared" si="44"/>
        <v>212599451112109</v>
      </c>
      <c r="B1431" t="s">
        <v>32</v>
      </c>
      <c r="C1431" t="s">
        <v>33</v>
      </c>
      <c r="D1431" t="s">
        <v>760</v>
      </c>
      <c r="E1431" t="s">
        <v>760</v>
      </c>
      <c r="F1431" t="s">
        <v>51</v>
      </c>
      <c r="G1431" t="s">
        <v>1528</v>
      </c>
      <c r="H1431" s="1">
        <v>43727</v>
      </c>
      <c r="I1431" s="1">
        <v>43724</v>
      </c>
      <c r="J1431" s="3">
        <v>13420</v>
      </c>
      <c r="K1431" t="s">
        <v>31</v>
      </c>
      <c r="L1431" t="s">
        <v>31</v>
      </c>
      <c r="M1431">
        <v>0</v>
      </c>
      <c r="N1431">
        <v>0</v>
      </c>
      <c r="O1431">
        <v>0</v>
      </c>
      <c r="P1431" t="s">
        <v>37</v>
      </c>
      <c r="Q1431" t="s">
        <v>37</v>
      </c>
      <c r="R1431" t="str">
        <f t="shared" si="45"/>
        <v>2125994511121</v>
      </c>
      <c r="S1431" t="s">
        <v>38</v>
      </c>
      <c r="T1431" t="s">
        <v>39</v>
      </c>
      <c r="U1431" t="s">
        <v>40</v>
      </c>
      <c r="V1431" t="s">
        <v>41</v>
      </c>
      <c r="W1431" t="s">
        <v>42</v>
      </c>
      <c r="X1431" t="s">
        <v>43</v>
      </c>
      <c r="Y1431" t="s">
        <v>44</v>
      </c>
      <c r="Z1431" t="s">
        <v>44</v>
      </c>
      <c r="AA1431" t="s">
        <v>45</v>
      </c>
      <c r="AB1431" t="s">
        <v>46</v>
      </c>
      <c r="AC1431" t="s">
        <v>47</v>
      </c>
      <c r="AD1431" t="s">
        <v>48</v>
      </c>
      <c r="AE1431" t="s">
        <v>49</v>
      </c>
    </row>
    <row r="1432" spans="1:31">
      <c r="A1432" t="str">
        <f t="shared" si="44"/>
        <v>212599451112209</v>
      </c>
      <c r="B1432" t="s">
        <v>32</v>
      </c>
      <c r="C1432" t="s">
        <v>33</v>
      </c>
      <c r="D1432" t="s">
        <v>760</v>
      </c>
      <c r="E1432" t="s">
        <v>760</v>
      </c>
      <c r="F1432" t="s">
        <v>55</v>
      </c>
      <c r="G1432" t="s">
        <v>1528</v>
      </c>
      <c r="H1432" s="1">
        <v>43727</v>
      </c>
      <c r="I1432" s="1">
        <v>43724</v>
      </c>
      <c r="J1432" s="3">
        <v>5368</v>
      </c>
      <c r="K1432" t="s">
        <v>31</v>
      </c>
      <c r="L1432" t="s">
        <v>31</v>
      </c>
      <c r="M1432">
        <v>0</v>
      </c>
      <c r="N1432">
        <v>0</v>
      </c>
      <c r="O1432">
        <v>0</v>
      </c>
      <c r="P1432" t="s">
        <v>37</v>
      </c>
      <c r="Q1432" t="s">
        <v>37</v>
      </c>
      <c r="R1432" t="str">
        <f t="shared" si="45"/>
        <v>2125994511122</v>
      </c>
      <c r="S1432" t="s">
        <v>38</v>
      </c>
      <c r="T1432" t="s">
        <v>39</v>
      </c>
      <c r="U1432" t="s">
        <v>40</v>
      </c>
      <c r="V1432" t="s">
        <v>41</v>
      </c>
      <c r="W1432" t="s">
        <v>42</v>
      </c>
      <c r="X1432" t="s">
        <v>43</v>
      </c>
      <c r="Y1432" t="s">
        <v>44</v>
      </c>
      <c r="Z1432" t="s">
        <v>44</v>
      </c>
      <c r="AA1432" t="s">
        <v>45</v>
      </c>
      <c r="AB1432" t="s">
        <v>46</v>
      </c>
      <c r="AC1432" t="s">
        <v>47</v>
      </c>
      <c r="AD1432" t="s">
        <v>48</v>
      </c>
      <c r="AE1432" t="s">
        <v>49</v>
      </c>
    </row>
    <row r="1433" spans="1:31">
      <c r="A1433" t="str">
        <f t="shared" si="44"/>
        <v>212599452211212</v>
      </c>
      <c r="B1433" t="s">
        <v>32</v>
      </c>
      <c r="C1433" t="s">
        <v>33</v>
      </c>
      <c r="D1433" t="s">
        <v>807</v>
      </c>
      <c r="E1433" t="s">
        <v>807</v>
      </c>
      <c r="F1433" t="s">
        <v>148</v>
      </c>
      <c r="G1433" t="s">
        <v>1529</v>
      </c>
      <c r="H1433" s="1">
        <v>43810</v>
      </c>
      <c r="I1433" s="1">
        <v>43810</v>
      </c>
      <c r="J1433" s="3">
        <v>474570</v>
      </c>
      <c r="K1433" t="s">
        <v>31</v>
      </c>
      <c r="L1433" t="s">
        <v>31</v>
      </c>
      <c r="M1433">
        <v>0</v>
      </c>
      <c r="N1433">
        <v>0</v>
      </c>
      <c r="O1433">
        <v>0</v>
      </c>
      <c r="P1433" t="s">
        <v>37</v>
      </c>
      <c r="Q1433" t="s">
        <v>37</v>
      </c>
      <c r="R1433" t="str">
        <f t="shared" si="45"/>
        <v>2125994522112</v>
      </c>
      <c r="S1433" t="s">
        <v>38</v>
      </c>
      <c r="T1433" t="s">
        <v>39</v>
      </c>
      <c r="U1433" t="s">
        <v>40</v>
      </c>
      <c r="V1433" t="s">
        <v>41</v>
      </c>
      <c r="W1433" t="s">
        <v>42</v>
      </c>
      <c r="X1433" t="s">
        <v>43</v>
      </c>
      <c r="Y1433" t="s">
        <v>44</v>
      </c>
      <c r="Z1433" t="s">
        <v>44</v>
      </c>
      <c r="AA1433" t="s">
        <v>45</v>
      </c>
      <c r="AB1433" t="s">
        <v>46</v>
      </c>
      <c r="AC1433" t="s">
        <v>47</v>
      </c>
      <c r="AD1433" t="s">
        <v>48</v>
      </c>
      <c r="AE1433" t="s">
        <v>49</v>
      </c>
    </row>
    <row r="1434" spans="1:31">
      <c r="A1434" t="str">
        <f t="shared" si="44"/>
        <v>212599452211112</v>
      </c>
      <c r="B1434" t="s">
        <v>32</v>
      </c>
      <c r="C1434" t="s">
        <v>33</v>
      </c>
      <c r="D1434" t="s">
        <v>162</v>
      </c>
      <c r="E1434" t="s">
        <v>162</v>
      </c>
      <c r="F1434" t="s">
        <v>79</v>
      </c>
      <c r="G1434" t="s">
        <v>1530</v>
      </c>
      <c r="H1434" s="1">
        <v>43810</v>
      </c>
      <c r="I1434" s="1">
        <v>43809</v>
      </c>
      <c r="J1434" s="3">
        <v>1176515</v>
      </c>
      <c r="K1434" t="s">
        <v>31</v>
      </c>
      <c r="L1434" t="s">
        <v>31</v>
      </c>
      <c r="M1434">
        <v>0</v>
      </c>
      <c r="N1434">
        <v>0</v>
      </c>
      <c r="O1434">
        <v>0</v>
      </c>
      <c r="P1434" t="s">
        <v>37</v>
      </c>
      <c r="Q1434" t="s">
        <v>37</v>
      </c>
      <c r="R1434" t="str">
        <f t="shared" si="45"/>
        <v>2125994522111</v>
      </c>
      <c r="S1434" t="s">
        <v>38</v>
      </c>
      <c r="T1434" t="s">
        <v>39</v>
      </c>
      <c r="U1434" t="s">
        <v>40</v>
      </c>
      <c r="V1434" t="s">
        <v>41</v>
      </c>
      <c r="W1434" t="s">
        <v>42</v>
      </c>
      <c r="X1434" t="s">
        <v>43</v>
      </c>
      <c r="Y1434" t="s">
        <v>44</v>
      </c>
      <c r="Z1434" t="s">
        <v>44</v>
      </c>
      <c r="AA1434" t="s">
        <v>45</v>
      </c>
      <c r="AB1434" t="s">
        <v>46</v>
      </c>
      <c r="AC1434" t="s">
        <v>47</v>
      </c>
      <c r="AD1434" t="s">
        <v>48</v>
      </c>
      <c r="AE1434" t="s">
        <v>49</v>
      </c>
    </row>
    <row r="1435" spans="1:31">
      <c r="A1435" t="str">
        <f t="shared" si="44"/>
        <v>213300551152110</v>
      </c>
      <c r="B1435" t="s">
        <v>32</v>
      </c>
      <c r="C1435" t="s">
        <v>62</v>
      </c>
      <c r="D1435" t="s">
        <v>1531</v>
      </c>
      <c r="E1435" t="s">
        <v>1531</v>
      </c>
      <c r="F1435" t="s">
        <v>88</v>
      </c>
      <c r="G1435" t="s">
        <v>1532</v>
      </c>
      <c r="H1435" s="1">
        <v>43755</v>
      </c>
      <c r="I1435" s="1">
        <v>43753</v>
      </c>
      <c r="J1435" s="3">
        <v>682500000</v>
      </c>
      <c r="K1435" t="s">
        <v>31</v>
      </c>
      <c r="L1435" t="s">
        <v>31</v>
      </c>
      <c r="M1435">
        <v>0</v>
      </c>
      <c r="N1435">
        <v>0</v>
      </c>
      <c r="O1435">
        <v>0</v>
      </c>
      <c r="P1435" t="s">
        <v>37</v>
      </c>
      <c r="Q1435" t="s">
        <v>37</v>
      </c>
      <c r="R1435" t="str">
        <f t="shared" si="45"/>
        <v>2133005511521</v>
      </c>
      <c r="S1435" t="s">
        <v>38</v>
      </c>
      <c r="T1435" t="s">
        <v>66</v>
      </c>
      <c r="U1435" t="s">
        <v>67</v>
      </c>
      <c r="V1435" t="s">
        <v>86</v>
      </c>
      <c r="W1435" t="s">
        <v>90</v>
      </c>
      <c r="X1435" t="s">
        <v>43</v>
      </c>
      <c r="Y1435" t="s">
        <v>44</v>
      </c>
      <c r="Z1435" t="s">
        <v>44</v>
      </c>
      <c r="AA1435" t="s">
        <v>45</v>
      </c>
      <c r="AB1435" t="s">
        <v>46</v>
      </c>
      <c r="AC1435" t="s">
        <v>47</v>
      </c>
      <c r="AD1435" t="s">
        <v>48</v>
      </c>
      <c r="AE1435" t="s">
        <v>49</v>
      </c>
    </row>
    <row r="1436" spans="1:31">
      <c r="A1436" t="str">
        <f t="shared" si="44"/>
        <v>213300551152105</v>
      </c>
      <c r="B1436" t="s">
        <v>32</v>
      </c>
      <c r="C1436" t="s">
        <v>62</v>
      </c>
      <c r="D1436" t="s">
        <v>1428</v>
      </c>
      <c r="E1436" t="s">
        <v>1428</v>
      </c>
      <c r="F1436" t="s">
        <v>88</v>
      </c>
      <c r="G1436" t="s">
        <v>1533</v>
      </c>
      <c r="H1436" s="1">
        <v>43614</v>
      </c>
      <c r="I1436" s="1">
        <v>43612</v>
      </c>
      <c r="J1436" s="3">
        <v>823240600</v>
      </c>
      <c r="K1436" t="s">
        <v>31</v>
      </c>
      <c r="L1436" t="s">
        <v>31</v>
      </c>
      <c r="M1436">
        <v>0</v>
      </c>
      <c r="N1436">
        <v>0</v>
      </c>
      <c r="O1436">
        <v>0</v>
      </c>
      <c r="P1436" t="s">
        <v>37</v>
      </c>
      <c r="Q1436" t="s">
        <v>37</v>
      </c>
      <c r="R1436" t="str">
        <f t="shared" si="45"/>
        <v>2133005511521</v>
      </c>
      <c r="S1436" t="s">
        <v>38</v>
      </c>
      <c r="T1436" t="s">
        <v>66</v>
      </c>
      <c r="U1436" t="s">
        <v>67</v>
      </c>
      <c r="V1436" t="s">
        <v>86</v>
      </c>
      <c r="W1436" t="s">
        <v>90</v>
      </c>
      <c r="X1436" t="s">
        <v>43</v>
      </c>
      <c r="Y1436" t="s">
        <v>44</v>
      </c>
      <c r="Z1436" t="s">
        <v>44</v>
      </c>
      <c r="AA1436" t="s">
        <v>45</v>
      </c>
      <c r="AB1436" t="s">
        <v>46</v>
      </c>
      <c r="AC1436" t="s">
        <v>47</v>
      </c>
      <c r="AD1436" t="s">
        <v>48</v>
      </c>
      <c r="AE1436" t="s">
        <v>49</v>
      </c>
    </row>
    <row r="1437" spans="1:31">
      <c r="A1437" t="str">
        <f t="shared" si="44"/>
        <v>212904652411110</v>
      </c>
      <c r="B1437" t="s">
        <v>32</v>
      </c>
      <c r="C1437" t="s">
        <v>62</v>
      </c>
      <c r="D1437" t="s">
        <v>1534</v>
      </c>
      <c r="E1437" t="s">
        <v>1534</v>
      </c>
      <c r="F1437" t="s">
        <v>71</v>
      </c>
      <c r="G1437" t="s">
        <v>1535</v>
      </c>
      <c r="H1437" s="1">
        <v>43769</v>
      </c>
      <c r="I1437" s="1">
        <v>43768</v>
      </c>
      <c r="J1437" s="3">
        <v>500000</v>
      </c>
      <c r="K1437" t="s">
        <v>31</v>
      </c>
      <c r="L1437" t="s">
        <v>31</v>
      </c>
      <c r="M1437">
        <v>0</v>
      </c>
      <c r="N1437">
        <v>0</v>
      </c>
      <c r="O1437">
        <v>0</v>
      </c>
      <c r="P1437" t="s">
        <v>37</v>
      </c>
      <c r="Q1437" t="s">
        <v>37</v>
      </c>
      <c r="R1437" t="str">
        <f t="shared" si="45"/>
        <v>2129046524111</v>
      </c>
      <c r="S1437" t="s">
        <v>38</v>
      </c>
      <c r="T1437" t="s">
        <v>66</v>
      </c>
      <c r="U1437" t="s">
        <v>67</v>
      </c>
      <c r="V1437" t="s">
        <v>81</v>
      </c>
      <c r="W1437" t="s">
        <v>82</v>
      </c>
      <c r="X1437" t="s">
        <v>43</v>
      </c>
      <c r="Y1437" t="s">
        <v>44</v>
      </c>
      <c r="Z1437" t="s">
        <v>44</v>
      </c>
      <c r="AA1437" t="s">
        <v>45</v>
      </c>
      <c r="AB1437" t="s">
        <v>46</v>
      </c>
      <c r="AC1437" t="s">
        <v>47</v>
      </c>
      <c r="AD1437" t="s">
        <v>48</v>
      </c>
      <c r="AE1437" t="s">
        <v>49</v>
      </c>
    </row>
    <row r="1438" spans="1:31">
      <c r="A1438" t="str">
        <f t="shared" si="44"/>
        <v>510599452111510</v>
      </c>
      <c r="B1438" t="s">
        <v>32</v>
      </c>
      <c r="C1438" t="s">
        <v>141</v>
      </c>
      <c r="D1438" t="s">
        <v>507</v>
      </c>
      <c r="E1438" t="s">
        <v>507</v>
      </c>
      <c r="F1438" t="s">
        <v>286</v>
      </c>
      <c r="G1438" t="s">
        <v>1536</v>
      </c>
      <c r="H1438" s="1">
        <v>43754</v>
      </c>
      <c r="I1438" s="1">
        <v>43753</v>
      </c>
      <c r="J1438" s="3">
        <v>750000</v>
      </c>
      <c r="K1438" t="s">
        <v>31</v>
      </c>
      <c r="L1438" t="s">
        <v>31</v>
      </c>
      <c r="M1438">
        <v>0</v>
      </c>
      <c r="N1438">
        <v>0</v>
      </c>
      <c r="O1438">
        <v>0</v>
      </c>
      <c r="P1438" t="s">
        <v>37</v>
      </c>
      <c r="Q1438" t="s">
        <v>37</v>
      </c>
      <c r="R1438" t="str">
        <f t="shared" si="45"/>
        <v>5105994521115</v>
      </c>
      <c r="S1438" t="s">
        <v>38</v>
      </c>
      <c r="T1438" t="s">
        <v>40</v>
      </c>
      <c r="U1438" t="s">
        <v>145</v>
      </c>
      <c r="V1438" t="s">
        <v>146</v>
      </c>
      <c r="W1438" t="s">
        <v>42</v>
      </c>
      <c r="X1438" t="s">
        <v>43</v>
      </c>
      <c r="Y1438" t="s">
        <v>44</v>
      </c>
      <c r="Z1438" t="s">
        <v>44</v>
      </c>
      <c r="AA1438" t="s">
        <v>45</v>
      </c>
      <c r="AB1438" t="s">
        <v>46</v>
      </c>
      <c r="AC1438" t="s">
        <v>47</v>
      </c>
      <c r="AD1438" t="s">
        <v>48</v>
      </c>
      <c r="AE1438" t="s">
        <v>49</v>
      </c>
    </row>
    <row r="1439" spans="1:31">
      <c r="A1439" t="str">
        <f t="shared" si="44"/>
        <v>212904652411108</v>
      </c>
      <c r="B1439" t="s">
        <v>32</v>
      </c>
      <c r="C1439" t="s">
        <v>62</v>
      </c>
      <c r="D1439" t="s">
        <v>1537</v>
      </c>
      <c r="E1439" t="s">
        <v>1537</v>
      </c>
      <c r="F1439" t="s">
        <v>71</v>
      </c>
      <c r="G1439" t="s">
        <v>1538</v>
      </c>
      <c r="H1439" s="1">
        <v>43697</v>
      </c>
      <c r="I1439" s="1">
        <v>43696</v>
      </c>
      <c r="J1439" s="3">
        <v>1050000</v>
      </c>
      <c r="K1439" t="s">
        <v>31</v>
      </c>
      <c r="L1439" t="s">
        <v>31</v>
      </c>
      <c r="M1439">
        <v>0</v>
      </c>
      <c r="N1439">
        <v>0</v>
      </c>
      <c r="O1439">
        <v>0</v>
      </c>
      <c r="P1439" t="s">
        <v>37</v>
      </c>
      <c r="Q1439" t="s">
        <v>37</v>
      </c>
      <c r="R1439" t="str">
        <f t="shared" si="45"/>
        <v>2129046524111</v>
      </c>
      <c r="S1439" t="s">
        <v>38</v>
      </c>
      <c r="T1439" t="s">
        <v>66</v>
      </c>
      <c r="U1439" t="s">
        <v>67</v>
      </c>
      <c r="V1439" t="s">
        <v>81</v>
      </c>
      <c r="W1439" t="s">
        <v>82</v>
      </c>
      <c r="X1439" t="s">
        <v>43</v>
      </c>
      <c r="Y1439" t="s">
        <v>44</v>
      </c>
      <c r="Z1439" t="s">
        <v>44</v>
      </c>
      <c r="AA1439" t="s">
        <v>45</v>
      </c>
      <c r="AB1439" t="s">
        <v>46</v>
      </c>
      <c r="AC1439" t="s">
        <v>47</v>
      </c>
      <c r="AD1439" t="s">
        <v>48</v>
      </c>
      <c r="AE1439" t="s">
        <v>49</v>
      </c>
    </row>
    <row r="1440" spans="1:31">
      <c r="A1440" t="str">
        <f t="shared" si="44"/>
        <v>213300551152111</v>
      </c>
      <c r="B1440" t="s">
        <v>32</v>
      </c>
      <c r="C1440" t="s">
        <v>62</v>
      </c>
      <c r="D1440" t="s">
        <v>1539</v>
      </c>
      <c r="E1440" t="s">
        <v>1539</v>
      </c>
      <c r="F1440" t="s">
        <v>88</v>
      </c>
      <c r="G1440" t="s">
        <v>1540</v>
      </c>
      <c r="H1440" s="1">
        <v>43794</v>
      </c>
      <c r="I1440" s="1">
        <v>43794</v>
      </c>
      <c r="J1440" s="3">
        <v>84585500</v>
      </c>
      <c r="K1440" t="s">
        <v>31</v>
      </c>
      <c r="L1440" t="s">
        <v>31</v>
      </c>
      <c r="M1440">
        <v>0</v>
      </c>
      <c r="N1440">
        <v>0</v>
      </c>
      <c r="O1440">
        <v>0</v>
      </c>
      <c r="P1440" t="s">
        <v>37</v>
      </c>
      <c r="Q1440" t="s">
        <v>37</v>
      </c>
      <c r="R1440" t="str">
        <f t="shared" si="45"/>
        <v>2133005511521</v>
      </c>
      <c r="S1440" t="s">
        <v>38</v>
      </c>
      <c r="T1440" t="s">
        <v>66</v>
      </c>
      <c r="U1440" t="s">
        <v>67</v>
      </c>
      <c r="V1440" t="s">
        <v>86</v>
      </c>
      <c r="W1440" t="s">
        <v>90</v>
      </c>
      <c r="X1440" t="s">
        <v>43</v>
      </c>
      <c r="Y1440" t="s">
        <v>44</v>
      </c>
      <c r="Z1440" t="s">
        <v>44</v>
      </c>
      <c r="AA1440" t="s">
        <v>45</v>
      </c>
      <c r="AB1440" t="s">
        <v>46</v>
      </c>
      <c r="AC1440" t="s">
        <v>47</v>
      </c>
      <c r="AD1440" t="s">
        <v>48</v>
      </c>
      <c r="AE1440" t="s">
        <v>49</v>
      </c>
    </row>
    <row r="1441" spans="1:31">
      <c r="A1441" t="str">
        <f t="shared" si="44"/>
        <v>510599452411112</v>
      </c>
      <c r="B1441" t="s">
        <v>32</v>
      </c>
      <c r="C1441" t="s">
        <v>141</v>
      </c>
      <c r="D1441" t="s">
        <v>285</v>
      </c>
      <c r="E1441" t="s">
        <v>285</v>
      </c>
      <c r="F1441" t="s">
        <v>71</v>
      </c>
      <c r="G1441" t="s">
        <v>1541</v>
      </c>
      <c r="H1441" s="1">
        <v>43816</v>
      </c>
      <c r="I1441" s="1">
        <v>43815</v>
      </c>
      <c r="J1441" s="3">
        <v>4672000</v>
      </c>
      <c r="K1441" t="s">
        <v>31</v>
      </c>
      <c r="L1441" t="s">
        <v>31</v>
      </c>
      <c r="M1441">
        <v>0</v>
      </c>
      <c r="N1441">
        <v>0</v>
      </c>
      <c r="O1441">
        <v>0</v>
      </c>
      <c r="P1441" t="s">
        <v>37</v>
      </c>
      <c r="Q1441" t="s">
        <v>37</v>
      </c>
      <c r="R1441" t="str">
        <f t="shared" si="45"/>
        <v>5105994524111</v>
      </c>
      <c r="S1441" t="s">
        <v>38</v>
      </c>
      <c r="T1441" t="s">
        <v>40</v>
      </c>
      <c r="U1441" t="s">
        <v>145</v>
      </c>
      <c r="V1441" t="s">
        <v>146</v>
      </c>
      <c r="W1441" t="s">
        <v>42</v>
      </c>
      <c r="X1441" t="s">
        <v>43</v>
      </c>
      <c r="Y1441" t="s">
        <v>44</v>
      </c>
      <c r="Z1441" t="s">
        <v>44</v>
      </c>
      <c r="AA1441" t="s">
        <v>45</v>
      </c>
      <c r="AB1441" t="s">
        <v>46</v>
      </c>
      <c r="AC1441" t="s">
        <v>47</v>
      </c>
      <c r="AD1441" t="s">
        <v>48</v>
      </c>
      <c r="AE1441" t="s">
        <v>49</v>
      </c>
    </row>
    <row r="1442" spans="1:31">
      <c r="A1442" t="str">
        <f t="shared" si="44"/>
        <v>213399451115210</v>
      </c>
      <c r="B1442" t="s">
        <v>32</v>
      </c>
      <c r="C1442" t="s">
        <v>62</v>
      </c>
      <c r="D1442" t="s">
        <v>1542</v>
      </c>
      <c r="E1442" t="s">
        <v>1542</v>
      </c>
      <c r="F1442" t="s">
        <v>84</v>
      </c>
      <c r="G1442" t="s">
        <v>1543</v>
      </c>
      <c r="H1442" s="1">
        <v>43763</v>
      </c>
      <c r="I1442" s="1">
        <v>43763</v>
      </c>
      <c r="J1442" s="3">
        <v>164455720</v>
      </c>
      <c r="K1442" t="s">
        <v>31</v>
      </c>
      <c r="L1442" t="s">
        <v>31</v>
      </c>
      <c r="M1442">
        <v>0</v>
      </c>
      <c r="N1442">
        <v>0</v>
      </c>
      <c r="O1442">
        <v>0</v>
      </c>
      <c r="P1442" t="s">
        <v>37</v>
      </c>
      <c r="Q1442" t="s">
        <v>37</v>
      </c>
      <c r="R1442" t="str">
        <f t="shared" si="45"/>
        <v>2133994511152</v>
      </c>
      <c r="S1442" t="s">
        <v>38</v>
      </c>
      <c r="T1442" t="s">
        <v>66</v>
      </c>
      <c r="U1442" t="s">
        <v>67</v>
      </c>
      <c r="V1442" t="s">
        <v>86</v>
      </c>
      <c r="W1442" t="s">
        <v>42</v>
      </c>
      <c r="X1442" t="s">
        <v>43</v>
      </c>
      <c r="Y1442" t="s">
        <v>44</v>
      </c>
      <c r="Z1442" t="s">
        <v>44</v>
      </c>
      <c r="AA1442" t="s">
        <v>45</v>
      </c>
      <c r="AB1442" t="s">
        <v>46</v>
      </c>
      <c r="AC1442" t="s">
        <v>47</v>
      </c>
      <c r="AD1442" t="s">
        <v>48</v>
      </c>
      <c r="AE1442" t="s">
        <v>49</v>
      </c>
    </row>
    <row r="1443" spans="1:31">
      <c r="A1443" t="str">
        <f t="shared" si="44"/>
        <v>510599451111102</v>
      </c>
      <c r="B1443" t="s">
        <v>32</v>
      </c>
      <c r="C1443" t="s">
        <v>141</v>
      </c>
      <c r="D1443" t="s">
        <v>994</v>
      </c>
      <c r="E1443" t="s">
        <v>994</v>
      </c>
      <c r="F1443" t="s">
        <v>35</v>
      </c>
      <c r="G1443" t="s">
        <v>1544</v>
      </c>
      <c r="H1443" s="1">
        <v>43497</v>
      </c>
      <c r="I1443" s="1">
        <v>43473</v>
      </c>
      <c r="J1443" s="3">
        <v>7606200</v>
      </c>
      <c r="K1443" t="s">
        <v>31</v>
      </c>
      <c r="L1443" t="s">
        <v>31</v>
      </c>
      <c r="M1443">
        <v>0</v>
      </c>
      <c r="N1443">
        <v>0</v>
      </c>
      <c r="O1443">
        <v>0</v>
      </c>
      <c r="P1443" t="s">
        <v>37</v>
      </c>
      <c r="Q1443" t="s">
        <v>37</v>
      </c>
      <c r="R1443" t="str">
        <f t="shared" si="45"/>
        <v>5105994511111</v>
      </c>
      <c r="S1443" t="s">
        <v>38</v>
      </c>
      <c r="T1443" t="s">
        <v>40</v>
      </c>
      <c r="U1443" t="s">
        <v>145</v>
      </c>
      <c r="V1443" t="s">
        <v>146</v>
      </c>
      <c r="W1443" t="s">
        <v>42</v>
      </c>
      <c r="X1443" t="s">
        <v>43</v>
      </c>
      <c r="Y1443" t="s">
        <v>44</v>
      </c>
      <c r="Z1443" t="s">
        <v>44</v>
      </c>
      <c r="AA1443" t="s">
        <v>45</v>
      </c>
      <c r="AB1443" t="s">
        <v>46</v>
      </c>
      <c r="AC1443" t="s">
        <v>47</v>
      </c>
      <c r="AD1443" t="s">
        <v>48</v>
      </c>
      <c r="AE1443" t="s">
        <v>49</v>
      </c>
    </row>
    <row r="1444" spans="1:31">
      <c r="A1444" t="str">
        <f t="shared" si="44"/>
        <v>510599451111902</v>
      </c>
      <c r="B1444" t="s">
        <v>32</v>
      </c>
      <c r="C1444" t="s">
        <v>141</v>
      </c>
      <c r="D1444" t="s">
        <v>994</v>
      </c>
      <c r="E1444" t="s">
        <v>994</v>
      </c>
      <c r="F1444" t="s">
        <v>50</v>
      </c>
      <c r="G1444" t="s">
        <v>1544</v>
      </c>
      <c r="H1444" s="1">
        <v>43497</v>
      </c>
      <c r="I1444" s="1">
        <v>43473</v>
      </c>
      <c r="J1444" s="3">
        <v>105</v>
      </c>
      <c r="K1444" t="s">
        <v>31</v>
      </c>
      <c r="L1444" t="s">
        <v>31</v>
      </c>
      <c r="M1444">
        <v>0</v>
      </c>
      <c r="N1444">
        <v>0</v>
      </c>
      <c r="O1444">
        <v>0</v>
      </c>
      <c r="P1444" t="s">
        <v>37</v>
      </c>
      <c r="Q1444" t="s">
        <v>37</v>
      </c>
      <c r="R1444" t="str">
        <f t="shared" si="45"/>
        <v>5105994511119</v>
      </c>
      <c r="S1444" t="s">
        <v>38</v>
      </c>
      <c r="T1444" t="s">
        <v>40</v>
      </c>
      <c r="U1444" t="s">
        <v>145</v>
      </c>
      <c r="V1444" t="s">
        <v>146</v>
      </c>
      <c r="W1444" t="s">
        <v>42</v>
      </c>
      <c r="X1444" t="s">
        <v>43</v>
      </c>
      <c r="Y1444" t="s">
        <v>44</v>
      </c>
      <c r="Z1444" t="s">
        <v>44</v>
      </c>
      <c r="AA1444" t="s">
        <v>45</v>
      </c>
      <c r="AB1444" t="s">
        <v>46</v>
      </c>
      <c r="AC1444" t="s">
        <v>47</v>
      </c>
      <c r="AD1444" t="s">
        <v>48</v>
      </c>
      <c r="AE1444" t="s">
        <v>49</v>
      </c>
    </row>
    <row r="1445" spans="1:31">
      <c r="A1445" t="str">
        <f t="shared" si="44"/>
        <v>510599451112102</v>
      </c>
      <c r="B1445" t="s">
        <v>32</v>
      </c>
      <c r="C1445" t="s">
        <v>141</v>
      </c>
      <c r="D1445" t="s">
        <v>994</v>
      </c>
      <c r="E1445" t="s">
        <v>994</v>
      </c>
      <c r="F1445" t="s">
        <v>51</v>
      </c>
      <c r="G1445" t="s">
        <v>1544</v>
      </c>
      <c r="H1445" s="1">
        <v>43497</v>
      </c>
      <c r="I1445" s="1">
        <v>43473</v>
      </c>
      <c r="J1445" s="3">
        <v>407810</v>
      </c>
      <c r="K1445" t="s">
        <v>31</v>
      </c>
      <c r="L1445" t="s">
        <v>31</v>
      </c>
      <c r="M1445">
        <v>0</v>
      </c>
      <c r="N1445">
        <v>0</v>
      </c>
      <c r="O1445">
        <v>0</v>
      </c>
      <c r="P1445" t="s">
        <v>37</v>
      </c>
      <c r="Q1445" t="s">
        <v>37</v>
      </c>
      <c r="R1445" t="str">
        <f t="shared" si="45"/>
        <v>5105994511121</v>
      </c>
      <c r="S1445" t="s">
        <v>38</v>
      </c>
      <c r="T1445" t="s">
        <v>40</v>
      </c>
      <c r="U1445" t="s">
        <v>145</v>
      </c>
      <c r="V1445" t="s">
        <v>146</v>
      </c>
      <c r="W1445" t="s">
        <v>42</v>
      </c>
      <c r="X1445" t="s">
        <v>43</v>
      </c>
      <c r="Y1445" t="s">
        <v>44</v>
      </c>
      <c r="Z1445" t="s">
        <v>44</v>
      </c>
      <c r="AA1445" t="s">
        <v>45</v>
      </c>
      <c r="AB1445" t="s">
        <v>46</v>
      </c>
      <c r="AC1445" t="s">
        <v>47</v>
      </c>
      <c r="AD1445" t="s">
        <v>48</v>
      </c>
      <c r="AE1445" t="s">
        <v>49</v>
      </c>
    </row>
    <row r="1446" spans="1:31">
      <c r="A1446" t="str">
        <f t="shared" si="44"/>
        <v>510599451112202</v>
      </c>
      <c r="B1446" t="s">
        <v>32</v>
      </c>
      <c r="C1446" t="s">
        <v>141</v>
      </c>
      <c r="D1446" t="s">
        <v>994</v>
      </c>
      <c r="E1446" t="s">
        <v>994</v>
      </c>
      <c r="F1446" t="s">
        <v>55</v>
      </c>
      <c r="G1446" t="s">
        <v>1544</v>
      </c>
      <c r="H1446" s="1">
        <v>43497</v>
      </c>
      <c r="I1446" s="1">
        <v>43473</v>
      </c>
      <c r="J1446" s="3">
        <v>81562</v>
      </c>
      <c r="K1446" t="s">
        <v>31</v>
      </c>
      <c r="L1446" t="s">
        <v>31</v>
      </c>
      <c r="M1446">
        <v>0</v>
      </c>
      <c r="N1446">
        <v>0</v>
      </c>
      <c r="O1446">
        <v>0</v>
      </c>
      <c r="P1446" t="s">
        <v>37</v>
      </c>
      <c r="Q1446" t="s">
        <v>37</v>
      </c>
      <c r="R1446" t="str">
        <f t="shared" si="45"/>
        <v>5105994511122</v>
      </c>
      <c r="S1446" t="s">
        <v>38</v>
      </c>
      <c r="T1446" t="s">
        <v>40</v>
      </c>
      <c r="U1446" t="s">
        <v>145</v>
      </c>
      <c r="V1446" t="s">
        <v>146</v>
      </c>
      <c r="W1446" t="s">
        <v>42</v>
      </c>
      <c r="X1446" t="s">
        <v>43</v>
      </c>
      <c r="Y1446" t="s">
        <v>44</v>
      </c>
      <c r="Z1446" t="s">
        <v>44</v>
      </c>
      <c r="AA1446" t="s">
        <v>45</v>
      </c>
      <c r="AB1446" t="s">
        <v>46</v>
      </c>
      <c r="AC1446" t="s">
        <v>47</v>
      </c>
      <c r="AD1446" t="s">
        <v>48</v>
      </c>
      <c r="AE1446" t="s">
        <v>49</v>
      </c>
    </row>
    <row r="1447" spans="1:31">
      <c r="A1447" t="str">
        <f t="shared" si="44"/>
        <v>510599451112402</v>
      </c>
      <c r="B1447" t="s">
        <v>32</v>
      </c>
      <c r="C1447" t="s">
        <v>141</v>
      </c>
      <c r="D1447" t="s">
        <v>994</v>
      </c>
      <c r="E1447" t="s">
        <v>994</v>
      </c>
      <c r="F1447" t="s">
        <v>52</v>
      </c>
      <c r="G1447" t="s">
        <v>1544</v>
      </c>
      <c r="H1447" s="1">
        <v>43497</v>
      </c>
      <c r="I1447" s="1">
        <v>43473</v>
      </c>
      <c r="J1447" s="3">
        <v>716000</v>
      </c>
      <c r="K1447" t="s">
        <v>31</v>
      </c>
      <c r="L1447" t="s">
        <v>31</v>
      </c>
      <c r="M1447">
        <v>0</v>
      </c>
      <c r="N1447">
        <v>0</v>
      </c>
      <c r="O1447">
        <v>0</v>
      </c>
      <c r="P1447" t="s">
        <v>37</v>
      </c>
      <c r="Q1447" t="s">
        <v>37</v>
      </c>
      <c r="R1447" t="str">
        <f t="shared" si="45"/>
        <v>5105994511124</v>
      </c>
      <c r="S1447" t="s">
        <v>38</v>
      </c>
      <c r="T1447" t="s">
        <v>40</v>
      </c>
      <c r="U1447" t="s">
        <v>145</v>
      </c>
      <c r="V1447" t="s">
        <v>146</v>
      </c>
      <c r="W1447" t="s">
        <v>42</v>
      </c>
      <c r="X1447" t="s">
        <v>43</v>
      </c>
      <c r="Y1447" t="s">
        <v>44</v>
      </c>
      <c r="Z1447" t="s">
        <v>44</v>
      </c>
      <c r="AA1447" t="s">
        <v>45</v>
      </c>
      <c r="AB1447" t="s">
        <v>46</v>
      </c>
      <c r="AC1447" t="s">
        <v>47</v>
      </c>
      <c r="AD1447" t="s">
        <v>48</v>
      </c>
      <c r="AE1447" t="s">
        <v>49</v>
      </c>
    </row>
    <row r="1448" spans="1:31">
      <c r="A1448" t="str">
        <f t="shared" si="44"/>
        <v>510599451112602</v>
      </c>
      <c r="B1448" t="s">
        <v>32</v>
      </c>
      <c r="C1448" t="s">
        <v>141</v>
      </c>
      <c r="D1448" t="s">
        <v>994</v>
      </c>
      <c r="E1448" t="s">
        <v>994</v>
      </c>
      <c r="F1448" t="s">
        <v>57</v>
      </c>
      <c r="G1448" t="s">
        <v>1544</v>
      </c>
      <c r="H1448" s="1">
        <v>43497</v>
      </c>
      <c r="I1448" s="1">
        <v>43473</v>
      </c>
      <c r="J1448" s="3">
        <v>289680</v>
      </c>
      <c r="K1448" t="s">
        <v>31</v>
      </c>
      <c r="L1448" t="s">
        <v>31</v>
      </c>
      <c r="M1448">
        <v>0</v>
      </c>
      <c r="N1448">
        <v>0</v>
      </c>
      <c r="O1448">
        <v>0</v>
      </c>
      <c r="P1448" t="s">
        <v>37</v>
      </c>
      <c r="Q1448" t="s">
        <v>37</v>
      </c>
      <c r="R1448" t="str">
        <f t="shared" si="45"/>
        <v>5105994511126</v>
      </c>
      <c r="S1448" t="s">
        <v>38</v>
      </c>
      <c r="T1448" t="s">
        <v>40</v>
      </c>
      <c r="U1448" t="s">
        <v>145</v>
      </c>
      <c r="V1448" t="s">
        <v>146</v>
      </c>
      <c r="W1448" t="s">
        <v>42</v>
      </c>
      <c r="X1448" t="s">
        <v>43</v>
      </c>
      <c r="Y1448" t="s">
        <v>44</v>
      </c>
      <c r="Z1448" t="s">
        <v>44</v>
      </c>
      <c r="AA1448" t="s">
        <v>45</v>
      </c>
      <c r="AB1448" t="s">
        <v>46</v>
      </c>
      <c r="AC1448" t="s">
        <v>47</v>
      </c>
      <c r="AD1448" t="s">
        <v>48</v>
      </c>
      <c r="AE1448" t="s">
        <v>49</v>
      </c>
    </row>
    <row r="1449" spans="1:31">
      <c r="A1449" t="str">
        <f t="shared" si="44"/>
        <v>212599452211209</v>
      </c>
      <c r="B1449" t="s">
        <v>32</v>
      </c>
      <c r="C1449" t="s">
        <v>33</v>
      </c>
      <c r="D1449" t="s">
        <v>1545</v>
      </c>
      <c r="E1449" t="s">
        <v>1545</v>
      </c>
      <c r="F1449" t="s">
        <v>148</v>
      </c>
      <c r="G1449" t="s">
        <v>1546</v>
      </c>
      <c r="H1449" s="1">
        <v>43727</v>
      </c>
      <c r="I1449" s="1">
        <v>43725</v>
      </c>
      <c r="J1449" s="3">
        <v>652742</v>
      </c>
      <c r="K1449" t="s">
        <v>31</v>
      </c>
      <c r="L1449" t="s">
        <v>31</v>
      </c>
      <c r="M1449">
        <v>0</v>
      </c>
      <c r="N1449">
        <v>0</v>
      </c>
      <c r="O1449">
        <v>0</v>
      </c>
      <c r="P1449" t="s">
        <v>37</v>
      </c>
      <c r="Q1449" t="s">
        <v>37</v>
      </c>
      <c r="R1449" t="str">
        <f t="shared" si="45"/>
        <v>2125994522112</v>
      </c>
      <c r="S1449" t="s">
        <v>38</v>
      </c>
      <c r="T1449" t="s">
        <v>39</v>
      </c>
      <c r="U1449" t="s">
        <v>40</v>
      </c>
      <c r="V1449" t="s">
        <v>41</v>
      </c>
      <c r="W1449" t="s">
        <v>42</v>
      </c>
      <c r="X1449" t="s">
        <v>43</v>
      </c>
      <c r="Y1449" t="s">
        <v>44</v>
      </c>
      <c r="Z1449" t="s">
        <v>44</v>
      </c>
      <c r="AA1449" t="s">
        <v>45</v>
      </c>
      <c r="AB1449" t="s">
        <v>46</v>
      </c>
      <c r="AC1449" t="s">
        <v>47</v>
      </c>
      <c r="AD1449" t="s">
        <v>48</v>
      </c>
      <c r="AE1449" t="s">
        <v>49</v>
      </c>
    </row>
    <row r="1450" spans="1:31">
      <c r="A1450" t="str">
        <f t="shared" si="44"/>
        <v>212599452211909</v>
      </c>
      <c r="B1450" t="s">
        <v>32</v>
      </c>
      <c r="C1450" t="s">
        <v>33</v>
      </c>
      <c r="D1450" t="s">
        <v>1545</v>
      </c>
      <c r="E1450" t="s">
        <v>1545</v>
      </c>
      <c r="F1450" t="s">
        <v>60</v>
      </c>
      <c r="G1450" t="s">
        <v>1546</v>
      </c>
      <c r="H1450" s="1">
        <v>43727</v>
      </c>
      <c r="I1450" s="1">
        <v>43725</v>
      </c>
      <c r="J1450" s="3">
        <v>4820496</v>
      </c>
      <c r="K1450" t="s">
        <v>31</v>
      </c>
      <c r="L1450" t="s">
        <v>31</v>
      </c>
      <c r="M1450">
        <v>0</v>
      </c>
      <c r="N1450">
        <v>0</v>
      </c>
      <c r="O1450">
        <v>0</v>
      </c>
      <c r="P1450" t="s">
        <v>37</v>
      </c>
      <c r="Q1450" t="s">
        <v>37</v>
      </c>
      <c r="R1450" t="str">
        <f t="shared" si="45"/>
        <v>2125994522119</v>
      </c>
      <c r="S1450" t="s">
        <v>38</v>
      </c>
      <c r="T1450" t="s">
        <v>39</v>
      </c>
      <c r="U1450" t="s">
        <v>40</v>
      </c>
      <c r="V1450" t="s">
        <v>41</v>
      </c>
      <c r="W1450" t="s">
        <v>42</v>
      </c>
      <c r="X1450" t="s">
        <v>43</v>
      </c>
      <c r="Y1450" t="s">
        <v>44</v>
      </c>
      <c r="Z1450" t="s">
        <v>44</v>
      </c>
      <c r="AA1450" t="s">
        <v>45</v>
      </c>
      <c r="AB1450" t="s">
        <v>46</v>
      </c>
      <c r="AC1450" t="s">
        <v>47</v>
      </c>
      <c r="AD1450" t="s">
        <v>48</v>
      </c>
      <c r="AE1450" t="s">
        <v>49</v>
      </c>
    </row>
    <row r="1451" spans="1:31">
      <c r="A1451" t="str">
        <f t="shared" si="44"/>
        <v>210400252215112</v>
      </c>
      <c r="B1451" t="s">
        <v>32</v>
      </c>
      <c r="C1451" t="s">
        <v>33</v>
      </c>
      <c r="D1451" t="s">
        <v>652</v>
      </c>
      <c r="E1451" t="s">
        <v>652</v>
      </c>
      <c r="F1451" t="s">
        <v>179</v>
      </c>
      <c r="G1451" t="s">
        <v>1547</v>
      </c>
      <c r="H1451" s="1">
        <v>43812</v>
      </c>
      <c r="I1451" s="1">
        <v>43811</v>
      </c>
      <c r="J1451" s="3">
        <v>11325000</v>
      </c>
      <c r="K1451" t="s">
        <v>31</v>
      </c>
      <c r="L1451" t="s">
        <v>31</v>
      </c>
      <c r="M1451">
        <v>0</v>
      </c>
      <c r="N1451">
        <v>0</v>
      </c>
      <c r="O1451">
        <v>0</v>
      </c>
      <c r="P1451" t="s">
        <v>37</v>
      </c>
      <c r="Q1451" t="s">
        <v>37</v>
      </c>
      <c r="R1451" t="str">
        <f t="shared" si="45"/>
        <v>2104002522151</v>
      </c>
      <c r="S1451" t="s">
        <v>38</v>
      </c>
      <c r="T1451" t="s">
        <v>39</v>
      </c>
      <c r="U1451" t="s">
        <v>40</v>
      </c>
      <c r="V1451" t="s">
        <v>185</v>
      </c>
      <c r="W1451" t="s">
        <v>209</v>
      </c>
      <c r="X1451" t="s">
        <v>187</v>
      </c>
      <c r="Y1451" t="s">
        <v>44</v>
      </c>
      <c r="Z1451" t="s">
        <v>44</v>
      </c>
      <c r="AA1451" t="s">
        <v>66</v>
      </c>
      <c r="AB1451" t="s">
        <v>46</v>
      </c>
      <c r="AC1451" t="s">
        <v>47</v>
      </c>
      <c r="AD1451" t="s">
        <v>48</v>
      </c>
      <c r="AE1451" t="s">
        <v>49</v>
      </c>
    </row>
    <row r="1452" spans="1:31">
      <c r="A1452" t="str">
        <f t="shared" si="44"/>
        <v>210400252411312</v>
      </c>
      <c r="B1452" t="s">
        <v>32</v>
      </c>
      <c r="C1452" t="s">
        <v>33</v>
      </c>
      <c r="D1452" t="s">
        <v>652</v>
      </c>
      <c r="E1452" t="s">
        <v>652</v>
      </c>
      <c r="F1452" t="s">
        <v>64</v>
      </c>
      <c r="G1452" t="s">
        <v>1547</v>
      </c>
      <c r="H1452" s="1">
        <v>43812</v>
      </c>
      <c r="I1452" s="1">
        <v>43811</v>
      </c>
      <c r="J1452" s="3">
        <v>7100000</v>
      </c>
      <c r="K1452" t="s">
        <v>31</v>
      </c>
      <c r="L1452" t="s">
        <v>31</v>
      </c>
      <c r="M1452">
        <v>0</v>
      </c>
      <c r="N1452">
        <v>0</v>
      </c>
      <c r="O1452">
        <v>0</v>
      </c>
      <c r="P1452" t="s">
        <v>37</v>
      </c>
      <c r="Q1452" t="s">
        <v>37</v>
      </c>
      <c r="R1452" t="str">
        <f t="shared" si="45"/>
        <v>2104002524113</v>
      </c>
      <c r="S1452" t="s">
        <v>38</v>
      </c>
      <c r="T1452" t="s">
        <v>39</v>
      </c>
      <c r="U1452" t="s">
        <v>40</v>
      </c>
      <c r="V1452" t="s">
        <v>185</v>
      </c>
      <c r="W1452" t="s">
        <v>209</v>
      </c>
      <c r="X1452" t="s">
        <v>187</v>
      </c>
      <c r="Y1452" t="s">
        <v>44</v>
      </c>
      <c r="Z1452" t="s">
        <v>44</v>
      </c>
      <c r="AA1452" t="s">
        <v>66</v>
      </c>
      <c r="AB1452" t="s">
        <v>46</v>
      </c>
      <c r="AC1452" t="s">
        <v>47</v>
      </c>
      <c r="AD1452" t="s">
        <v>48</v>
      </c>
      <c r="AE1452" t="s">
        <v>49</v>
      </c>
    </row>
    <row r="1453" spans="1:31">
      <c r="A1453" t="str">
        <f t="shared" si="44"/>
        <v>215099452111507</v>
      </c>
      <c r="B1453" t="s">
        <v>32</v>
      </c>
      <c r="C1453" t="s">
        <v>114</v>
      </c>
      <c r="D1453" t="s">
        <v>939</v>
      </c>
      <c r="E1453" t="s">
        <v>939</v>
      </c>
      <c r="F1453" t="s">
        <v>286</v>
      </c>
      <c r="G1453" t="s">
        <v>1548</v>
      </c>
      <c r="H1453" s="1">
        <v>43655</v>
      </c>
      <c r="I1453" s="1">
        <v>43651</v>
      </c>
      <c r="J1453" s="3">
        <v>1100000</v>
      </c>
      <c r="K1453" t="s">
        <v>31</v>
      </c>
      <c r="L1453" t="s">
        <v>31</v>
      </c>
      <c r="M1453">
        <v>0</v>
      </c>
      <c r="N1453">
        <v>0</v>
      </c>
      <c r="O1453">
        <v>0</v>
      </c>
      <c r="P1453" t="s">
        <v>37</v>
      </c>
      <c r="Q1453" t="s">
        <v>37</v>
      </c>
      <c r="R1453" t="str">
        <f t="shared" si="45"/>
        <v>2150994521115</v>
      </c>
      <c r="S1453" t="s">
        <v>38</v>
      </c>
      <c r="T1453" t="s">
        <v>118</v>
      </c>
      <c r="U1453" t="s">
        <v>119</v>
      </c>
      <c r="V1453" t="s">
        <v>120</v>
      </c>
      <c r="W1453" t="s">
        <v>42</v>
      </c>
      <c r="X1453" t="s">
        <v>43</v>
      </c>
      <c r="Y1453" t="s">
        <v>44</v>
      </c>
      <c r="Z1453" t="s">
        <v>44</v>
      </c>
      <c r="AA1453" t="s">
        <v>45</v>
      </c>
      <c r="AB1453" t="s">
        <v>46</v>
      </c>
      <c r="AC1453" t="s">
        <v>47</v>
      </c>
      <c r="AD1453" t="s">
        <v>48</v>
      </c>
      <c r="AE1453" t="s">
        <v>49</v>
      </c>
    </row>
    <row r="1454" spans="1:31">
      <c r="A1454" t="str">
        <f t="shared" si="44"/>
        <v>213599452111112</v>
      </c>
      <c r="B1454" t="s">
        <v>32</v>
      </c>
      <c r="C1454" t="s">
        <v>62</v>
      </c>
      <c r="D1454" t="s">
        <v>1549</v>
      </c>
      <c r="E1454" t="s">
        <v>1549</v>
      </c>
      <c r="F1454" t="s">
        <v>165</v>
      </c>
      <c r="G1454" t="s">
        <v>1550</v>
      </c>
      <c r="H1454" s="1">
        <v>43800</v>
      </c>
      <c r="I1454" s="1">
        <v>43794</v>
      </c>
      <c r="J1454" s="3">
        <v>3600000</v>
      </c>
      <c r="K1454" t="s">
        <v>31</v>
      </c>
      <c r="L1454" t="s">
        <v>31</v>
      </c>
      <c r="M1454">
        <v>0</v>
      </c>
      <c r="N1454">
        <v>0</v>
      </c>
      <c r="O1454">
        <v>0</v>
      </c>
      <c r="P1454" t="s">
        <v>37</v>
      </c>
      <c r="Q1454" t="s">
        <v>37</v>
      </c>
      <c r="R1454" t="str">
        <f t="shared" si="45"/>
        <v>2135994521111</v>
      </c>
      <c r="S1454" t="s">
        <v>38</v>
      </c>
      <c r="T1454" t="s">
        <v>66</v>
      </c>
      <c r="U1454" t="s">
        <v>67</v>
      </c>
      <c r="V1454" t="s">
        <v>100</v>
      </c>
      <c r="W1454" t="s">
        <v>42</v>
      </c>
      <c r="X1454" t="s">
        <v>43</v>
      </c>
      <c r="Y1454" t="s">
        <v>44</v>
      </c>
      <c r="Z1454" t="s">
        <v>44</v>
      </c>
      <c r="AA1454" t="s">
        <v>45</v>
      </c>
      <c r="AB1454" t="s">
        <v>46</v>
      </c>
      <c r="AC1454" t="s">
        <v>47</v>
      </c>
      <c r="AD1454" t="s">
        <v>48</v>
      </c>
      <c r="AE1454" t="s">
        <v>49</v>
      </c>
    </row>
    <row r="1455" spans="1:31">
      <c r="A1455" t="str">
        <f t="shared" si="44"/>
        <v>210400852215109</v>
      </c>
      <c r="B1455" t="s">
        <v>32</v>
      </c>
      <c r="C1455" t="s">
        <v>33</v>
      </c>
      <c r="D1455" t="s">
        <v>1551</v>
      </c>
      <c r="E1455" t="s">
        <v>1551</v>
      </c>
      <c r="F1455" t="s">
        <v>179</v>
      </c>
      <c r="G1455" t="s">
        <v>1552</v>
      </c>
      <c r="H1455" s="1">
        <v>43728</v>
      </c>
      <c r="I1455" s="1">
        <v>43726</v>
      </c>
      <c r="J1455" s="3">
        <v>22000000</v>
      </c>
      <c r="K1455" t="s">
        <v>31</v>
      </c>
      <c r="L1455" t="s">
        <v>31</v>
      </c>
      <c r="M1455">
        <v>0</v>
      </c>
      <c r="N1455">
        <v>0</v>
      </c>
      <c r="O1455">
        <v>0</v>
      </c>
      <c r="P1455" t="s">
        <v>37</v>
      </c>
      <c r="Q1455" t="s">
        <v>37</v>
      </c>
      <c r="R1455" t="str">
        <f t="shared" si="45"/>
        <v>2104008522151</v>
      </c>
      <c r="S1455" t="s">
        <v>38</v>
      </c>
      <c r="T1455" t="s">
        <v>39</v>
      </c>
      <c r="U1455" t="s">
        <v>40</v>
      </c>
      <c r="V1455" t="s">
        <v>185</v>
      </c>
      <c r="W1455" t="s">
        <v>269</v>
      </c>
      <c r="X1455" t="s">
        <v>187</v>
      </c>
      <c r="Y1455" t="s">
        <v>44</v>
      </c>
      <c r="Z1455" t="s">
        <v>44</v>
      </c>
      <c r="AA1455" t="s">
        <v>66</v>
      </c>
      <c r="AB1455" t="s">
        <v>46</v>
      </c>
      <c r="AC1455" t="s">
        <v>47</v>
      </c>
      <c r="AD1455" t="s">
        <v>48</v>
      </c>
      <c r="AE1455" t="s">
        <v>49</v>
      </c>
    </row>
    <row r="1456" spans="1:31">
      <c r="A1456" t="str">
        <f t="shared" si="44"/>
        <v>213595052411311</v>
      </c>
      <c r="B1456" t="s">
        <v>32</v>
      </c>
      <c r="C1456" t="s">
        <v>62</v>
      </c>
      <c r="D1456" t="s">
        <v>1553</v>
      </c>
      <c r="E1456" t="s">
        <v>1553</v>
      </c>
      <c r="F1456" t="s">
        <v>64</v>
      </c>
      <c r="G1456" t="s">
        <v>1554</v>
      </c>
      <c r="H1456" s="1">
        <v>43776</v>
      </c>
      <c r="I1456" s="1">
        <v>43776</v>
      </c>
      <c r="J1456" s="3">
        <v>9790000</v>
      </c>
      <c r="K1456" t="s">
        <v>31</v>
      </c>
      <c r="L1456" t="s">
        <v>31</v>
      </c>
      <c r="M1456">
        <v>0</v>
      </c>
      <c r="N1456">
        <v>0</v>
      </c>
      <c r="O1456">
        <v>0</v>
      </c>
      <c r="P1456" t="s">
        <v>37</v>
      </c>
      <c r="Q1456" t="s">
        <v>37</v>
      </c>
      <c r="R1456" t="str">
        <f t="shared" si="45"/>
        <v>2135950524113</v>
      </c>
      <c r="S1456" t="s">
        <v>38</v>
      </c>
      <c r="T1456" t="s">
        <v>66</v>
      </c>
      <c r="U1456" t="s">
        <v>67</v>
      </c>
      <c r="V1456" t="s">
        <v>100</v>
      </c>
      <c r="W1456" t="s">
        <v>192</v>
      </c>
      <c r="X1456" t="s">
        <v>43</v>
      </c>
      <c r="Y1456" t="s">
        <v>44</v>
      </c>
      <c r="Z1456" t="s">
        <v>44</v>
      </c>
      <c r="AA1456" t="s">
        <v>45</v>
      </c>
      <c r="AB1456" t="s">
        <v>46</v>
      </c>
      <c r="AC1456" t="s">
        <v>47</v>
      </c>
      <c r="AD1456" t="s">
        <v>48</v>
      </c>
      <c r="AE1456" t="s">
        <v>49</v>
      </c>
    </row>
    <row r="1457" spans="1:31">
      <c r="A1457" t="str">
        <f t="shared" si="44"/>
        <v>213300551152110</v>
      </c>
      <c r="B1457" t="s">
        <v>32</v>
      </c>
      <c r="C1457" t="s">
        <v>62</v>
      </c>
      <c r="D1457" t="s">
        <v>1555</v>
      </c>
      <c r="E1457" t="s">
        <v>1555</v>
      </c>
      <c r="F1457" t="s">
        <v>88</v>
      </c>
      <c r="G1457" t="s">
        <v>1556</v>
      </c>
      <c r="H1457" s="1">
        <v>43755</v>
      </c>
      <c r="I1457" s="1">
        <v>43753</v>
      </c>
      <c r="J1457" s="3">
        <v>969785600</v>
      </c>
      <c r="K1457" t="s">
        <v>31</v>
      </c>
      <c r="L1457" t="s">
        <v>31</v>
      </c>
      <c r="M1457">
        <v>0</v>
      </c>
      <c r="N1457">
        <v>0</v>
      </c>
      <c r="O1457">
        <v>0</v>
      </c>
      <c r="P1457" t="s">
        <v>37</v>
      </c>
      <c r="Q1457" t="s">
        <v>37</v>
      </c>
      <c r="R1457" t="str">
        <f t="shared" si="45"/>
        <v>2133005511521</v>
      </c>
      <c r="S1457" t="s">
        <v>38</v>
      </c>
      <c r="T1457" t="s">
        <v>66</v>
      </c>
      <c r="U1457" t="s">
        <v>67</v>
      </c>
      <c r="V1457" t="s">
        <v>86</v>
      </c>
      <c r="W1457" t="s">
        <v>90</v>
      </c>
      <c r="X1457" t="s">
        <v>43</v>
      </c>
      <c r="Y1457" t="s">
        <v>44</v>
      </c>
      <c r="Z1457" t="s">
        <v>44</v>
      </c>
      <c r="AA1457" t="s">
        <v>45</v>
      </c>
      <c r="AB1457" t="s">
        <v>46</v>
      </c>
      <c r="AC1457" t="s">
        <v>47</v>
      </c>
      <c r="AD1457" t="s">
        <v>48</v>
      </c>
      <c r="AE1457" t="s">
        <v>49</v>
      </c>
    </row>
    <row r="1458" spans="1:31">
      <c r="A1458" t="str">
        <f t="shared" si="44"/>
        <v>212599452211208</v>
      </c>
      <c r="B1458" t="s">
        <v>32</v>
      </c>
      <c r="C1458" t="s">
        <v>33</v>
      </c>
      <c r="D1458" t="s">
        <v>1557</v>
      </c>
      <c r="E1458" t="s">
        <v>1557</v>
      </c>
      <c r="F1458" t="s">
        <v>148</v>
      </c>
      <c r="G1458" t="s">
        <v>1558</v>
      </c>
      <c r="H1458" s="1">
        <v>43686</v>
      </c>
      <c r="I1458" s="1">
        <v>43685</v>
      </c>
      <c r="J1458" s="3">
        <v>49500</v>
      </c>
      <c r="K1458" t="s">
        <v>31</v>
      </c>
      <c r="L1458" t="s">
        <v>31</v>
      </c>
      <c r="M1458">
        <v>0</v>
      </c>
      <c r="N1458">
        <v>0</v>
      </c>
      <c r="O1458">
        <v>0</v>
      </c>
      <c r="P1458" t="s">
        <v>37</v>
      </c>
      <c r="Q1458" t="s">
        <v>37</v>
      </c>
      <c r="R1458" t="str">
        <f t="shared" si="45"/>
        <v>2125994522112</v>
      </c>
      <c r="S1458" t="s">
        <v>38</v>
      </c>
      <c r="T1458" t="s">
        <v>39</v>
      </c>
      <c r="U1458" t="s">
        <v>40</v>
      </c>
      <c r="V1458" t="s">
        <v>41</v>
      </c>
      <c r="W1458" t="s">
        <v>42</v>
      </c>
      <c r="X1458" t="s">
        <v>43</v>
      </c>
      <c r="Y1458" t="s">
        <v>44</v>
      </c>
      <c r="Z1458" t="s">
        <v>44</v>
      </c>
      <c r="AA1458" t="s">
        <v>45</v>
      </c>
      <c r="AB1458" t="s">
        <v>46</v>
      </c>
      <c r="AC1458" t="s">
        <v>47</v>
      </c>
      <c r="AD1458" t="s">
        <v>48</v>
      </c>
      <c r="AE1458" t="s">
        <v>49</v>
      </c>
    </row>
    <row r="1459" spans="1:31">
      <c r="A1459" t="str">
        <f t="shared" si="44"/>
        <v>212599452211908</v>
      </c>
      <c r="B1459" t="s">
        <v>32</v>
      </c>
      <c r="C1459" t="s">
        <v>33</v>
      </c>
      <c r="D1459" t="s">
        <v>1557</v>
      </c>
      <c r="E1459" t="s">
        <v>1557</v>
      </c>
      <c r="F1459" t="s">
        <v>60</v>
      </c>
      <c r="G1459" t="s">
        <v>1558</v>
      </c>
      <c r="H1459" s="1">
        <v>43686</v>
      </c>
      <c r="I1459" s="1">
        <v>43685</v>
      </c>
      <c r="J1459" s="3">
        <v>1541000</v>
      </c>
      <c r="K1459" t="s">
        <v>31</v>
      </c>
      <c r="L1459" t="s">
        <v>31</v>
      </c>
      <c r="M1459">
        <v>0</v>
      </c>
      <c r="N1459">
        <v>0</v>
      </c>
      <c r="O1459">
        <v>0</v>
      </c>
      <c r="P1459" t="s">
        <v>37</v>
      </c>
      <c r="Q1459" t="s">
        <v>37</v>
      </c>
      <c r="R1459" t="str">
        <f t="shared" si="45"/>
        <v>2125994522119</v>
      </c>
      <c r="S1459" t="s">
        <v>38</v>
      </c>
      <c r="T1459" t="s">
        <v>39</v>
      </c>
      <c r="U1459" t="s">
        <v>40</v>
      </c>
      <c r="V1459" t="s">
        <v>41</v>
      </c>
      <c r="W1459" t="s">
        <v>42</v>
      </c>
      <c r="X1459" t="s">
        <v>43</v>
      </c>
      <c r="Y1459" t="s">
        <v>44</v>
      </c>
      <c r="Z1459" t="s">
        <v>44</v>
      </c>
      <c r="AA1459" t="s">
        <v>45</v>
      </c>
      <c r="AB1459" t="s">
        <v>46</v>
      </c>
      <c r="AC1459" t="s">
        <v>47</v>
      </c>
      <c r="AD1459" t="s">
        <v>48</v>
      </c>
      <c r="AE1459" t="s">
        <v>49</v>
      </c>
    </row>
    <row r="1460" spans="1:31">
      <c r="A1460" t="str">
        <f t="shared" si="44"/>
        <v>212905152123308</v>
      </c>
      <c r="B1460" t="s">
        <v>32</v>
      </c>
      <c r="C1460" t="s">
        <v>62</v>
      </c>
      <c r="D1460" t="s">
        <v>1559</v>
      </c>
      <c r="E1460" t="s">
        <v>1559</v>
      </c>
      <c r="F1460" t="s">
        <v>363</v>
      </c>
      <c r="G1460" t="s">
        <v>1560</v>
      </c>
      <c r="H1460" s="1">
        <v>43685</v>
      </c>
      <c r="I1460" s="1">
        <v>43685</v>
      </c>
      <c r="J1460" s="3">
        <v>4711700000</v>
      </c>
      <c r="K1460" t="s">
        <v>31</v>
      </c>
      <c r="L1460" t="s">
        <v>31</v>
      </c>
      <c r="M1460">
        <v>0</v>
      </c>
      <c r="N1460">
        <v>0</v>
      </c>
      <c r="O1460">
        <v>0</v>
      </c>
      <c r="P1460" t="s">
        <v>37</v>
      </c>
      <c r="Q1460" t="s">
        <v>37</v>
      </c>
      <c r="R1460" t="str">
        <f t="shared" si="45"/>
        <v>2129051521233</v>
      </c>
      <c r="S1460" t="s">
        <v>38</v>
      </c>
      <c r="T1460" t="s">
        <v>66</v>
      </c>
      <c r="U1460" t="s">
        <v>67</v>
      </c>
      <c r="V1460" t="s">
        <v>81</v>
      </c>
      <c r="W1460" t="s">
        <v>659</v>
      </c>
      <c r="X1460" t="s">
        <v>43</v>
      </c>
      <c r="Y1460" t="s">
        <v>44</v>
      </c>
      <c r="Z1460" t="s">
        <v>44</v>
      </c>
      <c r="AA1460" t="s">
        <v>45</v>
      </c>
      <c r="AB1460" t="s">
        <v>46</v>
      </c>
      <c r="AC1460" t="s">
        <v>47</v>
      </c>
      <c r="AD1460" t="s">
        <v>48</v>
      </c>
      <c r="AE1460" t="s">
        <v>49</v>
      </c>
    </row>
    <row r="1461" spans="1:31">
      <c r="A1461" t="str">
        <f t="shared" si="44"/>
        <v>215099451112905</v>
      </c>
      <c r="B1461" t="s">
        <v>32</v>
      </c>
      <c r="C1461" t="s">
        <v>114</v>
      </c>
      <c r="D1461" t="s">
        <v>830</v>
      </c>
      <c r="E1461" t="s">
        <v>830</v>
      </c>
      <c r="F1461" t="s">
        <v>112</v>
      </c>
      <c r="G1461" t="s">
        <v>1561</v>
      </c>
      <c r="H1461" s="1">
        <v>43599</v>
      </c>
      <c r="I1461" s="1">
        <v>43598</v>
      </c>
      <c r="J1461" s="3">
        <v>3874000</v>
      </c>
      <c r="K1461" t="s">
        <v>31</v>
      </c>
      <c r="L1461" t="s">
        <v>31</v>
      </c>
      <c r="M1461">
        <v>0</v>
      </c>
      <c r="N1461">
        <v>0</v>
      </c>
      <c r="O1461">
        <v>0</v>
      </c>
      <c r="P1461" t="s">
        <v>37</v>
      </c>
      <c r="Q1461" t="s">
        <v>37</v>
      </c>
      <c r="R1461" t="str">
        <f t="shared" si="45"/>
        <v>2150994511129</v>
      </c>
      <c r="S1461" t="s">
        <v>38</v>
      </c>
      <c r="T1461" t="s">
        <v>118</v>
      </c>
      <c r="U1461" t="s">
        <v>119</v>
      </c>
      <c r="V1461" t="s">
        <v>120</v>
      </c>
      <c r="W1461" t="s">
        <v>42</v>
      </c>
      <c r="X1461" t="s">
        <v>43</v>
      </c>
      <c r="Y1461" t="s">
        <v>44</v>
      </c>
      <c r="Z1461" t="s">
        <v>44</v>
      </c>
      <c r="AA1461" t="s">
        <v>45</v>
      </c>
      <c r="AB1461" t="s">
        <v>46</v>
      </c>
      <c r="AC1461" t="s">
        <v>47</v>
      </c>
      <c r="AD1461" t="s">
        <v>48</v>
      </c>
      <c r="AE1461" t="s">
        <v>49</v>
      </c>
    </row>
    <row r="1462" spans="1:31">
      <c r="A1462" t="str">
        <f t="shared" si="44"/>
        <v>213599452111112</v>
      </c>
      <c r="B1462" t="s">
        <v>32</v>
      </c>
      <c r="C1462" t="s">
        <v>62</v>
      </c>
      <c r="D1462" t="s">
        <v>1562</v>
      </c>
      <c r="E1462" t="s">
        <v>1562</v>
      </c>
      <c r="F1462" t="s">
        <v>165</v>
      </c>
      <c r="G1462" t="s">
        <v>1563</v>
      </c>
      <c r="H1462" s="1">
        <v>43825</v>
      </c>
      <c r="I1462" s="1">
        <v>43825</v>
      </c>
      <c r="J1462" s="3">
        <v>800000</v>
      </c>
      <c r="K1462" t="s">
        <v>31</v>
      </c>
      <c r="L1462" t="s">
        <v>31</v>
      </c>
      <c r="M1462">
        <v>0</v>
      </c>
      <c r="N1462">
        <v>0</v>
      </c>
      <c r="O1462">
        <v>0</v>
      </c>
      <c r="P1462" t="s">
        <v>37</v>
      </c>
      <c r="Q1462" t="s">
        <v>37</v>
      </c>
      <c r="R1462" t="str">
        <f t="shared" si="45"/>
        <v>2135994521111</v>
      </c>
      <c r="S1462" t="s">
        <v>38</v>
      </c>
      <c r="T1462" t="s">
        <v>66</v>
      </c>
      <c r="U1462" t="s">
        <v>67</v>
      </c>
      <c r="V1462" t="s">
        <v>100</v>
      </c>
      <c r="W1462" t="s">
        <v>42</v>
      </c>
      <c r="X1462" t="s">
        <v>43</v>
      </c>
      <c r="Y1462" t="s">
        <v>44</v>
      </c>
      <c r="Z1462" t="s">
        <v>44</v>
      </c>
      <c r="AA1462" t="s">
        <v>45</v>
      </c>
      <c r="AB1462" t="s">
        <v>46</v>
      </c>
      <c r="AC1462" t="s">
        <v>47</v>
      </c>
      <c r="AD1462" t="s">
        <v>48</v>
      </c>
      <c r="AE1462" t="s">
        <v>49</v>
      </c>
    </row>
    <row r="1463" spans="1:31">
      <c r="A1463" t="str">
        <f t="shared" si="44"/>
        <v>213599452411102</v>
      </c>
      <c r="B1463" t="s">
        <v>32</v>
      </c>
      <c r="C1463" t="s">
        <v>62</v>
      </c>
      <c r="D1463" t="s">
        <v>233</v>
      </c>
      <c r="E1463" t="s">
        <v>233</v>
      </c>
      <c r="F1463" t="s">
        <v>71</v>
      </c>
      <c r="G1463" t="s">
        <v>1564</v>
      </c>
      <c r="H1463" s="1">
        <v>43523</v>
      </c>
      <c r="I1463" s="1">
        <v>43523</v>
      </c>
      <c r="J1463" s="3">
        <v>1480000</v>
      </c>
      <c r="K1463" t="s">
        <v>31</v>
      </c>
      <c r="L1463" t="s">
        <v>31</v>
      </c>
      <c r="M1463">
        <v>0</v>
      </c>
      <c r="N1463">
        <v>0</v>
      </c>
      <c r="O1463">
        <v>0</v>
      </c>
      <c r="P1463" t="s">
        <v>37</v>
      </c>
      <c r="Q1463" t="s">
        <v>37</v>
      </c>
      <c r="R1463" t="str">
        <f t="shared" si="45"/>
        <v>2135994524111</v>
      </c>
      <c r="S1463" t="s">
        <v>38</v>
      </c>
      <c r="T1463" t="s">
        <v>66</v>
      </c>
      <c r="U1463" t="s">
        <v>67</v>
      </c>
      <c r="V1463" t="s">
        <v>100</v>
      </c>
      <c r="W1463" t="s">
        <v>42</v>
      </c>
      <c r="X1463" t="s">
        <v>43</v>
      </c>
      <c r="Y1463" t="s">
        <v>44</v>
      </c>
      <c r="Z1463" t="s">
        <v>44</v>
      </c>
      <c r="AA1463" t="s">
        <v>45</v>
      </c>
      <c r="AB1463" t="s">
        <v>46</v>
      </c>
      <c r="AC1463" t="s">
        <v>47</v>
      </c>
      <c r="AD1463" t="s">
        <v>48</v>
      </c>
      <c r="AE1463" t="s">
        <v>49</v>
      </c>
    </row>
    <row r="1464" spans="1:31">
      <c r="A1464" t="str">
        <f t="shared" si="44"/>
        <v>213599451111102</v>
      </c>
      <c r="B1464" t="s">
        <v>32</v>
      </c>
      <c r="C1464" t="s">
        <v>62</v>
      </c>
      <c r="D1464" t="s">
        <v>561</v>
      </c>
      <c r="E1464" t="s">
        <v>561</v>
      </c>
      <c r="F1464" t="s">
        <v>35</v>
      </c>
      <c r="G1464" t="s">
        <v>1565</v>
      </c>
      <c r="H1464" s="1">
        <v>43497</v>
      </c>
      <c r="I1464" s="1">
        <v>43475</v>
      </c>
      <c r="J1464" s="3">
        <v>271671100</v>
      </c>
      <c r="K1464" t="s">
        <v>31</v>
      </c>
      <c r="L1464" t="s">
        <v>31</v>
      </c>
      <c r="M1464">
        <v>0</v>
      </c>
      <c r="N1464">
        <v>0</v>
      </c>
      <c r="O1464">
        <v>0</v>
      </c>
      <c r="P1464" t="s">
        <v>37</v>
      </c>
      <c r="Q1464" t="s">
        <v>37</v>
      </c>
      <c r="R1464" t="str">
        <f t="shared" si="45"/>
        <v>2135994511111</v>
      </c>
      <c r="S1464" t="s">
        <v>38</v>
      </c>
      <c r="T1464" t="s">
        <v>66</v>
      </c>
      <c r="U1464" t="s">
        <v>67</v>
      </c>
      <c r="V1464" t="s">
        <v>100</v>
      </c>
      <c r="W1464" t="s">
        <v>42</v>
      </c>
      <c r="X1464" t="s">
        <v>43</v>
      </c>
      <c r="Y1464" t="s">
        <v>44</v>
      </c>
      <c r="Z1464" t="s">
        <v>44</v>
      </c>
      <c r="AA1464" t="s">
        <v>45</v>
      </c>
      <c r="AB1464" t="s">
        <v>46</v>
      </c>
      <c r="AC1464" t="s">
        <v>47</v>
      </c>
      <c r="AD1464" t="s">
        <v>48</v>
      </c>
      <c r="AE1464" t="s">
        <v>49</v>
      </c>
    </row>
    <row r="1465" spans="1:31">
      <c r="A1465" t="str">
        <f t="shared" si="44"/>
        <v>213599451111902</v>
      </c>
      <c r="B1465" t="s">
        <v>32</v>
      </c>
      <c r="C1465" t="s">
        <v>62</v>
      </c>
      <c r="D1465" t="s">
        <v>561</v>
      </c>
      <c r="E1465" t="s">
        <v>561</v>
      </c>
      <c r="F1465" t="s">
        <v>50</v>
      </c>
      <c r="G1465" t="s">
        <v>1565</v>
      </c>
      <c r="H1465" s="1">
        <v>43497</v>
      </c>
      <c r="I1465" s="1">
        <v>43475</v>
      </c>
      <c r="J1465" s="3">
        <v>3552</v>
      </c>
      <c r="K1465" t="s">
        <v>31</v>
      </c>
      <c r="L1465" t="s">
        <v>31</v>
      </c>
      <c r="M1465">
        <v>0</v>
      </c>
      <c r="N1465">
        <v>0</v>
      </c>
      <c r="O1465">
        <v>0</v>
      </c>
      <c r="P1465" t="s">
        <v>37</v>
      </c>
      <c r="Q1465" t="s">
        <v>37</v>
      </c>
      <c r="R1465" t="str">
        <f t="shared" si="45"/>
        <v>2135994511119</v>
      </c>
      <c r="S1465" t="s">
        <v>38</v>
      </c>
      <c r="T1465" t="s">
        <v>66</v>
      </c>
      <c r="U1465" t="s">
        <v>67</v>
      </c>
      <c r="V1465" t="s">
        <v>100</v>
      </c>
      <c r="W1465" t="s">
        <v>42</v>
      </c>
      <c r="X1465" t="s">
        <v>43</v>
      </c>
      <c r="Y1465" t="s">
        <v>44</v>
      </c>
      <c r="Z1465" t="s">
        <v>44</v>
      </c>
      <c r="AA1465" t="s">
        <v>45</v>
      </c>
      <c r="AB1465" t="s">
        <v>46</v>
      </c>
      <c r="AC1465" t="s">
        <v>47</v>
      </c>
      <c r="AD1465" t="s">
        <v>48</v>
      </c>
      <c r="AE1465" t="s">
        <v>49</v>
      </c>
    </row>
    <row r="1466" spans="1:31">
      <c r="A1466" t="str">
        <f t="shared" si="44"/>
        <v>213599451112102</v>
      </c>
      <c r="B1466" t="s">
        <v>32</v>
      </c>
      <c r="C1466" t="s">
        <v>62</v>
      </c>
      <c r="D1466" t="s">
        <v>561</v>
      </c>
      <c r="E1466" t="s">
        <v>561</v>
      </c>
      <c r="F1466" t="s">
        <v>51</v>
      </c>
      <c r="G1466" t="s">
        <v>1565</v>
      </c>
      <c r="H1466" s="1">
        <v>43497</v>
      </c>
      <c r="I1466" s="1">
        <v>43475</v>
      </c>
      <c r="J1466" s="3">
        <v>20756890</v>
      </c>
      <c r="K1466" t="s">
        <v>31</v>
      </c>
      <c r="L1466" t="s">
        <v>31</v>
      </c>
      <c r="M1466">
        <v>0</v>
      </c>
      <c r="N1466">
        <v>0</v>
      </c>
      <c r="O1466">
        <v>0</v>
      </c>
      <c r="P1466" t="s">
        <v>37</v>
      </c>
      <c r="Q1466" t="s">
        <v>37</v>
      </c>
      <c r="R1466" t="str">
        <f t="shared" si="45"/>
        <v>2135994511121</v>
      </c>
      <c r="S1466" t="s">
        <v>38</v>
      </c>
      <c r="T1466" t="s">
        <v>66</v>
      </c>
      <c r="U1466" t="s">
        <v>67</v>
      </c>
      <c r="V1466" t="s">
        <v>100</v>
      </c>
      <c r="W1466" t="s">
        <v>42</v>
      </c>
      <c r="X1466" t="s">
        <v>43</v>
      </c>
      <c r="Y1466" t="s">
        <v>44</v>
      </c>
      <c r="Z1466" t="s">
        <v>44</v>
      </c>
      <c r="AA1466" t="s">
        <v>45</v>
      </c>
      <c r="AB1466" t="s">
        <v>46</v>
      </c>
      <c r="AC1466" t="s">
        <v>47</v>
      </c>
      <c r="AD1466" t="s">
        <v>48</v>
      </c>
      <c r="AE1466" t="s">
        <v>49</v>
      </c>
    </row>
    <row r="1467" spans="1:31">
      <c r="A1467" t="str">
        <f t="shared" si="44"/>
        <v>213599451112202</v>
      </c>
      <c r="B1467" t="s">
        <v>32</v>
      </c>
      <c r="C1467" t="s">
        <v>62</v>
      </c>
      <c r="D1467" t="s">
        <v>561</v>
      </c>
      <c r="E1467" t="s">
        <v>561</v>
      </c>
      <c r="F1467" t="s">
        <v>55</v>
      </c>
      <c r="G1467" t="s">
        <v>1565</v>
      </c>
      <c r="H1467" s="1">
        <v>43497</v>
      </c>
      <c r="I1467" s="1">
        <v>43475</v>
      </c>
      <c r="J1467" s="3">
        <v>7337974</v>
      </c>
      <c r="K1467" t="s">
        <v>31</v>
      </c>
      <c r="L1467" t="s">
        <v>31</v>
      </c>
      <c r="M1467">
        <v>0</v>
      </c>
      <c r="N1467">
        <v>0</v>
      </c>
      <c r="O1467">
        <v>0</v>
      </c>
      <c r="P1467" t="s">
        <v>37</v>
      </c>
      <c r="Q1467" t="s">
        <v>37</v>
      </c>
      <c r="R1467" t="str">
        <f t="shared" si="45"/>
        <v>2135994511122</v>
      </c>
      <c r="S1467" t="s">
        <v>38</v>
      </c>
      <c r="T1467" t="s">
        <v>66</v>
      </c>
      <c r="U1467" t="s">
        <v>67</v>
      </c>
      <c r="V1467" t="s">
        <v>100</v>
      </c>
      <c r="W1467" t="s">
        <v>42</v>
      </c>
      <c r="X1467" t="s">
        <v>43</v>
      </c>
      <c r="Y1467" t="s">
        <v>44</v>
      </c>
      <c r="Z1467" t="s">
        <v>44</v>
      </c>
      <c r="AA1467" t="s">
        <v>45</v>
      </c>
      <c r="AB1467" t="s">
        <v>46</v>
      </c>
      <c r="AC1467" t="s">
        <v>47</v>
      </c>
      <c r="AD1467" t="s">
        <v>48</v>
      </c>
      <c r="AE1467" t="s">
        <v>49</v>
      </c>
    </row>
    <row r="1468" spans="1:31">
      <c r="A1468" t="str">
        <f t="shared" si="44"/>
        <v>213599451112402</v>
      </c>
      <c r="B1468" t="s">
        <v>32</v>
      </c>
      <c r="C1468" t="s">
        <v>62</v>
      </c>
      <c r="D1468" t="s">
        <v>561</v>
      </c>
      <c r="E1468" t="s">
        <v>561</v>
      </c>
      <c r="F1468" t="s">
        <v>52</v>
      </c>
      <c r="G1468" t="s">
        <v>1565</v>
      </c>
      <c r="H1468" s="1">
        <v>43497</v>
      </c>
      <c r="I1468" s="1">
        <v>43475</v>
      </c>
      <c r="J1468" s="3">
        <v>25172000</v>
      </c>
      <c r="K1468" t="s">
        <v>31</v>
      </c>
      <c r="L1468" t="s">
        <v>31</v>
      </c>
      <c r="M1468">
        <v>0</v>
      </c>
      <c r="N1468">
        <v>0</v>
      </c>
      <c r="O1468">
        <v>0</v>
      </c>
      <c r="P1468" t="s">
        <v>37</v>
      </c>
      <c r="Q1468" t="s">
        <v>37</v>
      </c>
      <c r="R1468" t="str">
        <f t="shared" si="45"/>
        <v>2135994511124</v>
      </c>
      <c r="S1468" t="s">
        <v>38</v>
      </c>
      <c r="T1468" t="s">
        <v>66</v>
      </c>
      <c r="U1468" t="s">
        <v>67</v>
      </c>
      <c r="V1468" t="s">
        <v>100</v>
      </c>
      <c r="W1468" t="s">
        <v>42</v>
      </c>
      <c r="X1468" t="s">
        <v>43</v>
      </c>
      <c r="Y1468" t="s">
        <v>44</v>
      </c>
      <c r="Z1468" t="s">
        <v>44</v>
      </c>
      <c r="AA1468" t="s">
        <v>45</v>
      </c>
      <c r="AB1468" t="s">
        <v>46</v>
      </c>
      <c r="AC1468" t="s">
        <v>47</v>
      </c>
      <c r="AD1468" t="s">
        <v>48</v>
      </c>
      <c r="AE1468" t="s">
        <v>49</v>
      </c>
    </row>
    <row r="1469" spans="1:31">
      <c r="A1469" t="str">
        <f t="shared" si="44"/>
        <v>213599451112502</v>
      </c>
      <c r="B1469" t="s">
        <v>32</v>
      </c>
      <c r="C1469" t="s">
        <v>62</v>
      </c>
      <c r="D1469" t="s">
        <v>561</v>
      </c>
      <c r="E1469" t="s">
        <v>561</v>
      </c>
      <c r="F1469" t="s">
        <v>132</v>
      </c>
      <c r="G1469" t="s">
        <v>1565</v>
      </c>
      <c r="H1469" s="1">
        <v>43497</v>
      </c>
      <c r="I1469" s="1">
        <v>43475</v>
      </c>
      <c r="J1469" s="3">
        <v>31394</v>
      </c>
      <c r="K1469" t="s">
        <v>31</v>
      </c>
      <c r="L1469" t="s">
        <v>31</v>
      </c>
      <c r="M1469">
        <v>0</v>
      </c>
      <c r="N1469">
        <v>0</v>
      </c>
      <c r="O1469">
        <v>0</v>
      </c>
      <c r="P1469" t="s">
        <v>37</v>
      </c>
      <c r="Q1469" t="s">
        <v>37</v>
      </c>
      <c r="R1469" t="str">
        <f t="shared" si="45"/>
        <v>2135994511125</v>
      </c>
      <c r="S1469" t="s">
        <v>38</v>
      </c>
      <c r="T1469" t="s">
        <v>66</v>
      </c>
      <c r="U1469" t="s">
        <v>67</v>
      </c>
      <c r="V1469" t="s">
        <v>100</v>
      </c>
      <c r="W1469" t="s">
        <v>42</v>
      </c>
      <c r="X1469" t="s">
        <v>43</v>
      </c>
      <c r="Y1469" t="s">
        <v>44</v>
      </c>
      <c r="Z1469" t="s">
        <v>44</v>
      </c>
      <c r="AA1469" t="s">
        <v>45</v>
      </c>
      <c r="AB1469" t="s">
        <v>46</v>
      </c>
      <c r="AC1469" t="s">
        <v>47</v>
      </c>
      <c r="AD1469" t="s">
        <v>48</v>
      </c>
      <c r="AE1469" t="s">
        <v>49</v>
      </c>
    </row>
    <row r="1470" spans="1:31">
      <c r="A1470" t="str">
        <f t="shared" si="44"/>
        <v>213599451112602</v>
      </c>
      <c r="B1470" t="s">
        <v>32</v>
      </c>
      <c r="C1470" t="s">
        <v>62</v>
      </c>
      <c r="D1470" t="s">
        <v>561</v>
      </c>
      <c r="E1470" t="s">
        <v>561</v>
      </c>
      <c r="F1470" t="s">
        <v>57</v>
      </c>
      <c r="G1470" t="s">
        <v>1565</v>
      </c>
      <c r="H1470" s="1">
        <v>43497</v>
      </c>
      <c r="I1470" s="1">
        <v>43475</v>
      </c>
      <c r="J1470" s="3">
        <v>18611940</v>
      </c>
      <c r="K1470" t="s">
        <v>31</v>
      </c>
      <c r="L1470" t="s">
        <v>31</v>
      </c>
      <c r="M1470">
        <v>0</v>
      </c>
      <c r="N1470">
        <v>0</v>
      </c>
      <c r="O1470">
        <v>0</v>
      </c>
      <c r="P1470" t="s">
        <v>37</v>
      </c>
      <c r="Q1470" t="s">
        <v>37</v>
      </c>
      <c r="R1470" t="str">
        <f t="shared" si="45"/>
        <v>2135994511126</v>
      </c>
      <c r="S1470" t="s">
        <v>38</v>
      </c>
      <c r="T1470" t="s">
        <v>66</v>
      </c>
      <c r="U1470" t="s">
        <v>67</v>
      </c>
      <c r="V1470" t="s">
        <v>100</v>
      </c>
      <c r="W1470" t="s">
        <v>42</v>
      </c>
      <c r="X1470" t="s">
        <v>43</v>
      </c>
      <c r="Y1470" t="s">
        <v>44</v>
      </c>
      <c r="Z1470" t="s">
        <v>44</v>
      </c>
      <c r="AA1470" t="s">
        <v>45</v>
      </c>
      <c r="AB1470" t="s">
        <v>46</v>
      </c>
      <c r="AC1470" t="s">
        <v>47</v>
      </c>
      <c r="AD1470" t="s">
        <v>48</v>
      </c>
      <c r="AE1470" t="s">
        <v>49</v>
      </c>
    </row>
    <row r="1471" spans="1:31">
      <c r="A1471" t="str">
        <f t="shared" si="44"/>
        <v>213599451115102</v>
      </c>
      <c r="B1471" t="s">
        <v>32</v>
      </c>
      <c r="C1471" t="s">
        <v>62</v>
      </c>
      <c r="D1471" t="s">
        <v>561</v>
      </c>
      <c r="E1471" t="s">
        <v>561</v>
      </c>
      <c r="F1471" t="s">
        <v>58</v>
      </c>
      <c r="G1471" t="s">
        <v>1565</v>
      </c>
      <c r="H1471" s="1">
        <v>43497</v>
      </c>
      <c r="I1471" s="1">
        <v>43475</v>
      </c>
      <c r="J1471" s="3">
        <v>1445000</v>
      </c>
      <c r="K1471" t="s">
        <v>31</v>
      </c>
      <c r="L1471" t="s">
        <v>31</v>
      </c>
      <c r="M1471">
        <v>0</v>
      </c>
      <c r="N1471">
        <v>0</v>
      </c>
      <c r="O1471">
        <v>0</v>
      </c>
      <c r="P1471" t="s">
        <v>37</v>
      </c>
      <c r="Q1471" t="s">
        <v>37</v>
      </c>
      <c r="R1471" t="str">
        <f t="shared" si="45"/>
        <v>2135994511151</v>
      </c>
      <c r="S1471" t="s">
        <v>38</v>
      </c>
      <c r="T1471" t="s">
        <v>66</v>
      </c>
      <c r="U1471" t="s">
        <v>67</v>
      </c>
      <c r="V1471" t="s">
        <v>100</v>
      </c>
      <c r="W1471" t="s">
        <v>42</v>
      </c>
      <c r="X1471" t="s">
        <v>43</v>
      </c>
      <c r="Y1471" t="s">
        <v>44</v>
      </c>
      <c r="Z1471" t="s">
        <v>44</v>
      </c>
      <c r="AA1471" t="s">
        <v>45</v>
      </c>
      <c r="AB1471" t="s">
        <v>46</v>
      </c>
      <c r="AC1471" t="s">
        <v>47</v>
      </c>
      <c r="AD1471" t="s">
        <v>48</v>
      </c>
      <c r="AE1471" t="s">
        <v>49</v>
      </c>
    </row>
    <row r="1472" spans="1:31">
      <c r="A1472" t="str">
        <f t="shared" si="44"/>
        <v>212904652121903</v>
      </c>
      <c r="B1472" t="s">
        <v>32</v>
      </c>
      <c r="C1472" t="s">
        <v>62</v>
      </c>
      <c r="D1472" t="s">
        <v>438</v>
      </c>
      <c r="E1472" t="s">
        <v>438</v>
      </c>
      <c r="F1472" t="s">
        <v>96</v>
      </c>
      <c r="G1472" t="s">
        <v>1566</v>
      </c>
      <c r="H1472" s="1">
        <v>43545</v>
      </c>
      <c r="I1472" s="1">
        <v>43545</v>
      </c>
      <c r="J1472" s="3">
        <v>4910000</v>
      </c>
      <c r="K1472" t="s">
        <v>31</v>
      </c>
      <c r="L1472" t="s">
        <v>31</v>
      </c>
      <c r="M1472">
        <v>0</v>
      </c>
      <c r="N1472">
        <v>0</v>
      </c>
      <c r="O1472">
        <v>0</v>
      </c>
      <c r="P1472" t="s">
        <v>37</v>
      </c>
      <c r="Q1472" t="s">
        <v>37</v>
      </c>
      <c r="R1472" t="str">
        <f t="shared" si="45"/>
        <v>2129046521219</v>
      </c>
      <c r="S1472" t="s">
        <v>38</v>
      </c>
      <c r="T1472" t="s">
        <v>66</v>
      </c>
      <c r="U1472" t="s">
        <v>67</v>
      </c>
      <c r="V1472" t="s">
        <v>81</v>
      </c>
      <c r="W1472" t="s">
        <v>82</v>
      </c>
      <c r="X1472" t="s">
        <v>43</v>
      </c>
      <c r="Y1472" t="s">
        <v>44</v>
      </c>
      <c r="Z1472" t="s">
        <v>44</v>
      </c>
      <c r="AA1472" t="s">
        <v>45</v>
      </c>
      <c r="AB1472" t="s">
        <v>46</v>
      </c>
      <c r="AC1472" t="s">
        <v>47</v>
      </c>
      <c r="AD1472" t="s">
        <v>48</v>
      </c>
      <c r="AE1472" t="s">
        <v>49</v>
      </c>
    </row>
    <row r="1473" spans="1:31">
      <c r="A1473" t="str">
        <f t="shared" si="44"/>
        <v>212800752411307</v>
      </c>
      <c r="B1473" t="s">
        <v>32</v>
      </c>
      <c r="C1473" t="s">
        <v>62</v>
      </c>
      <c r="D1473" t="s">
        <v>1567</v>
      </c>
      <c r="E1473" t="s">
        <v>1567</v>
      </c>
      <c r="F1473" t="s">
        <v>64</v>
      </c>
      <c r="G1473" t="s">
        <v>1568</v>
      </c>
      <c r="H1473" s="1">
        <v>43649</v>
      </c>
      <c r="I1473" s="1">
        <v>43648</v>
      </c>
      <c r="J1473" s="3">
        <v>1600000</v>
      </c>
      <c r="K1473" t="s">
        <v>31</v>
      </c>
      <c r="L1473" t="s">
        <v>31</v>
      </c>
      <c r="M1473">
        <v>0</v>
      </c>
      <c r="N1473">
        <v>0</v>
      </c>
      <c r="O1473">
        <v>0</v>
      </c>
      <c r="P1473" t="s">
        <v>37</v>
      </c>
      <c r="Q1473" t="s">
        <v>37</v>
      </c>
      <c r="R1473" t="str">
        <f t="shared" si="45"/>
        <v>2128007524113</v>
      </c>
      <c r="S1473" t="s">
        <v>38</v>
      </c>
      <c r="T1473" t="s">
        <v>66</v>
      </c>
      <c r="U1473" t="s">
        <v>67</v>
      </c>
      <c r="V1473" t="s">
        <v>68</v>
      </c>
      <c r="W1473" t="s">
        <v>69</v>
      </c>
      <c r="X1473" t="s">
        <v>43</v>
      </c>
      <c r="Y1473" t="s">
        <v>44</v>
      </c>
      <c r="Z1473" t="s">
        <v>44</v>
      </c>
      <c r="AA1473" t="s">
        <v>45</v>
      </c>
      <c r="AB1473" t="s">
        <v>46</v>
      </c>
      <c r="AC1473" t="s">
        <v>47</v>
      </c>
      <c r="AD1473" t="s">
        <v>48</v>
      </c>
      <c r="AE1473" t="s">
        <v>49</v>
      </c>
    </row>
    <row r="1474" spans="1:31">
      <c r="A1474" t="str">
        <f t="shared" si="44"/>
        <v>212200652215108</v>
      </c>
      <c r="B1474" t="s">
        <v>32</v>
      </c>
      <c r="C1474" t="s">
        <v>33</v>
      </c>
      <c r="D1474" t="s">
        <v>1569</v>
      </c>
      <c r="E1474" t="s">
        <v>1569</v>
      </c>
      <c r="F1474" t="s">
        <v>179</v>
      </c>
      <c r="G1474" t="s">
        <v>1570</v>
      </c>
      <c r="H1474" s="1">
        <v>43684</v>
      </c>
      <c r="I1474" s="1">
        <v>43683</v>
      </c>
      <c r="J1474" s="3">
        <v>3600000</v>
      </c>
      <c r="K1474" t="s">
        <v>31</v>
      </c>
      <c r="L1474" t="s">
        <v>31</v>
      </c>
      <c r="M1474">
        <v>0</v>
      </c>
      <c r="N1474">
        <v>0</v>
      </c>
      <c r="O1474">
        <v>0</v>
      </c>
      <c r="P1474" t="s">
        <v>37</v>
      </c>
      <c r="Q1474" t="s">
        <v>37</v>
      </c>
      <c r="R1474" t="str">
        <f t="shared" si="45"/>
        <v>2122006522151</v>
      </c>
      <c r="S1474" t="s">
        <v>38</v>
      </c>
      <c r="T1474" t="s">
        <v>39</v>
      </c>
      <c r="U1474" t="s">
        <v>40</v>
      </c>
      <c r="V1474" t="s">
        <v>292</v>
      </c>
      <c r="W1474" t="s">
        <v>662</v>
      </c>
      <c r="X1474" t="s">
        <v>43</v>
      </c>
      <c r="Y1474" t="s">
        <v>44</v>
      </c>
      <c r="Z1474" t="s">
        <v>44</v>
      </c>
      <c r="AA1474" t="s">
        <v>45</v>
      </c>
      <c r="AB1474" t="s">
        <v>46</v>
      </c>
      <c r="AC1474" t="s">
        <v>47</v>
      </c>
      <c r="AD1474" t="s">
        <v>48</v>
      </c>
      <c r="AE1474" t="s">
        <v>49</v>
      </c>
    </row>
    <row r="1475" spans="1:31">
      <c r="A1475" t="str">
        <f t="shared" ref="A1475:A1538" si="46">V1475&amp;W1475&amp;F1475&amp;IF(MONTH(H1475)&lt;10,"0"&amp;MONTH(H1475),MONTH(H1475))</f>
        <v>213599452411107</v>
      </c>
      <c r="B1475" t="s">
        <v>32</v>
      </c>
      <c r="C1475" t="s">
        <v>62</v>
      </c>
      <c r="D1475" t="s">
        <v>1571</v>
      </c>
      <c r="E1475" t="s">
        <v>1571</v>
      </c>
      <c r="F1475" t="s">
        <v>71</v>
      </c>
      <c r="G1475" t="s">
        <v>1572</v>
      </c>
      <c r="H1475" s="1">
        <v>43657</v>
      </c>
      <c r="I1475" s="1">
        <v>43656</v>
      </c>
      <c r="J1475" s="3">
        <v>410000</v>
      </c>
      <c r="K1475" t="s">
        <v>31</v>
      </c>
      <c r="L1475" t="s">
        <v>31</v>
      </c>
      <c r="M1475">
        <v>0</v>
      </c>
      <c r="N1475">
        <v>0</v>
      </c>
      <c r="O1475">
        <v>0</v>
      </c>
      <c r="P1475" t="s">
        <v>37</v>
      </c>
      <c r="Q1475" t="s">
        <v>37</v>
      </c>
      <c r="R1475" t="str">
        <f t="shared" ref="R1475:R1538" si="47">V1475&amp;W1475&amp;F1475</f>
        <v>2135994524111</v>
      </c>
      <c r="S1475" t="s">
        <v>38</v>
      </c>
      <c r="T1475" t="s">
        <v>66</v>
      </c>
      <c r="U1475" t="s">
        <v>67</v>
      </c>
      <c r="V1475" t="s">
        <v>100</v>
      </c>
      <c r="W1475" t="s">
        <v>42</v>
      </c>
      <c r="X1475" t="s">
        <v>43</v>
      </c>
      <c r="Y1475" t="s">
        <v>44</v>
      </c>
      <c r="Z1475" t="s">
        <v>44</v>
      </c>
      <c r="AA1475" t="s">
        <v>45</v>
      </c>
      <c r="AB1475" t="s">
        <v>46</v>
      </c>
      <c r="AC1475" t="s">
        <v>47</v>
      </c>
      <c r="AD1475" t="s">
        <v>48</v>
      </c>
      <c r="AE1475" t="s">
        <v>49</v>
      </c>
    </row>
    <row r="1476" spans="1:31">
      <c r="A1476" t="str">
        <f t="shared" si="46"/>
        <v>213599451241112</v>
      </c>
      <c r="B1476" t="s">
        <v>32</v>
      </c>
      <c r="C1476" t="s">
        <v>62</v>
      </c>
      <c r="D1476" t="s">
        <v>1573</v>
      </c>
      <c r="E1476" t="s">
        <v>1573</v>
      </c>
      <c r="F1476" t="s">
        <v>116</v>
      </c>
      <c r="G1476" t="s">
        <v>1574</v>
      </c>
      <c r="H1476" s="1">
        <v>43803</v>
      </c>
      <c r="I1476" s="1">
        <v>43802</v>
      </c>
      <c r="J1476" s="3">
        <v>7815940</v>
      </c>
      <c r="K1476" t="s">
        <v>31</v>
      </c>
      <c r="L1476" t="s">
        <v>31</v>
      </c>
      <c r="M1476">
        <v>0</v>
      </c>
      <c r="N1476">
        <v>0</v>
      </c>
      <c r="O1476">
        <v>0</v>
      </c>
      <c r="P1476" t="s">
        <v>37</v>
      </c>
      <c r="Q1476" t="s">
        <v>37</v>
      </c>
      <c r="R1476" t="str">
        <f t="shared" si="47"/>
        <v>2135994512411</v>
      </c>
      <c r="S1476" t="s">
        <v>38</v>
      </c>
      <c r="T1476" t="s">
        <v>66</v>
      </c>
      <c r="U1476" t="s">
        <v>67</v>
      </c>
      <c r="V1476" t="s">
        <v>100</v>
      </c>
      <c r="W1476" t="s">
        <v>42</v>
      </c>
      <c r="X1476" t="s">
        <v>43</v>
      </c>
      <c r="Y1476" t="s">
        <v>44</v>
      </c>
      <c r="Z1476" t="s">
        <v>44</v>
      </c>
      <c r="AA1476" t="s">
        <v>45</v>
      </c>
      <c r="AB1476" t="s">
        <v>46</v>
      </c>
      <c r="AC1476" t="s">
        <v>47</v>
      </c>
      <c r="AD1476" t="s">
        <v>48</v>
      </c>
      <c r="AE1476" t="s">
        <v>49</v>
      </c>
    </row>
    <row r="1477" spans="1:31">
      <c r="A1477" t="str">
        <f t="shared" si="46"/>
        <v>212599451111109</v>
      </c>
      <c r="B1477" t="s">
        <v>32</v>
      </c>
      <c r="C1477" t="s">
        <v>33</v>
      </c>
      <c r="D1477" t="s">
        <v>1575</v>
      </c>
      <c r="E1477" t="s">
        <v>1575</v>
      </c>
      <c r="F1477" t="s">
        <v>35</v>
      </c>
      <c r="G1477" t="s">
        <v>1576</v>
      </c>
      <c r="H1477" s="1">
        <v>43720</v>
      </c>
      <c r="I1477" s="1">
        <v>43719</v>
      </c>
      <c r="J1477" s="3">
        <v>671000</v>
      </c>
      <c r="K1477" t="s">
        <v>31</v>
      </c>
      <c r="L1477" t="s">
        <v>31</v>
      </c>
      <c r="M1477">
        <v>0</v>
      </c>
      <c r="N1477">
        <v>0</v>
      </c>
      <c r="O1477">
        <v>0</v>
      </c>
      <c r="P1477" t="s">
        <v>37</v>
      </c>
      <c r="Q1477" t="s">
        <v>37</v>
      </c>
      <c r="R1477" t="str">
        <f t="shared" si="47"/>
        <v>2125994511111</v>
      </c>
      <c r="S1477" t="s">
        <v>38</v>
      </c>
      <c r="T1477" t="s">
        <v>39</v>
      </c>
      <c r="U1477" t="s">
        <v>40</v>
      </c>
      <c r="V1477" t="s">
        <v>41</v>
      </c>
      <c r="W1477" t="s">
        <v>42</v>
      </c>
      <c r="X1477" t="s">
        <v>43</v>
      </c>
      <c r="Y1477" t="s">
        <v>44</v>
      </c>
      <c r="Z1477" t="s">
        <v>44</v>
      </c>
      <c r="AA1477" t="s">
        <v>45</v>
      </c>
      <c r="AB1477" t="s">
        <v>46</v>
      </c>
      <c r="AC1477" t="s">
        <v>47</v>
      </c>
      <c r="AD1477" t="s">
        <v>48</v>
      </c>
      <c r="AE1477" t="s">
        <v>49</v>
      </c>
    </row>
    <row r="1478" spans="1:31">
      <c r="A1478" t="str">
        <f t="shared" si="46"/>
        <v>212599451111909</v>
      </c>
      <c r="B1478" t="s">
        <v>32</v>
      </c>
      <c r="C1478" t="s">
        <v>33</v>
      </c>
      <c r="D1478" t="s">
        <v>1575</v>
      </c>
      <c r="E1478" t="s">
        <v>1575</v>
      </c>
      <c r="F1478" t="s">
        <v>50</v>
      </c>
      <c r="G1478" t="s">
        <v>1576</v>
      </c>
      <c r="H1478" s="1">
        <v>43720</v>
      </c>
      <c r="I1478" s="1">
        <v>43719</v>
      </c>
      <c r="J1478" s="3">
        <v>55</v>
      </c>
      <c r="K1478" t="s">
        <v>31</v>
      </c>
      <c r="L1478" t="s">
        <v>31</v>
      </c>
      <c r="M1478">
        <v>0</v>
      </c>
      <c r="N1478">
        <v>0</v>
      </c>
      <c r="O1478">
        <v>0</v>
      </c>
      <c r="P1478" t="s">
        <v>37</v>
      </c>
      <c r="Q1478" t="s">
        <v>37</v>
      </c>
      <c r="R1478" t="str">
        <f t="shared" si="47"/>
        <v>2125994511119</v>
      </c>
      <c r="S1478" t="s">
        <v>38</v>
      </c>
      <c r="T1478" t="s">
        <v>39</v>
      </c>
      <c r="U1478" t="s">
        <v>40</v>
      </c>
      <c r="V1478" t="s">
        <v>41</v>
      </c>
      <c r="W1478" t="s">
        <v>42</v>
      </c>
      <c r="X1478" t="s">
        <v>43</v>
      </c>
      <c r="Y1478" t="s">
        <v>44</v>
      </c>
      <c r="Z1478" t="s">
        <v>44</v>
      </c>
      <c r="AA1478" t="s">
        <v>45</v>
      </c>
      <c r="AB1478" t="s">
        <v>46</v>
      </c>
      <c r="AC1478" t="s">
        <v>47</v>
      </c>
      <c r="AD1478" t="s">
        <v>48</v>
      </c>
      <c r="AE1478" t="s">
        <v>49</v>
      </c>
    </row>
    <row r="1479" spans="1:31">
      <c r="A1479" t="str">
        <f t="shared" si="46"/>
        <v>212599451112109</v>
      </c>
      <c r="B1479" t="s">
        <v>32</v>
      </c>
      <c r="C1479" t="s">
        <v>33</v>
      </c>
      <c r="D1479" t="s">
        <v>1575</v>
      </c>
      <c r="E1479" t="s">
        <v>1575</v>
      </c>
      <c r="F1479" t="s">
        <v>51</v>
      </c>
      <c r="G1479" t="s">
        <v>1576</v>
      </c>
      <c r="H1479" s="1">
        <v>43720</v>
      </c>
      <c r="I1479" s="1">
        <v>43719</v>
      </c>
      <c r="J1479" s="3">
        <v>67100</v>
      </c>
      <c r="K1479" t="s">
        <v>31</v>
      </c>
      <c r="L1479" t="s">
        <v>31</v>
      </c>
      <c r="M1479">
        <v>0</v>
      </c>
      <c r="N1479">
        <v>0</v>
      </c>
      <c r="O1479">
        <v>0</v>
      </c>
      <c r="P1479" t="s">
        <v>37</v>
      </c>
      <c r="Q1479" t="s">
        <v>37</v>
      </c>
      <c r="R1479" t="str">
        <f t="shared" si="47"/>
        <v>2125994511121</v>
      </c>
      <c r="S1479" t="s">
        <v>38</v>
      </c>
      <c r="T1479" t="s">
        <v>39</v>
      </c>
      <c r="U1479" t="s">
        <v>40</v>
      </c>
      <c r="V1479" t="s">
        <v>41</v>
      </c>
      <c r="W1479" t="s">
        <v>42</v>
      </c>
      <c r="X1479" t="s">
        <v>43</v>
      </c>
      <c r="Y1479" t="s">
        <v>44</v>
      </c>
      <c r="Z1479" t="s">
        <v>44</v>
      </c>
      <c r="AA1479" t="s">
        <v>45</v>
      </c>
      <c r="AB1479" t="s">
        <v>46</v>
      </c>
      <c r="AC1479" t="s">
        <v>47</v>
      </c>
      <c r="AD1479" t="s">
        <v>48</v>
      </c>
      <c r="AE1479" t="s">
        <v>49</v>
      </c>
    </row>
    <row r="1480" spans="1:31">
      <c r="A1480" t="str">
        <f t="shared" si="46"/>
        <v>212599451112209</v>
      </c>
      <c r="B1480" t="s">
        <v>32</v>
      </c>
      <c r="C1480" t="s">
        <v>33</v>
      </c>
      <c r="D1480" t="s">
        <v>1575</v>
      </c>
      <c r="E1480" t="s">
        <v>1575</v>
      </c>
      <c r="F1480" t="s">
        <v>55</v>
      </c>
      <c r="G1480" t="s">
        <v>1576</v>
      </c>
      <c r="H1480" s="1">
        <v>43720</v>
      </c>
      <c r="I1480" s="1">
        <v>43719</v>
      </c>
      <c r="J1480" s="3">
        <v>26840</v>
      </c>
      <c r="K1480" t="s">
        <v>31</v>
      </c>
      <c r="L1480" t="s">
        <v>31</v>
      </c>
      <c r="M1480">
        <v>0</v>
      </c>
      <c r="N1480">
        <v>0</v>
      </c>
      <c r="O1480">
        <v>0</v>
      </c>
      <c r="P1480" t="s">
        <v>37</v>
      </c>
      <c r="Q1480" t="s">
        <v>37</v>
      </c>
      <c r="R1480" t="str">
        <f t="shared" si="47"/>
        <v>2125994511122</v>
      </c>
      <c r="S1480" t="s">
        <v>38</v>
      </c>
      <c r="T1480" t="s">
        <v>39</v>
      </c>
      <c r="U1480" t="s">
        <v>40</v>
      </c>
      <c r="V1480" t="s">
        <v>41</v>
      </c>
      <c r="W1480" t="s">
        <v>42</v>
      </c>
      <c r="X1480" t="s">
        <v>43</v>
      </c>
      <c r="Y1480" t="s">
        <v>44</v>
      </c>
      <c r="Z1480" t="s">
        <v>44</v>
      </c>
      <c r="AA1480" t="s">
        <v>45</v>
      </c>
      <c r="AB1480" t="s">
        <v>46</v>
      </c>
      <c r="AC1480" t="s">
        <v>47</v>
      </c>
      <c r="AD1480" t="s">
        <v>48</v>
      </c>
      <c r="AE1480" t="s">
        <v>49</v>
      </c>
    </row>
    <row r="1481" spans="1:31">
      <c r="A1481" t="str">
        <f t="shared" si="46"/>
        <v>212900953311111</v>
      </c>
      <c r="B1481" t="s">
        <v>32</v>
      </c>
      <c r="C1481" t="s">
        <v>62</v>
      </c>
      <c r="D1481" t="s">
        <v>1577</v>
      </c>
      <c r="E1481" t="s">
        <v>1577</v>
      </c>
      <c r="F1481" t="s">
        <v>455</v>
      </c>
      <c r="G1481" t="s">
        <v>1578</v>
      </c>
      <c r="H1481" s="1">
        <v>43795</v>
      </c>
      <c r="I1481" s="1">
        <v>43794</v>
      </c>
      <c r="J1481" s="3">
        <v>6300000</v>
      </c>
      <c r="K1481" t="s">
        <v>31</v>
      </c>
      <c r="L1481" t="s">
        <v>31</v>
      </c>
      <c r="M1481">
        <v>0</v>
      </c>
      <c r="N1481">
        <v>0</v>
      </c>
      <c r="O1481">
        <v>0</v>
      </c>
      <c r="P1481" t="s">
        <v>37</v>
      </c>
      <c r="Q1481" t="s">
        <v>37</v>
      </c>
      <c r="R1481" t="str">
        <f t="shared" si="47"/>
        <v>2129009533111</v>
      </c>
      <c r="S1481" t="s">
        <v>38</v>
      </c>
      <c r="T1481" t="s">
        <v>66</v>
      </c>
      <c r="U1481" t="s">
        <v>67</v>
      </c>
      <c r="V1481" t="s">
        <v>81</v>
      </c>
      <c r="W1481" t="s">
        <v>457</v>
      </c>
      <c r="X1481" t="s">
        <v>43</v>
      </c>
      <c r="Y1481" t="s">
        <v>44</v>
      </c>
      <c r="Z1481" t="s">
        <v>44</v>
      </c>
      <c r="AA1481" t="s">
        <v>45</v>
      </c>
      <c r="AB1481" t="s">
        <v>46</v>
      </c>
      <c r="AC1481" t="s">
        <v>47</v>
      </c>
      <c r="AD1481" t="s">
        <v>48</v>
      </c>
      <c r="AE1481" t="s">
        <v>49</v>
      </c>
    </row>
    <row r="1482" spans="1:31">
      <c r="A1482" t="str">
        <f t="shared" si="46"/>
        <v>212702152215105</v>
      </c>
      <c r="B1482" t="s">
        <v>32</v>
      </c>
      <c r="C1482" t="s">
        <v>62</v>
      </c>
      <c r="D1482" t="s">
        <v>1579</v>
      </c>
      <c r="E1482" t="s">
        <v>1579</v>
      </c>
      <c r="F1482" t="s">
        <v>179</v>
      </c>
      <c r="G1482" t="s">
        <v>1580</v>
      </c>
      <c r="H1482" s="1">
        <v>43614</v>
      </c>
      <c r="I1482" s="1">
        <v>43613</v>
      </c>
      <c r="J1482" s="3">
        <v>9000000</v>
      </c>
      <c r="K1482" t="s">
        <v>31</v>
      </c>
      <c r="L1482" t="s">
        <v>31</v>
      </c>
      <c r="M1482">
        <v>0</v>
      </c>
      <c r="N1482">
        <v>0</v>
      </c>
      <c r="O1482">
        <v>0</v>
      </c>
      <c r="P1482" t="s">
        <v>37</v>
      </c>
      <c r="Q1482" t="s">
        <v>37</v>
      </c>
      <c r="R1482" t="str">
        <f t="shared" si="47"/>
        <v>2127021522151</v>
      </c>
      <c r="S1482" t="s">
        <v>38</v>
      </c>
      <c r="T1482" t="s">
        <v>66</v>
      </c>
      <c r="U1482" t="s">
        <v>67</v>
      </c>
      <c r="V1482" t="s">
        <v>195</v>
      </c>
      <c r="W1482" t="s">
        <v>433</v>
      </c>
      <c r="X1482" t="s">
        <v>43</v>
      </c>
      <c r="Y1482" t="s">
        <v>44</v>
      </c>
      <c r="Z1482" t="s">
        <v>44</v>
      </c>
      <c r="AA1482" t="s">
        <v>45</v>
      </c>
      <c r="AB1482" t="s">
        <v>46</v>
      </c>
      <c r="AC1482" t="s">
        <v>47</v>
      </c>
      <c r="AD1482" t="s">
        <v>48</v>
      </c>
      <c r="AE1482" t="s">
        <v>49</v>
      </c>
    </row>
    <row r="1483" spans="1:31">
      <c r="A1483" t="str">
        <f t="shared" si="46"/>
        <v>213902552111503</v>
      </c>
      <c r="B1483" t="s">
        <v>32</v>
      </c>
      <c r="C1483" t="s">
        <v>174</v>
      </c>
      <c r="D1483" t="s">
        <v>618</v>
      </c>
      <c r="E1483" t="s">
        <v>618</v>
      </c>
      <c r="F1483" t="s">
        <v>286</v>
      </c>
      <c r="G1483" t="s">
        <v>1581</v>
      </c>
      <c r="H1483" s="1">
        <v>43532</v>
      </c>
      <c r="I1483" s="1">
        <v>43532</v>
      </c>
      <c r="J1483" s="3">
        <v>700000</v>
      </c>
      <c r="K1483" t="s">
        <v>31</v>
      </c>
      <c r="L1483" t="s">
        <v>31</v>
      </c>
      <c r="M1483">
        <v>0</v>
      </c>
      <c r="N1483">
        <v>0</v>
      </c>
      <c r="O1483">
        <v>0</v>
      </c>
      <c r="P1483" t="s">
        <v>37</v>
      </c>
      <c r="Q1483" t="s">
        <v>37</v>
      </c>
      <c r="R1483" t="str">
        <f t="shared" si="47"/>
        <v>2139025521115</v>
      </c>
      <c r="S1483" t="s">
        <v>38</v>
      </c>
      <c r="T1483" t="s">
        <v>119</v>
      </c>
      <c r="U1483" t="s">
        <v>176</v>
      </c>
      <c r="V1483" t="s">
        <v>464</v>
      </c>
      <c r="W1483" t="s">
        <v>38</v>
      </c>
      <c r="X1483" t="s">
        <v>43</v>
      </c>
      <c r="Y1483" t="s">
        <v>44</v>
      </c>
      <c r="Z1483" t="s">
        <v>44</v>
      </c>
      <c r="AA1483" t="s">
        <v>45</v>
      </c>
      <c r="AB1483" t="s">
        <v>46</v>
      </c>
      <c r="AC1483" t="s">
        <v>47</v>
      </c>
      <c r="AD1483" t="s">
        <v>48</v>
      </c>
      <c r="AE1483" t="s">
        <v>49</v>
      </c>
    </row>
    <row r="1484" spans="1:31">
      <c r="A1484" t="str">
        <f t="shared" si="46"/>
        <v>213599452181112</v>
      </c>
      <c r="B1484" t="s">
        <v>32</v>
      </c>
      <c r="C1484" t="s">
        <v>62</v>
      </c>
      <c r="D1484" t="s">
        <v>1582</v>
      </c>
      <c r="E1484" t="s">
        <v>1582</v>
      </c>
      <c r="F1484" t="s">
        <v>143</v>
      </c>
      <c r="G1484" t="s">
        <v>1583</v>
      </c>
      <c r="H1484" s="1">
        <v>43825</v>
      </c>
      <c r="I1484" s="1">
        <v>43825</v>
      </c>
      <c r="J1484" s="3">
        <v>3500000</v>
      </c>
      <c r="K1484" t="s">
        <v>31</v>
      </c>
      <c r="L1484" t="s">
        <v>31</v>
      </c>
      <c r="M1484">
        <v>0</v>
      </c>
      <c r="N1484">
        <v>0</v>
      </c>
      <c r="O1484">
        <v>0</v>
      </c>
      <c r="P1484" t="s">
        <v>37</v>
      </c>
      <c r="Q1484" t="s">
        <v>37</v>
      </c>
      <c r="R1484" t="str">
        <f t="shared" si="47"/>
        <v>2135994521811</v>
      </c>
      <c r="S1484" t="s">
        <v>38</v>
      </c>
      <c r="T1484" t="s">
        <v>66</v>
      </c>
      <c r="U1484" t="s">
        <v>67</v>
      </c>
      <c r="V1484" t="s">
        <v>100</v>
      </c>
      <c r="W1484" t="s">
        <v>42</v>
      </c>
      <c r="X1484" t="s">
        <v>43</v>
      </c>
      <c r="Y1484" t="s">
        <v>44</v>
      </c>
      <c r="Z1484" t="s">
        <v>44</v>
      </c>
      <c r="AA1484" t="s">
        <v>45</v>
      </c>
      <c r="AB1484" t="s">
        <v>46</v>
      </c>
      <c r="AC1484" t="s">
        <v>47</v>
      </c>
      <c r="AD1484" t="s">
        <v>48</v>
      </c>
      <c r="AE1484" t="s">
        <v>49</v>
      </c>
    </row>
    <row r="1485" spans="1:31">
      <c r="A1485" t="str">
        <f t="shared" si="46"/>
        <v>212599452211206</v>
      </c>
      <c r="B1485" t="s">
        <v>32</v>
      </c>
      <c r="C1485" t="s">
        <v>33</v>
      </c>
      <c r="D1485" t="s">
        <v>1523</v>
      </c>
      <c r="E1485" t="s">
        <v>1523</v>
      </c>
      <c r="F1485" t="s">
        <v>148</v>
      </c>
      <c r="G1485" t="s">
        <v>1584</v>
      </c>
      <c r="H1485" s="1">
        <v>43633</v>
      </c>
      <c r="I1485" s="1">
        <v>43630</v>
      </c>
      <c r="J1485" s="3">
        <v>746509</v>
      </c>
      <c r="K1485" t="s">
        <v>31</v>
      </c>
      <c r="L1485" t="s">
        <v>31</v>
      </c>
      <c r="M1485">
        <v>0</v>
      </c>
      <c r="N1485">
        <v>0</v>
      </c>
      <c r="O1485">
        <v>0</v>
      </c>
      <c r="P1485" t="s">
        <v>37</v>
      </c>
      <c r="Q1485" t="s">
        <v>37</v>
      </c>
      <c r="R1485" t="str">
        <f t="shared" si="47"/>
        <v>2125994522112</v>
      </c>
      <c r="S1485" t="s">
        <v>38</v>
      </c>
      <c r="T1485" t="s">
        <v>39</v>
      </c>
      <c r="U1485" t="s">
        <v>40</v>
      </c>
      <c r="V1485" t="s">
        <v>41</v>
      </c>
      <c r="W1485" t="s">
        <v>42</v>
      </c>
      <c r="X1485" t="s">
        <v>43</v>
      </c>
      <c r="Y1485" t="s">
        <v>44</v>
      </c>
      <c r="Z1485" t="s">
        <v>44</v>
      </c>
      <c r="AA1485" t="s">
        <v>45</v>
      </c>
      <c r="AB1485" t="s">
        <v>46</v>
      </c>
      <c r="AC1485" t="s">
        <v>47</v>
      </c>
      <c r="AD1485" t="s">
        <v>48</v>
      </c>
      <c r="AE1485" t="s">
        <v>49</v>
      </c>
    </row>
    <row r="1486" spans="1:31">
      <c r="A1486" t="str">
        <f t="shared" si="46"/>
        <v>212599452211906</v>
      </c>
      <c r="B1486" t="s">
        <v>32</v>
      </c>
      <c r="C1486" t="s">
        <v>33</v>
      </c>
      <c r="D1486" t="s">
        <v>1523</v>
      </c>
      <c r="E1486" t="s">
        <v>1523</v>
      </c>
      <c r="F1486" t="s">
        <v>60</v>
      </c>
      <c r="G1486" t="s">
        <v>1584</v>
      </c>
      <c r="H1486" s="1">
        <v>43633</v>
      </c>
      <c r="I1486" s="1">
        <v>43630</v>
      </c>
      <c r="J1486" s="3">
        <v>4721660</v>
      </c>
      <c r="K1486" t="s">
        <v>31</v>
      </c>
      <c r="L1486" t="s">
        <v>31</v>
      </c>
      <c r="M1486">
        <v>0</v>
      </c>
      <c r="N1486">
        <v>0</v>
      </c>
      <c r="O1486">
        <v>0</v>
      </c>
      <c r="P1486" t="s">
        <v>37</v>
      </c>
      <c r="Q1486" t="s">
        <v>37</v>
      </c>
      <c r="R1486" t="str">
        <f t="shared" si="47"/>
        <v>2125994522119</v>
      </c>
      <c r="S1486" t="s">
        <v>38</v>
      </c>
      <c r="T1486" t="s">
        <v>39</v>
      </c>
      <c r="U1486" t="s">
        <v>40</v>
      </c>
      <c r="V1486" t="s">
        <v>41</v>
      </c>
      <c r="W1486" t="s">
        <v>42</v>
      </c>
      <c r="X1486" t="s">
        <v>43</v>
      </c>
      <c r="Y1486" t="s">
        <v>44</v>
      </c>
      <c r="Z1486" t="s">
        <v>44</v>
      </c>
      <c r="AA1486" t="s">
        <v>45</v>
      </c>
      <c r="AB1486" t="s">
        <v>46</v>
      </c>
      <c r="AC1486" t="s">
        <v>47</v>
      </c>
      <c r="AD1486" t="s">
        <v>48</v>
      </c>
      <c r="AE1486" t="s">
        <v>49</v>
      </c>
    </row>
    <row r="1487" spans="1:31">
      <c r="A1487" t="str">
        <f t="shared" si="46"/>
        <v>212799451115212</v>
      </c>
      <c r="B1487" t="s">
        <v>32</v>
      </c>
      <c r="C1487" t="s">
        <v>62</v>
      </c>
      <c r="D1487" t="s">
        <v>1585</v>
      </c>
      <c r="E1487" t="s">
        <v>1585</v>
      </c>
      <c r="F1487" t="s">
        <v>84</v>
      </c>
      <c r="G1487" t="s">
        <v>1586</v>
      </c>
      <c r="H1487" s="1">
        <v>43811</v>
      </c>
      <c r="I1487" s="1">
        <v>43810</v>
      </c>
      <c r="J1487" s="3">
        <v>22350000</v>
      </c>
      <c r="K1487" t="s">
        <v>31</v>
      </c>
      <c r="L1487" t="s">
        <v>31</v>
      </c>
      <c r="M1487">
        <v>0</v>
      </c>
      <c r="N1487">
        <v>0</v>
      </c>
      <c r="O1487">
        <v>0</v>
      </c>
      <c r="P1487" t="s">
        <v>37</v>
      </c>
      <c r="Q1487" t="s">
        <v>37</v>
      </c>
      <c r="R1487" t="str">
        <f t="shared" si="47"/>
        <v>2127994511152</v>
      </c>
      <c r="S1487" t="s">
        <v>38</v>
      </c>
      <c r="T1487" t="s">
        <v>66</v>
      </c>
      <c r="U1487" t="s">
        <v>67</v>
      </c>
      <c r="V1487" t="s">
        <v>195</v>
      </c>
      <c r="W1487" t="s">
        <v>42</v>
      </c>
      <c r="X1487" t="s">
        <v>43</v>
      </c>
      <c r="Y1487" t="s">
        <v>44</v>
      </c>
      <c r="Z1487" t="s">
        <v>44</v>
      </c>
      <c r="AA1487" t="s">
        <v>45</v>
      </c>
      <c r="AB1487" t="s">
        <v>46</v>
      </c>
      <c r="AC1487" t="s">
        <v>47</v>
      </c>
      <c r="AD1487" t="s">
        <v>48</v>
      </c>
      <c r="AE1487" t="s">
        <v>49</v>
      </c>
    </row>
    <row r="1488" spans="1:31">
      <c r="A1488" t="str">
        <f t="shared" si="46"/>
        <v>212702152411406</v>
      </c>
      <c r="B1488" t="s">
        <v>32</v>
      </c>
      <c r="C1488" t="s">
        <v>62</v>
      </c>
      <c r="D1488" t="s">
        <v>1587</v>
      </c>
      <c r="E1488" t="s">
        <v>1587</v>
      </c>
      <c r="F1488" t="s">
        <v>182</v>
      </c>
      <c r="G1488" t="s">
        <v>1588</v>
      </c>
      <c r="H1488" s="1">
        <v>43634</v>
      </c>
      <c r="I1488" s="1">
        <v>43633</v>
      </c>
      <c r="J1488" s="3">
        <v>13800000</v>
      </c>
      <c r="K1488" t="s">
        <v>31</v>
      </c>
      <c r="L1488" t="s">
        <v>31</v>
      </c>
      <c r="M1488">
        <v>0</v>
      </c>
      <c r="N1488">
        <v>0</v>
      </c>
      <c r="O1488">
        <v>0</v>
      </c>
      <c r="P1488" t="s">
        <v>37</v>
      </c>
      <c r="Q1488" t="s">
        <v>37</v>
      </c>
      <c r="R1488" t="str">
        <f t="shared" si="47"/>
        <v>2127021524114</v>
      </c>
      <c r="S1488" t="s">
        <v>38</v>
      </c>
      <c r="T1488" t="s">
        <v>66</v>
      </c>
      <c r="U1488" t="s">
        <v>67</v>
      </c>
      <c r="V1488" t="s">
        <v>195</v>
      </c>
      <c r="W1488" t="s">
        <v>433</v>
      </c>
      <c r="X1488" t="s">
        <v>43</v>
      </c>
      <c r="Y1488" t="s">
        <v>44</v>
      </c>
      <c r="Z1488" t="s">
        <v>44</v>
      </c>
      <c r="AA1488" t="s">
        <v>45</v>
      </c>
      <c r="AB1488" t="s">
        <v>46</v>
      </c>
      <c r="AC1488" t="s">
        <v>47</v>
      </c>
      <c r="AD1488" t="s">
        <v>48</v>
      </c>
      <c r="AE1488" t="s">
        <v>49</v>
      </c>
    </row>
    <row r="1489" spans="1:31">
      <c r="A1489" t="str">
        <f t="shared" si="46"/>
        <v>210400852121312</v>
      </c>
      <c r="B1489" t="s">
        <v>32</v>
      </c>
      <c r="C1489" t="s">
        <v>33</v>
      </c>
      <c r="D1489" t="s">
        <v>818</v>
      </c>
      <c r="E1489" t="s">
        <v>818</v>
      </c>
      <c r="F1489" t="s">
        <v>492</v>
      </c>
      <c r="G1489" t="s">
        <v>1589</v>
      </c>
      <c r="H1489" s="1">
        <v>43803</v>
      </c>
      <c r="I1489" s="1">
        <v>43803</v>
      </c>
      <c r="J1489" s="3">
        <v>1250000</v>
      </c>
      <c r="K1489" t="s">
        <v>31</v>
      </c>
      <c r="L1489" t="s">
        <v>31</v>
      </c>
      <c r="M1489">
        <v>0</v>
      </c>
      <c r="N1489">
        <v>0</v>
      </c>
      <c r="O1489">
        <v>0</v>
      </c>
      <c r="P1489" t="s">
        <v>37</v>
      </c>
      <c r="Q1489" t="s">
        <v>37</v>
      </c>
      <c r="R1489" t="str">
        <f t="shared" si="47"/>
        <v>2104008521213</v>
      </c>
      <c r="S1489" t="s">
        <v>38</v>
      </c>
      <c r="T1489" t="s">
        <v>39</v>
      </c>
      <c r="U1489" t="s">
        <v>40</v>
      </c>
      <c r="V1489" t="s">
        <v>185</v>
      </c>
      <c r="W1489" t="s">
        <v>269</v>
      </c>
      <c r="X1489" t="s">
        <v>187</v>
      </c>
      <c r="Y1489" t="s">
        <v>44</v>
      </c>
      <c r="Z1489" t="s">
        <v>44</v>
      </c>
      <c r="AA1489" t="s">
        <v>66</v>
      </c>
      <c r="AB1489" t="s">
        <v>46</v>
      </c>
      <c r="AC1489" t="s">
        <v>47</v>
      </c>
      <c r="AD1489" t="s">
        <v>48</v>
      </c>
      <c r="AE1489" t="s">
        <v>49</v>
      </c>
    </row>
    <row r="1490" spans="1:31">
      <c r="A1490" t="str">
        <f t="shared" si="46"/>
        <v>212701552215110</v>
      </c>
      <c r="B1490" t="s">
        <v>32</v>
      </c>
      <c r="C1490" t="s">
        <v>62</v>
      </c>
      <c r="D1490" t="s">
        <v>1590</v>
      </c>
      <c r="E1490" t="s">
        <v>1590</v>
      </c>
      <c r="F1490" t="s">
        <v>179</v>
      </c>
      <c r="G1490" t="s">
        <v>1591</v>
      </c>
      <c r="H1490" s="1">
        <v>43739</v>
      </c>
      <c r="I1490" s="1">
        <v>43738</v>
      </c>
      <c r="J1490" s="3">
        <v>5500000</v>
      </c>
      <c r="K1490" t="s">
        <v>31</v>
      </c>
      <c r="L1490" t="s">
        <v>31</v>
      </c>
      <c r="M1490">
        <v>0</v>
      </c>
      <c r="N1490">
        <v>0</v>
      </c>
      <c r="O1490">
        <v>0</v>
      </c>
      <c r="P1490" t="s">
        <v>37</v>
      </c>
      <c r="Q1490" t="s">
        <v>37</v>
      </c>
      <c r="R1490" t="str">
        <f t="shared" si="47"/>
        <v>2127015522151</v>
      </c>
      <c r="S1490" t="s">
        <v>38</v>
      </c>
      <c r="T1490" t="s">
        <v>66</v>
      </c>
      <c r="U1490" t="s">
        <v>67</v>
      </c>
      <c r="V1490" t="s">
        <v>195</v>
      </c>
      <c r="W1490" t="s">
        <v>425</v>
      </c>
      <c r="X1490" t="s">
        <v>43</v>
      </c>
      <c r="Y1490" t="s">
        <v>44</v>
      </c>
      <c r="Z1490" t="s">
        <v>44</v>
      </c>
      <c r="AA1490" t="s">
        <v>45</v>
      </c>
      <c r="AB1490" t="s">
        <v>46</v>
      </c>
      <c r="AC1490" t="s">
        <v>47</v>
      </c>
      <c r="AD1490" t="s">
        <v>48</v>
      </c>
      <c r="AE1490" t="s">
        <v>49</v>
      </c>
    </row>
    <row r="1491" spans="1:31">
      <c r="A1491" t="str">
        <f t="shared" si="46"/>
        <v>212701552411410</v>
      </c>
      <c r="B1491" t="s">
        <v>32</v>
      </c>
      <c r="C1491" t="s">
        <v>62</v>
      </c>
      <c r="D1491" t="s">
        <v>1590</v>
      </c>
      <c r="E1491" t="s">
        <v>1590</v>
      </c>
      <c r="F1491" t="s">
        <v>182</v>
      </c>
      <c r="G1491" t="s">
        <v>1591</v>
      </c>
      <c r="H1491" s="1">
        <v>43739</v>
      </c>
      <c r="I1491" s="1">
        <v>43738</v>
      </c>
      <c r="J1491" s="3">
        <v>400000</v>
      </c>
      <c r="K1491" t="s">
        <v>31</v>
      </c>
      <c r="L1491" t="s">
        <v>31</v>
      </c>
      <c r="M1491">
        <v>0</v>
      </c>
      <c r="N1491">
        <v>0</v>
      </c>
      <c r="O1491">
        <v>0</v>
      </c>
      <c r="P1491" t="s">
        <v>37</v>
      </c>
      <c r="Q1491" t="s">
        <v>37</v>
      </c>
      <c r="R1491" t="str">
        <f t="shared" si="47"/>
        <v>2127015524114</v>
      </c>
      <c r="S1491" t="s">
        <v>38</v>
      </c>
      <c r="T1491" t="s">
        <v>66</v>
      </c>
      <c r="U1491" t="s">
        <v>67</v>
      </c>
      <c r="V1491" t="s">
        <v>195</v>
      </c>
      <c r="W1491" t="s">
        <v>425</v>
      </c>
      <c r="X1491" t="s">
        <v>43</v>
      </c>
      <c r="Y1491" t="s">
        <v>44</v>
      </c>
      <c r="Z1491" t="s">
        <v>44</v>
      </c>
      <c r="AA1491" t="s">
        <v>45</v>
      </c>
      <c r="AB1491" t="s">
        <v>46</v>
      </c>
      <c r="AC1491" t="s">
        <v>47</v>
      </c>
      <c r="AD1491" t="s">
        <v>48</v>
      </c>
      <c r="AE1491" t="s">
        <v>49</v>
      </c>
    </row>
    <row r="1492" spans="1:31">
      <c r="A1492" t="str">
        <f t="shared" si="46"/>
        <v>212904652121307</v>
      </c>
      <c r="B1492" t="s">
        <v>32</v>
      </c>
      <c r="C1492" t="s">
        <v>62</v>
      </c>
      <c r="D1492" t="s">
        <v>1592</v>
      </c>
      <c r="E1492" t="s">
        <v>1592</v>
      </c>
      <c r="F1492" t="s">
        <v>492</v>
      </c>
      <c r="G1492" t="s">
        <v>1593</v>
      </c>
      <c r="H1492" s="1">
        <v>43664</v>
      </c>
      <c r="I1492" s="1">
        <v>43663</v>
      </c>
      <c r="J1492" s="3">
        <v>4387500</v>
      </c>
      <c r="K1492" t="s">
        <v>31</v>
      </c>
      <c r="L1492" t="s">
        <v>31</v>
      </c>
      <c r="M1492">
        <v>0</v>
      </c>
      <c r="N1492">
        <v>0</v>
      </c>
      <c r="O1492">
        <v>0</v>
      </c>
      <c r="P1492" t="s">
        <v>37</v>
      </c>
      <c r="Q1492" t="s">
        <v>37</v>
      </c>
      <c r="R1492" t="str">
        <f t="shared" si="47"/>
        <v>2129046521213</v>
      </c>
      <c r="S1492" t="s">
        <v>38</v>
      </c>
      <c r="T1492" t="s">
        <v>66</v>
      </c>
      <c r="U1492" t="s">
        <v>67</v>
      </c>
      <c r="V1492" t="s">
        <v>81</v>
      </c>
      <c r="W1492" t="s">
        <v>82</v>
      </c>
      <c r="X1492" t="s">
        <v>43</v>
      </c>
      <c r="Y1492" t="s">
        <v>44</v>
      </c>
      <c r="Z1492" t="s">
        <v>44</v>
      </c>
      <c r="AA1492" t="s">
        <v>45</v>
      </c>
      <c r="AB1492" t="s">
        <v>46</v>
      </c>
      <c r="AC1492" t="s">
        <v>47</v>
      </c>
      <c r="AD1492" t="s">
        <v>48</v>
      </c>
      <c r="AE1492" t="s">
        <v>49</v>
      </c>
    </row>
    <row r="1493" spans="1:31">
      <c r="A1493" t="str">
        <f t="shared" si="46"/>
        <v>213599452411102</v>
      </c>
      <c r="B1493" t="s">
        <v>32</v>
      </c>
      <c r="C1493" t="s">
        <v>62</v>
      </c>
      <c r="D1493" t="s">
        <v>762</v>
      </c>
      <c r="E1493" t="s">
        <v>762</v>
      </c>
      <c r="F1493" t="s">
        <v>71</v>
      </c>
      <c r="G1493" t="s">
        <v>1594</v>
      </c>
      <c r="H1493" s="1">
        <v>43522</v>
      </c>
      <c r="I1493" s="1">
        <v>43521</v>
      </c>
      <c r="J1493" s="3">
        <v>16725000</v>
      </c>
      <c r="K1493" t="s">
        <v>31</v>
      </c>
      <c r="L1493" t="s">
        <v>31</v>
      </c>
      <c r="M1493">
        <v>0</v>
      </c>
      <c r="N1493">
        <v>0</v>
      </c>
      <c r="O1493">
        <v>0</v>
      </c>
      <c r="P1493" t="s">
        <v>37</v>
      </c>
      <c r="Q1493" t="s">
        <v>37</v>
      </c>
      <c r="R1493" t="str">
        <f t="shared" si="47"/>
        <v>2135994524111</v>
      </c>
      <c r="S1493" t="s">
        <v>38</v>
      </c>
      <c r="T1493" t="s">
        <v>66</v>
      </c>
      <c r="U1493" t="s">
        <v>67</v>
      </c>
      <c r="V1493" t="s">
        <v>100</v>
      </c>
      <c r="W1493" t="s">
        <v>42</v>
      </c>
      <c r="X1493" t="s">
        <v>43</v>
      </c>
      <c r="Y1493" t="s">
        <v>44</v>
      </c>
      <c r="Z1493" t="s">
        <v>44</v>
      </c>
      <c r="AA1493" t="s">
        <v>45</v>
      </c>
      <c r="AB1493" t="s">
        <v>46</v>
      </c>
      <c r="AC1493" t="s">
        <v>47</v>
      </c>
      <c r="AD1493" t="s">
        <v>48</v>
      </c>
      <c r="AE1493" t="s">
        <v>49</v>
      </c>
    </row>
    <row r="1494" spans="1:31">
      <c r="A1494" t="str">
        <f t="shared" si="46"/>
        <v>210400252121112</v>
      </c>
      <c r="B1494" t="s">
        <v>32</v>
      </c>
      <c r="C1494" t="s">
        <v>33</v>
      </c>
      <c r="D1494" t="s">
        <v>538</v>
      </c>
      <c r="E1494" t="s">
        <v>538</v>
      </c>
      <c r="F1494" t="s">
        <v>122</v>
      </c>
      <c r="G1494" t="s">
        <v>1595</v>
      </c>
      <c r="H1494" s="1">
        <v>43812</v>
      </c>
      <c r="I1494" s="1">
        <v>43811</v>
      </c>
      <c r="J1494" s="3">
        <v>9600000</v>
      </c>
      <c r="K1494" t="s">
        <v>31</v>
      </c>
      <c r="L1494" t="s">
        <v>31</v>
      </c>
      <c r="M1494">
        <v>0</v>
      </c>
      <c r="N1494">
        <v>0</v>
      </c>
      <c r="O1494">
        <v>0</v>
      </c>
      <c r="P1494" t="s">
        <v>37</v>
      </c>
      <c r="Q1494" t="s">
        <v>37</v>
      </c>
      <c r="R1494" t="str">
        <f t="shared" si="47"/>
        <v>2104002521211</v>
      </c>
      <c r="S1494" t="s">
        <v>38</v>
      </c>
      <c r="T1494" t="s">
        <v>39</v>
      </c>
      <c r="U1494" t="s">
        <v>40</v>
      </c>
      <c r="V1494" t="s">
        <v>185</v>
      </c>
      <c r="W1494" t="s">
        <v>209</v>
      </c>
      <c r="X1494" t="s">
        <v>187</v>
      </c>
      <c r="Y1494" t="s">
        <v>44</v>
      </c>
      <c r="Z1494" t="s">
        <v>44</v>
      </c>
      <c r="AA1494" t="s">
        <v>66</v>
      </c>
      <c r="AB1494" t="s">
        <v>46</v>
      </c>
      <c r="AC1494" t="s">
        <v>47</v>
      </c>
      <c r="AD1494" t="s">
        <v>48</v>
      </c>
      <c r="AE1494" t="s">
        <v>49</v>
      </c>
    </row>
    <row r="1495" spans="1:31">
      <c r="A1495" t="str">
        <f t="shared" si="46"/>
        <v>212799451115212</v>
      </c>
      <c r="B1495" t="s">
        <v>32</v>
      </c>
      <c r="C1495" t="s">
        <v>62</v>
      </c>
      <c r="D1495" t="s">
        <v>1596</v>
      </c>
      <c r="E1495" t="s">
        <v>1596</v>
      </c>
      <c r="F1495" t="s">
        <v>84</v>
      </c>
      <c r="G1495" t="s">
        <v>1597</v>
      </c>
      <c r="H1495" s="1">
        <v>43811</v>
      </c>
      <c r="I1495" s="1">
        <v>43810</v>
      </c>
      <c r="J1495" s="3">
        <v>553370700</v>
      </c>
      <c r="K1495" t="s">
        <v>31</v>
      </c>
      <c r="L1495" t="s">
        <v>31</v>
      </c>
      <c r="M1495">
        <v>0</v>
      </c>
      <c r="N1495">
        <v>0</v>
      </c>
      <c r="O1495">
        <v>0</v>
      </c>
      <c r="P1495" t="s">
        <v>37</v>
      </c>
      <c r="Q1495" t="s">
        <v>37</v>
      </c>
      <c r="R1495" t="str">
        <f t="shared" si="47"/>
        <v>2127994511152</v>
      </c>
      <c r="S1495" t="s">
        <v>38</v>
      </c>
      <c r="T1495" t="s">
        <v>66</v>
      </c>
      <c r="U1495" t="s">
        <v>67</v>
      </c>
      <c r="V1495" t="s">
        <v>195</v>
      </c>
      <c r="W1495" t="s">
        <v>42</v>
      </c>
      <c r="X1495" t="s">
        <v>43</v>
      </c>
      <c r="Y1495" t="s">
        <v>44</v>
      </c>
      <c r="Z1495" t="s">
        <v>44</v>
      </c>
      <c r="AA1495" t="s">
        <v>45</v>
      </c>
      <c r="AB1495" t="s">
        <v>46</v>
      </c>
      <c r="AC1495" t="s">
        <v>47</v>
      </c>
      <c r="AD1495" t="s">
        <v>48</v>
      </c>
      <c r="AE1495" t="s">
        <v>49</v>
      </c>
    </row>
    <row r="1496" spans="1:31">
      <c r="A1496" t="str">
        <f t="shared" si="46"/>
        <v>213599451112911</v>
      </c>
      <c r="B1496" t="s">
        <v>32</v>
      </c>
      <c r="C1496" t="s">
        <v>62</v>
      </c>
      <c r="D1496" t="s">
        <v>1598</v>
      </c>
      <c r="E1496" t="s">
        <v>1598</v>
      </c>
      <c r="F1496" t="s">
        <v>112</v>
      </c>
      <c r="G1496" t="s">
        <v>1599</v>
      </c>
      <c r="H1496" s="1">
        <v>43790</v>
      </c>
      <c r="I1496" s="1">
        <v>43789</v>
      </c>
      <c r="J1496" s="3">
        <v>141099000</v>
      </c>
      <c r="K1496" t="s">
        <v>31</v>
      </c>
      <c r="L1496" t="s">
        <v>31</v>
      </c>
      <c r="M1496">
        <v>0</v>
      </c>
      <c r="N1496">
        <v>0</v>
      </c>
      <c r="O1496">
        <v>0</v>
      </c>
      <c r="P1496" t="s">
        <v>37</v>
      </c>
      <c r="Q1496" t="s">
        <v>37</v>
      </c>
      <c r="R1496" t="str">
        <f t="shared" si="47"/>
        <v>2135994511129</v>
      </c>
      <c r="S1496" t="s">
        <v>38</v>
      </c>
      <c r="T1496" t="s">
        <v>66</v>
      </c>
      <c r="U1496" t="s">
        <v>67</v>
      </c>
      <c r="V1496" t="s">
        <v>100</v>
      </c>
      <c r="W1496" t="s">
        <v>42</v>
      </c>
      <c r="X1496" t="s">
        <v>43</v>
      </c>
      <c r="Y1496" t="s">
        <v>44</v>
      </c>
      <c r="Z1496" t="s">
        <v>44</v>
      </c>
      <c r="AA1496" t="s">
        <v>45</v>
      </c>
      <c r="AB1496" t="s">
        <v>46</v>
      </c>
      <c r="AC1496" t="s">
        <v>47</v>
      </c>
      <c r="AD1496" t="s">
        <v>48</v>
      </c>
      <c r="AE1496" t="s">
        <v>49</v>
      </c>
    </row>
    <row r="1497" spans="1:31">
      <c r="A1497" t="str">
        <f t="shared" si="46"/>
        <v>215099452111502</v>
      </c>
      <c r="B1497" t="s">
        <v>32</v>
      </c>
      <c r="C1497" t="s">
        <v>114</v>
      </c>
      <c r="D1497" t="s">
        <v>488</v>
      </c>
      <c r="E1497" t="s">
        <v>488</v>
      </c>
      <c r="F1497" t="s">
        <v>286</v>
      </c>
      <c r="G1497" t="s">
        <v>1600</v>
      </c>
      <c r="H1497" s="1">
        <v>43504</v>
      </c>
      <c r="I1497" s="1">
        <v>43503</v>
      </c>
      <c r="J1497" s="3">
        <v>1100000</v>
      </c>
      <c r="K1497" t="s">
        <v>31</v>
      </c>
      <c r="L1497" t="s">
        <v>31</v>
      </c>
      <c r="M1497">
        <v>0</v>
      </c>
      <c r="N1497">
        <v>0</v>
      </c>
      <c r="O1497">
        <v>0</v>
      </c>
      <c r="P1497" t="s">
        <v>37</v>
      </c>
      <c r="Q1497" t="s">
        <v>37</v>
      </c>
      <c r="R1497" t="str">
        <f t="shared" si="47"/>
        <v>2150994521115</v>
      </c>
      <c r="S1497" t="s">
        <v>38</v>
      </c>
      <c r="T1497" t="s">
        <v>118</v>
      </c>
      <c r="U1497" t="s">
        <v>119</v>
      </c>
      <c r="V1497" t="s">
        <v>120</v>
      </c>
      <c r="W1497" t="s">
        <v>42</v>
      </c>
      <c r="X1497" t="s">
        <v>43</v>
      </c>
      <c r="Y1497" t="s">
        <v>44</v>
      </c>
      <c r="Z1497" t="s">
        <v>44</v>
      </c>
      <c r="AA1497" t="s">
        <v>45</v>
      </c>
      <c r="AB1497" t="s">
        <v>46</v>
      </c>
      <c r="AC1497" t="s">
        <v>47</v>
      </c>
      <c r="AD1497" t="s">
        <v>48</v>
      </c>
      <c r="AE1497" t="s">
        <v>49</v>
      </c>
    </row>
    <row r="1498" spans="1:31">
      <c r="A1498" t="str">
        <f t="shared" si="46"/>
        <v>212904652211101</v>
      </c>
      <c r="B1498" t="s">
        <v>32</v>
      </c>
      <c r="C1498" t="s">
        <v>62</v>
      </c>
      <c r="D1498" t="s">
        <v>409</v>
      </c>
      <c r="E1498" t="s">
        <v>409</v>
      </c>
      <c r="F1498" t="s">
        <v>79</v>
      </c>
      <c r="G1498" t="s">
        <v>1601</v>
      </c>
      <c r="H1498" s="1">
        <v>43487</v>
      </c>
      <c r="I1498" s="1">
        <v>43486</v>
      </c>
      <c r="J1498" s="3">
        <v>371000</v>
      </c>
      <c r="K1498" t="s">
        <v>31</v>
      </c>
      <c r="L1498" t="s">
        <v>31</v>
      </c>
      <c r="M1498">
        <v>0</v>
      </c>
      <c r="N1498">
        <v>0</v>
      </c>
      <c r="O1498">
        <v>0</v>
      </c>
      <c r="P1498" t="s">
        <v>37</v>
      </c>
      <c r="Q1498" t="s">
        <v>37</v>
      </c>
      <c r="R1498" t="str">
        <f t="shared" si="47"/>
        <v>2129046522111</v>
      </c>
      <c r="S1498" t="s">
        <v>38</v>
      </c>
      <c r="T1498" t="s">
        <v>66</v>
      </c>
      <c r="U1498" t="s">
        <v>67</v>
      </c>
      <c r="V1498" t="s">
        <v>81</v>
      </c>
      <c r="W1498" t="s">
        <v>82</v>
      </c>
      <c r="X1498" t="s">
        <v>43</v>
      </c>
      <c r="Y1498" t="s">
        <v>44</v>
      </c>
      <c r="Z1498" t="s">
        <v>44</v>
      </c>
      <c r="AA1498" t="s">
        <v>45</v>
      </c>
      <c r="AB1498" t="s">
        <v>46</v>
      </c>
      <c r="AC1498" t="s">
        <v>47</v>
      </c>
      <c r="AD1498" t="s">
        <v>48</v>
      </c>
      <c r="AE1498" t="s">
        <v>49</v>
      </c>
    </row>
    <row r="1499" spans="1:31">
      <c r="A1499" t="str">
        <f t="shared" si="46"/>
        <v>213599452411111</v>
      </c>
      <c r="B1499" t="s">
        <v>32</v>
      </c>
      <c r="C1499" t="s">
        <v>62</v>
      </c>
      <c r="D1499" t="s">
        <v>1602</v>
      </c>
      <c r="E1499" t="s">
        <v>1602</v>
      </c>
      <c r="F1499" t="s">
        <v>71</v>
      </c>
      <c r="G1499" t="s">
        <v>1603</v>
      </c>
      <c r="H1499" s="1">
        <v>43773</v>
      </c>
      <c r="I1499" s="1">
        <v>43770</v>
      </c>
      <c r="J1499" s="3">
        <v>430000</v>
      </c>
      <c r="K1499" t="s">
        <v>31</v>
      </c>
      <c r="L1499" t="s">
        <v>31</v>
      </c>
      <c r="M1499">
        <v>0</v>
      </c>
      <c r="N1499">
        <v>0</v>
      </c>
      <c r="O1499">
        <v>0</v>
      </c>
      <c r="P1499" t="s">
        <v>37</v>
      </c>
      <c r="Q1499" t="s">
        <v>37</v>
      </c>
      <c r="R1499" t="str">
        <f t="shared" si="47"/>
        <v>2135994524111</v>
      </c>
      <c r="S1499" t="s">
        <v>38</v>
      </c>
      <c r="T1499" t="s">
        <v>66</v>
      </c>
      <c r="U1499" t="s">
        <v>67</v>
      </c>
      <c r="V1499" t="s">
        <v>100</v>
      </c>
      <c r="W1499" t="s">
        <v>42</v>
      </c>
      <c r="X1499" t="s">
        <v>43</v>
      </c>
      <c r="Y1499" t="s">
        <v>44</v>
      </c>
      <c r="Z1499" t="s">
        <v>44</v>
      </c>
      <c r="AA1499" t="s">
        <v>45</v>
      </c>
      <c r="AB1499" t="s">
        <v>46</v>
      </c>
      <c r="AC1499" t="s">
        <v>47</v>
      </c>
      <c r="AD1499" t="s">
        <v>48</v>
      </c>
      <c r="AE1499" t="s">
        <v>49</v>
      </c>
    </row>
    <row r="1500" spans="1:31">
      <c r="A1500" t="str">
        <f t="shared" si="46"/>
        <v>214800452411410</v>
      </c>
      <c r="B1500" t="s">
        <v>32</v>
      </c>
      <c r="C1500" t="s">
        <v>114</v>
      </c>
      <c r="D1500" t="s">
        <v>121</v>
      </c>
      <c r="E1500" t="s">
        <v>121</v>
      </c>
      <c r="F1500" t="s">
        <v>182</v>
      </c>
      <c r="G1500" t="s">
        <v>1604</v>
      </c>
      <c r="H1500" s="1">
        <v>43763</v>
      </c>
      <c r="I1500" s="1">
        <v>43763</v>
      </c>
      <c r="J1500" s="3">
        <v>1890000</v>
      </c>
      <c r="K1500" t="s">
        <v>31</v>
      </c>
      <c r="L1500" t="s">
        <v>31</v>
      </c>
      <c r="M1500">
        <v>0</v>
      </c>
      <c r="N1500">
        <v>0</v>
      </c>
      <c r="O1500">
        <v>0</v>
      </c>
      <c r="P1500" t="s">
        <v>37</v>
      </c>
      <c r="Q1500" t="s">
        <v>37</v>
      </c>
      <c r="R1500" t="str">
        <f t="shared" si="47"/>
        <v>2148004524114</v>
      </c>
      <c r="S1500" t="s">
        <v>38</v>
      </c>
      <c r="T1500" t="s">
        <v>118</v>
      </c>
      <c r="U1500" t="s">
        <v>119</v>
      </c>
      <c r="V1500" t="s">
        <v>208</v>
      </c>
      <c r="W1500" t="s">
        <v>94</v>
      </c>
      <c r="X1500" t="s">
        <v>43</v>
      </c>
      <c r="Y1500" t="s">
        <v>44</v>
      </c>
      <c r="Z1500" t="s">
        <v>44</v>
      </c>
      <c r="AA1500" t="s">
        <v>45</v>
      </c>
      <c r="AB1500" t="s">
        <v>46</v>
      </c>
      <c r="AC1500" t="s">
        <v>47</v>
      </c>
      <c r="AD1500" t="s">
        <v>48</v>
      </c>
      <c r="AE1500" t="s">
        <v>49</v>
      </c>
    </row>
    <row r="1501" spans="1:31">
      <c r="A1501" t="str">
        <f t="shared" si="46"/>
        <v>212599452111510</v>
      </c>
      <c r="B1501" t="s">
        <v>32</v>
      </c>
      <c r="C1501" t="s">
        <v>33</v>
      </c>
      <c r="D1501" t="s">
        <v>1605</v>
      </c>
      <c r="E1501" t="s">
        <v>1605</v>
      </c>
      <c r="F1501" t="s">
        <v>286</v>
      </c>
      <c r="G1501" t="s">
        <v>1606</v>
      </c>
      <c r="H1501" s="1">
        <v>43754</v>
      </c>
      <c r="I1501" s="1">
        <v>43753</v>
      </c>
      <c r="J1501" s="3">
        <v>3550000</v>
      </c>
      <c r="K1501" t="s">
        <v>31</v>
      </c>
      <c r="L1501" t="s">
        <v>31</v>
      </c>
      <c r="M1501">
        <v>0</v>
      </c>
      <c r="N1501">
        <v>0</v>
      </c>
      <c r="O1501">
        <v>0</v>
      </c>
      <c r="P1501" t="s">
        <v>37</v>
      </c>
      <c r="Q1501" t="s">
        <v>37</v>
      </c>
      <c r="R1501" t="str">
        <f t="shared" si="47"/>
        <v>2125994521115</v>
      </c>
      <c r="S1501" t="s">
        <v>38</v>
      </c>
      <c r="T1501" t="s">
        <v>39</v>
      </c>
      <c r="U1501" t="s">
        <v>40</v>
      </c>
      <c r="V1501" t="s">
        <v>41</v>
      </c>
      <c r="W1501" t="s">
        <v>42</v>
      </c>
      <c r="X1501" t="s">
        <v>43</v>
      </c>
      <c r="Y1501" t="s">
        <v>44</v>
      </c>
      <c r="Z1501" t="s">
        <v>44</v>
      </c>
      <c r="AA1501" t="s">
        <v>45</v>
      </c>
      <c r="AB1501" t="s">
        <v>46</v>
      </c>
      <c r="AC1501" t="s">
        <v>47</v>
      </c>
      <c r="AD1501" t="s">
        <v>48</v>
      </c>
      <c r="AE1501" t="s">
        <v>49</v>
      </c>
    </row>
    <row r="1502" spans="1:31">
      <c r="A1502" t="str">
        <f t="shared" si="46"/>
        <v>213599452411106</v>
      </c>
      <c r="B1502" t="s">
        <v>32</v>
      </c>
      <c r="C1502" t="s">
        <v>62</v>
      </c>
      <c r="D1502" t="s">
        <v>602</v>
      </c>
      <c r="E1502" t="s">
        <v>602</v>
      </c>
      <c r="F1502" t="s">
        <v>71</v>
      </c>
      <c r="G1502" t="s">
        <v>1607</v>
      </c>
      <c r="H1502" s="1">
        <v>43634</v>
      </c>
      <c r="I1502" s="1">
        <v>43633</v>
      </c>
      <c r="J1502" s="3">
        <v>820000</v>
      </c>
      <c r="K1502" t="s">
        <v>31</v>
      </c>
      <c r="L1502" t="s">
        <v>31</v>
      </c>
      <c r="M1502">
        <v>0</v>
      </c>
      <c r="N1502">
        <v>0</v>
      </c>
      <c r="O1502">
        <v>0</v>
      </c>
      <c r="P1502" t="s">
        <v>37</v>
      </c>
      <c r="Q1502" t="s">
        <v>37</v>
      </c>
      <c r="R1502" t="str">
        <f t="shared" si="47"/>
        <v>2135994524111</v>
      </c>
      <c r="S1502" t="s">
        <v>38</v>
      </c>
      <c r="T1502" t="s">
        <v>66</v>
      </c>
      <c r="U1502" t="s">
        <v>67</v>
      </c>
      <c r="V1502" t="s">
        <v>100</v>
      </c>
      <c r="W1502" t="s">
        <v>42</v>
      </c>
      <c r="X1502" t="s">
        <v>43</v>
      </c>
      <c r="Y1502" t="s">
        <v>44</v>
      </c>
      <c r="Z1502" t="s">
        <v>44</v>
      </c>
      <c r="AA1502" t="s">
        <v>45</v>
      </c>
      <c r="AB1502" t="s">
        <v>46</v>
      </c>
      <c r="AC1502" t="s">
        <v>47</v>
      </c>
      <c r="AD1502" t="s">
        <v>48</v>
      </c>
      <c r="AE1502" t="s">
        <v>49</v>
      </c>
    </row>
    <row r="1503" spans="1:31">
      <c r="A1503" t="str">
        <f t="shared" si="46"/>
        <v>213599451112902</v>
      </c>
      <c r="B1503" t="s">
        <v>32</v>
      </c>
      <c r="C1503" t="s">
        <v>62</v>
      </c>
      <c r="D1503" t="s">
        <v>407</v>
      </c>
      <c r="E1503" t="s">
        <v>407</v>
      </c>
      <c r="F1503" t="s">
        <v>112</v>
      </c>
      <c r="G1503" t="s">
        <v>1608</v>
      </c>
      <c r="H1503" s="1">
        <v>43518</v>
      </c>
      <c r="I1503" s="1">
        <v>43516</v>
      </c>
      <c r="J1503" s="3">
        <v>22062000</v>
      </c>
      <c r="K1503" t="s">
        <v>31</v>
      </c>
      <c r="L1503" t="s">
        <v>31</v>
      </c>
      <c r="M1503">
        <v>0</v>
      </c>
      <c r="N1503">
        <v>0</v>
      </c>
      <c r="O1503">
        <v>0</v>
      </c>
      <c r="P1503" t="s">
        <v>37</v>
      </c>
      <c r="Q1503" t="s">
        <v>37</v>
      </c>
      <c r="R1503" t="str">
        <f t="shared" si="47"/>
        <v>2135994511129</v>
      </c>
      <c r="S1503" t="s">
        <v>38</v>
      </c>
      <c r="T1503" t="s">
        <v>66</v>
      </c>
      <c r="U1503" t="s">
        <v>67</v>
      </c>
      <c r="V1503" t="s">
        <v>100</v>
      </c>
      <c r="W1503" t="s">
        <v>42</v>
      </c>
      <c r="X1503" t="s">
        <v>43</v>
      </c>
      <c r="Y1503" t="s">
        <v>44</v>
      </c>
      <c r="Z1503" t="s">
        <v>44</v>
      </c>
      <c r="AA1503" t="s">
        <v>45</v>
      </c>
      <c r="AB1503" t="s">
        <v>46</v>
      </c>
      <c r="AC1503" t="s">
        <v>47</v>
      </c>
      <c r="AD1503" t="s">
        <v>48</v>
      </c>
      <c r="AE1503" t="s">
        <v>49</v>
      </c>
    </row>
    <row r="1504" spans="1:31">
      <c r="A1504" t="str">
        <f t="shared" si="46"/>
        <v>213599452111103</v>
      </c>
      <c r="B1504" t="s">
        <v>32</v>
      </c>
      <c r="C1504" t="s">
        <v>62</v>
      </c>
      <c r="D1504" t="s">
        <v>340</v>
      </c>
      <c r="E1504" t="s">
        <v>340</v>
      </c>
      <c r="F1504" t="s">
        <v>165</v>
      </c>
      <c r="G1504" t="s">
        <v>1609</v>
      </c>
      <c r="H1504" s="1">
        <v>43528</v>
      </c>
      <c r="I1504" s="1">
        <v>43528</v>
      </c>
      <c r="J1504" s="3">
        <v>3600000</v>
      </c>
      <c r="K1504" t="s">
        <v>31</v>
      </c>
      <c r="L1504" t="s">
        <v>31</v>
      </c>
      <c r="M1504">
        <v>0</v>
      </c>
      <c r="N1504">
        <v>0</v>
      </c>
      <c r="O1504">
        <v>0</v>
      </c>
      <c r="P1504" t="s">
        <v>37</v>
      </c>
      <c r="Q1504" t="s">
        <v>37</v>
      </c>
      <c r="R1504" t="str">
        <f t="shared" si="47"/>
        <v>2135994521111</v>
      </c>
      <c r="S1504" t="s">
        <v>38</v>
      </c>
      <c r="T1504" t="s">
        <v>66</v>
      </c>
      <c r="U1504" t="s">
        <v>67</v>
      </c>
      <c r="V1504" t="s">
        <v>100</v>
      </c>
      <c r="W1504" t="s">
        <v>42</v>
      </c>
      <c r="X1504" t="s">
        <v>43</v>
      </c>
      <c r="Y1504" t="s">
        <v>44</v>
      </c>
      <c r="Z1504" t="s">
        <v>44</v>
      </c>
      <c r="AA1504" t="s">
        <v>45</v>
      </c>
      <c r="AB1504" t="s">
        <v>46</v>
      </c>
      <c r="AC1504" t="s">
        <v>47</v>
      </c>
      <c r="AD1504" t="s">
        <v>48</v>
      </c>
      <c r="AE1504" t="s">
        <v>49</v>
      </c>
    </row>
    <row r="1505" spans="1:31">
      <c r="A1505" t="str">
        <f t="shared" si="46"/>
        <v>510299451112906</v>
      </c>
      <c r="B1505" t="s">
        <v>32</v>
      </c>
      <c r="C1505" t="s">
        <v>174</v>
      </c>
      <c r="D1505" t="s">
        <v>440</v>
      </c>
      <c r="E1505" t="s">
        <v>440</v>
      </c>
      <c r="F1505" t="s">
        <v>112</v>
      </c>
      <c r="G1505" t="s">
        <v>1610</v>
      </c>
      <c r="H1505" s="1">
        <v>43641</v>
      </c>
      <c r="I1505" s="1">
        <v>43640</v>
      </c>
      <c r="J1505" s="3">
        <v>82000</v>
      </c>
      <c r="K1505" t="s">
        <v>31</v>
      </c>
      <c r="L1505" t="s">
        <v>31</v>
      </c>
      <c r="M1505">
        <v>0</v>
      </c>
      <c r="N1505">
        <v>0</v>
      </c>
      <c r="O1505">
        <v>0</v>
      </c>
      <c r="P1505" t="s">
        <v>37</v>
      </c>
      <c r="Q1505" t="s">
        <v>37</v>
      </c>
      <c r="R1505" t="str">
        <f t="shared" si="47"/>
        <v>5102994511129</v>
      </c>
      <c r="S1505" t="s">
        <v>38</v>
      </c>
      <c r="T1505" t="s">
        <v>119</v>
      </c>
      <c r="U1505" t="s">
        <v>176</v>
      </c>
      <c r="V1505" t="s">
        <v>177</v>
      </c>
      <c r="W1505" t="s">
        <v>42</v>
      </c>
      <c r="X1505" t="s">
        <v>43</v>
      </c>
      <c r="Y1505" t="s">
        <v>44</v>
      </c>
      <c r="Z1505" t="s">
        <v>44</v>
      </c>
      <c r="AA1505" t="s">
        <v>45</v>
      </c>
      <c r="AB1505" t="s">
        <v>46</v>
      </c>
      <c r="AC1505" t="s">
        <v>47</v>
      </c>
      <c r="AD1505" t="s">
        <v>48</v>
      </c>
      <c r="AE1505" t="s">
        <v>49</v>
      </c>
    </row>
    <row r="1506" spans="1:31">
      <c r="A1506" t="str">
        <f t="shared" si="46"/>
        <v>213599451111105</v>
      </c>
      <c r="B1506" t="s">
        <v>32</v>
      </c>
      <c r="C1506" t="s">
        <v>62</v>
      </c>
      <c r="D1506" t="s">
        <v>206</v>
      </c>
      <c r="E1506" t="s">
        <v>206</v>
      </c>
      <c r="F1506" t="s">
        <v>35</v>
      </c>
      <c r="G1506" t="s">
        <v>1611</v>
      </c>
      <c r="H1506" s="1">
        <v>43586</v>
      </c>
      <c r="I1506" s="1">
        <v>43556</v>
      </c>
      <c r="J1506" s="3">
        <v>640393500</v>
      </c>
      <c r="K1506" t="s">
        <v>31</v>
      </c>
      <c r="L1506" t="s">
        <v>31</v>
      </c>
      <c r="M1506">
        <v>0</v>
      </c>
      <c r="N1506">
        <v>0</v>
      </c>
      <c r="O1506">
        <v>0</v>
      </c>
      <c r="P1506" t="s">
        <v>37</v>
      </c>
      <c r="Q1506" t="s">
        <v>37</v>
      </c>
      <c r="R1506" t="str">
        <f t="shared" si="47"/>
        <v>2135994511111</v>
      </c>
      <c r="S1506" t="s">
        <v>38</v>
      </c>
      <c r="T1506" t="s">
        <v>66</v>
      </c>
      <c r="U1506" t="s">
        <v>67</v>
      </c>
      <c r="V1506" t="s">
        <v>100</v>
      </c>
      <c r="W1506" t="s">
        <v>42</v>
      </c>
      <c r="X1506" t="s">
        <v>43</v>
      </c>
      <c r="Y1506" t="s">
        <v>44</v>
      </c>
      <c r="Z1506" t="s">
        <v>44</v>
      </c>
      <c r="AA1506" t="s">
        <v>45</v>
      </c>
      <c r="AB1506" t="s">
        <v>46</v>
      </c>
      <c r="AC1506" t="s">
        <v>47</v>
      </c>
      <c r="AD1506" t="s">
        <v>48</v>
      </c>
      <c r="AE1506" t="s">
        <v>49</v>
      </c>
    </row>
    <row r="1507" spans="1:31">
      <c r="A1507" t="str">
        <f t="shared" si="46"/>
        <v>213599451111905</v>
      </c>
      <c r="B1507" t="s">
        <v>32</v>
      </c>
      <c r="C1507" t="s">
        <v>62</v>
      </c>
      <c r="D1507" t="s">
        <v>206</v>
      </c>
      <c r="E1507" t="s">
        <v>206</v>
      </c>
      <c r="F1507" t="s">
        <v>50</v>
      </c>
      <c r="G1507" t="s">
        <v>1611</v>
      </c>
      <c r="H1507" s="1">
        <v>43586</v>
      </c>
      <c r="I1507" s="1">
        <v>43556</v>
      </c>
      <c r="J1507" s="3">
        <v>8932</v>
      </c>
      <c r="K1507" t="s">
        <v>31</v>
      </c>
      <c r="L1507" t="s">
        <v>31</v>
      </c>
      <c r="M1507">
        <v>0</v>
      </c>
      <c r="N1507">
        <v>0</v>
      </c>
      <c r="O1507">
        <v>0</v>
      </c>
      <c r="P1507" t="s">
        <v>37</v>
      </c>
      <c r="Q1507" t="s">
        <v>37</v>
      </c>
      <c r="R1507" t="str">
        <f t="shared" si="47"/>
        <v>2135994511119</v>
      </c>
      <c r="S1507" t="s">
        <v>38</v>
      </c>
      <c r="T1507" t="s">
        <v>66</v>
      </c>
      <c r="U1507" t="s">
        <v>67</v>
      </c>
      <c r="V1507" t="s">
        <v>100</v>
      </c>
      <c r="W1507" t="s">
        <v>42</v>
      </c>
      <c r="X1507" t="s">
        <v>43</v>
      </c>
      <c r="Y1507" t="s">
        <v>44</v>
      </c>
      <c r="Z1507" t="s">
        <v>44</v>
      </c>
      <c r="AA1507" t="s">
        <v>45</v>
      </c>
      <c r="AB1507" t="s">
        <v>46</v>
      </c>
      <c r="AC1507" t="s">
        <v>47</v>
      </c>
      <c r="AD1507" t="s">
        <v>48</v>
      </c>
      <c r="AE1507" t="s">
        <v>49</v>
      </c>
    </row>
    <row r="1508" spans="1:31">
      <c r="A1508" t="str">
        <f t="shared" si="46"/>
        <v>213599451112105</v>
      </c>
      <c r="B1508" t="s">
        <v>32</v>
      </c>
      <c r="C1508" t="s">
        <v>62</v>
      </c>
      <c r="D1508" t="s">
        <v>206</v>
      </c>
      <c r="E1508" t="s">
        <v>206</v>
      </c>
      <c r="F1508" t="s">
        <v>51</v>
      </c>
      <c r="G1508" t="s">
        <v>1611</v>
      </c>
      <c r="H1508" s="1">
        <v>43586</v>
      </c>
      <c r="I1508" s="1">
        <v>43556</v>
      </c>
      <c r="J1508" s="3">
        <v>50206540</v>
      </c>
      <c r="K1508" t="s">
        <v>31</v>
      </c>
      <c r="L1508" t="s">
        <v>31</v>
      </c>
      <c r="M1508">
        <v>0</v>
      </c>
      <c r="N1508">
        <v>0</v>
      </c>
      <c r="O1508">
        <v>0</v>
      </c>
      <c r="P1508" t="s">
        <v>37</v>
      </c>
      <c r="Q1508" t="s">
        <v>37</v>
      </c>
      <c r="R1508" t="str">
        <f t="shared" si="47"/>
        <v>2135994511121</v>
      </c>
      <c r="S1508" t="s">
        <v>38</v>
      </c>
      <c r="T1508" t="s">
        <v>66</v>
      </c>
      <c r="U1508" t="s">
        <v>67</v>
      </c>
      <c r="V1508" t="s">
        <v>100</v>
      </c>
      <c r="W1508" t="s">
        <v>42</v>
      </c>
      <c r="X1508" t="s">
        <v>43</v>
      </c>
      <c r="Y1508" t="s">
        <v>44</v>
      </c>
      <c r="Z1508" t="s">
        <v>44</v>
      </c>
      <c r="AA1508" t="s">
        <v>45</v>
      </c>
      <c r="AB1508" t="s">
        <v>46</v>
      </c>
      <c r="AC1508" t="s">
        <v>47</v>
      </c>
      <c r="AD1508" t="s">
        <v>48</v>
      </c>
      <c r="AE1508" t="s">
        <v>49</v>
      </c>
    </row>
    <row r="1509" spans="1:31">
      <c r="A1509" t="str">
        <f t="shared" si="46"/>
        <v>213599451112205</v>
      </c>
      <c r="B1509" t="s">
        <v>32</v>
      </c>
      <c r="C1509" t="s">
        <v>62</v>
      </c>
      <c r="D1509" t="s">
        <v>206</v>
      </c>
      <c r="E1509" t="s">
        <v>206</v>
      </c>
      <c r="F1509" t="s">
        <v>55</v>
      </c>
      <c r="G1509" t="s">
        <v>1611</v>
      </c>
      <c r="H1509" s="1">
        <v>43586</v>
      </c>
      <c r="I1509" s="1">
        <v>43556</v>
      </c>
      <c r="J1509" s="3">
        <v>15653080</v>
      </c>
      <c r="K1509" t="s">
        <v>31</v>
      </c>
      <c r="L1509" t="s">
        <v>31</v>
      </c>
      <c r="M1509">
        <v>0</v>
      </c>
      <c r="N1509">
        <v>0</v>
      </c>
      <c r="O1509">
        <v>0</v>
      </c>
      <c r="P1509" t="s">
        <v>37</v>
      </c>
      <c r="Q1509" t="s">
        <v>37</v>
      </c>
      <c r="R1509" t="str">
        <f t="shared" si="47"/>
        <v>2135994511122</v>
      </c>
      <c r="S1509" t="s">
        <v>38</v>
      </c>
      <c r="T1509" t="s">
        <v>66</v>
      </c>
      <c r="U1509" t="s">
        <v>67</v>
      </c>
      <c r="V1509" t="s">
        <v>100</v>
      </c>
      <c r="W1509" t="s">
        <v>42</v>
      </c>
      <c r="X1509" t="s">
        <v>43</v>
      </c>
      <c r="Y1509" t="s">
        <v>44</v>
      </c>
      <c r="Z1509" t="s">
        <v>44</v>
      </c>
      <c r="AA1509" t="s">
        <v>45</v>
      </c>
      <c r="AB1509" t="s">
        <v>46</v>
      </c>
      <c r="AC1509" t="s">
        <v>47</v>
      </c>
      <c r="AD1509" t="s">
        <v>48</v>
      </c>
      <c r="AE1509" t="s">
        <v>49</v>
      </c>
    </row>
    <row r="1510" spans="1:31">
      <c r="A1510" t="str">
        <f t="shared" si="46"/>
        <v>213599451112305</v>
      </c>
      <c r="B1510" t="s">
        <v>32</v>
      </c>
      <c r="C1510" t="s">
        <v>62</v>
      </c>
      <c r="D1510" t="s">
        <v>206</v>
      </c>
      <c r="E1510" t="s">
        <v>206</v>
      </c>
      <c r="F1510" t="s">
        <v>56</v>
      </c>
      <c r="G1510" t="s">
        <v>1611</v>
      </c>
      <c r="H1510" s="1">
        <v>43586</v>
      </c>
      <c r="I1510" s="1">
        <v>43556</v>
      </c>
      <c r="J1510" s="3">
        <v>1620000</v>
      </c>
      <c r="K1510" t="s">
        <v>31</v>
      </c>
      <c r="L1510" t="s">
        <v>31</v>
      </c>
      <c r="M1510">
        <v>0</v>
      </c>
      <c r="N1510">
        <v>0</v>
      </c>
      <c r="O1510">
        <v>0</v>
      </c>
      <c r="P1510" t="s">
        <v>37</v>
      </c>
      <c r="Q1510" t="s">
        <v>37</v>
      </c>
      <c r="R1510" t="str">
        <f t="shared" si="47"/>
        <v>2135994511123</v>
      </c>
      <c r="S1510" t="s">
        <v>38</v>
      </c>
      <c r="T1510" t="s">
        <v>66</v>
      </c>
      <c r="U1510" t="s">
        <v>67</v>
      </c>
      <c r="V1510" t="s">
        <v>100</v>
      </c>
      <c r="W1510" t="s">
        <v>42</v>
      </c>
      <c r="X1510" t="s">
        <v>43</v>
      </c>
      <c r="Y1510" t="s">
        <v>44</v>
      </c>
      <c r="Z1510" t="s">
        <v>44</v>
      </c>
      <c r="AA1510" t="s">
        <v>45</v>
      </c>
      <c r="AB1510" t="s">
        <v>46</v>
      </c>
      <c r="AC1510" t="s">
        <v>47</v>
      </c>
      <c r="AD1510" t="s">
        <v>48</v>
      </c>
      <c r="AE1510" t="s">
        <v>49</v>
      </c>
    </row>
    <row r="1511" spans="1:31">
      <c r="A1511" t="str">
        <f t="shared" si="46"/>
        <v>213599451112405</v>
      </c>
      <c r="B1511" t="s">
        <v>32</v>
      </c>
      <c r="C1511" t="s">
        <v>62</v>
      </c>
      <c r="D1511" t="s">
        <v>206</v>
      </c>
      <c r="E1511" t="s">
        <v>206</v>
      </c>
      <c r="F1511" t="s">
        <v>52</v>
      </c>
      <c r="G1511" t="s">
        <v>1611</v>
      </c>
      <c r="H1511" s="1">
        <v>43586</v>
      </c>
      <c r="I1511" s="1">
        <v>43556</v>
      </c>
      <c r="J1511" s="3">
        <v>60949000</v>
      </c>
      <c r="K1511" t="s">
        <v>31</v>
      </c>
      <c r="L1511" t="s">
        <v>31</v>
      </c>
      <c r="M1511">
        <v>0</v>
      </c>
      <c r="N1511">
        <v>0</v>
      </c>
      <c r="O1511">
        <v>0</v>
      </c>
      <c r="P1511" t="s">
        <v>37</v>
      </c>
      <c r="Q1511" t="s">
        <v>37</v>
      </c>
      <c r="R1511" t="str">
        <f t="shared" si="47"/>
        <v>2135994511124</v>
      </c>
      <c r="S1511" t="s">
        <v>38</v>
      </c>
      <c r="T1511" t="s">
        <v>66</v>
      </c>
      <c r="U1511" t="s">
        <v>67</v>
      </c>
      <c r="V1511" t="s">
        <v>100</v>
      </c>
      <c r="W1511" t="s">
        <v>42</v>
      </c>
      <c r="X1511" t="s">
        <v>43</v>
      </c>
      <c r="Y1511" t="s">
        <v>44</v>
      </c>
      <c r="Z1511" t="s">
        <v>44</v>
      </c>
      <c r="AA1511" t="s">
        <v>45</v>
      </c>
      <c r="AB1511" t="s">
        <v>46</v>
      </c>
      <c r="AC1511" t="s">
        <v>47</v>
      </c>
      <c r="AD1511" t="s">
        <v>48</v>
      </c>
      <c r="AE1511" t="s">
        <v>49</v>
      </c>
    </row>
    <row r="1512" spans="1:31">
      <c r="A1512" t="str">
        <f t="shared" si="46"/>
        <v>213599451112505</v>
      </c>
      <c r="B1512" t="s">
        <v>32</v>
      </c>
      <c r="C1512" t="s">
        <v>62</v>
      </c>
      <c r="D1512" t="s">
        <v>206</v>
      </c>
      <c r="E1512" t="s">
        <v>206</v>
      </c>
      <c r="F1512" t="s">
        <v>132</v>
      </c>
      <c r="G1512" t="s">
        <v>1611</v>
      </c>
      <c r="H1512" s="1">
        <v>43586</v>
      </c>
      <c r="I1512" s="1">
        <v>43556</v>
      </c>
      <c r="J1512" s="3">
        <v>88905</v>
      </c>
      <c r="K1512" t="s">
        <v>31</v>
      </c>
      <c r="L1512" t="s">
        <v>31</v>
      </c>
      <c r="M1512">
        <v>0</v>
      </c>
      <c r="N1512">
        <v>0</v>
      </c>
      <c r="O1512">
        <v>0</v>
      </c>
      <c r="P1512" t="s">
        <v>37</v>
      </c>
      <c r="Q1512" t="s">
        <v>37</v>
      </c>
      <c r="R1512" t="str">
        <f t="shared" si="47"/>
        <v>2135994511125</v>
      </c>
      <c r="S1512" t="s">
        <v>38</v>
      </c>
      <c r="T1512" t="s">
        <v>66</v>
      </c>
      <c r="U1512" t="s">
        <v>67</v>
      </c>
      <c r="V1512" t="s">
        <v>100</v>
      </c>
      <c r="W1512" t="s">
        <v>42</v>
      </c>
      <c r="X1512" t="s">
        <v>43</v>
      </c>
      <c r="Y1512" t="s">
        <v>44</v>
      </c>
      <c r="Z1512" t="s">
        <v>44</v>
      </c>
      <c r="AA1512" t="s">
        <v>45</v>
      </c>
      <c r="AB1512" t="s">
        <v>46</v>
      </c>
      <c r="AC1512" t="s">
        <v>47</v>
      </c>
      <c r="AD1512" t="s">
        <v>48</v>
      </c>
      <c r="AE1512" t="s">
        <v>49</v>
      </c>
    </row>
    <row r="1513" spans="1:31">
      <c r="A1513" t="str">
        <f t="shared" si="46"/>
        <v>213599451112605</v>
      </c>
      <c r="B1513" t="s">
        <v>32</v>
      </c>
      <c r="C1513" t="s">
        <v>62</v>
      </c>
      <c r="D1513" t="s">
        <v>206</v>
      </c>
      <c r="E1513" t="s">
        <v>206</v>
      </c>
      <c r="F1513" t="s">
        <v>57</v>
      </c>
      <c r="G1513" t="s">
        <v>1611</v>
      </c>
      <c r="H1513" s="1">
        <v>43586</v>
      </c>
      <c r="I1513" s="1">
        <v>43556</v>
      </c>
      <c r="J1513" s="3">
        <v>37948080</v>
      </c>
      <c r="K1513" t="s">
        <v>31</v>
      </c>
      <c r="L1513" t="s">
        <v>31</v>
      </c>
      <c r="M1513">
        <v>0</v>
      </c>
      <c r="N1513">
        <v>0</v>
      </c>
      <c r="O1513">
        <v>0</v>
      </c>
      <c r="P1513" t="s">
        <v>37</v>
      </c>
      <c r="Q1513" t="s">
        <v>37</v>
      </c>
      <c r="R1513" t="str">
        <f t="shared" si="47"/>
        <v>2135994511126</v>
      </c>
      <c r="S1513" t="s">
        <v>38</v>
      </c>
      <c r="T1513" t="s">
        <v>66</v>
      </c>
      <c r="U1513" t="s">
        <v>67</v>
      </c>
      <c r="V1513" t="s">
        <v>100</v>
      </c>
      <c r="W1513" t="s">
        <v>42</v>
      </c>
      <c r="X1513" t="s">
        <v>43</v>
      </c>
      <c r="Y1513" t="s">
        <v>44</v>
      </c>
      <c r="Z1513" t="s">
        <v>44</v>
      </c>
      <c r="AA1513" t="s">
        <v>45</v>
      </c>
      <c r="AB1513" t="s">
        <v>46</v>
      </c>
      <c r="AC1513" t="s">
        <v>47</v>
      </c>
      <c r="AD1513" t="s">
        <v>48</v>
      </c>
      <c r="AE1513" t="s">
        <v>49</v>
      </c>
    </row>
    <row r="1514" spans="1:31">
      <c r="A1514" t="str">
        <f t="shared" si="46"/>
        <v>213599451115105</v>
      </c>
      <c r="B1514" t="s">
        <v>32</v>
      </c>
      <c r="C1514" t="s">
        <v>62</v>
      </c>
      <c r="D1514" t="s">
        <v>206</v>
      </c>
      <c r="E1514" t="s">
        <v>206</v>
      </c>
      <c r="F1514" t="s">
        <v>58</v>
      </c>
      <c r="G1514" t="s">
        <v>1611</v>
      </c>
      <c r="H1514" s="1">
        <v>43586</v>
      </c>
      <c r="I1514" s="1">
        <v>43556</v>
      </c>
      <c r="J1514" s="3">
        <v>2585000</v>
      </c>
      <c r="K1514" t="s">
        <v>31</v>
      </c>
      <c r="L1514" t="s">
        <v>31</v>
      </c>
      <c r="M1514">
        <v>0</v>
      </c>
      <c r="N1514">
        <v>0</v>
      </c>
      <c r="O1514">
        <v>0</v>
      </c>
      <c r="P1514" t="s">
        <v>37</v>
      </c>
      <c r="Q1514" t="s">
        <v>37</v>
      </c>
      <c r="R1514" t="str">
        <f t="shared" si="47"/>
        <v>2135994511151</v>
      </c>
      <c r="S1514" t="s">
        <v>38</v>
      </c>
      <c r="T1514" t="s">
        <v>66</v>
      </c>
      <c r="U1514" t="s">
        <v>67</v>
      </c>
      <c r="V1514" t="s">
        <v>100</v>
      </c>
      <c r="W1514" t="s">
        <v>42</v>
      </c>
      <c r="X1514" t="s">
        <v>43</v>
      </c>
      <c r="Y1514" t="s">
        <v>44</v>
      </c>
      <c r="Z1514" t="s">
        <v>44</v>
      </c>
      <c r="AA1514" t="s">
        <v>45</v>
      </c>
      <c r="AB1514" t="s">
        <v>46</v>
      </c>
      <c r="AC1514" t="s">
        <v>47</v>
      </c>
      <c r="AD1514" t="s">
        <v>48</v>
      </c>
      <c r="AE1514" t="s">
        <v>49</v>
      </c>
    </row>
    <row r="1515" spans="1:31">
      <c r="A1515" t="str">
        <f t="shared" si="46"/>
        <v>213599451112908</v>
      </c>
      <c r="B1515" t="s">
        <v>32</v>
      </c>
      <c r="C1515" t="s">
        <v>62</v>
      </c>
      <c r="D1515" t="s">
        <v>1612</v>
      </c>
      <c r="E1515" t="s">
        <v>1612</v>
      </c>
      <c r="F1515" t="s">
        <v>112</v>
      </c>
      <c r="G1515" t="s">
        <v>1613</v>
      </c>
      <c r="H1515" s="1">
        <v>43691</v>
      </c>
      <c r="I1515" s="1">
        <v>43690</v>
      </c>
      <c r="J1515" s="3">
        <v>24847000</v>
      </c>
      <c r="K1515" t="s">
        <v>31</v>
      </c>
      <c r="L1515" t="s">
        <v>31</v>
      </c>
      <c r="M1515">
        <v>0</v>
      </c>
      <c r="N1515">
        <v>0</v>
      </c>
      <c r="O1515">
        <v>0</v>
      </c>
      <c r="P1515" t="s">
        <v>37</v>
      </c>
      <c r="Q1515" t="s">
        <v>37</v>
      </c>
      <c r="R1515" t="str">
        <f t="shared" si="47"/>
        <v>2135994511129</v>
      </c>
      <c r="S1515" t="s">
        <v>38</v>
      </c>
      <c r="T1515" t="s">
        <v>66</v>
      </c>
      <c r="U1515" t="s">
        <v>67</v>
      </c>
      <c r="V1515" t="s">
        <v>100</v>
      </c>
      <c r="W1515" t="s">
        <v>42</v>
      </c>
      <c r="X1515" t="s">
        <v>43</v>
      </c>
      <c r="Y1515" t="s">
        <v>44</v>
      </c>
      <c r="Z1515" t="s">
        <v>44</v>
      </c>
      <c r="AA1515" t="s">
        <v>45</v>
      </c>
      <c r="AB1515" t="s">
        <v>46</v>
      </c>
      <c r="AC1515" t="s">
        <v>47</v>
      </c>
      <c r="AD1515" t="s">
        <v>48</v>
      </c>
      <c r="AE1515" t="s">
        <v>49</v>
      </c>
    </row>
    <row r="1516" spans="1:31">
      <c r="A1516" t="str">
        <f t="shared" si="46"/>
        <v>213399451115212</v>
      </c>
      <c r="B1516" t="s">
        <v>32</v>
      </c>
      <c r="C1516" t="s">
        <v>62</v>
      </c>
      <c r="D1516" t="s">
        <v>1614</v>
      </c>
      <c r="E1516" t="s">
        <v>1614</v>
      </c>
      <c r="F1516" t="s">
        <v>84</v>
      </c>
      <c r="G1516" t="s">
        <v>1615</v>
      </c>
      <c r="H1516" s="1">
        <v>43811</v>
      </c>
      <c r="I1516" s="1">
        <v>43810</v>
      </c>
      <c r="J1516" s="3">
        <v>673335000</v>
      </c>
      <c r="K1516" t="s">
        <v>31</v>
      </c>
      <c r="L1516" t="s">
        <v>31</v>
      </c>
      <c r="M1516">
        <v>0</v>
      </c>
      <c r="N1516">
        <v>0</v>
      </c>
      <c r="O1516">
        <v>0</v>
      </c>
      <c r="P1516" t="s">
        <v>37</v>
      </c>
      <c r="Q1516" t="s">
        <v>37</v>
      </c>
      <c r="R1516" t="str">
        <f t="shared" si="47"/>
        <v>2133994511152</v>
      </c>
      <c r="S1516" t="s">
        <v>38</v>
      </c>
      <c r="T1516" t="s">
        <v>66</v>
      </c>
      <c r="U1516" t="s">
        <v>67</v>
      </c>
      <c r="V1516" t="s">
        <v>86</v>
      </c>
      <c r="W1516" t="s">
        <v>42</v>
      </c>
      <c r="X1516" t="s">
        <v>43</v>
      </c>
      <c r="Y1516" t="s">
        <v>44</v>
      </c>
      <c r="Z1516" t="s">
        <v>44</v>
      </c>
      <c r="AA1516" t="s">
        <v>45</v>
      </c>
      <c r="AB1516" t="s">
        <v>46</v>
      </c>
      <c r="AC1516" t="s">
        <v>47</v>
      </c>
      <c r="AD1516" t="s">
        <v>48</v>
      </c>
      <c r="AE1516" t="s">
        <v>49</v>
      </c>
    </row>
    <row r="1517" spans="1:31">
      <c r="A1517" t="str">
        <f t="shared" si="46"/>
        <v>210400852121107</v>
      </c>
      <c r="B1517" t="s">
        <v>32</v>
      </c>
      <c r="C1517" t="s">
        <v>33</v>
      </c>
      <c r="D1517" t="s">
        <v>1616</v>
      </c>
      <c r="E1517" t="s">
        <v>1616</v>
      </c>
      <c r="F1517" t="s">
        <v>122</v>
      </c>
      <c r="G1517" t="s">
        <v>1617</v>
      </c>
      <c r="H1517" s="1">
        <v>43662</v>
      </c>
      <c r="I1517" s="1">
        <v>43661</v>
      </c>
      <c r="J1517" s="3">
        <v>1480000</v>
      </c>
      <c r="K1517" t="s">
        <v>31</v>
      </c>
      <c r="L1517" t="s">
        <v>31</v>
      </c>
      <c r="M1517">
        <v>0</v>
      </c>
      <c r="N1517">
        <v>0</v>
      </c>
      <c r="O1517">
        <v>0</v>
      </c>
      <c r="P1517" t="s">
        <v>37</v>
      </c>
      <c r="Q1517" t="s">
        <v>37</v>
      </c>
      <c r="R1517" t="str">
        <f t="shared" si="47"/>
        <v>2104008521211</v>
      </c>
      <c r="S1517" t="s">
        <v>38</v>
      </c>
      <c r="T1517" t="s">
        <v>39</v>
      </c>
      <c r="U1517" t="s">
        <v>40</v>
      </c>
      <c r="V1517" t="s">
        <v>185</v>
      </c>
      <c r="W1517" t="s">
        <v>269</v>
      </c>
      <c r="X1517" t="s">
        <v>187</v>
      </c>
      <c r="Y1517" t="s">
        <v>44</v>
      </c>
      <c r="Z1517" t="s">
        <v>44</v>
      </c>
      <c r="AA1517" t="s">
        <v>66</v>
      </c>
      <c r="AB1517" t="s">
        <v>46</v>
      </c>
      <c r="AC1517" t="s">
        <v>47</v>
      </c>
      <c r="AD1517" t="s">
        <v>48</v>
      </c>
      <c r="AE1517" t="s">
        <v>49</v>
      </c>
    </row>
    <row r="1518" spans="1:31">
      <c r="A1518" t="str">
        <f t="shared" si="46"/>
        <v>210400252121104</v>
      </c>
      <c r="B1518" t="s">
        <v>32</v>
      </c>
      <c r="C1518" t="s">
        <v>33</v>
      </c>
      <c r="D1518" t="s">
        <v>935</v>
      </c>
      <c r="E1518" t="s">
        <v>935</v>
      </c>
      <c r="F1518" t="s">
        <v>122</v>
      </c>
      <c r="G1518" t="s">
        <v>1618</v>
      </c>
      <c r="H1518" s="1">
        <v>43573</v>
      </c>
      <c r="I1518" s="1">
        <v>43571</v>
      </c>
      <c r="J1518" s="3">
        <v>125000</v>
      </c>
      <c r="K1518" t="s">
        <v>31</v>
      </c>
      <c r="L1518" t="s">
        <v>31</v>
      </c>
      <c r="M1518">
        <v>0</v>
      </c>
      <c r="N1518">
        <v>0</v>
      </c>
      <c r="O1518">
        <v>0</v>
      </c>
      <c r="P1518" t="s">
        <v>37</v>
      </c>
      <c r="Q1518" t="s">
        <v>37</v>
      </c>
      <c r="R1518" t="str">
        <f t="shared" si="47"/>
        <v>2104002521211</v>
      </c>
      <c r="S1518" t="s">
        <v>38</v>
      </c>
      <c r="T1518" t="s">
        <v>39</v>
      </c>
      <c r="U1518" t="s">
        <v>40</v>
      </c>
      <c r="V1518" t="s">
        <v>185</v>
      </c>
      <c r="W1518" t="s">
        <v>209</v>
      </c>
      <c r="X1518" t="s">
        <v>187</v>
      </c>
      <c r="Y1518" t="s">
        <v>44</v>
      </c>
      <c r="Z1518" t="s">
        <v>44</v>
      </c>
      <c r="AA1518" t="s">
        <v>66</v>
      </c>
      <c r="AB1518" t="s">
        <v>46</v>
      </c>
      <c r="AC1518" t="s">
        <v>47</v>
      </c>
      <c r="AD1518" t="s">
        <v>48</v>
      </c>
      <c r="AE1518" t="s">
        <v>49</v>
      </c>
    </row>
    <row r="1519" spans="1:31">
      <c r="A1519" t="str">
        <f t="shared" si="46"/>
        <v>212803552123312</v>
      </c>
      <c r="B1519" t="s">
        <v>32</v>
      </c>
      <c r="C1519" t="s">
        <v>62</v>
      </c>
      <c r="D1519" t="s">
        <v>1619</v>
      </c>
      <c r="E1519" t="s">
        <v>1619</v>
      </c>
      <c r="F1519" t="s">
        <v>363</v>
      </c>
      <c r="G1519" t="s">
        <v>1620</v>
      </c>
      <c r="H1519" s="1">
        <v>43816</v>
      </c>
      <c r="I1519" s="1">
        <v>43815</v>
      </c>
      <c r="J1519" s="3">
        <v>52000000</v>
      </c>
      <c r="K1519" t="s">
        <v>31</v>
      </c>
      <c r="L1519" t="s">
        <v>31</v>
      </c>
      <c r="M1519">
        <v>0</v>
      </c>
      <c r="N1519">
        <v>0</v>
      </c>
      <c r="O1519">
        <v>0</v>
      </c>
      <c r="P1519" t="s">
        <v>37</v>
      </c>
      <c r="Q1519" t="s">
        <v>37</v>
      </c>
      <c r="R1519" t="str">
        <f t="shared" si="47"/>
        <v>2128035521233</v>
      </c>
      <c r="S1519" t="s">
        <v>38</v>
      </c>
      <c r="T1519" t="s">
        <v>66</v>
      </c>
      <c r="U1519" t="s">
        <v>67</v>
      </c>
      <c r="V1519" t="s">
        <v>68</v>
      </c>
      <c r="W1519" t="s">
        <v>643</v>
      </c>
      <c r="X1519" t="s">
        <v>43</v>
      </c>
      <c r="Y1519" t="s">
        <v>44</v>
      </c>
      <c r="Z1519" t="s">
        <v>44</v>
      </c>
      <c r="AA1519" t="s">
        <v>45</v>
      </c>
      <c r="AB1519" t="s">
        <v>46</v>
      </c>
      <c r="AC1519" t="s">
        <v>47</v>
      </c>
      <c r="AD1519" t="s">
        <v>48</v>
      </c>
      <c r="AE1519" t="s">
        <v>49</v>
      </c>
    </row>
    <row r="1520" spans="1:31">
      <c r="A1520" t="str">
        <f t="shared" si="46"/>
        <v>510299451111108</v>
      </c>
      <c r="B1520" t="s">
        <v>32</v>
      </c>
      <c r="C1520" t="s">
        <v>174</v>
      </c>
      <c r="D1520" t="s">
        <v>126</v>
      </c>
      <c r="E1520" t="s">
        <v>126</v>
      </c>
      <c r="F1520" t="s">
        <v>35</v>
      </c>
      <c r="G1520" t="s">
        <v>1621</v>
      </c>
      <c r="H1520" s="1">
        <v>43678</v>
      </c>
      <c r="I1520" s="1">
        <v>43654</v>
      </c>
      <c r="J1520" s="3">
        <v>4024400</v>
      </c>
      <c r="K1520" t="s">
        <v>31</v>
      </c>
      <c r="L1520" t="s">
        <v>31</v>
      </c>
      <c r="M1520">
        <v>0</v>
      </c>
      <c r="N1520">
        <v>0</v>
      </c>
      <c r="O1520">
        <v>0</v>
      </c>
      <c r="P1520" t="s">
        <v>37</v>
      </c>
      <c r="Q1520" t="s">
        <v>37</v>
      </c>
      <c r="R1520" t="str">
        <f t="shared" si="47"/>
        <v>5102994511111</v>
      </c>
      <c r="S1520" t="s">
        <v>38</v>
      </c>
      <c r="T1520" t="s">
        <v>119</v>
      </c>
      <c r="U1520" t="s">
        <v>176</v>
      </c>
      <c r="V1520" t="s">
        <v>177</v>
      </c>
      <c r="W1520" t="s">
        <v>42</v>
      </c>
      <c r="X1520" t="s">
        <v>43</v>
      </c>
      <c r="Y1520" t="s">
        <v>44</v>
      </c>
      <c r="Z1520" t="s">
        <v>44</v>
      </c>
      <c r="AA1520" t="s">
        <v>45</v>
      </c>
      <c r="AB1520" t="s">
        <v>46</v>
      </c>
      <c r="AC1520" t="s">
        <v>47</v>
      </c>
      <c r="AD1520" t="s">
        <v>48</v>
      </c>
      <c r="AE1520" t="s">
        <v>49</v>
      </c>
    </row>
    <row r="1521" spans="1:31">
      <c r="A1521" t="str">
        <f t="shared" si="46"/>
        <v>510299451111908</v>
      </c>
      <c r="B1521" t="s">
        <v>32</v>
      </c>
      <c r="C1521" t="s">
        <v>174</v>
      </c>
      <c r="D1521" t="s">
        <v>126</v>
      </c>
      <c r="E1521" t="s">
        <v>126</v>
      </c>
      <c r="F1521" t="s">
        <v>50</v>
      </c>
      <c r="G1521" t="s">
        <v>1621</v>
      </c>
      <c r="H1521" s="1">
        <v>43678</v>
      </c>
      <c r="I1521" s="1">
        <v>43654</v>
      </c>
      <c r="J1521" s="3">
        <v>85</v>
      </c>
      <c r="K1521" t="s">
        <v>31</v>
      </c>
      <c r="L1521" t="s">
        <v>31</v>
      </c>
      <c r="M1521">
        <v>0</v>
      </c>
      <c r="N1521">
        <v>0</v>
      </c>
      <c r="O1521">
        <v>0</v>
      </c>
      <c r="P1521" t="s">
        <v>37</v>
      </c>
      <c r="Q1521" t="s">
        <v>37</v>
      </c>
      <c r="R1521" t="str">
        <f t="shared" si="47"/>
        <v>5102994511119</v>
      </c>
      <c r="S1521" t="s">
        <v>38</v>
      </c>
      <c r="T1521" t="s">
        <v>119</v>
      </c>
      <c r="U1521" t="s">
        <v>176</v>
      </c>
      <c r="V1521" t="s">
        <v>177</v>
      </c>
      <c r="W1521" t="s">
        <v>42</v>
      </c>
      <c r="X1521" t="s">
        <v>43</v>
      </c>
      <c r="Y1521" t="s">
        <v>44</v>
      </c>
      <c r="Z1521" t="s">
        <v>44</v>
      </c>
      <c r="AA1521" t="s">
        <v>45</v>
      </c>
      <c r="AB1521" t="s">
        <v>46</v>
      </c>
      <c r="AC1521" t="s">
        <v>47</v>
      </c>
      <c r="AD1521" t="s">
        <v>48</v>
      </c>
      <c r="AE1521" t="s">
        <v>49</v>
      </c>
    </row>
    <row r="1522" spans="1:31">
      <c r="A1522" t="str">
        <f t="shared" si="46"/>
        <v>510299451112108</v>
      </c>
      <c r="B1522" t="s">
        <v>32</v>
      </c>
      <c r="C1522" t="s">
        <v>174</v>
      </c>
      <c r="D1522" t="s">
        <v>126</v>
      </c>
      <c r="E1522" t="s">
        <v>126</v>
      </c>
      <c r="F1522" t="s">
        <v>51</v>
      </c>
      <c r="G1522" t="s">
        <v>1621</v>
      </c>
      <c r="H1522" s="1">
        <v>43678</v>
      </c>
      <c r="I1522" s="1">
        <v>43654</v>
      </c>
      <c r="J1522" s="3">
        <v>402440</v>
      </c>
      <c r="K1522" t="s">
        <v>31</v>
      </c>
      <c r="L1522" t="s">
        <v>31</v>
      </c>
      <c r="M1522">
        <v>0</v>
      </c>
      <c r="N1522">
        <v>0</v>
      </c>
      <c r="O1522">
        <v>0</v>
      </c>
      <c r="P1522" t="s">
        <v>37</v>
      </c>
      <c r="Q1522" t="s">
        <v>37</v>
      </c>
      <c r="R1522" t="str">
        <f t="shared" si="47"/>
        <v>5102994511121</v>
      </c>
      <c r="S1522" t="s">
        <v>38</v>
      </c>
      <c r="T1522" t="s">
        <v>119</v>
      </c>
      <c r="U1522" t="s">
        <v>176</v>
      </c>
      <c r="V1522" t="s">
        <v>177</v>
      </c>
      <c r="W1522" t="s">
        <v>42</v>
      </c>
      <c r="X1522" t="s">
        <v>43</v>
      </c>
      <c r="Y1522" t="s">
        <v>44</v>
      </c>
      <c r="Z1522" t="s">
        <v>44</v>
      </c>
      <c r="AA1522" t="s">
        <v>45</v>
      </c>
      <c r="AB1522" t="s">
        <v>46</v>
      </c>
      <c r="AC1522" t="s">
        <v>47</v>
      </c>
      <c r="AD1522" t="s">
        <v>48</v>
      </c>
      <c r="AE1522" t="s">
        <v>49</v>
      </c>
    </row>
    <row r="1523" spans="1:31">
      <c r="A1523" t="str">
        <f t="shared" si="46"/>
        <v>510299451112208</v>
      </c>
      <c r="B1523" t="s">
        <v>32</v>
      </c>
      <c r="C1523" t="s">
        <v>174</v>
      </c>
      <c r="D1523" t="s">
        <v>126</v>
      </c>
      <c r="E1523" t="s">
        <v>126</v>
      </c>
      <c r="F1523" t="s">
        <v>55</v>
      </c>
      <c r="G1523" t="s">
        <v>1621</v>
      </c>
      <c r="H1523" s="1">
        <v>43678</v>
      </c>
      <c r="I1523" s="1">
        <v>43654</v>
      </c>
      <c r="J1523" s="3">
        <v>160976</v>
      </c>
      <c r="K1523" t="s">
        <v>31</v>
      </c>
      <c r="L1523" t="s">
        <v>31</v>
      </c>
      <c r="M1523">
        <v>0</v>
      </c>
      <c r="N1523">
        <v>0</v>
      </c>
      <c r="O1523">
        <v>0</v>
      </c>
      <c r="P1523" t="s">
        <v>37</v>
      </c>
      <c r="Q1523" t="s">
        <v>37</v>
      </c>
      <c r="R1523" t="str">
        <f t="shared" si="47"/>
        <v>5102994511122</v>
      </c>
      <c r="S1523" t="s">
        <v>38</v>
      </c>
      <c r="T1523" t="s">
        <v>119</v>
      </c>
      <c r="U1523" t="s">
        <v>176</v>
      </c>
      <c r="V1523" t="s">
        <v>177</v>
      </c>
      <c r="W1523" t="s">
        <v>42</v>
      </c>
      <c r="X1523" t="s">
        <v>43</v>
      </c>
      <c r="Y1523" t="s">
        <v>44</v>
      </c>
      <c r="Z1523" t="s">
        <v>44</v>
      </c>
      <c r="AA1523" t="s">
        <v>45</v>
      </c>
      <c r="AB1523" t="s">
        <v>46</v>
      </c>
      <c r="AC1523" t="s">
        <v>47</v>
      </c>
      <c r="AD1523" t="s">
        <v>48</v>
      </c>
      <c r="AE1523" t="s">
        <v>49</v>
      </c>
    </row>
    <row r="1524" spans="1:31">
      <c r="A1524" t="str">
        <f t="shared" si="46"/>
        <v>510299451112408</v>
      </c>
      <c r="B1524" t="s">
        <v>32</v>
      </c>
      <c r="C1524" t="s">
        <v>174</v>
      </c>
      <c r="D1524" t="s">
        <v>126</v>
      </c>
      <c r="E1524" t="s">
        <v>126</v>
      </c>
      <c r="F1524" t="s">
        <v>52</v>
      </c>
      <c r="G1524" t="s">
        <v>1621</v>
      </c>
      <c r="H1524" s="1">
        <v>43678</v>
      </c>
      <c r="I1524" s="1">
        <v>43654</v>
      </c>
      <c r="J1524" s="3">
        <v>389000</v>
      </c>
      <c r="K1524" t="s">
        <v>31</v>
      </c>
      <c r="L1524" t="s">
        <v>31</v>
      </c>
      <c r="M1524">
        <v>0</v>
      </c>
      <c r="N1524">
        <v>0</v>
      </c>
      <c r="O1524">
        <v>0</v>
      </c>
      <c r="P1524" t="s">
        <v>37</v>
      </c>
      <c r="Q1524" t="s">
        <v>37</v>
      </c>
      <c r="R1524" t="str">
        <f t="shared" si="47"/>
        <v>5102994511124</v>
      </c>
      <c r="S1524" t="s">
        <v>38</v>
      </c>
      <c r="T1524" t="s">
        <v>119</v>
      </c>
      <c r="U1524" t="s">
        <v>176</v>
      </c>
      <c r="V1524" t="s">
        <v>177</v>
      </c>
      <c r="W1524" t="s">
        <v>42</v>
      </c>
      <c r="X1524" t="s">
        <v>43</v>
      </c>
      <c r="Y1524" t="s">
        <v>44</v>
      </c>
      <c r="Z1524" t="s">
        <v>44</v>
      </c>
      <c r="AA1524" t="s">
        <v>45</v>
      </c>
      <c r="AB1524" t="s">
        <v>46</v>
      </c>
      <c r="AC1524" t="s">
        <v>47</v>
      </c>
      <c r="AD1524" t="s">
        <v>48</v>
      </c>
      <c r="AE1524" t="s">
        <v>49</v>
      </c>
    </row>
    <row r="1525" spans="1:31">
      <c r="A1525" t="str">
        <f t="shared" si="46"/>
        <v>510299451112608</v>
      </c>
      <c r="B1525" t="s">
        <v>32</v>
      </c>
      <c r="C1525" t="s">
        <v>174</v>
      </c>
      <c r="D1525" t="s">
        <v>126</v>
      </c>
      <c r="E1525" t="s">
        <v>126</v>
      </c>
      <c r="F1525" t="s">
        <v>57</v>
      </c>
      <c r="G1525" t="s">
        <v>1621</v>
      </c>
      <c r="H1525" s="1">
        <v>43678</v>
      </c>
      <c r="I1525" s="1">
        <v>43654</v>
      </c>
      <c r="J1525" s="3">
        <v>289680</v>
      </c>
      <c r="K1525" t="s">
        <v>31</v>
      </c>
      <c r="L1525" t="s">
        <v>31</v>
      </c>
      <c r="M1525">
        <v>0</v>
      </c>
      <c r="N1525">
        <v>0</v>
      </c>
      <c r="O1525">
        <v>0</v>
      </c>
      <c r="P1525" t="s">
        <v>37</v>
      </c>
      <c r="Q1525" t="s">
        <v>37</v>
      </c>
      <c r="R1525" t="str">
        <f t="shared" si="47"/>
        <v>5102994511126</v>
      </c>
      <c r="S1525" t="s">
        <v>38</v>
      </c>
      <c r="T1525" t="s">
        <v>119</v>
      </c>
      <c r="U1525" t="s">
        <v>176</v>
      </c>
      <c r="V1525" t="s">
        <v>177</v>
      </c>
      <c r="W1525" t="s">
        <v>42</v>
      </c>
      <c r="X1525" t="s">
        <v>43</v>
      </c>
      <c r="Y1525" t="s">
        <v>44</v>
      </c>
      <c r="Z1525" t="s">
        <v>44</v>
      </c>
      <c r="AA1525" t="s">
        <v>45</v>
      </c>
      <c r="AB1525" t="s">
        <v>46</v>
      </c>
      <c r="AC1525" t="s">
        <v>47</v>
      </c>
      <c r="AD1525" t="s">
        <v>48</v>
      </c>
      <c r="AE1525" t="s">
        <v>49</v>
      </c>
    </row>
    <row r="1526" spans="1:31">
      <c r="A1526" t="str">
        <f t="shared" si="46"/>
        <v>212904652211903</v>
      </c>
      <c r="B1526" t="s">
        <v>32</v>
      </c>
      <c r="C1526" t="s">
        <v>62</v>
      </c>
      <c r="D1526" t="s">
        <v>1622</v>
      </c>
      <c r="E1526" t="s">
        <v>1622</v>
      </c>
      <c r="F1526" t="s">
        <v>60</v>
      </c>
      <c r="G1526" t="s">
        <v>1623</v>
      </c>
      <c r="H1526" s="1">
        <v>43536</v>
      </c>
      <c r="I1526" s="1">
        <v>43536</v>
      </c>
      <c r="J1526" s="3">
        <v>597000</v>
      </c>
      <c r="K1526" t="s">
        <v>31</v>
      </c>
      <c r="L1526" t="s">
        <v>31</v>
      </c>
      <c r="M1526">
        <v>0</v>
      </c>
      <c r="N1526">
        <v>0</v>
      </c>
      <c r="O1526">
        <v>0</v>
      </c>
      <c r="P1526" t="s">
        <v>37</v>
      </c>
      <c r="Q1526" t="s">
        <v>37</v>
      </c>
      <c r="R1526" t="str">
        <f t="shared" si="47"/>
        <v>2129046522119</v>
      </c>
      <c r="S1526" t="s">
        <v>38</v>
      </c>
      <c r="T1526" t="s">
        <v>66</v>
      </c>
      <c r="U1526" t="s">
        <v>67</v>
      </c>
      <c r="V1526" t="s">
        <v>81</v>
      </c>
      <c r="W1526" t="s">
        <v>82</v>
      </c>
      <c r="X1526" t="s">
        <v>43</v>
      </c>
      <c r="Y1526" t="s">
        <v>44</v>
      </c>
      <c r="Z1526" t="s">
        <v>44</v>
      </c>
      <c r="AA1526" t="s">
        <v>45</v>
      </c>
      <c r="AB1526" t="s">
        <v>46</v>
      </c>
      <c r="AC1526" t="s">
        <v>47</v>
      </c>
      <c r="AD1526" t="s">
        <v>48</v>
      </c>
      <c r="AE1526" t="s">
        <v>49</v>
      </c>
    </row>
    <row r="1527" spans="1:31">
      <c r="A1527" t="str">
        <f t="shared" si="46"/>
        <v>000000082511112</v>
      </c>
      <c r="B1527" t="s">
        <v>32</v>
      </c>
      <c r="C1527" t="s">
        <v>141</v>
      </c>
      <c r="D1527" t="s">
        <v>334</v>
      </c>
      <c r="E1527" t="s">
        <v>334</v>
      </c>
      <c r="F1527" t="s">
        <v>1206</v>
      </c>
      <c r="G1527" t="s">
        <v>1624</v>
      </c>
      <c r="H1527" s="1">
        <v>43803</v>
      </c>
      <c r="I1527" s="1">
        <v>43801</v>
      </c>
      <c r="J1527" s="3">
        <v>1404000</v>
      </c>
      <c r="K1527" t="s">
        <v>31</v>
      </c>
      <c r="L1527" t="s">
        <v>31</v>
      </c>
      <c r="M1527">
        <v>0</v>
      </c>
      <c r="N1527">
        <v>0</v>
      </c>
      <c r="O1527">
        <v>0</v>
      </c>
      <c r="P1527" t="s">
        <v>37</v>
      </c>
      <c r="Q1527" t="s">
        <v>37</v>
      </c>
      <c r="R1527" t="str">
        <f t="shared" si="47"/>
        <v>0000000825111</v>
      </c>
      <c r="S1527" t="s">
        <v>38</v>
      </c>
      <c r="T1527" t="s">
        <v>40</v>
      </c>
      <c r="U1527" t="s">
        <v>106</v>
      </c>
      <c r="V1527" t="s">
        <v>107</v>
      </c>
      <c r="W1527" t="s">
        <v>108</v>
      </c>
      <c r="X1527" t="s">
        <v>43</v>
      </c>
      <c r="Y1527" t="s">
        <v>44</v>
      </c>
      <c r="Z1527" t="s">
        <v>44</v>
      </c>
      <c r="AA1527" t="s">
        <v>45</v>
      </c>
      <c r="AB1527" t="s">
        <v>46</v>
      </c>
      <c r="AC1527" t="s">
        <v>47</v>
      </c>
      <c r="AD1527" t="s">
        <v>48</v>
      </c>
      <c r="AE1527" t="s">
        <v>49</v>
      </c>
    </row>
    <row r="1528" spans="1:31">
      <c r="A1528" t="str">
        <f t="shared" si="46"/>
        <v>212599451241107</v>
      </c>
      <c r="B1528" t="s">
        <v>32</v>
      </c>
      <c r="C1528" t="s">
        <v>33</v>
      </c>
      <c r="D1528" t="s">
        <v>1625</v>
      </c>
      <c r="E1528" t="s">
        <v>1625</v>
      </c>
      <c r="F1528" t="s">
        <v>116</v>
      </c>
      <c r="G1528" t="s">
        <v>1626</v>
      </c>
      <c r="H1528" s="1">
        <v>43671</v>
      </c>
      <c r="I1528" s="1">
        <v>43670</v>
      </c>
      <c r="J1528" s="3">
        <v>288834755</v>
      </c>
      <c r="K1528" t="s">
        <v>31</v>
      </c>
      <c r="L1528" t="s">
        <v>31</v>
      </c>
      <c r="M1528">
        <v>0</v>
      </c>
      <c r="N1528">
        <v>0</v>
      </c>
      <c r="O1528">
        <v>0</v>
      </c>
      <c r="P1528" t="s">
        <v>37</v>
      </c>
      <c r="Q1528" t="s">
        <v>37</v>
      </c>
      <c r="R1528" t="str">
        <f t="shared" si="47"/>
        <v>2125994512411</v>
      </c>
      <c r="S1528" t="s">
        <v>38</v>
      </c>
      <c r="T1528" t="s">
        <v>39</v>
      </c>
      <c r="U1528" t="s">
        <v>40</v>
      </c>
      <c r="V1528" t="s">
        <v>41</v>
      </c>
      <c r="W1528" t="s">
        <v>42</v>
      </c>
      <c r="X1528" t="s">
        <v>43</v>
      </c>
      <c r="Y1528" t="s">
        <v>44</v>
      </c>
      <c r="Z1528" t="s">
        <v>44</v>
      </c>
      <c r="AA1528" t="s">
        <v>45</v>
      </c>
      <c r="AB1528" t="s">
        <v>46</v>
      </c>
      <c r="AC1528" t="s">
        <v>47</v>
      </c>
      <c r="AD1528" t="s">
        <v>48</v>
      </c>
      <c r="AE1528" t="s">
        <v>49</v>
      </c>
    </row>
    <row r="1529" spans="1:31">
      <c r="A1529" t="str">
        <f t="shared" si="46"/>
        <v>213300551152107</v>
      </c>
      <c r="B1529" t="s">
        <v>32</v>
      </c>
      <c r="C1529" t="s">
        <v>62</v>
      </c>
      <c r="D1529" t="s">
        <v>1627</v>
      </c>
      <c r="E1529" t="s">
        <v>1627</v>
      </c>
      <c r="F1529" t="s">
        <v>88</v>
      </c>
      <c r="G1529" t="s">
        <v>1628</v>
      </c>
      <c r="H1529" s="1">
        <v>43668</v>
      </c>
      <c r="I1529" s="1">
        <v>43664</v>
      </c>
      <c r="J1529" s="3">
        <v>11000400</v>
      </c>
      <c r="K1529" t="s">
        <v>31</v>
      </c>
      <c r="L1529" t="s">
        <v>31</v>
      </c>
      <c r="M1529">
        <v>0</v>
      </c>
      <c r="N1529">
        <v>0</v>
      </c>
      <c r="O1529">
        <v>0</v>
      </c>
      <c r="P1529" t="s">
        <v>37</v>
      </c>
      <c r="Q1529" t="s">
        <v>37</v>
      </c>
      <c r="R1529" t="str">
        <f t="shared" si="47"/>
        <v>2133005511521</v>
      </c>
      <c r="S1529" t="s">
        <v>38</v>
      </c>
      <c r="T1529" t="s">
        <v>66</v>
      </c>
      <c r="U1529" t="s">
        <v>67</v>
      </c>
      <c r="V1529" t="s">
        <v>86</v>
      </c>
      <c r="W1529" t="s">
        <v>90</v>
      </c>
      <c r="X1529" t="s">
        <v>43</v>
      </c>
      <c r="Y1529" t="s">
        <v>44</v>
      </c>
      <c r="Z1529" t="s">
        <v>44</v>
      </c>
      <c r="AA1529" t="s">
        <v>45</v>
      </c>
      <c r="AB1529" t="s">
        <v>46</v>
      </c>
      <c r="AC1529" t="s">
        <v>47</v>
      </c>
      <c r="AD1529" t="s">
        <v>48</v>
      </c>
      <c r="AE1529" t="s">
        <v>49</v>
      </c>
    </row>
    <row r="1530" spans="1:31">
      <c r="A1530" t="str">
        <f t="shared" si="46"/>
        <v>212599452111104</v>
      </c>
      <c r="B1530" t="s">
        <v>32</v>
      </c>
      <c r="C1530" t="s">
        <v>33</v>
      </c>
      <c r="D1530" t="s">
        <v>1629</v>
      </c>
      <c r="E1530" t="s">
        <v>1629</v>
      </c>
      <c r="F1530" t="s">
        <v>165</v>
      </c>
      <c r="G1530" t="s">
        <v>1630</v>
      </c>
      <c r="H1530" s="1">
        <v>43567</v>
      </c>
      <c r="I1530" s="1">
        <v>43566</v>
      </c>
      <c r="J1530" s="3">
        <v>16038900</v>
      </c>
      <c r="K1530" t="s">
        <v>31</v>
      </c>
      <c r="L1530" t="s">
        <v>31</v>
      </c>
      <c r="M1530">
        <v>0</v>
      </c>
      <c r="N1530">
        <v>0</v>
      </c>
      <c r="O1530">
        <v>0</v>
      </c>
      <c r="P1530" t="s">
        <v>37</v>
      </c>
      <c r="Q1530" t="s">
        <v>37</v>
      </c>
      <c r="R1530" t="str">
        <f t="shared" si="47"/>
        <v>2125994521111</v>
      </c>
      <c r="S1530" t="s">
        <v>38</v>
      </c>
      <c r="T1530" t="s">
        <v>39</v>
      </c>
      <c r="U1530" t="s">
        <v>40</v>
      </c>
      <c r="V1530" t="s">
        <v>41</v>
      </c>
      <c r="W1530" t="s">
        <v>42</v>
      </c>
      <c r="X1530" t="s">
        <v>43</v>
      </c>
      <c r="Y1530" t="s">
        <v>44</v>
      </c>
      <c r="Z1530" t="s">
        <v>44</v>
      </c>
      <c r="AA1530" t="s">
        <v>45</v>
      </c>
      <c r="AB1530" t="s">
        <v>46</v>
      </c>
      <c r="AC1530" t="s">
        <v>47</v>
      </c>
      <c r="AD1530" t="s">
        <v>48</v>
      </c>
      <c r="AE1530" t="s">
        <v>49</v>
      </c>
    </row>
    <row r="1531" spans="1:31">
      <c r="A1531" t="str">
        <f t="shared" si="46"/>
        <v>212599452211104</v>
      </c>
      <c r="B1531" t="s">
        <v>32</v>
      </c>
      <c r="C1531" t="s">
        <v>33</v>
      </c>
      <c r="D1531" t="s">
        <v>1629</v>
      </c>
      <c r="E1531" t="s">
        <v>1629</v>
      </c>
      <c r="F1531" t="s">
        <v>79</v>
      </c>
      <c r="G1531" t="s">
        <v>1630</v>
      </c>
      <c r="H1531" s="1">
        <v>43567</v>
      </c>
      <c r="I1531" s="1">
        <v>43566</v>
      </c>
      <c r="J1531" s="3">
        <v>360000</v>
      </c>
      <c r="K1531" t="s">
        <v>31</v>
      </c>
      <c r="L1531" t="s">
        <v>31</v>
      </c>
      <c r="M1531">
        <v>0</v>
      </c>
      <c r="N1531">
        <v>0</v>
      </c>
      <c r="O1531">
        <v>0</v>
      </c>
      <c r="P1531" t="s">
        <v>37</v>
      </c>
      <c r="Q1531" t="s">
        <v>37</v>
      </c>
      <c r="R1531" t="str">
        <f t="shared" si="47"/>
        <v>2125994522111</v>
      </c>
      <c r="S1531" t="s">
        <v>38</v>
      </c>
      <c r="T1531" t="s">
        <v>39</v>
      </c>
      <c r="U1531" t="s">
        <v>40</v>
      </c>
      <c r="V1531" t="s">
        <v>41</v>
      </c>
      <c r="W1531" t="s">
        <v>42</v>
      </c>
      <c r="X1531" t="s">
        <v>43</v>
      </c>
      <c r="Y1531" t="s">
        <v>44</v>
      </c>
      <c r="Z1531" t="s">
        <v>44</v>
      </c>
      <c r="AA1531" t="s">
        <v>45</v>
      </c>
      <c r="AB1531" t="s">
        <v>46</v>
      </c>
      <c r="AC1531" t="s">
        <v>47</v>
      </c>
      <c r="AD1531" t="s">
        <v>48</v>
      </c>
      <c r="AE1531" t="s">
        <v>49</v>
      </c>
    </row>
    <row r="1532" spans="1:31">
      <c r="A1532" t="str">
        <f t="shared" si="46"/>
        <v>212599452211904</v>
      </c>
      <c r="B1532" t="s">
        <v>32</v>
      </c>
      <c r="C1532" t="s">
        <v>33</v>
      </c>
      <c r="D1532" t="s">
        <v>1629</v>
      </c>
      <c r="E1532" t="s">
        <v>1629</v>
      </c>
      <c r="F1532" t="s">
        <v>60</v>
      </c>
      <c r="G1532" t="s">
        <v>1630</v>
      </c>
      <c r="H1532" s="1">
        <v>43567</v>
      </c>
      <c r="I1532" s="1">
        <v>43566</v>
      </c>
      <c r="J1532" s="3">
        <v>291000</v>
      </c>
      <c r="K1532" t="s">
        <v>31</v>
      </c>
      <c r="L1532" t="s">
        <v>31</v>
      </c>
      <c r="M1532">
        <v>0</v>
      </c>
      <c r="N1532">
        <v>0</v>
      </c>
      <c r="O1532">
        <v>0</v>
      </c>
      <c r="P1532" t="s">
        <v>37</v>
      </c>
      <c r="Q1532" t="s">
        <v>37</v>
      </c>
      <c r="R1532" t="str">
        <f t="shared" si="47"/>
        <v>2125994522119</v>
      </c>
      <c r="S1532" t="s">
        <v>38</v>
      </c>
      <c r="T1532" t="s">
        <v>39</v>
      </c>
      <c r="U1532" t="s">
        <v>40</v>
      </c>
      <c r="V1532" t="s">
        <v>41</v>
      </c>
      <c r="W1532" t="s">
        <v>42</v>
      </c>
      <c r="X1532" t="s">
        <v>43</v>
      </c>
      <c r="Y1532" t="s">
        <v>44</v>
      </c>
      <c r="Z1532" t="s">
        <v>44</v>
      </c>
      <c r="AA1532" t="s">
        <v>45</v>
      </c>
      <c r="AB1532" t="s">
        <v>46</v>
      </c>
      <c r="AC1532" t="s">
        <v>47</v>
      </c>
      <c r="AD1532" t="s">
        <v>48</v>
      </c>
      <c r="AE1532" t="s">
        <v>49</v>
      </c>
    </row>
    <row r="1533" spans="1:31">
      <c r="A1533" t="str">
        <f t="shared" si="46"/>
        <v>212599452311104</v>
      </c>
      <c r="B1533" t="s">
        <v>32</v>
      </c>
      <c r="C1533" t="s">
        <v>33</v>
      </c>
      <c r="D1533" t="s">
        <v>1629</v>
      </c>
      <c r="E1533" t="s">
        <v>1629</v>
      </c>
      <c r="F1533" t="s">
        <v>265</v>
      </c>
      <c r="G1533" t="s">
        <v>1630</v>
      </c>
      <c r="H1533" s="1">
        <v>43567</v>
      </c>
      <c r="I1533" s="1">
        <v>43566</v>
      </c>
      <c r="J1533" s="3">
        <v>1334000</v>
      </c>
      <c r="K1533" t="s">
        <v>31</v>
      </c>
      <c r="L1533" t="s">
        <v>31</v>
      </c>
      <c r="M1533">
        <v>0</v>
      </c>
      <c r="N1533">
        <v>0</v>
      </c>
      <c r="O1533">
        <v>0</v>
      </c>
      <c r="P1533" t="s">
        <v>37</v>
      </c>
      <c r="Q1533" t="s">
        <v>37</v>
      </c>
      <c r="R1533" t="str">
        <f t="shared" si="47"/>
        <v>2125994523111</v>
      </c>
      <c r="S1533" t="s">
        <v>38</v>
      </c>
      <c r="T1533" t="s">
        <v>39</v>
      </c>
      <c r="U1533" t="s">
        <v>40</v>
      </c>
      <c r="V1533" t="s">
        <v>41</v>
      </c>
      <c r="W1533" t="s">
        <v>42</v>
      </c>
      <c r="X1533" t="s">
        <v>43</v>
      </c>
      <c r="Y1533" t="s">
        <v>44</v>
      </c>
      <c r="Z1533" t="s">
        <v>44</v>
      </c>
      <c r="AA1533" t="s">
        <v>45</v>
      </c>
      <c r="AB1533" t="s">
        <v>46</v>
      </c>
      <c r="AC1533" t="s">
        <v>47</v>
      </c>
      <c r="AD1533" t="s">
        <v>48</v>
      </c>
      <c r="AE1533" t="s">
        <v>49</v>
      </c>
    </row>
    <row r="1534" spans="1:31">
      <c r="A1534" t="str">
        <f t="shared" si="46"/>
        <v>212599452312104</v>
      </c>
      <c r="B1534" t="s">
        <v>32</v>
      </c>
      <c r="C1534" t="s">
        <v>33</v>
      </c>
      <c r="D1534" t="s">
        <v>1629</v>
      </c>
      <c r="E1534" t="s">
        <v>1629</v>
      </c>
      <c r="F1534" t="s">
        <v>172</v>
      </c>
      <c r="G1534" t="s">
        <v>1630</v>
      </c>
      <c r="H1534" s="1">
        <v>43567</v>
      </c>
      <c r="I1534" s="1">
        <v>43566</v>
      </c>
      <c r="J1534" s="3">
        <v>1300000</v>
      </c>
      <c r="K1534" t="s">
        <v>31</v>
      </c>
      <c r="L1534" t="s">
        <v>31</v>
      </c>
      <c r="M1534">
        <v>0</v>
      </c>
      <c r="N1534">
        <v>0</v>
      </c>
      <c r="O1534">
        <v>0</v>
      </c>
      <c r="P1534" t="s">
        <v>37</v>
      </c>
      <c r="Q1534" t="s">
        <v>37</v>
      </c>
      <c r="R1534" t="str">
        <f t="shared" si="47"/>
        <v>2125994523121</v>
      </c>
      <c r="S1534" t="s">
        <v>38</v>
      </c>
      <c r="T1534" t="s">
        <v>39</v>
      </c>
      <c r="U1534" t="s">
        <v>40</v>
      </c>
      <c r="V1534" t="s">
        <v>41</v>
      </c>
      <c r="W1534" t="s">
        <v>42</v>
      </c>
      <c r="X1534" t="s">
        <v>43</v>
      </c>
      <c r="Y1534" t="s">
        <v>44</v>
      </c>
      <c r="Z1534" t="s">
        <v>44</v>
      </c>
      <c r="AA1534" t="s">
        <v>45</v>
      </c>
      <c r="AB1534" t="s">
        <v>46</v>
      </c>
      <c r="AC1534" t="s">
        <v>47</v>
      </c>
      <c r="AD1534" t="s">
        <v>48</v>
      </c>
      <c r="AE1534" t="s">
        <v>49</v>
      </c>
    </row>
    <row r="1535" spans="1:31">
      <c r="A1535" t="str">
        <f t="shared" si="46"/>
        <v>212599452411304</v>
      </c>
      <c r="B1535" t="s">
        <v>32</v>
      </c>
      <c r="C1535" t="s">
        <v>33</v>
      </c>
      <c r="D1535" t="s">
        <v>1629</v>
      </c>
      <c r="E1535" t="s">
        <v>1629</v>
      </c>
      <c r="F1535" t="s">
        <v>64</v>
      </c>
      <c r="G1535" t="s">
        <v>1630</v>
      </c>
      <c r="H1535" s="1">
        <v>43567</v>
      </c>
      <c r="I1535" s="1">
        <v>43566</v>
      </c>
      <c r="J1535" s="3">
        <v>150000</v>
      </c>
      <c r="K1535" t="s">
        <v>31</v>
      </c>
      <c r="L1535" t="s">
        <v>31</v>
      </c>
      <c r="M1535">
        <v>0</v>
      </c>
      <c r="N1535">
        <v>0</v>
      </c>
      <c r="O1535">
        <v>0</v>
      </c>
      <c r="P1535" t="s">
        <v>37</v>
      </c>
      <c r="Q1535" t="s">
        <v>37</v>
      </c>
      <c r="R1535" t="str">
        <f t="shared" si="47"/>
        <v>2125994524113</v>
      </c>
      <c r="S1535" t="s">
        <v>38</v>
      </c>
      <c r="T1535" t="s">
        <v>39</v>
      </c>
      <c r="U1535" t="s">
        <v>40</v>
      </c>
      <c r="V1535" t="s">
        <v>41</v>
      </c>
      <c r="W1535" t="s">
        <v>42</v>
      </c>
      <c r="X1535" t="s">
        <v>43</v>
      </c>
      <c r="Y1535" t="s">
        <v>44</v>
      </c>
      <c r="Z1535" t="s">
        <v>44</v>
      </c>
      <c r="AA1535" t="s">
        <v>45</v>
      </c>
      <c r="AB1535" t="s">
        <v>46</v>
      </c>
      <c r="AC1535" t="s">
        <v>47</v>
      </c>
      <c r="AD1535" t="s">
        <v>48</v>
      </c>
      <c r="AE1535" t="s">
        <v>49</v>
      </c>
    </row>
    <row r="1536" spans="1:31">
      <c r="A1536" t="str">
        <f t="shared" si="46"/>
        <v>210400252215108</v>
      </c>
      <c r="B1536" t="s">
        <v>32</v>
      </c>
      <c r="C1536" t="s">
        <v>33</v>
      </c>
      <c r="D1536" t="s">
        <v>1631</v>
      </c>
      <c r="E1536" t="s">
        <v>1631</v>
      </c>
      <c r="F1536" t="s">
        <v>179</v>
      </c>
      <c r="G1536" t="s">
        <v>1632</v>
      </c>
      <c r="H1536" s="1">
        <v>43692</v>
      </c>
      <c r="I1536" s="1">
        <v>43692</v>
      </c>
      <c r="J1536" s="3">
        <v>134000000</v>
      </c>
      <c r="K1536" t="s">
        <v>31</v>
      </c>
      <c r="L1536" t="s">
        <v>31</v>
      </c>
      <c r="M1536">
        <v>0</v>
      </c>
      <c r="N1536">
        <v>0</v>
      </c>
      <c r="O1536">
        <v>0</v>
      </c>
      <c r="P1536" t="s">
        <v>37</v>
      </c>
      <c r="Q1536" t="s">
        <v>37</v>
      </c>
      <c r="R1536" t="str">
        <f t="shared" si="47"/>
        <v>2104002522151</v>
      </c>
      <c r="S1536" t="s">
        <v>38</v>
      </c>
      <c r="T1536" t="s">
        <v>39</v>
      </c>
      <c r="U1536" t="s">
        <v>40</v>
      </c>
      <c r="V1536" t="s">
        <v>185</v>
      </c>
      <c r="W1536" t="s">
        <v>209</v>
      </c>
      <c r="X1536" t="s">
        <v>187</v>
      </c>
      <c r="Y1536" t="s">
        <v>44</v>
      </c>
      <c r="Z1536" t="s">
        <v>44</v>
      </c>
      <c r="AA1536" t="s">
        <v>66</v>
      </c>
      <c r="AB1536" t="s">
        <v>46</v>
      </c>
      <c r="AC1536" t="s">
        <v>47</v>
      </c>
      <c r="AD1536" t="s">
        <v>48</v>
      </c>
      <c r="AE1536" t="s">
        <v>49</v>
      </c>
    </row>
    <row r="1537" spans="1:31">
      <c r="A1537" t="str">
        <f t="shared" si="46"/>
        <v>210400252411308</v>
      </c>
      <c r="B1537" t="s">
        <v>32</v>
      </c>
      <c r="C1537" t="s">
        <v>33</v>
      </c>
      <c r="D1537" t="s">
        <v>1631</v>
      </c>
      <c r="E1537" t="s">
        <v>1631</v>
      </c>
      <c r="F1537" t="s">
        <v>64</v>
      </c>
      <c r="G1537" t="s">
        <v>1632</v>
      </c>
      <c r="H1537" s="1">
        <v>43692</v>
      </c>
      <c r="I1537" s="1">
        <v>43692</v>
      </c>
      <c r="J1537" s="3">
        <v>82300000</v>
      </c>
      <c r="K1537" t="s">
        <v>31</v>
      </c>
      <c r="L1537" t="s">
        <v>31</v>
      </c>
      <c r="M1537">
        <v>0</v>
      </c>
      <c r="N1537">
        <v>0</v>
      </c>
      <c r="O1537">
        <v>0</v>
      </c>
      <c r="P1537" t="s">
        <v>37</v>
      </c>
      <c r="Q1537" t="s">
        <v>37</v>
      </c>
      <c r="R1537" t="str">
        <f t="shared" si="47"/>
        <v>2104002524113</v>
      </c>
      <c r="S1537" t="s">
        <v>38</v>
      </c>
      <c r="T1537" t="s">
        <v>39</v>
      </c>
      <c r="U1537" t="s">
        <v>40</v>
      </c>
      <c r="V1537" t="s">
        <v>185</v>
      </c>
      <c r="W1537" t="s">
        <v>209</v>
      </c>
      <c r="X1537" t="s">
        <v>187</v>
      </c>
      <c r="Y1537" t="s">
        <v>44</v>
      </c>
      <c r="Z1537" t="s">
        <v>44</v>
      </c>
      <c r="AA1537" t="s">
        <v>66</v>
      </c>
      <c r="AB1537" t="s">
        <v>46</v>
      </c>
      <c r="AC1537" t="s">
        <v>47</v>
      </c>
      <c r="AD1537" t="s">
        <v>48</v>
      </c>
      <c r="AE1537" t="s">
        <v>49</v>
      </c>
    </row>
    <row r="1538" spans="1:31">
      <c r="A1538" t="str">
        <f t="shared" si="46"/>
        <v>213599451111105</v>
      </c>
      <c r="B1538" t="s">
        <v>32</v>
      </c>
      <c r="C1538" t="s">
        <v>62</v>
      </c>
      <c r="D1538" t="s">
        <v>319</v>
      </c>
      <c r="E1538" t="s">
        <v>319</v>
      </c>
      <c r="F1538" t="s">
        <v>35</v>
      </c>
      <c r="G1538" t="s">
        <v>1633</v>
      </c>
      <c r="H1538" s="1">
        <v>43586</v>
      </c>
      <c r="I1538" s="1">
        <v>43559</v>
      </c>
      <c r="J1538" s="3">
        <v>60487200</v>
      </c>
      <c r="K1538" t="s">
        <v>31</v>
      </c>
      <c r="L1538" t="s">
        <v>31</v>
      </c>
      <c r="M1538">
        <v>0</v>
      </c>
      <c r="N1538">
        <v>0</v>
      </c>
      <c r="O1538">
        <v>0</v>
      </c>
      <c r="P1538" t="s">
        <v>37</v>
      </c>
      <c r="Q1538" t="s">
        <v>37</v>
      </c>
      <c r="R1538" t="str">
        <f t="shared" si="47"/>
        <v>2135994511111</v>
      </c>
      <c r="S1538" t="s">
        <v>38</v>
      </c>
      <c r="T1538" t="s">
        <v>66</v>
      </c>
      <c r="U1538" t="s">
        <v>67</v>
      </c>
      <c r="V1538" t="s">
        <v>100</v>
      </c>
      <c r="W1538" t="s">
        <v>42</v>
      </c>
      <c r="X1538" t="s">
        <v>43</v>
      </c>
      <c r="Y1538" t="s">
        <v>44</v>
      </c>
      <c r="Z1538" t="s">
        <v>44</v>
      </c>
      <c r="AA1538" t="s">
        <v>45</v>
      </c>
      <c r="AB1538" t="s">
        <v>46</v>
      </c>
      <c r="AC1538" t="s">
        <v>47</v>
      </c>
      <c r="AD1538" t="s">
        <v>48</v>
      </c>
      <c r="AE1538" t="s">
        <v>49</v>
      </c>
    </row>
    <row r="1539" spans="1:31">
      <c r="A1539" t="str">
        <f t="shared" ref="A1539:A1602" si="48">V1539&amp;W1539&amp;F1539&amp;IF(MONTH(H1539)&lt;10,"0"&amp;MONTH(H1539),MONTH(H1539))</f>
        <v>213599451111905</v>
      </c>
      <c r="B1539" t="s">
        <v>32</v>
      </c>
      <c r="C1539" t="s">
        <v>62</v>
      </c>
      <c r="D1539" t="s">
        <v>319</v>
      </c>
      <c r="E1539" t="s">
        <v>319</v>
      </c>
      <c r="F1539" t="s">
        <v>50</v>
      </c>
      <c r="G1539" t="s">
        <v>1633</v>
      </c>
      <c r="H1539" s="1">
        <v>43586</v>
      </c>
      <c r="I1539" s="1">
        <v>43559</v>
      </c>
      <c r="J1539" s="3">
        <v>903</v>
      </c>
      <c r="K1539" t="s">
        <v>31</v>
      </c>
      <c r="L1539" t="s">
        <v>31</v>
      </c>
      <c r="M1539">
        <v>0</v>
      </c>
      <c r="N1539">
        <v>0</v>
      </c>
      <c r="O1539">
        <v>0</v>
      </c>
      <c r="P1539" t="s">
        <v>37</v>
      </c>
      <c r="Q1539" t="s">
        <v>37</v>
      </c>
      <c r="R1539" t="str">
        <f t="shared" ref="R1539:R1602" si="49">V1539&amp;W1539&amp;F1539</f>
        <v>2135994511119</v>
      </c>
      <c r="S1539" t="s">
        <v>38</v>
      </c>
      <c r="T1539" t="s">
        <v>66</v>
      </c>
      <c r="U1539" t="s">
        <v>67</v>
      </c>
      <c r="V1539" t="s">
        <v>100</v>
      </c>
      <c r="W1539" t="s">
        <v>42</v>
      </c>
      <c r="X1539" t="s">
        <v>43</v>
      </c>
      <c r="Y1539" t="s">
        <v>44</v>
      </c>
      <c r="Z1539" t="s">
        <v>44</v>
      </c>
      <c r="AA1539" t="s">
        <v>45</v>
      </c>
      <c r="AB1539" t="s">
        <v>46</v>
      </c>
      <c r="AC1539" t="s">
        <v>47</v>
      </c>
      <c r="AD1539" t="s">
        <v>48</v>
      </c>
      <c r="AE1539" t="s">
        <v>49</v>
      </c>
    </row>
    <row r="1540" spans="1:31">
      <c r="A1540" t="str">
        <f t="shared" si="48"/>
        <v>213599451112105</v>
      </c>
      <c r="B1540" t="s">
        <v>32</v>
      </c>
      <c r="C1540" t="s">
        <v>62</v>
      </c>
      <c r="D1540" t="s">
        <v>319</v>
      </c>
      <c r="E1540" t="s">
        <v>319</v>
      </c>
      <c r="F1540" t="s">
        <v>51</v>
      </c>
      <c r="G1540" t="s">
        <v>1633</v>
      </c>
      <c r="H1540" s="1">
        <v>43586</v>
      </c>
      <c r="I1540" s="1">
        <v>43559</v>
      </c>
      <c r="J1540" s="3">
        <v>4353880</v>
      </c>
      <c r="K1540" t="s">
        <v>31</v>
      </c>
      <c r="L1540" t="s">
        <v>31</v>
      </c>
      <c r="M1540">
        <v>0</v>
      </c>
      <c r="N1540">
        <v>0</v>
      </c>
      <c r="O1540">
        <v>0</v>
      </c>
      <c r="P1540" t="s">
        <v>37</v>
      </c>
      <c r="Q1540" t="s">
        <v>37</v>
      </c>
      <c r="R1540" t="str">
        <f t="shared" si="49"/>
        <v>2135994511121</v>
      </c>
      <c r="S1540" t="s">
        <v>38</v>
      </c>
      <c r="T1540" t="s">
        <v>66</v>
      </c>
      <c r="U1540" t="s">
        <v>67</v>
      </c>
      <c r="V1540" t="s">
        <v>100</v>
      </c>
      <c r="W1540" t="s">
        <v>42</v>
      </c>
      <c r="X1540" t="s">
        <v>43</v>
      </c>
      <c r="Y1540" t="s">
        <v>44</v>
      </c>
      <c r="Z1540" t="s">
        <v>44</v>
      </c>
      <c r="AA1540" t="s">
        <v>45</v>
      </c>
      <c r="AB1540" t="s">
        <v>46</v>
      </c>
      <c r="AC1540" t="s">
        <v>47</v>
      </c>
      <c r="AD1540" t="s">
        <v>48</v>
      </c>
      <c r="AE1540" t="s">
        <v>49</v>
      </c>
    </row>
    <row r="1541" spans="1:31">
      <c r="A1541" t="str">
        <f t="shared" si="48"/>
        <v>213599451112205</v>
      </c>
      <c r="B1541" t="s">
        <v>32</v>
      </c>
      <c r="C1541" t="s">
        <v>62</v>
      </c>
      <c r="D1541" t="s">
        <v>319</v>
      </c>
      <c r="E1541" t="s">
        <v>319</v>
      </c>
      <c r="F1541" t="s">
        <v>55</v>
      </c>
      <c r="G1541" t="s">
        <v>1633</v>
      </c>
      <c r="H1541" s="1">
        <v>43586</v>
      </c>
      <c r="I1541" s="1">
        <v>43559</v>
      </c>
      <c r="J1541" s="3">
        <v>1394756</v>
      </c>
      <c r="K1541" t="s">
        <v>31</v>
      </c>
      <c r="L1541" t="s">
        <v>31</v>
      </c>
      <c r="M1541">
        <v>0</v>
      </c>
      <c r="N1541">
        <v>0</v>
      </c>
      <c r="O1541">
        <v>0</v>
      </c>
      <c r="P1541" t="s">
        <v>37</v>
      </c>
      <c r="Q1541" t="s">
        <v>37</v>
      </c>
      <c r="R1541" t="str">
        <f t="shared" si="49"/>
        <v>2135994511122</v>
      </c>
      <c r="S1541" t="s">
        <v>38</v>
      </c>
      <c r="T1541" t="s">
        <v>66</v>
      </c>
      <c r="U1541" t="s">
        <v>67</v>
      </c>
      <c r="V1541" t="s">
        <v>100</v>
      </c>
      <c r="W1541" t="s">
        <v>42</v>
      </c>
      <c r="X1541" t="s">
        <v>43</v>
      </c>
      <c r="Y1541" t="s">
        <v>44</v>
      </c>
      <c r="Z1541" t="s">
        <v>44</v>
      </c>
      <c r="AA1541" t="s">
        <v>45</v>
      </c>
      <c r="AB1541" t="s">
        <v>46</v>
      </c>
      <c r="AC1541" t="s">
        <v>47</v>
      </c>
      <c r="AD1541" t="s">
        <v>48</v>
      </c>
      <c r="AE1541" t="s">
        <v>49</v>
      </c>
    </row>
    <row r="1542" spans="1:31">
      <c r="A1542" t="str">
        <f t="shared" si="48"/>
        <v>213599451112405</v>
      </c>
      <c r="B1542" t="s">
        <v>32</v>
      </c>
      <c r="C1542" t="s">
        <v>62</v>
      </c>
      <c r="D1542" t="s">
        <v>319</v>
      </c>
      <c r="E1542" t="s">
        <v>319</v>
      </c>
      <c r="F1542" t="s">
        <v>52</v>
      </c>
      <c r="G1542" t="s">
        <v>1633</v>
      </c>
      <c r="H1542" s="1">
        <v>43586</v>
      </c>
      <c r="I1542" s="1">
        <v>43559</v>
      </c>
      <c r="J1542" s="3">
        <v>5340000</v>
      </c>
      <c r="K1542" t="s">
        <v>31</v>
      </c>
      <c r="L1542" t="s">
        <v>31</v>
      </c>
      <c r="M1542">
        <v>0</v>
      </c>
      <c r="N1542">
        <v>0</v>
      </c>
      <c r="O1542">
        <v>0</v>
      </c>
      <c r="P1542" t="s">
        <v>37</v>
      </c>
      <c r="Q1542" t="s">
        <v>37</v>
      </c>
      <c r="R1542" t="str">
        <f t="shared" si="49"/>
        <v>2135994511124</v>
      </c>
      <c r="S1542" t="s">
        <v>38</v>
      </c>
      <c r="T1542" t="s">
        <v>66</v>
      </c>
      <c r="U1542" t="s">
        <v>67</v>
      </c>
      <c r="V1542" t="s">
        <v>100</v>
      </c>
      <c r="W1542" t="s">
        <v>42</v>
      </c>
      <c r="X1542" t="s">
        <v>43</v>
      </c>
      <c r="Y1542" t="s">
        <v>44</v>
      </c>
      <c r="Z1542" t="s">
        <v>44</v>
      </c>
      <c r="AA1542" t="s">
        <v>45</v>
      </c>
      <c r="AB1542" t="s">
        <v>46</v>
      </c>
      <c r="AC1542" t="s">
        <v>47</v>
      </c>
      <c r="AD1542" t="s">
        <v>48</v>
      </c>
      <c r="AE1542" t="s">
        <v>49</v>
      </c>
    </row>
    <row r="1543" spans="1:31">
      <c r="A1543" t="str">
        <f t="shared" si="48"/>
        <v>213599451112505</v>
      </c>
      <c r="B1543" t="s">
        <v>32</v>
      </c>
      <c r="C1543" t="s">
        <v>62</v>
      </c>
      <c r="D1543" t="s">
        <v>319</v>
      </c>
      <c r="E1543" t="s">
        <v>319</v>
      </c>
      <c r="F1543" t="s">
        <v>132</v>
      </c>
      <c r="G1543" t="s">
        <v>1633</v>
      </c>
      <c r="H1543" s="1">
        <v>43586</v>
      </c>
      <c r="I1543" s="1">
        <v>43559</v>
      </c>
      <c r="J1543" s="3">
        <v>2912</v>
      </c>
      <c r="K1543" t="s">
        <v>31</v>
      </c>
      <c r="L1543" t="s">
        <v>31</v>
      </c>
      <c r="M1543">
        <v>0</v>
      </c>
      <c r="N1543">
        <v>0</v>
      </c>
      <c r="O1543">
        <v>0</v>
      </c>
      <c r="P1543" t="s">
        <v>37</v>
      </c>
      <c r="Q1543" t="s">
        <v>37</v>
      </c>
      <c r="R1543" t="str">
        <f t="shared" si="49"/>
        <v>2135994511125</v>
      </c>
      <c r="S1543" t="s">
        <v>38</v>
      </c>
      <c r="T1543" t="s">
        <v>66</v>
      </c>
      <c r="U1543" t="s">
        <v>67</v>
      </c>
      <c r="V1543" t="s">
        <v>100</v>
      </c>
      <c r="W1543" t="s">
        <v>42</v>
      </c>
      <c r="X1543" t="s">
        <v>43</v>
      </c>
      <c r="Y1543" t="s">
        <v>44</v>
      </c>
      <c r="Z1543" t="s">
        <v>44</v>
      </c>
      <c r="AA1543" t="s">
        <v>45</v>
      </c>
      <c r="AB1543" t="s">
        <v>46</v>
      </c>
      <c r="AC1543" t="s">
        <v>47</v>
      </c>
      <c r="AD1543" t="s">
        <v>48</v>
      </c>
      <c r="AE1543" t="s">
        <v>49</v>
      </c>
    </row>
    <row r="1544" spans="1:31">
      <c r="A1544" t="str">
        <f t="shared" si="48"/>
        <v>213599451112605</v>
      </c>
      <c r="B1544" t="s">
        <v>32</v>
      </c>
      <c r="C1544" t="s">
        <v>62</v>
      </c>
      <c r="D1544" t="s">
        <v>319</v>
      </c>
      <c r="E1544" t="s">
        <v>319</v>
      </c>
      <c r="F1544" t="s">
        <v>57</v>
      </c>
      <c r="G1544" t="s">
        <v>1633</v>
      </c>
      <c r="H1544" s="1">
        <v>43586</v>
      </c>
      <c r="I1544" s="1">
        <v>43559</v>
      </c>
      <c r="J1544" s="3">
        <v>3765840</v>
      </c>
      <c r="K1544" t="s">
        <v>31</v>
      </c>
      <c r="L1544" t="s">
        <v>31</v>
      </c>
      <c r="M1544">
        <v>0</v>
      </c>
      <c r="N1544">
        <v>0</v>
      </c>
      <c r="O1544">
        <v>0</v>
      </c>
      <c r="P1544" t="s">
        <v>37</v>
      </c>
      <c r="Q1544" t="s">
        <v>37</v>
      </c>
      <c r="R1544" t="str">
        <f t="shared" si="49"/>
        <v>2135994511126</v>
      </c>
      <c r="S1544" t="s">
        <v>38</v>
      </c>
      <c r="T1544" t="s">
        <v>66</v>
      </c>
      <c r="U1544" t="s">
        <v>67</v>
      </c>
      <c r="V1544" t="s">
        <v>100</v>
      </c>
      <c r="W1544" t="s">
        <v>42</v>
      </c>
      <c r="X1544" t="s">
        <v>43</v>
      </c>
      <c r="Y1544" t="s">
        <v>44</v>
      </c>
      <c r="Z1544" t="s">
        <v>44</v>
      </c>
      <c r="AA1544" t="s">
        <v>45</v>
      </c>
      <c r="AB1544" t="s">
        <v>46</v>
      </c>
      <c r="AC1544" t="s">
        <v>47</v>
      </c>
      <c r="AD1544" t="s">
        <v>48</v>
      </c>
      <c r="AE1544" t="s">
        <v>49</v>
      </c>
    </row>
    <row r="1545" spans="1:31">
      <c r="A1545" t="str">
        <f t="shared" si="48"/>
        <v>213599451115105</v>
      </c>
      <c r="B1545" t="s">
        <v>32</v>
      </c>
      <c r="C1545" t="s">
        <v>62</v>
      </c>
      <c r="D1545" t="s">
        <v>319</v>
      </c>
      <c r="E1545" t="s">
        <v>319</v>
      </c>
      <c r="F1545" t="s">
        <v>58</v>
      </c>
      <c r="G1545" t="s">
        <v>1633</v>
      </c>
      <c r="H1545" s="1">
        <v>43586</v>
      </c>
      <c r="I1545" s="1">
        <v>43559</v>
      </c>
      <c r="J1545" s="3">
        <v>360000</v>
      </c>
      <c r="K1545" t="s">
        <v>31</v>
      </c>
      <c r="L1545" t="s">
        <v>31</v>
      </c>
      <c r="M1545">
        <v>0</v>
      </c>
      <c r="N1545">
        <v>0</v>
      </c>
      <c r="O1545">
        <v>0</v>
      </c>
      <c r="P1545" t="s">
        <v>37</v>
      </c>
      <c r="Q1545" t="s">
        <v>37</v>
      </c>
      <c r="R1545" t="str">
        <f t="shared" si="49"/>
        <v>2135994511151</v>
      </c>
      <c r="S1545" t="s">
        <v>38</v>
      </c>
      <c r="T1545" t="s">
        <v>66</v>
      </c>
      <c r="U1545" t="s">
        <v>67</v>
      </c>
      <c r="V1545" t="s">
        <v>100</v>
      </c>
      <c r="W1545" t="s">
        <v>42</v>
      </c>
      <c r="X1545" t="s">
        <v>43</v>
      </c>
      <c r="Y1545" t="s">
        <v>44</v>
      </c>
      <c r="Z1545" t="s">
        <v>44</v>
      </c>
      <c r="AA1545" t="s">
        <v>45</v>
      </c>
      <c r="AB1545" t="s">
        <v>46</v>
      </c>
      <c r="AC1545" t="s">
        <v>47</v>
      </c>
      <c r="AD1545" t="s">
        <v>48</v>
      </c>
      <c r="AE1545" t="s">
        <v>49</v>
      </c>
    </row>
    <row r="1546" spans="1:31">
      <c r="A1546" t="str">
        <f t="shared" si="48"/>
        <v>210400852215112</v>
      </c>
      <c r="B1546" t="s">
        <v>32</v>
      </c>
      <c r="C1546" t="s">
        <v>33</v>
      </c>
      <c r="D1546" t="s">
        <v>1634</v>
      </c>
      <c r="E1546" t="s">
        <v>1634</v>
      </c>
      <c r="F1546" t="s">
        <v>179</v>
      </c>
      <c r="G1546" t="s">
        <v>1635</v>
      </c>
      <c r="H1546" s="1">
        <v>43803</v>
      </c>
      <c r="I1546" s="1">
        <v>43803</v>
      </c>
      <c r="J1546" s="3">
        <v>6400000</v>
      </c>
      <c r="K1546" t="s">
        <v>31</v>
      </c>
      <c r="L1546" t="s">
        <v>31</v>
      </c>
      <c r="M1546">
        <v>0</v>
      </c>
      <c r="N1546">
        <v>0</v>
      </c>
      <c r="O1546">
        <v>0</v>
      </c>
      <c r="P1546" t="s">
        <v>37</v>
      </c>
      <c r="Q1546" t="s">
        <v>37</v>
      </c>
      <c r="R1546" t="str">
        <f t="shared" si="49"/>
        <v>2104008522151</v>
      </c>
      <c r="S1546" t="s">
        <v>38</v>
      </c>
      <c r="T1546" t="s">
        <v>39</v>
      </c>
      <c r="U1546" t="s">
        <v>40</v>
      </c>
      <c r="V1546" t="s">
        <v>185</v>
      </c>
      <c r="W1546" t="s">
        <v>269</v>
      </c>
      <c r="X1546" t="s">
        <v>187</v>
      </c>
      <c r="Y1546" t="s">
        <v>44</v>
      </c>
      <c r="Z1546" t="s">
        <v>44</v>
      </c>
      <c r="AA1546" t="s">
        <v>66</v>
      </c>
      <c r="AB1546" t="s">
        <v>46</v>
      </c>
      <c r="AC1546" t="s">
        <v>47</v>
      </c>
      <c r="AD1546" t="s">
        <v>48</v>
      </c>
      <c r="AE1546" t="s">
        <v>49</v>
      </c>
    </row>
    <row r="1547" spans="1:31">
      <c r="A1547" t="str">
        <f t="shared" si="48"/>
        <v>215099451112907</v>
      </c>
      <c r="B1547" t="s">
        <v>32</v>
      </c>
      <c r="C1547" t="s">
        <v>114</v>
      </c>
      <c r="D1547" t="s">
        <v>1073</v>
      </c>
      <c r="E1547" t="s">
        <v>1073</v>
      </c>
      <c r="F1547" t="s">
        <v>112</v>
      </c>
      <c r="G1547" t="s">
        <v>1636</v>
      </c>
      <c r="H1547" s="1">
        <v>43668</v>
      </c>
      <c r="I1547" s="1">
        <v>43664</v>
      </c>
      <c r="J1547" s="3">
        <v>2962000</v>
      </c>
      <c r="K1547" t="s">
        <v>31</v>
      </c>
      <c r="L1547" t="s">
        <v>31</v>
      </c>
      <c r="M1547">
        <v>0</v>
      </c>
      <c r="N1547">
        <v>0</v>
      </c>
      <c r="O1547">
        <v>0</v>
      </c>
      <c r="P1547" t="s">
        <v>37</v>
      </c>
      <c r="Q1547" t="s">
        <v>37</v>
      </c>
      <c r="R1547" t="str">
        <f t="shared" si="49"/>
        <v>2150994511129</v>
      </c>
      <c r="S1547" t="s">
        <v>38</v>
      </c>
      <c r="T1547" t="s">
        <v>118</v>
      </c>
      <c r="U1547" t="s">
        <v>119</v>
      </c>
      <c r="V1547" t="s">
        <v>120</v>
      </c>
      <c r="W1547" t="s">
        <v>42</v>
      </c>
      <c r="X1547" t="s">
        <v>43</v>
      </c>
      <c r="Y1547" t="s">
        <v>44</v>
      </c>
      <c r="Z1547" t="s">
        <v>44</v>
      </c>
      <c r="AA1547" t="s">
        <v>45</v>
      </c>
      <c r="AB1547" t="s">
        <v>46</v>
      </c>
      <c r="AC1547" t="s">
        <v>47</v>
      </c>
      <c r="AD1547" t="s">
        <v>48</v>
      </c>
      <c r="AE1547" t="s">
        <v>49</v>
      </c>
    </row>
    <row r="1548" spans="1:31">
      <c r="A1548" t="str">
        <f t="shared" si="48"/>
        <v>210400252121105</v>
      </c>
      <c r="B1548" t="s">
        <v>32</v>
      </c>
      <c r="C1548" t="s">
        <v>33</v>
      </c>
      <c r="D1548" t="s">
        <v>1249</v>
      </c>
      <c r="E1548" t="s">
        <v>1249</v>
      </c>
      <c r="F1548" t="s">
        <v>122</v>
      </c>
      <c r="G1548" t="s">
        <v>1637</v>
      </c>
      <c r="H1548" s="1">
        <v>43614</v>
      </c>
      <c r="I1548" s="1">
        <v>43614</v>
      </c>
      <c r="J1548" s="3">
        <v>380000</v>
      </c>
      <c r="K1548" t="s">
        <v>31</v>
      </c>
      <c r="L1548" t="s">
        <v>31</v>
      </c>
      <c r="M1548">
        <v>0</v>
      </c>
      <c r="N1548">
        <v>0</v>
      </c>
      <c r="O1548">
        <v>0</v>
      </c>
      <c r="P1548" t="s">
        <v>37</v>
      </c>
      <c r="Q1548" t="s">
        <v>37</v>
      </c>
      <c r="R1548" t="str">
        <f t="shared" si="49"/>
        <v>2104002521211</v>
      </c>
      <c r="S1548" t="s">
        <v>38</v>
      </c>
      <c r="T1548" t="s">
        <v>39</v>
      </c>
      <c r="U1548" t="s">
        <v>40</v>
      </c>
      <c r="V1548" t="s">
        <v>185</v>
      </c>
      <c r="W1548" t="s">
        <v>209</v>
      </c>
      <c r="X1548" t="s">
        <v>187</v>
      </c>
      <c r="Y1548" t="s">
        <v>44</v>
      </c>
      <c r="Z1548" t="s">
        <v>44</v>
      </c>
      <c r="AA1548" t="s">
        <v>66</v>
      </c>
      <c r="AB1548" t="s">
        <v>46</v>
      </c>
      <c r="AC1548" t="s">
        <v>47</v>
      </c>
      <c r="AD1548" t="s">
        <v>48</v>
      </c>
      <c r="AE1548" t="s">
        <v>49</v>
      </c>
    </row>
    <row r="1549" spans="1:31">
      <c r="A1549" t="str">
        <f t="shared" si="48"/>
        <v>210400252411305</v>
      </c>
      <c r="B1549" t="s">
        <v>32</v>
      </c>
      <c r="C1549" t="s">
        <v>33</v>
      </c>
      <c r="D1549" t="s">
        <v>254</v>
      </c>
      <c r="E1549" t="s">
        <v>254</v>
      </c>
      <c r="F1549" t="s">
        <v>64</v>
      </c>
      <c r="G1549" t="s">
        <v>1638</v>
      </c>
      <c r="H1549" s="1">
        <v>43588</v>
      </c>
      <c r="I1549" s="1">
        <v>43587</v>
      </c>
      <c r="J1549" s="3">
        <v>19900000</v>
      </c>
      <c r="K1549" t="s">
        <v>31</v>
      </c>
      <c r="L1549" t="s">
        <v>31</v>
      </c>
      <c r="M1549">
        <v>0</v>
      </c>
      <c r="N1549">
        <v>0</v>
      </c>
      <c r="O1549">
        <v>0</v>
      </c>
      <c r="P1549" t="s">
        <v>37</v>
      </c>
      <c r="Q1549" t="s">
        <v>37</v>
      </c>
      <c r="R1549" t="str">
        <f t="shared" si="49"/>
        <v>2104002524113</v>
      </c>
      <c r="S1549" t="s">
        <v>38</v>
      </c>
      <c r="T1549" t="s">
        <v>39</v>
      </c>
      <c r="U1549" t="s">
        <v>40</v>
      </c>
      <c r="V1549" t="s">
        <v>185</v>
      </c>
      <c r="W1549" t="s">
        <v>209</v>
      </c>
      <c r="X1549" t="s">
        <v>187</v>
      </c>
      <c r="Y1549" t="s">
        <v>44</v>
      </c>
      <c r="Z1549" t="s">
        <v>44</v>
      </c>
      <c r="AA1549" t="s">
        <v>66</v>
      </c>
      <c r="AB1549" t="s">
        <v>46</v>
      </c>
      <c r="AC1549" t="s">
        <v>47</v>
      </c>
      <c r="AD1549" t="s">
        <v>48</v>
      </c>
      <c r="AE1549" t="s">
        <v>49</v>
      </c>
    </row>
    <row r="1550" spans="1:31">
      <c r="A1550" t="str">
        <f t="shared" si="48"/>
        <v>212904652211210</v>
      </c>
      <c r="B1550" t="s">
        <v>32</v>
      </c>
      <c r="C1550" t="s">
        <v>62</v>
      </c>
      <c r="D1550" t="s">
        <v>1639</v>
      </c>
      <c r="E1550" t="s">
        <v>1639</v>
      </c>
      <c r="F1550" t="s">
        <v>148</v>
      </c>
      <c r="G1550" t="s">
        <v>1640</v>
      </c>
      <c r="H1550" s="1">
        <v>43752</v>
      </c>
      <c r="I1550" s="1">
        <v>43752</v>
      </c>
      <c r="J1550" s="3">
        <v>618213</v>
      </c>
      <c r="K1550" t="s">
        <v>31</v>
      </c>
      <c r="L1550" t="s">
        <v>31</v>
      </c>
      <c r="M1550">
        <v>0</v>
      </c>
      <c r="N1550">
        <v>0</v>
      </c>
      <c r="O1550">
        <v>0</v>
      </c>
      <c r="P1550" t="s">
        <v>37</v>
      </c>
      <c r="Q1550" t="s">
        <v>37</v>
      </c>
      <c r="R1550" t="str">
        <f t="shared" si="49"/>
        <v>2129046522112</v>
      </c>
      <c r="S1550" t="s">
        <v>38</v>
      </c>
      <c r="T1550" t="s">
        <v>66</v>
      </c>
      <c r="U1550" t="s">
        <v>67</v>
      </c>
      <c r="V1550" t="s">
        <v>81</v>
      </c>
      <c r="W1550" t="s">
        <v>82</v>
      </c>
      <c r="X1550" t="s">
        <v>43</v>
      </c>
      <c r="Y1550" t="s">
        <v>44</v>
      </c>
      <c r="Z1550" t="s">
        <v>44</v>
      </c>
      <c r="AA1550" t="s">
        <v>45</v>
      </c>
      <c r="AB1550" t="s">
        <v>46</v>
      </c>
      <c r="AC1550" t="s">
        <v>47</v>
      </c>
      <c r="AD1550" t="s">
        <v>48</v>
      </c>
      <c r="AE1550" t="s">
        <v>49</v>
      </c>
    </row>
    <row r="1551" spans="1:31">
      <c r="A1551" t="str">
        <f t="shared" si="48"/>
        <v>213399451115207</v>
      </c>
      <c r="B1551" t="s">
        <v>32</v>
      </c>
      <c r="C1551" t="s">
        <v>62</v>
      </c>
      <c r="D1551" t="s">
        <v>1641</v>
      </c>
      <c r="E1551" t="s">
        <v>1641</v>
      </c>
      <c r="F1551" t="s">
        <v>84</v>
      </c>
      <c r="G1551" t="s">
        <v>1642</v>
      </c>
      <c r="H1551" s="1">
        <v>43662</v>
      </c>
      <c r="I1551" s="1">
        <v>43661</v>
      </c>
      <c r="J1551" s="3">
        <v>842414500</v>
      </c>
      <c r="K1551" t="s">
        <v>31</v>
      </c>
      <c r="L1551" t="s">
        <v>31</v>
      </c>
      <c r="M1551">
        <v>0</v>
      </c>
      <c r="N1551">
        <v>0</v>
      </c>
      <c r="O1551">
        <v>0</v>
      </c>
      <c r="P1551" t="s">
        <v>37</v>
      </c>
      <c r="Q1551" t="s">
        <v>37</v>
      </c>
      <c r="R1551" t="str">
        <f t="shared" si="49"/>
        <v>2133994511152</v>
      </c>
      <c r="S1551" t="s">
        <v>38</v>
      </c>
      <c r="T1551" t="s">
        <v>66</v>
      </c>
      <c r="U1551" t="s">
        <v>67</v>
      </c>
      <c r="V1551" t="s">
        <v>86</v>
      </c>
      <c r="W1551" t="s">
        <v>42</v>
      </c>
      <c r="X1551" t="s">
        <v>43</v>
      </c>
      <c r="Y1551" t="s">
        <v>44</v>
      </c>
      <c r="Z1551" t="s">
        <v>44</v>
      </c>
      <c r="AA1551" t="s">
        <v>45</v>
      </c>
      <c r="AB1551" t="s">
        <v>46</v>
      </c>
      <c r="AC1551" t="s">
        <v>47</v>
      </c>
      <c r="AD1551" t="s">
        <v>48</v>
      </c>
      <c r="AE1551" t="s">
        <v>49</v>
      </c>
    </row>
    <row r="1552" spans="1:31">
      <c r="A1552" t="str">
        <f t="shared" si="48"/>
        <v>212599451111106</v>
      </c>
      <c r="B1552" t="s">
        <v>32</v>
      </c>
      <c r="C1552" t="s">
        <v>33</v>
      </c>
      <c r="D1552" t="s">
        <v>1469</v>
      </c>
      <c r="E1552" t="s">
        <v>1469</v>
      </c>
      <c r="F1552" t="s">
        <v>35</v>
      </c>
      <c r="G1552" t="s">
        <v>1643</v>
      </c>
      <c r="H1552" s="1">
        <v>43636</v>
      </c>
      <c r="I1552" s="1">
        <v>43636</v>
      </c>
      <c r="J1552" s="3">
        <v>3628900</v>
      </c>
      <c r="K1552" t="s">
        <v>31</v>
      </c>
      <c r="L1552" t="s">
        <v>31</v>
      </c>
      <c r="M1552">
        <v>0</v>
      </c>
      <c r="N1552">
        <v>0</v>
      </c>
      <c r="O1552">
        <v>0</v>
      </c>
      <c r="P1552" t="s">
        <v>37</v>
      </c>
      <c r="Q1552" t="s">
        <v>37</v>
      </c>
      <c r="R1552" t="str">
        <f t="shared" si="49"/>
        <v>2125994511111</v>
      </c>
      <c r="S1552" t="s">
        <v>38</v>
      </c>
      <c r="T1552" t="s">
        <v>39</v>
      </c>
      <c r="U1552" t="s">
        <v>40</v>
      </c>
      <c r="V1552" t="s">
        <v>41</v>
      </c>
      <c r="W1552" t="s">
        <v>42</v>
      </c>
      <c r="X1552" t="s">
        <v>43</v>
      </c>
      <c r="Y1552" t="s">
        <v>44</v>
      </c>
      <c r="Z1552" t="s">
        <v>44</v>
      </c>
      <c r="AA1552" t="s">
        <v>45</v>
      </c>
      <c r="AB1552" t="s">
        <v>46</v>
      </c>
      <c r="AC1552" t="s">
        <v>47</v>
      </c>
      <c r="AD1552" t="s">
        <v>48</v>
      </c>
      <c r="AE1552" t="s">
        <v>49</v>
      </c>
    </row>
    <row r="1553" spans="1:31">
      <c r="A1553" t="str">
        <f t="shared" si="48"/>
        <v>212599451111906</v>
      </c>
      <c r="B1553" t="s">
        <v>32</v>
      </c>
      <c r="C1553" t="s">
        <v>33</v>
      </c>
      <c r="D1553" t="s">
        <v>1469</v>
      </c>
      <c r="E1553" t="s">
        <v>1469</v>
      </c>
      <c r="F1553" t="s">
        <v>50</v>
      </c>
      <c r="G1553" t="s">
        <v>1643</v>
      </c>
      <c r="H1553" s="1">
        <v>43636</v>
      </c>
      <c r="I1553" s="1">
        <v>43636</v>
      </c>
      <c r="J1553" s="3">
        <v>68</v>
      </c>
      <c r="K1553" t="s">
        <v>31</v>
      </c>
      <c r="L1553" t="s">
        <v>31</v>
      </c>
      <c r="M1553">
        <v>0</v>
      </c>
      <c r="N1553">
        <v>0</v>
      </c>
      <c r="O1553">
        <v>0</v>
      </c>
      <c r="P1553" t="s">
        <v>37</v>
      </c>
      <c r="Q1553" t="s">
        <v>37</v>
      </c>
      <c r="R1553" t="str">
        <f t="shared" si="49"/>
        <v>2125994511119</v>
      </c>
      <c r="S1553" t="s">
        <v>38</v>
      </c>
      <c r="T1553" t="s">
        <v>39</v>
      </c>
      <c r="U1553" t="s">
        <v>40</v>
      </c>
      <c r="V1553" t="s">
        <v>41</v>
      </c>
      <c r="W1553" t="s">
        <v>42</v>
      </c>
      <c r="X1553" t="s">
        <v>43</v>
      </c>
      <c r="Y1553" t="s">
        <v>44</v>
      </c>
      <c r="Z1553" t="s">
        <v>44</v>
      </c>
      <c r="AA1553" t="s">
        <v>45</v>
      </c>
      <c r="AB1553" t="s">
        <v>46</v>
      </c>
      <c r="AC1553" t="s">
        <v>47</v>
      </c>
      <c r="AD1553" t="s">
        <v>48</v>
      </c>
      <c r="AE1553" t="s">
        <v>49</v>
      </c>
    </row>
    <row r="1554" spans="1:31">
      <c r="A1554" t="str">
        <f t="shared" si="48"/>
        <v>212599451112106</v>
      </c>
      <c r="B1554" t="s">
        <v>32</v>
      </c>
      <c r="C1554" t="s">
        <v>33</v>
      </c>
      <c r="D1554" t="s">
        <v>1469</v>
      </c>
      <c r="E1554" t="s">
        <v>1469</v>
      </c>
      <c r="F1554" t="s">
        <v>51</v>
      </c>
      <c r="G1554" t="s">
        <v>1643</v>
      </c>
      <c r="H1554" s="1">
        <v>43636</v>
      </c>
      <c r="I1554" s="1">
        <v>43636</v>
      </c>
      <c r="J1554" s="3">
        <v>362890</v>
      </c>
      <c r="K1554" t="s">
        <v>31</v>
      </c>
      <c r="L1554" t="s">
        <v>31</v>
      </c>
      <c r="M1554">
        <v>0</v>
      </c>
      <c r="N1554">
        <v>0</v>
      </c>
      <c r="O1554">
        <v>0</v>
      </c>
      <c r="P1554" t="s">
        <v>37</v>
      </c>
      <c r="Q1554" t="s">
        <v>37</v>
      </c>
      <c r="R1554" t="str">
        <f t="shared" si="49"/>
        <v>2125994511121</v>
      </c>
      <c r="S1554" t="s">
        <v>38</v>
      </c>
      <c r="T1554" t="s">
        <v>39</v>
      </c>
      <c r="U1554" t="s">
        <v>40</v>
      </c>
      <c r="V1554" t="s">
        <v>41</v>
      </c>
      <c r="W1554" t="s">
        <v>42</v>
      </c>
      <c r="X1554" t="s">
        <v>43</v>
      </c>
      <c r="Y1554" t="s">
        <v>44</v>
      </c>
      <c r="Z1554" t="s">
        <v>44</v>
      </c>
      <c r="AA1554" t="s">
        <v>45</v>
      </c>
      <c r="AB1554" t="s">
        <v>46</v>
      </c>
      <c r="AC1554" t="s">
        <v>47</v>
      </c>
      <c r="AD1554" t="s">
        <v>48</v>
      </c>
      <c r="AE1554" t="s">
        <v>49</v>
      </c>
    </row>
    <row r="1555" spans="1:31">
      <c r="A1555" t="str">
        <f t="shared" si="48"/>
        <v>212599451112206</v>
      </c>
      <c r="B1555" t="s">
        <v>32</v>
      </c>
      <c r="C1555" t="s">
        <v>33</v>
      </c>
      <c r="D1555" t="s">
        <v>1469</v>
      </c>
      <c r="E1555" t="s">
        <v>1469</v>
      </c>
      <c r="F1555" t="s">
        <v>55</v>
      </c>
      <c r="G1555" t="s">
        <v>1643</v>
      </c>
      <c r="H1555" s="1">
        <v>43636</v>
      </c>
      <c r="I1555" s="1">
        <v>43636</v>
      </c>
      <c r="J1555" s="3">
        <v>145156</v>
      </c>
      <c r="K1555" t="s">
        <v>31</v>
      </c>
      <c r="L1555" t="s">
        <v>31</v>
      </c>
      <c r="M1555">
        <v>0</v>
      </c>
      <c r="N1555">
        <v>0</v>
      </c>
      <c r="O1555">
        <v>0</v>
      </c>
      <c r="P1555" t="s">
        <v>37</v>
      </c>
      <c r="Q1555" t="s">
        <v>37</v>
      </c>
      <c r="R1555" t="str">
        <f t="shared" si="49"/>
        <v>2125994511122</v>
      </c>
      <c r="S1555" t="s">
        <v>38</v>
      </c>
      <c r="T1555" t="s">
        <v>39</v>
      </c>
      <c r="U1555" t="s">
        <v>40</v>
      </c>
      <c r="V1555" t="s">
        <v>41</v>
      </c>
      <c r="W1555" t="s">
        <v>42</v>
      </c>
      <c r="X1555" t="s">
        <v>43</v>
      </c>
      <c r="Y1555" t="s">
        <v>44</v>
      </c>
      <c r="Z1555" t="s">
        <v>44</v>
      </c>
      <c r="AA1555" t="s">
        <v>45</v>
      </c>
      <c r="AB1555" t="s">
        <v>46</v>
      </c>
      <c r="AC1555" t="s">
        <v>47</v>
      </c>
      <c r="AD1555" t="s">
        <v>48</v>
      </c>
      <c r="AE1555" t="s">
        <v>49</v>
      </c>
    </row>
    <row r="1556" spans="1:31">
      <c r="A1556" t="str">
        <f t="shared" si="48"/>
        <v>212599451112606</v>
      </c>
      <c r="B1556" t="s">
        <v>32</v>
      </c>
      <c r="C1556" t="s">
        <v>33</v>
      </c>
      <c r="D1556" t="s">
        <v>1469</v>
      </c>
      <c r="E1556" t="s">
        <v>1469</v>
      </c>
      <c r="F1556" t="s">
        <v>57</v>
      </c>
      <c r="G1556" t="s">
        <v>1643</v>
      </c>
      <c r="H1556" s="1">
        <v>43636</v>
      </c>
      <c r="I1556" s="1">
        <v>43636</v>
      </c>
      <c r="J1556" s="3">
        <v>289680</v>
      </c>
      <c r="K1556" t="s">
        <v>31</v>
      </c>
      <c r="L1556" t="s">
        <v>31</v>
      </c>
      <c r="M1556">
        <v>0</v>
      </c>
      <c r="N1556">
        <v>0</v>
      </c>
      <c r="O1556">
        <v>0</v>
      </c>
      <c r="P1556" t="s">
        <v>37</v>
      </c>
      <c r="Q1556" t="s">
        <v>37</v>
      </c>
      <c r="R1556" t="str">
        <f t="shared" si="49"/>
        <v>2125994511126</v>
      </c>
      <c r="S1556" t="s">
        <v>38</v>
      </c>
      <c r="T1556" t="s">
        <v>39</v>
      </c>
      <c r="U1556" t="s">
        <v>40</v>
      </c>
      <c r="V1556" t="s">
        <v>41</v>
      </c>
      <c r="W1556" t="s">
        <v>42</v>
      </c>
      <c r="X1556" t="s">
        <v>43</v>
      </c>
      <c r="Y1556" t="s">
        <v>44</v>
      </c>
      <c r="Z1556" t="s">
        <v>44</v>
      </c>
      <c r="AA1556" t="s">
        <v>45</v>
      </c>
      <c r="AB1556" t="s">
        <v>46</v>
      </c>
      <c r="AC1556" t="s">
        <v>47</v>
      </c>
      <c r="AD1556" t="s">
        <v>48</v>
      </c>
      <c r="AE1556" t="s">
        <v>49</v>
      </c>
    </row>
    <row r="1557" spans="1:31">
      <c r="A1557" t="str">
        <f t="shared" si="48"/>
        <v>212599451115106</v>
      </c>
      <c r="B1557" t="s">
        <v>32</v>
      </c>
      <c r="C1557" t="s">
        <v>33</v>
      </c>
      <c r="D1557" t="s">
        <v>1469</v>
      </c>
      <c r="E1557" t="s">
        <v>1469</v>
      </c>
      <c r="F1557" t="s">
        <v>58</v>
      </c>
      <c r="G1557" t="s">
        <v>1643</v>
      </c>
      <c r="H1557" s="1">
        <v>43636</v>
      </c>
      <c r="I1557" s="1">
        <v>43636</v>
      </c>
      <c r="J1557" s="3">
        <v>185000</v>
      </c>
      <c r="K1557" t="s">
        <v>31</v>
      </c>
      <c r="L1557" t="s">
        <v>31</v>
      </c>
      <c r="M1557">
        <v>0</v>
      </c>
      <c r="N1557">
        <v>0</v>
      </c>
      <c r="O1557">
        <v>0</v>
      </c>
      <c r="P1557" t="s">
        <v>37</v>
      </c>
      <c r="Q1557" t="s">
        <v>37</v>
      </c>
      <c r="R1557" t="str">
        <f t="shared" si="49"/>
        <v>2125994511151</v>
      </c>
      <c r="S1557" t="s">
        <v>38</v>
      </c>
      <c r="T1557" t="s">
        <v>39</v>
      </c>
      <c r="U1557" t="s">
        <v>40</v>
      </c>
      <c r="V1557" t="s">
        <v>41</v>
      </c>
      <c r="W1557" t="s">
        <v>42</v>
      </c>
      <c r="X1557" t="s">
        <v>43</v>
      </c>
      <c r="Y1557" t="s">
        <v>44</v>
      </c>
      <c r="Z1557" t="s">
        <v>44</v>
      </c>
      <c r="AA1557" t="s">
        <v>45</v>
      </c>
      <c r="AB1557" t="s">
        <v>46</v>
      </c>
      <c r="AC1557" t="s">
        <v>47</v>
      </c>
      <c r="AD1557" t="s">
        <v>48</v>
      </c>
      <c r="AE1557" t="s">
        <v>49</v>
      </c>
    </row>
    <row r="1558" spans="1:31">
      <c r="A1558" t="str">
        <f t="shared" si="48"/>
        <v>212900352121110</v>
      </c>
      <c r="B1558" t="s">
        <v>32</v>
      </c>
      <c r="C1558" t="s">
        <v>62</v>
      </c>
      <c r="D1558" t="s">
        <v>1644</v>
      </c>
      <c r="E1558" t="s">
        <v>1644</v>
      </c>
      <c r="F1558" t="s">
        <v>122</v>
      </c>
      <c r="G1558" t="s">
        <v>1645</v>
      </c>
      <c r="H1558" s="1">
        <v>43766</v>
      </c>
      <c r="I1558" s="1">
        <v>43762</v>
      </c>
      <c r="J1558" s="3">
        <v>4200000</v>
      </c>
      <c r="K1558" t="s">
        <v>31</v>
      </c>
      <c r="L1558" t="s">
        <v>31</v>
      </c>
      <c r="M1558">
        <v>0</v>
      </c>
      <c r="N1558">
        <v>0</v>
      </c>
      <c r="O1558">
        <v>0</v>
      </c>
      <c r="P1558" t="s">
        <v>37</v>
      </c>
      <c r="Q1558" t="s">
        <v>37</v>
      </c>
      <c r="R1558" t="str">
        <f t="shared" si="49"/>
        <v>2129003521211</v>
      </c>
      <c r="S1558" t="s">
        <v>38</v>
      </c>
      <c r="T1558" t="s">
        <v>66</v>
      </c>
      <c r="U1558" t="s">
        <v>67</v>
      </c>
      <c r="V1558" t="s">
        <v>81</v>
      </c>
      <c r="W1558" t="s">
        <v>77</v>
      </c>
      <c r="X1558" t="s">
        <v>43</v>
      </c>
      <c r="Y1558" t="s">
        <v>44</v>
      </c>
      <c r="Z1558" t="s">
        <v>44</v>
      </c>
      <c r="AA1558" t="s">
        <v>45</v>
      </c>
      <c r="AB1558" t="s">
        <v>46</v>
      </c>
      <c r="AC1558" t="s">
        <v>47</v>
      </c>
      <c r="AD1558" t="s">
        <v>48</v>
      </c>
      <c r="AE1558" t="s">
        <v>49</v>
      </c>
    </row>
    <row r="1559" spans="1:31">
      <c r="A1559" t="str">
        <f t="shared" si="48"/>
        <v>213599452411106</v>
      </c>
      <c r="B1559" t="s">
        <v>32</v>
      </c>
      <c r="C1559" t="s">
        <v>62</v>
      </c>
      <c r="D1559" t="s">
        <v>1112</v>
      </c>
      <c r="E1559" t="s">
        <v>1112</v>
      </c>
      <c r="F1559" t="s">
        <v>71</v>
      </c>
      <c r="G1559" t="s">
        <v>1646</v>
      </c>
      <c r="H1559" s="1">
        <v>43641</v>
      </c>
      <c r="I1559" s="1">
        <v>43640</v>
      </c>
      <c r="J1559" s="3">
        <v>1230000</v>
      </c>
      <c r="K1559" t="s">
        <v>31</v>
      </c>
      <c r="L1559" t="s">
        <v>31</v>
      </c>
      <c r="M1559">
        <v>0</v>
      </c>
      <c r="N1559">
        <v>0</v>
      </c>
      <c r="O1559">
        <v>0</v>
      </c>
      <c r="P1559" t="s">
        <v>37</v>
      </c>
      <c r="Q1559" t="s">
        <v>37</v>
      </c>
      <c r="R1559" t="str">
        <f t="shared" si="49"/>
        <v>2135994524111</v>
      </c>
      <c r="S1559" t="s">
        <v>38</v>
      </c>
      <c r="T1559" t="s">
        <v>66</v>
      </c>
      <c r="U1559" t="s">
        <v>67</v>
      </c>
      <c r="V1559" t="s">
        <v>100</v>
      </c>
      <c r="W1559" t="s">
        <v>42</v>
      </c>
      <c r="X1559" t="s">
        <v>43</v>
      </c>
      <c r="Y1559" t="s">
        <v>44</v>
      </c>
      <c r="Z1559" t="s">
        <v>44</v>
      </c>
      <c r="AA1559" t="s">
        <v>45</v>
      </c>
      <c r="AB1559" t="s">
        <v>46</v>
      </c>
      <c r="AC1559" t="s">
        <v>47</v>
      </c>
      <c r="AD1559" t="s">
        <v>48</v>
      </c>
      <c r="AE1559" t="s">
        <v>49</v>
      </c>
    </row>
    <row r="1560" spans="1:31">
      <c r="A1560" t="str">
        <f t="shared" si="48"/>
        <v>212599452111103</v>
      </c>
      <c r="B1560" t="s">
        <v>32</v>
      </c>
      <c r="C1560" t="s">
        <v>33</v>
      </c>
      <c r="D1560" t="s">
        <v>507</v>
      </c>
      <c r="E1560" t="s">
        <v>507</v>
      </c>
      <c r="F1560" t="s">
        <v>165</v>
      </c>
      <c r="G1560" t="s">
        <v>1647</v>
      </c>
      <c r="H1560" s="1">
        <v>43538</v>
      </c>
      <c r="I1560" s="1">
        <v>43537</v>
      </c>
      <c r="J1560" s="3">
        <v>33800000</v>
      </c>
      <c r="K1560" t="s">
        <v>31</v>
      </c>
      <c r="L1560" t="s">
        <v>31</v>
      </c>
      <c r="M1560">
        <v>0</v>
      </c>
      <c r="N1560">
        <v>0</v>
      </c>
      <c r="O1560">
        <v>0</v>
      </c>
      <c r="P1560" t="s">
        <v>37</v>
      </c>
      <c r="Q1560" t="s">
        <v>37</v>
      </c>
      <c r="R1560" t="str">
        <f t="shared" si="49"/>
        <v>2125994521111</v>
      </c>
      <c r="S1560" t="s">
        <v>38</v>
      </c>
      <c r="T1560" t="s">
        <v>39</v>
      </c>
      <c r="U1560" t="s">
        <v>40</v>
      </c>
      <c r="V1560" t="s">
        <v>41</v>
      </c>
      <c r="W1560" t="s">
        <v>42</v>
      </c>
      <c r="X1560" t="s">
        <v>43</v>
      </c>
      <c r="Y1560" t="s">
        <v>44</v>
      </c>
      <c r="Z1560" t="s">
        <v>44</v>
      </c>
      <c r="AA1560" t="s">
        <v>45</v>
      </c>
      <c r="AB1560" t="s">
        <v>46</v>
      </c>
      <c r="AC1560" t="s">
        <v>47</v>
      </c>
      <c r="AD1560" t="s">
        <v>48</v>
      </c>
      <c r="AE1560" t="s">
        <v>49</v>
      </c>
    </row>
    <row r="1561" spans="1:31">
      <c r="A1561" t="str">
        <f t="shared" si="48"/>
        <v>212799451115212</v>
      </c>
      <c r="B1561" t="s">
        <v>32</v>
      </c>
      <c r="C1561" t="s">
        <v>62</v>
      </c>
      <c r="D1561" t="s">
        <v>1648</v>
      </c>
      <c r="E1561" t="s">
        <v>1648</v>
      </c>
      <c r="F1561" t="s">
        <v>84</v>
      </c>
      <c r="G1561" t="s">
        <v>1649</v>
      </c>
      <c r="H1561" s="1">
        <v>43812</v>
      </c>
      <c r="I1561" s="1">
        <v>43811</v>
      </c>
      <c r="J1561" s="3">
        <v>190119600</v>
      </c>
      <c r="K1561" t="s">
        <v>31</v>
      </c>
      <c r="L1561" t="s">
        <v>31</v>
      </c>
      <c r="M1561">
        <v>0</v>
      </c>
      <c r="N1561">
        <v>0</v>
      </c>
      <c r="O1561">
        <v>0</v>
      </c>
      <c r="P1561" t="s">
        <v>37</v>
      </c>
      <c r="Q1561" t="s">
        <v>37</v>
      </c>
      <c r="R1561" t="str">
        <f t="shared" si="49"/>
        <v>2127994511152</v>
      </c>
      <c r="S1561" t="s">
        <v>38</v>
      </c>
      <c r="T1561" t="s">
        <v>66</v>
      </c>
      <c r="U1561" t="s">
        <v>67</v>
      </c>
      <c r="V1561" t="s">
        <v>195</v>
      </c>
      <c r="W1561" t="s">
        <v>42</v>
      </c>
      <c r="X1561" t="s">
        <v>43</v>
      </c>
      <c r="Y1561" t="s">
        <v>44</v>
      </c>
      <c r="Z1561" t="s">
        <v>44</v>
      </c>
      <c r="AA1561" t="s">
        <v>45</v>
      </c>
      <c r="AB1561" t="s">
        <v>46</v>
      </c>
      <c r="AC1561" t="s">
        <v>47</v>
      </c>
      <c r="AD1561" t="s">
        <v>48</v>
      </c>
      <c r="AE1561" t="s">
        <v>49</v>
      </c>
    </row>
    <row r="1562" spans="1:31">
      <c r="A1562" t="str">
        <f t="shared" si="48"/>
        <v>210400252121110</v>
      </c>
      <c r="B1562" t="s">
        <v>32</v>
      </c>
      <c r="C1562" t="s">
        <v>33</v>
      </c>
      <c r="D1562" t="s">
        <v>1208</v>
      </c>
      <c r="E1562" t="s">
        <v>1208</v>
      </c>
      <c r="F1562" t="s">
        <v>122</v>
      </c>
      <c r="G1562" t="s">
        <v>1650</v>
      </c>
      <c r="H1562" s="1">
        <v>43766</v>
      </c>
      <c r="I1562" s="1">
        <v>43762</v>
      </c>
      <c r="J1562" s="3">
        <v>300000</v>
      </c>
      <c r="K1562" t="s">
        <v>31</v>
      </c>
      <c r="L1562" t="s">
        <v>31</v>
      </c>
      <c r="M1562">
        <v>0</v>
      </c>
      <c r="N1562">
        <v>0</v>
      </c>
      <c r="O1562">
        <v>0</v>
      </c>
      <c r="P1562" t="s">
        <v>37</v>
      </c>
      <c r="Q1562" t="s">
        <v>37</v>
      </c>
      <c r="R1562" t="str">
        <f t="shared" si="49"/>
        <v>2104002521211</v>
      </c>
      <c r="S1562" t="s">
        <v>38</v>
      </c>
      <c r="T1562" t="s">
        <v>39</v>
      </c>
      <c r="U1562" t="s">
        <v>40</v>
      </c>
      <c r="V1562" t="s">
        <v>185</v>
      </c>
      <c r="W1562" t="s">
        <v>209</v>
      </c>
      <c r="X1562" t="s">
        <v>187</v>
      </c>
      <c r="Y1562" t="s">
        <v>44</v>
      </c>
      <c r="Z1562" t="s">
        <v>44</v>
      </c>
      <c r="AA1562" t="s">
        <v>66</v>
      </c>
      <c r="AB1562" t="s">
        <v>46</v>
      </c>
      <c r="AC1562" t="s">
        <v>47</v>
      </c>
      <c r="AD1562" t="s">
        <v>48</v>
      </c>
      <c r="AE1562" t="s">
        <v>49</v>
      </c>
    </row>
    <row r="1563" spans="1:31">
      <c r="A1563" t="str">
        <f t="shared" si="48"/>
        <v>210400852121311</v>
      </c>
      <c r="B1563" t="s">
        <v>32</v>
      </c>
      <c r="C1563" t="s">
        <v>33</v>
      </c>
      <c r="D1563" t="s">
        <v>246</v>
      </c>
      <c r="E1563" t="s">
        <v>246</v>
      </c>
      <c r="F1563" t="s">
        <v>492</v>
      </c>
      <c r="G1563" t="s">
        <v>1651</v>
      </c>
      <c r="H1563" s="1">
        <v>43788</v>
      </c>
      <c r="I1563" s="1">
        <v>43784</v>
      </c>
      <c r="J1563" s="3">
        <v>1300000</v>
      </c>
      <c r="K1563" t="s">
        <v>31</v>
      </c>
      <c r="L1563" t="s">
        <v>31</v>
      </c>
      <c r="M1563">
        <v>0</v>
      </c>
      <c r="N1563">
        <v>0</v>
      </c>
      <c r="O1563">
        <v>0</v>
      </c>
      <c r="P1563" t="s">
        <v>37</v>
      </c>
      <c r="Q1563" t="s">
        <v>37</v>
      </c>
      <c r="R1563" t="str">
        <f t="shared" si="49"/>
        <v>2104008521213</v>
      </c>
      <c r="S1563" t="s">
        <v>38</v>
      </c>
      <c r="T1563" t="s">
        <v>39</v>
      </c>
      <c r="U1563" t="s">
        <v>40</v>
      </c>
      <c r="V1563" t="s">
        <v>185</v>
      </c>
      <c r="W1563" t="s">
        <v>269</v>
      </c>
      <c r="X1563" t="s">
        <v>187</v>
      </c>
      <c r="Y1563" t="s">
        <v>44</v>
      </c>
      <c r="Z1563" t="s">
        <v>44</v>
      </c>
      <c r="AA1563" t="s">
        <v>66</v>
      </c>
      <c r="AB1563" t="s">
        <v>46</v>
      </c>
      <c r="AC1563" t="s">
        <v>47</v>
      </c>
      <c r="AD1563" t="s">
        <v>48</v>
      </c>
      <c r="AE1563" t="s">
        <v>49</v>
      </c>
    </row>
    <row r="1564" spans="1:31">
      <c r="A1564" t="str">
        <f t="shared" si="48"/>
        <v>213599451112910</v>
      </c>
      <c r="B1564" t="s">
        <v>32</v>
      </c>
      <c r="C1564" t="s">
        <v>62</v>
      </c>
      <c r="D1564" t="s">
        <v>1652</v>
      </c>
      <c r="E1564" t="s">
        <v>1652</v>
      </c>
      <c r="F1564" t="s">
        <v>112</v>
      </c>
      <c r="G1564" t="s">
        <v>1653</v>
      </c>
      <c r="H1564" s="1">
        <v>43752</v>
      </c>
      <c r="I1564" s="1">
        <v>43752</v>
      </c>
      <c r="J1564" s="3">
        <v>43696000</v>
      </c>
      <c r="K1564" t="s">
        <v>31</v>
      </c>
      <c r="L1564" t="s">
        <v>31</v>
      </c>
      <c r="M1564">
        <v>0</v>
      </c>
      <c r="N1564">
        <v>0</v>
      </c>
      <c r="O1564">
        <v>0</v>
      </c>
      <c r="P1564" t="s">
        <v>37</v>
      </c>
      <c r="Q1564" t="s">
        <v>37</v>
      </c>
      <c r="R1564" t="str">
        <f t="shared" si="49"/>
        <v>2135994511129</v>
      </c>
      <c r="S1564" t="s">
        <v>38</v>
      </c>
      <c r="T1564" t="s">
        <v>66</v>
      </c>
      <c r="U1564" t="s">
        <v>67</v>
      </c>
      <c r="V1564" t="s">
        <v>100</v>
      </c>
      <c r="W1564" t="s">
        <v>42</v>
      </c>
      <c r="X1564" t="s">
        <v>43</v>
      </c>
      <c r="Y1564" t="s">
        <v>44</v>
      </c>
      <c r="Z1564" t="s">
        <v>44</v>
      </c>
      <c r="AA1564" t="s">
        <v>45</v>
      </c>
      <c r="AB1564" t="s">
        <v>46</v>
      </c>
      <c r="AC1564" t="s">
        <v>47</v>
      </c>
      <c r="AD1564" t="s">
        <v>48</v>
      </c>
      <c r="AE1564" t="s">
        <v>49</v>
      </c>
    </row>
    <row r="1565" spans="1:31">
      <c r="A1565" t="str">
        <f t="shared" si="48"/>
        <v>212904652211106</v>
      </c>
      <c r="B1565" t="s">
        <v>32</v>
      </c>
      <c r="C1565" t="s">
        <v>62</v>
      </c>
      <c r="D1565" t="s">
        <v>749</v>
      </c>
      <c r="E1565" t="s">
        <v>749</v>
      </c>
      <c r="F1565" t="s">
        <v>79</v>
      </c>
      <c r="G1565" t="s">
        <v>1654</v>
      </c>
      <c r="H1565" s="1">
        <v>43636</v>
      </c>
      <c r="I1565" s="1">
        <v>43635</v>
      </c>
      <c r="J1565" s="3">
        <v>924800</v>
      </c>
      <c r="K1565" t="s">
        <v>31</v>
      </c>
      <c r="L1565" t="s">
        <v>31</v>
      </c>
      <c r="M1565">
        <v>0</v>
      </c>
      <c r="N1565">
        <v>0</v>
      </c>
      <c r="O1565">
        <v>0</v>
      </c>
      <c r="P1565" t="s">
        <v>37</v>
      </c>
      <c r="Q1565" t="s">
        <v>37</v>
      </c>
      <c r="R1565" t="str">
        <f t="shared" si="49"/>
        <v>2129046522111</v>
      </c>
      <c r="S1565" t="s">
        <v>38</v>
      </c>
      <c r="T1565" t="s">
        <v>66</v>
      </c>
      <c r="U1565" t="s">
        <v>67</v>
      </c>
      <c r="V1565" t="s">
        <v>81</v>
      </c>
      <c r="W1565" t="s">
        <v>82</v>
      </c>
      <c r="X1565" t="s">
        <v>43</v>
      </c>
      <c r="Y1565" t="s">
        <v>44</v>
      </c>
      <c r="Z1565" t="s">
        <v>44</v>
      </c>
      <c r="AA1565" t="s">
        <v>45</v>
      </c>
      <c r="AB1565" t="s">
        <v>46</v>
      </c>
      <c r="AC1565" t="s">
        <v>47</v>
      </c>
      <c r="AD1565" t="s">
        <v>48</v>
      </c>
      <c r="AE1565" t="s">
        <v>49</v>
      </c>
    </row>
    <row r="1566" spans="1:31">
      <c r="A1566" t="str">
        <f t="shared" si="48"/>
        <v>212599452411112</v>
      </c>
      <c r="B1566" t="s">
        <v>32</v>
      </c>
      <c r="C1566" t="s">
        <v>33</v>
      </c>
      <c r="D1566" t="s">
        <v>1655</v>
      </c>
      <c r="E1566" t="s">
        <v>1655</v>
      </c>
      <c r="F1566" t="s">
        <v>71</v>
      </c>
      <c r="G1566" t="s">
        <v>1656</v>
      </c>
      <c r="H1566" s="1">
        <v>43805</v>
      </c>
      <c r="I1566" s="1">
        <v>43804</v>
      </c>
      <c r="J1566" s="3">
        <v>250000</v>
      </c>
      <c r="K1566" t="s">
        <v>31</v>
      </c>
      <c r="L1566" t="s">
        <v>31</v>
      </c>
      <c r="M1566">
        <v>0</v>
      </c>
      <c r="N1566">
        <v>0</v>
      </c>
      <c r="O1566">
        <v>0</v>
      </c>
      <c r="P1566" t="s">
        <v>37</v>
      </c>
      <c r="Q1566" t="s">
        <v>37</v>
      </c>
      <c r="R1566" t="str">
        <f t="shared" si="49"/>
        <v>2125994524111</v>
      </c>
      <c r="S1566" t="s">
        <v>38</v>
      </c>
      <c r="T1566" t="s">
        <v>39</v>
      </c>
      <c r="U1566" t="s">
        <v>40</v>
      </c>
      <c r="V1566" t="s">
        <v>41</v>
      </c>
      <c r="W1566" t="s">
        <v>42</v>
      </c>
      <c r="X1566" t="s">
        <v>43</v>
      </c>
      <c r="Y1566" t="s">
        <v>44</v>
      </c>
      <c r="Z1566" t="s">
        <v>44</v>
      </c>
      <c r="AA1566" t="s">
        <v>45</v>
      </c>
      <c r="AB1566" t="s">
        <v>46</v>
      </c>
      <c r="AC1566" t="s">
        <v>47</v>
      </c>
      <c r="AD1566" t="s">
        <v>48</v>
      </c>
      <c r="AE1566" t="s">
        <v>49</v>
      </c>
    </row>
    <row r="1567" spans="1:31">
      <c r="A1567" t="str">
        <f t="shared" si="48"/>
        <v>215099451241104</v>
      </c>
      <c r="B1567" t="s">
        <v>32</v>
      </c>
      <c r="C1567" t="s">
        <v>114</v>
      </c>
      <c r="D1567" t="s">
        <v>272</v>
      </c>
      <c r="E1567" t="s">
        <v>272</v>
      </c>
      <c r="F1567" t="s">
        <v>116</v>
      </c>
      <c r="G1567" t="s">
        <v>1657</v>
      </c>
      <c r="H1567" s="1">
        <v>43567</v>
      </c>
      <c r="I1567" s="1">
        <v>43565</v>
      </c>
      <c r="J1567" s="3">
        <v>2036877</v>
      </c>
      <c r="K1567" t="s">
        <v>31</v>
      </c>
      <c r="L1567" t="s">
        <v>31</v>
      </c>
      <c r="M1567">
        <v>0</v>
      </c>
      <c r="N1567">
        <v>0</v>
      </c>
      <c r="O1567">
        <v>0</v>
      </c>
      <c r="P1567" t="s">
        <v>37</v>
      </c>
      <c r="Q1567" t="s">
        <v>37</v>
      </c>
      <c r="R1567" t="str">
        <f t="shared" si="49"/>
        <v>2150994512411</v>
      </c>
      <c r="S1567" t="s">
        <v>38</v>
      </c>
      <c r="T1567" t="s">
        <v>118</v>
      </c>
      <c r="U1567" t="s">
        <v>119</v>
      </c>
      <c r="V1567" t="s">
        <v>120</v>
      </c>
      <c r="W1567" t="s">
        <v>42</v>
      </c>
      <c r="X1567" t="s">
        <v>43</v>
      </c>
      <c r="Y1567" t="s">
        <v>44</v>
      </c>
      <c r="Z1567" t="s">
        <v>44</v>
      </c>
      <c r="AA1567" t="s">
        <v>45</v>
      </c>
      <c r="AB1567" t="s">
        <v>46</v>
      </c>
      <c r="AC1567" t="s">
        <v>47</v>
      </c>
      <c r="AD1567" t="s">
        <v>48</v>
      </c>
      <c r="AE1567" t="s">
        <v>49</v>
      </c>
    </row>
    <row r="1568" spans="1:31">
      <c r="A1568" t="str">
        <f t="shared" si="48"/>
        <v>214700252121110</v>
      </c>
      <c r="B1568" t="s">
        <v>32</v>
      </c>
      <c r="C1568" t="s">
        <v>114</v>
      </c>
      <c r="D1568" t="s">
        <v>1223</v>
      </c>
      <c r="E1568" t="s">
        <v>1223</v>
      </c>
      <c r="F1568" t="s">
        <v>122</v>
      </c>
      <c r="G1568" t="s">
        <v>1658</v>
      </c>
      <c r="H1568" s="1">
        <v>43752</v>
      </c>
      <c r="I1568" s="1">
        <v>43752</v>
      </c>
      <c r="J1568" s="3">
        <v>6000000</v>
      </c>
      <c r="K1568" t="s">
        <v>31</v>
      </c>
      <c r="L1568" t="s">
        <v>31</v>
      </c>
      <c r="M1568">
        <v>0</v>
      </c>
      <c r="N1568">
        <v>0</v>
      </c>
      <c r="O1568">
        <v>0</v>
      </c>
      <c r="P1568" t="s">
        <v>37</v>
      </c>
      <c r="Q1568" t="s">
        <v>37</v>
      </c>
      <c r="R1568" t="str">
        <f t="shared" si="49"/>
        <v>2147002521211</v>
      </c>
      <c r="S1568" t="s">
        <v>38</v>
      </c>
      <c r="T1568" t="s">
        <v>118</v>
      </c>
      <c r="U1568" t="s">
        <v>119</v>
      </c>
      <c r="V1568" t="s">
        <v>181</v>
      </c>
      <c r="W1568" t="s">
        <v>209</v>
      </c>
      <c r="X1568" t="s">
        <v>43</v>
      </c>
      <c r="Y1568" t="s">
        <v>44</v>
      </c>
      <c r="Z1568" t="s">
        <v>44</v>
      </c>
      <c r="AA1568" t="s">
        <v>45</v>
      </c>
      <c r="AB1568" t="s">
        <v>46</v>
      </c>
      <c r="AC1568" t="s">
        <v>47</v>
      </c>
      <c r="AD1568" t="s">
        <v>48</v>
      </c>
      <c r="AE1568" t="s">
        <v>49</v>
      </c>
    </row>
    <row r="1569" spans="1:31">
      <c r="A1569" t="str">
        <f t="shared" si="48"/>
        <v>213599451112906</v>
      </c>
      <c r="B1569" t="s">
        <v>32</v>
      </c>
      <c r="C1569" t="s">
        <v>62</v>
      </c>
      <c r="D1569" t="s">
        <v>747</v>
      </c>
      <c r="E1569" t="s">
        <v>747</v>
      </c>
      <c r="F1569" t="s">
        <v>112</v>
      </c>
      <c r="G1569" t="s">
        <v>1659</v>
      </c>
      <c r="H1569" s="1">
        <v>43636</v>
      </c>
      <c r="I1569" s="1">
        <v>43635</v>
      </c>
      <c r="J1569" s="3">
        <v>18515000</v>
      </c>
      <c r="K1569" t="s">
        <v>31</v>
      </c>
      <c r="L1569" t="s">
        <v>31</v>
      </c>
      <c r="M1569">
        <v>0</v>
      </c>
      <c r="N1569">
        <v>0</v>
      </c>
      <c r="O1569">
        <v>0</v>
      </c>
      <c r="P1569" t="s">
        <v>37</v>
      </c>
      <c r="Q1569" t="s">
        <v>37</v>
      </c>
      <c r="R1569" t="str">
        <f t="shared" si="49"/>
        <v>2135994511129</v>
      </c>
      <c r="S1569" t="s">
        <v>38</v>
      </c>
      <c r="T1569" t="s">
        <v>66</v>
      </c>
      <c r="U1569" t="s">
        <v>67</v>
      </c>
      <c r="V1569" t="s">
        <v>100</v>
      </c>
      <c r="W1569" t="s">
        <v>42</v>
      </c>
      <c r="X1569" t="s">
        <v>43</v>
      </c>
      <c r="Y1569" t="s">
        <v>44</v>
      </c>
      <c r="Z1569" t="s">
        <v>44</v>
      </c>
      <c r="AA1569" t="s">
        <v>45</v>
      </c>
      <c r="AB1569" t="s">
        <v>46</v>
      </c>
      <c r="AC1569" t="s">
        <v>47</v>
      </c>
      <c r="AD1569" t="s">
        <v>48</v>
      </c>
      <c r="AE1569" t="s">
        <v>49</v>
      </c>
    </row>
    <row r="1570" spans="1:31">
      <c r="A1570" t="str">
        <f t="shared" si="48"/>
        <v>214800452411410</v>
      </c>
      <c r="B1570" t="s">
        <v>32</v>
      </c>
      <c r="C1570" t="s">
        <v>114</v>
      </c>
      <c r="D1570" t="s">
        <v>1342</v>
      </c>
      <c r="E1570" t="s">
        <v>1342</v>
      </c>
      <c r="F1570" t="s">
        <v>182</v>
      </c>
      <c r="G1570" t="s">
        <v>1660</v>
      </c>
      <c r="H1570" s="1">
        <v>43767</v>
      </c>
      <c r="I1570" s="1">
        <v>43766</v>
      </c>
      <c r="J1570" s="3">
        <v>54080000</v>
      </c>
      <c r="K1570" t="s">
        <v>31</v>
      </c>
      <c r="L1570" t="s">
        <v>31</v>
      </c>
      <c r="M1570">
        <v>0</v>
      </c>
      <c r="N1570">
        <v>0</v>
      </c>
      <c r="O1570">
        <v>0</v>
      </c>
      <c r="P1570" t="s">
        <v>37</v>
      </c>
      <c r="Q1570" t="s">
        <v>37</v>
      </c>
      <c r="R1570" t="str">
        <f t="shared" si="49"/>
        <v>2148004524114</v>
      </c>
      <c r="S1570" t="s">
        <v>38</v>
      </c>
      <c r="T1570" t="s">
        <v>118</v>
      </c>
      <c r="U1570" t="s">
        <v>119</v>
      </c>
      <c r="V1570" t="s">
        <v>208</v>
      </c>
      <c r="W1570" t="s">
        <v>94</v>
      </c>
      <c r="X1570" t="s">
        <v>43</v>
      </c>
      <c r="Y1570" t="s">
        <v>44</v>
      </c>
      <c r="Z1570" t="s">
        <v>44</v>
      </c>
      <c r="AA1570" t="s">
        <v>45</v>
      </c>
      <c r="AB1570" t="s">
        <v>46</v>
      </c>
      <c r="AC1570" t="s">
        <v>47</v>
      </c>
      <c r="AD1570" t="s">
        <v>48</v>
      </c>
      <c r="AE1570" t="s">
        <v>49</v>
      </c>
    </row>
    <row r="1571" spans="1:31">
      <c r="A1571" t="str">
        <f t="shared" si="48"/>
        <v>215099452411106</v>
      </c>
      <c r="B1571" t="s">
        <v>32</v>
      </c>
      <c r="C1571" t="s">
        <v>114</v>
      </c>
      <c r="D1571" t="s">
        <v>571</v>
      </c>
      <c r="E1571" t="s">
        <v>571</v>
      </c>
      <c r="F1571" t="s">
        <v>71</v>
      </c>
      <c r="G1571" t="s">
        <v>1661</v>
      </c>
      <c r="H1571" s="1">
        <v>43634</v>
      </c>
      <c r="I1571" s="1">
        <v>43633</v>
      </c>
      <c r="J1571" s="3">
        <v>1460000</v>
      </c>
      <c r="K1571" t="s">
        <v>31</v>
      </c>
      <c r="L1571" t="s">
        <v>31</v>
      </c>
      <c r="M1571">
        <v>0</v>
      </c>
      <c r="N1571">
        <v>0</v>
      </c>
      <c r="O1571">
        <v>0</v>
      </c>
      <c r="P1571" t="s">
        <v>37</v>
      </c>
      <c r="Q1571" t="s">
        <v>37</v>
      </c>
      <c r="R1571" t="str">
        <f t="shared" si="49"/>
        <v>2150994524111</v>
      </c>
      <c r="S1571" t="s">
        <v>38</v>
      </c>
      <c r="T1571" t="s">
        <v>118</v>
      </c>
      <c r="U1571" t="s">
        <v>119</v>
      </c>
      <c r="V1571" t="s">
        <v>120</v>
      </c>
      <c r="W1571" t="s">
        <v>42</v>
      </c>
      <c r="X1571" t="s">
        <v>43</v>
      </c>
      <c r="Y1571" t="s">
        <v>44</v>
      </c>
      <c r="Z1571" t="s">
        <v>44</v>
      </c>
      <c r="AA1571" t="s">
        <v>45</v>
      </c>
      <c r="AB1571" t="s">
        <v>46</v>
      </c>
      <c r="AC1571" t="s">
        <v>47</v>
      </c>
      <c r="AD1571" t="s">
        <v>48</v>
      </c>
      <c r="AE1571" t="s">
        <v>49</v>
      </c>
    </row>
    <row r="1572" spans="1:31">
      <c r="A1572" t="str">
        <f t="shared" si="48"/>
        <v>213599451111108</v>
      </c>
      <c r="B1572" t="s">
        <v>32</v>
      </c>
      <c r="C1572" t="s">
        <v>62</v>
      </c>
      <c r="D1572" t="s">
        <v>1662</v>
      </c>
      <c r="E1572" t="s">
        <v>1662</v>
      </c>
      <c r="F1572" t="s">
        <v>35</v>
      </c>
      <c r="G1572" t="s">
        <v>1663</v>
      </c>
      <c r="H1572" s="1">
        <v>43706</v>
      </c>
      <c r="I1572" s="1">
        <v>43706</v>
      </c>
      <c r="J1572" s="3">
        <v>108000</v>
      </c>
      <c r="K1572" t="s">
        <v>31</v>
      </c>
      <c r="L1572" t="s">
        <v>31</v>
      </c>
      <c r="M1572">
        <v>0</v>
      </c>
      <c r="N1572">
        <v>0</v>
      </c>
      <c r="O1572">
        <v>0</v>
      </c>
      <c r="P1572" t="s">
        <v>37</v>
      </c>
      <c r="Q1572" t="s">
        <v>37</v>
      </c>
      <c r="R1572" t="str">
        <f t="shared" si="49"/>
        <v>2135994511111</v>
      </c>
      <c r="S1572" t="s">
        <v>38</v>
      </c>
      <c r="T1572" t="s">
        <v>66</v>
      </c>
      <c r="U1572" t="s">
        <v>67</v>
      </c>
      <c r="V1572" t="s">
        <v>100</v>
      </c>
      <c r="W1572" t="s">
        <v>42</v>
      </c>
      <c r="X1572" t="s">
        <v>43</v>
      </c>
      <c r="Y1572" t="s">
        <v>44</v>
      </c>
      <c r="Z1572" t="s">
        <v>44</v>
      </c>
      <c r="AA1572" t="s">
        <v>45</v>
      </c>
      <c r="AB1572" t="s">
        <v>46</v>
      </c>
      <c r="AC1572" t="s">
        <v>47</v>
      </c>
      <c r="AD1572" t="s">
        <v>48</v>
      </c>
      <c r="AE1572" t="s">
        <v>49</v>
      </c>
    </row>
    <row r="1573" spans="1:31">
      <c r="A1573" t="str">
        <f t="shared" si="48"/>
        <v>213599451112108</v>
      </c>
      <c r="B1573" t="s">
        <v>32</v>
      </c>
      <c r="C1573" t="s">
        <v>62</v>
      </c>
      <c r="D1573" t="s">
        <v>1662</v>
      </c>
      <c r="E1573" t="s">
        <v>1662</v>
      </c>
      <c r="F1573" t="s">
        <v>51</v>
      </c>
      <c r="G1573" t="s">
        <v>1663</v>
      </c>
      <c r="H1573" s="1">
        <v>43706</v>
      </c>
      <c r="I1573" s="1">
        <v>43706</v>
      </c>
      <c r="J1573" s="3">
        <v>10800</v>
      </c>
      <c r="K1573" t="s">
        <v>31</v>
      </c>
      <c r="L1573" t="s">
        <v>31</v>
      </c>
      <c r="M1573">
        <v>0</v>
      </c>
      <c r="N1573">
        <v>0</v>
      </c>
      <c r="O1573">
        <v>0</v>
      </c>
      <c r="P1573" t="s">
        <v>37</v>
      </c>
      <c r="Q1573" t="s">
        <v>37</v>
      </c>
      <c r="R1573" t="str">
        <f t="shared" si="49"/>
        <v>2135994511121</v>
      </c>
      <c r="S1573" t="s">
        <v>38</v>
      </c>
      <c r="T1573" t="s">
        <v>66</v>
      </c>
      <c r="U1573" t="s">
        <v>67</v>
      </c>
      <c r="V1573" t="s">
        <v>100</v>
      </c>
      <c r="W1573" t="s">
        <v>42</v>
      </c>
      <c r="X1573" t="s">
        <v>43</v>
      </c>
      <c r="Y1573" t="s">
        <v>44</v>
      </c>
      <c r="Z1573" t="s">
        <v>44</v>
      </c>
      <c r="AA1573" t="s">
        <v>45</v>
      </c>
      <c r="AB1573" t="s">
        <v>46</v>
      </c>
      <c r="AC1573" t="s">
        <v>47</v>
      </c>
      <c r="AD1573" t="s">
        <v>48</v>
      </c>
      <c r="AE1573" t="s">
        <v>49</v>
      </c>
    </row>
    <row r="1574" spans="1:31">
      <c r="A1574" t="str">
        <f t="shared" si="48"/>
        <v>213599451112208</v>
      </c>
      <c r="B1574" t="s">
        <v>32</v>
      </c>
      <c r="C1574" t="s">
        <v>62</v>
      </c>
      <c r="D1574" t="s">
        <v>1662</v>
      </c>
      <c r="E1574" t="s">
        <v>1662</v>
      </c>
      <c r="F1574" t="s">
        <v>55</v>
      </c>
      <c r="G1574" t="s">
        <v>1663</v>
      </c>
      <c r="H1574" s="1">
        <v>43706</v>
      </c>
      <c r="I1574" s="1">
        <v>43706</v>
      </c>
      <c r="J1574" s="3">
        <v>4320</v>
      </c>
      <c r="K1574" t="s">
        <v>31</v>
      </c>
      <c r="L1574" t="s">
        <v>31</v>
      </c>
      <c r="M1574">
        <v>0</v>
      </c>
      <c r="N1574">
        <v>0</v>
      </c>
      <c r="O1574">
        <v>0</v>
      </c>
      <c r="P1574" t="s">
        <v>37</v>
      </c>
      <c r="Q1574" t="s">
        <v>37</v>
      </c>
      <c r="R1574" t="str">
        <f t="shared" si="49"/>
        <v>2135994511122</v>
      </c>
      <c r="S1574" t="s">
        <v>38</v>
      </c>
      <c r="T1574" t="s">
        <v>66</v>
      </c>
      <c r="U1574" t="s">
        <v>67</v>
      </c>
      <c r="V1574" t="s">
        <v>100</v>
      </c>
      <c r="W1574" t="s">
        <v>42</v>
      </c>
      <c r="X1574" t="s">
        <v>43</v>
      </c>
      <c r="Y1574" t="s">
        <v>44</v>
      </c>
      <c r="Z1574" t="s">
        <v>44</v>
      </c>
      <c r="AA1574" t="s">
        <v>45</v>
      </c>
      <c r="AB1574" t="s">
        <v>46</v>
      </c>
      <c r="AC1574" t="s">
        <v>47</v>
      </c>
      <c r="AD1574" t="s">
        <v>48</v>
      </c>
      <c r="AE1574" t="s">
        <v>49</v>
      </c>
    </row>
    <row r="1575" spans="1:31">
      <c r="A1575" t="str">
        <f t="shared" si="48"/>
        <v>212904652211110</v>
      </c>
      <c r="B1575" t="s">
        <v>32</v>
      </c>
      <c r="C1575" t="s">
        <v>62</v>
      </c>
      <c r="D1575" t="s">
        <v>1664</v>
      </c>
      <c r="E1575" t="s">
        <v>1664</v>
      </c>
      <c r="F1575" t="s">
        <v>79</v>
      </c>
      <c r="G1575" t="s">
        <v>1665</v>
      </c>
      <c r="H1575" s="1">
        <v>43752</v>
      </c>
      <c r="I1575" s="1">
        <v>43752</v>
      </c>
      <c r="J1575" s="3">
        <v>1068000</v>
      </c>
      <c r="K1575" t="s">
        <v>31</v>
      </c>
      <c r="L1575" t="s">
        <v>31</v>
      </c>
      <c r="M1575">
        <v>0</v>
      </c>
      <c r="N1575">
        <v>0</v>
      </c>
      <c r="O1575">
        <v>0</v>
      </c>
      <c r="P1575" t="s">
        <v>37</v>
      </c>
      <c r="Q1575" t="s">
        <v>37</v>
      </c>
      <c r="R1575" t="str">
        <f t="shared" si="49"/>
        <v>2129046522111</v>
      </c>
      <c r="S1575" t="s">
        <v>38</v>
      </c>
      <c r="T1575" t="s">
        <v>66</v>
      </c>
      <c r="U1575" t="s">
        <v>67</v>
      </c>
      <c r="V1575" t="s">
        <v>81</v>
      </c>
      <c r="W1575" t="s">
        <v>82</v>
      </c>
      <c r="X1575" t="s">
        <v>43</v>
      </c>
      <c r="Y1575" t="s">
        <v>44</v>
      </c>
      <c r="Z1575" t="s">
        <v>44</v>
      </c>
      <c r="AA1575" t="s">
        <v>45</v>
      </c>
      <c r="AB1575" t="s">
        <v>46</v>
      </c>
      <c r="AC1575" t="s">
        <v>47</v>
      </c>
      <c r="AD1575" t="s">
        <v>48</v>
      </c>
      <c r="AE1575" t="s">
        <v>49</v>
      </c>
    </row>
    <row r="1576" spans="1:31">
      <c r="A1576" t="str">
        <f t="shared" si="48"/>
        <v>510599451112908</v>
      </c>
      <c r="B1576" t="s">
        <v>32</v>
      </c>
      <c r="C1576" t="s">
        <v>141</v>
      </c>
      <c r="D1576" t="s">
        <v>509</v>
      </c>
      <c r="E1576" t="s">
        <v>509</v>
      </c>
      <c r="F1576" t="s">
        <v>112</v>
      </c>
      <c r="G1576" t="s">
        <v>1666</v>
      </c>
      <c r="H1576" s="1">
        <v>43698</v>
      </c>
      <c r="I1576" s="1">
        <v>43697</v>
      </c>
      <c r="J1576" s="3">
        <v>1092000</v>
      </c>
      <c r="K1576" t="s">
        <v>31</v>
      </c>
      <c r="L1576" t="s">
        <v>31</v>
      </c>
      <c r="M1576">
        <v>0</v>
      </c>
      <c r="N1576">
        <v>0</v>
      </c>
      <c r="O1576">
        <v>0</v>
      </c>
      <c r="P1576" t="s">
        <v>37</v>
      </c>
      <c r="Q1576" t="s">
        <v>37</v>
      </c>
      <c r="R1576" t="str">
        <f t="shared" si="49"/>
        <v>5105994511129</v>
      </c>
      <c r="S1576" t="s">
        <v>38</v>
      </c>
      <c r="T1576" t="s">
        <v>40</v>
      </c>
      <c r="U1576" t="s">
        <v>145</v>
      </c>
      <c r="V1576" t="s">
        <v>146</v>
      </c>
      <c r="W1576" t="s">
        <v>42</v>
      </c>
      <c r="X1576" t="s">
        <v>43</v>
      </c>
      <c r="Y1576" t="s">
        <v>44</v>
      </c>
      <c r="Z1576" t="s">
        <v>44</v>
      </c>
      <c r="AA1576" t="s">
        <v>45</v>
      </c>
      <c r="AB1576" t="s">
        <v>46</v>
      </c>
      <c r="AC1576" t="s">
        <v>47</v>
      </c>
      <c r="AD1576" t="s">
        <v>48</v>
      </c>
      <c r="AE1576" t="s">
        <v>49</v>
      </c>
    </row>
    <row r="1577" spans="1:31">
      <c r="A1577" t="str">
        <f t="shared" si="48"/>
        <v>213300451152912</v>
      </c>
      <c r="B1577" t="s">
        <v>32</v>
      </c>
      <c r="C1577" t="s">
        <v>62</v>
      </c>
      <c r="D1577" t="s">
        <v>1667</v>
      </c>
      <c r="E1577" t="s">
        <v>1667</v>
      </c>
      <c r="F1577" t="s">
        <v>92</v>
      </c>
      <c r="G1577" t="s">
        <v>1668</v>
      </c>
      <c r="H1577" s="1">
        <v>43811</v>
      </c>
      <c r="I1577" s="1">
        <v>43810</v>
      </c>
      <c r="J1577" s="3">
        <v>415750000</v>
      </c>
      <c r="K1577" t="s">
        <v>31</v>
      </c>
      <c r="L1577" t="s">
        <v>31</v>
      </c>
      <c r="M1577">
        <v>0</v>
      </c>
      <c r="N1577">
        <v>0</v>
      </c>
      <c r="O1577">
        <v>0</v>
      </c>
      <c r="P1577" t="s">
        <v>37</v>
      </c>
      <c r="Q1577" t="s">
        <v>37</v>
      </c>
      <c r="R1577" t="str">
        <f t="shared" si="49"/>
        <v>2133004511529</v>
      </c>
      <c r="S1577" t="s">
        <v>38</v>
      </c>
      <c r="T1577" t="s">
        <v>66</v>
      </c>
      <c r="U1577" t="s">
        <v>67</v>
      </c>
      <c r="V1577" t="s">
        <v>86</v>
      </c>
      <c r="W1577" t="s">
        <v>94</v>
      </c>
      <c r="X1577" t="s">
        <v>43</v>
      </c>
      <c r="Y1577" t="s">
        <v>44</v>
      </c>
      <c r="Z1577" t="s">
        <v>44</v>
      </c>
      <c r="AA1577" t="s">
        <v>45</v>
      </c>
      <c r="AB1577" t="s">
        <v>46</v>
      </c>
      <c r="AC1577" t="s">
        <v>47</v>
      </c>
      <c r="AD1577" t="s">
        <v>48</v>
      </c>
      <c r="AE1577" t="s">
        <v>49</v>
      </c>
    </row>
    <row r="1578" spans="1:31">
      <c r="A1578" t="str">
        <f t="shared" si="48"/>
        <v>212599451112909</v>
      </c>
      <c r="B1578" t="s">
        <v>32</v>
      </c>
      <c r="C1578" t="s">
        <v>33</v>
      </c>
      <c r="D1578" t="s">
        <v>1669</v>
      </c>
      <c r="E1578" t="s">
        <v>1669</v>
      </c>
      <c r="F1578" t="s">
        <v>112</v>
      </c>
      <c r="G1578" t="s">
        <v>1670</v>
      </c>
      <c r="H1578" s="1">
        <v>43731</v>
      </c>
      <c r="I1578" s="1">
        <v>43731</v>
      </c>
      <c r="J1578" s="3">
        <v>55584000</v>
      </c>
      <c r="K1578" t="s">
        <v>31</v>
      </c>
      <c r="L1578" t="s">
        <v>31</v>
      </c>
      <c r="M1578">
        <v>0</v>
      </c>
      <c r="N1578">
        <v>0</v>
      </c>
      <c r="O1578">
        <v>0</v>
      </c>
      <c r="P1578" t="s">
        <v>37</v>
      </c>
      <c r="Q1578" t="s">
        <v>37</v>
      </c>
      <c r="R1578" t="str">
        <f t="shared" si="49"/>
        <v>2125994511129</v>
      </c>
      <c r="S1578" t="s">
        <v>38</v>
      </c>
      <c r="T1578" t="s">
        <v>39</v>
      </c>
      <c r="U1578" t="s">
        <v>40</v>
      </c>
      <c r="V1578" t="s">
        <v>41</v>
      </c>
      <c r="W1578" t="s">
        <v>42</v>
      </c>
      <c r="X1578" t="s">
        <v>43</v>
      </c>
      <c r="Y1578" t="s">
        <v>44</v>
      </c>
      <c r="Z1578" t="s">
        <v>44</v>
      </c>
      <c r="AA1578" t="s">
        <v>45</v>
      </c>
      <c r="AB1578" t="s">
        <v>46</v>
      </c>
      <c r="AC1578" t="s">
        <v>47</v>
      </c>
      <c r="AD1578" t="s">
        <v>48</v>
      </c>
      <c r="AE1578" t="s">
        <v>49</v>
      </c>
    </row>
    <row r="1579" spans="1:31">
      <c r="A1579" t="str">
        <f t="shared" si="48"/>
        <v>213599452111106</v>
      </c>
      <c r="B1579" t="s">
        <v>32</v>
      </c>
      <c r="C1579" t="s">
        <v>62</v>
      </c>
      <c r="D1579" t="s">
        <v>1655</v>
      </c>
      <c r="E1579" t="s">
        <v>1655</v>
      </c>
      <c r="F1579" t="s">
        <v>165</v>
      </c>
      <c r="G1579" t="s">
        <v>1671</v>
      </c>
      <c r="H1579" s="1">
        <v>43633</v>
      </c>
      <c r="I1579" s="1">
        <v>43633</v>
      </c>
      <c r="J1579" s="3">
        <v>205000</v>
      </c>
      <c r="K1579" t="s">
        <v>31</v>
      </c>
      <c r="L1579" t="s">
        <v>31</v>
      </c>
      <c r="M1579">
        <v>0</v>
      </c>
      <c r="N1579">
        <v>0</v>
      </c>
      <c r="O1579">
        <v>0</v>
      </c>
      <c r="P1579" t="s">
        <v>37</v>
      </c>
      <c r="Q1579" t="s">
        <v>37</v>
      </c>
      <c r="R1579" t="str">
        <f t="shared" si="49"/>
        <v>2135994521111</v>
      </c>
      <c r="S1579" t="s">
        <v>38</v>
      </c>
      <c r="T1579" t="s">
        <v>66</v>
      </c>
      <c r="U1579" t="s">
        <v>67</v>
      </c>
      <c r="V1579" t="s">
        <v>100</v>
      </c>
      <c r="W1579" t="s">
        <v>42</v>
      </c>
      <c r="X1579" t="s">
        <v>43</v>
      </c>
      <c r="Y1579" t="s">
        <v>44</v>
      </c>
      <c r="Z1579" t="s">
        <v>44</v>
      </c>
      <c r="AA1579" t="s">
        <v>45</v>
      </c>
      <c r="AB1579" t="s">
        <v>46</v>
      </c>
      <c r="AC1579" t="s">
        <v>47</v>
      </c>
      <c r="AD1579" t="s">
        <v>48</v>
      </c>
      <c r="AE1579" t="s">
        <v>49</v>
      </c>
    </row>
    <row r="1580" spans="1:31">
      <c r="A1580" t="str">
        <f t="shared" si="48"/>
        <v>213599452111103</v>
      </c>
      <c r="B1580" t="s">
        <v>32</v>
      </c>
      <c r="C1580" t="s">
        <v>62</v>
      </c>
      <c r="D1580" t="s">
        <v>397</v>
      </c>
      <c r="E1580" t="s">
        <v>397</v>
      </c>
      <c r="F1580" t="s">
        <v>165</v>
      </c>
      <c r="G1580" t="s">
        <v>1672</v>
      </c>
      <c r="H1580" s="1">
        <v>43544</v>
      </c>
      <c r="I1580" s="1">
        <v>43544</v>
      </c>
      <c r="J1580" s="3">
        <v>145000</v>
      </c>
      <c r="K1580" t="s">
        <v>31</v>
      </c>
      <c r="L1580" t="s">
        <v>31</v>
      </c>
      <c r="M1580">
        <v>0</v>
      </c>
      <c r="N1580">
        <v>0</v>
      </c>
      <c r="O1580">
        <v>0</v>
      </c>
      <c r="P1580" t="s">
        <v>37</v>
      </c>
      <c r="Q1580" t="s">
        <v>37</v>
      </c>
      <c r="R1580" t="str">
        <f t="shared" si="49"/>
        <v>2135994521111</v>
      </c>
      <c r="S1580" t="s">
        <v>38</v>
      </c>
      <c r="T1580" t="s">
        <v>66</v>
      </c>
      <c r="U1580" t="s">
        <v>67</v>
      </c>
      <c r="V1580" t="s">
        <v>100</v>
      </c>
      <c r="W1580" t="s">
        <v>42</v>
      </c>
      <c r="X1580" t="s">
        <v>43</v>
      </c>
      <c r="Y1580" t="s">
        <v>44</v>
      </c>
      <c r="Z1580" t="s">
        <v>44</v>
      </c>
      <c r="AA1580" t="s">
        <v>45</v>
      </c>
      <c r="AB1580" t="s">
        <v>46</v>
      </c>
      <c r="AC1580" t="s">
        <v>47</v>
      </c>
      <c r="AD1580" t="s">
        <v>48</v>
      </c>
      <c r="AE1580" t="s">
        <v>49</v>
      </c>
    </row>
    <row r="1581" spans="1:31">
      <c r="A1581" t="str">
        <f t="shared" si="48"/>
        <v>212599452211903</v>
      </c>
      <c r="B1581" t="s">
        <v>32</v>
      </c>
      <c r="C1581" t="s">
        <v>33</v>
      </c>
      <c r="D1581" t="s">
        <v>709</v>
      </c>
      <c r="E1581" t="s">
        <v>709</v>
      </c>
      <c r="F1581" t="s">
        <v>60</v>
      </c>
      <c r="G1581" t="s">
        <v>1673</v>
      </c>
      <c r="H1581" s="1">
        <v>43536</v>
      </c>
      <c r="I1581" s="1">
        <v>43536</v>
      </c>
      <c r="J1581" s="3">
        <v>495569</v>
      </c>
      <c r="K1581" t="s">
        <v>31</v>
      </c>
      <c r="L1581" t="s">
        <v>31</v>
      </c>
      <c r="M1581">
        <v>0</v>
      </c>
      <c r="N1581">
        <v>0</v>
      </c>
      <c r="O1581">
        <v>0</v>
      </c>
      <c r="P1581" t="s">
        <v>37</v>
      </c>
      <c r="Q1581" t="s">
        <v>37</v>
      </c>
      <c r="R1581" t="str">
        <f t="shared" si="49"/>
        <v>2125994522119</v>
      </c>
      <c r="S1581" t="s">
        <v>38</v>
      </c>
      <c r="T1581" t="s">
        <v>39</v>
      </c>
      <c r="U1581" t="s">
        <v>40</v>
      </c>
      <c r="V1581" t="s">
        <v>41</v>
      </c>
      <c r="W1581" t="s">
        <v>42</v>
      </c>
      <c r="X1581" t="s">
        <v>43</v>
      </c>
      <c r="Y1581" t="s">
        <v>44</v>
      </c>
      <c r="Z1581" t="s">
        <v>44</v>
      </c>
      <c r="AA1581" t="s">
        <v>45</v>
      </c>
      <c r="AB1581" t="s">
        <v>46</v>
      </c>
      <c r="AC1581" t="s">
        <v>47</v>
      </c>
      <c r="AD1581" t="s">
        <v>48</v>
      </c>
      <c r="AE1581" t="s">
        <v>49</v>
      </c>
    </row>
    <row r="1582" spans="1:31">
      <c r="A1582" t="str">
        <f t="shared" si="48"/>
        <v>212599451111109</v>
      </c>
      <c r="B1582" t="s">
        <v>32</v>
      </c>
      <c r="C1582" t="s">
        <v>33</v>
      </c>
      <c r="D1582" t="s">
        <v>1674</v>
      </c>
      <c r="E1582" t="s">
        <v>1674</v>
      </c>
      <c r="F1582" t="s">
        <v>35</v>
      </c>
      <c r="G1582" t="s">
        <v>1675</v>
      </c>
      <c r="H1582" s="1">
        <v>43712</v>
      </c>
      <c r="I1582" s="1">
        <v>43711</v>
      </c>
      <c r="J1582" s="3">
        <v>3628900</v>
      </c>
      <c r="K1582" t="s">
        <v>31</v>
      </c>
      <c r="L1582" t="s">
        <v>31</v>
      </c>
      <c r="M1582">
        <v>0</v>
      </c>
      <c r="N1582">
        <v>0</v>
      </c>
      <c r="O1582">
        <v>0</v>
      </c>
      <c r="P1582" t="s">
        <v>37</v>
      </c>
      <c r="Q1582" t="s">
        <v>37</v>
      </c>
      <c r="R1582" t="str">
        <f t="shared" si="49"/>
        <v>2125994511111</v>
      </c>
      <c r="S1582" t="s">
        <v>38</v>
      </c>
      <c r="T1582" t="s">
        <v>39</v>
      </c>
      <c r="U1582" t="s">
        <v>40</v>
      </c>
      <c r="V1582" t="s">
        <v>41</v>
      </c>
      <c r="W1582" t="s">
        <v>42</v>
      </c>
      <c r="X1582" t="s">
        <v>43</v>
      </c>
      <c r="Y1582" t="s">
        <v>44</v>
      </c>
      <c r="Z1582" t="s">
        <v>44</v>
      </c>
      <c r="AA1582" t="s">
        <v>45</v>
      </c>
      <c r="AB1582" t="s">
        <v>46</v>
      </c>
      <c r="AC1582" t="s">
        <v>47</v>
      </c>
      <c r="AD1582" t="s">
        <v>48</v>
      </c>
      <c r="AE1582" t="s">
        <v>49</v>
      </c>
    </row>
    <row r="1583" spans="1:31">
      <c r="A1583" t="str">
        <f t="shared" si="48"/>
        <v>212599451111909</v>
      </c>
      <c r="B1583" t="s">
        <v>32</v>
      </c>
      <c r="C1583" t="s">
        <v>33</v>
      </c>
      <c r="D1583" t="s">
        <v>1674</v>
      </c>
      <c r="E1583" t="s">
        <v>1674</v>
      </c>
      <c r="F1583" t="s">
        <v>50</v>
      </c>
      <c r="G1583" t="s">
        <v>1675</v>
      </c>
      <c r="H1583" s="1">
        <v>43712</v>
      </c>
      <c r="I1583" s="1">
        <v>43711</v>
      </c>
      <c r="J1583" s="3">
        <v>68</v>
      </c>
      <c r="K1583" t="s">
        <v>31</v>
      </c>
      <c r="L1583" t="s">
        <v>31</v>
      </c>
      <c r="M1583">
        <v>0</v>
      </c>
      <c r="N1583">
        <v>0</v>
      </c>
      <c r="O1583">
        <v>0</v>
      </c>
      <c r="P1583" t="s">
        <v>37</v>
      </c>
      <c r="Q1583" t="s">
        <v>37</v>
      </c>
      <c r="R1583" t="str">
        <f t="shared" si="49"/>
        <v>2125994511119</v>
      </c>
      <c r="S1583" t="s">
        <v>38</v>
      </c>
      <c r="T1583" t="s">
        <v>39</v>
      </c>
      <c r="U1583" t="s">
        <v>40</v>
      </c>
      <c r="V1583" t="s">
        <v>41</v>
      </c>
      <c r="W1583" t="s">
        <v>42</v>
      </c>
      <c r="X1583" t="s">
        <v>43</v>
      </c>
      <c r="Y1583" t="s">
        <v>44</v>
      </c>
      <c r="Z1583" t="s">
        <v>44</v>
      </c>
      <c r="AA1583" t="s">
        <v>45</v>
      </c>
      <c r="AB1583" t="s">
        <v>46</v>
      </c>
      <c r="AC1583" t="s">
        <v>47</v>
      </c>
      <c r="AD1583" t="s">
        <v>48</v>
      </c>
      <c r="AE1583" t="s">
        <v>49</v>
      </c>
    </row>
    <row r="1584" spans="1:31">
      <c r="A1584" t="str">
        <f t="shared" si="48"/>
        <v>212599451112109</v>
      </c>
      <c r="B1584" t="s">
        <v>32</v>
      </c>
      <c r="C1584" t="s">
        <v>33</v>
      </c>
      <c r="D1584" t="s">
        <v>1674</v>
      </c>
      <c r="E1584" t="s">
        <v>1674</v>
      </c>
      <c r="F1584" t="s">
        <v>51</v>
      </c>
      <c r="G1584" t="s">
        <v>1675</v>
      </c>
      <c r="H1584" s="1">
        <v>43712</v>
      </c>
      <c r="I1584" s="1">
        <v>43711</v>
      </c>
      <c r="J1584" s="3">
        <v>362890</v>
      </c>
      <c r="K1584" t="s">
        <v>31</v>
      </c>
      <c r="L1584" t="s">
        <v>31</v>
      </c>
      <c r="M1584">
        <v>0</v>
      </c>
      <c r="N1584">
        <v>0</v>
      </c>
      <c r="O1584">
        <v>0</v>
      </c>
      <c r="P1584" t="s">
        <v>37</v>
      </c>
      <c r="Q1584" t="s">
        <v>37</v>
      </c>
      <c r="R1584" t="str">
        <f t="shared" si="49"/>
        <v>2125994511121</v>
      </c>
      <c r="S1584" t="s">
        <v>38</v>
      </c>
      <c r="T1584" t="s">
        <v>39</v>
      </c>
      <c r="U1584" t="s">
        <v>40</v>
      </c>
      <c r="V1584" t="s">
        <v>41</v>
      </c>
      <c r="W1584" t="s">
        <v>42</v>
      </c>
      <c r="X1584" t="s">
        <v>43</v>
      </c>
      <c r="Y1584" t="s">
        <v>44</v>
      </c>
      <c r="Z1584" t="s">
        <v>44</v>
      </c>
      <c r="AA1584" t="s">
        <v>45</v>
      </c>
      <c r="AB1584" t="s">
        <v>46</v>
      </c>
      <c r="AC1584" t="s">
        <v>47</v>
      </c>
      <c r="AD1584" t="s">
        <v>48</v>
      </c>
      <c r="AE1584" t="s">
        <v>49</v>
      </c>
    </row>
    <row r="1585" spans="1:31">
      <c r="A1585" t="str">
        <f t="shared" si="48"/>
        <v>212599451112209</v>
      </c>
      <c r="B1585" t="s">
        <v>32</v>
      </c>
      <c r="C1585" t="s">
        <v>33</v>
      </c>
      <c r="D1585" t="s">
        <v>1674</v>
      </c>
      <c r="E1585" t="s">
        <v>1674</v>
      </c>
      <c r="F1585" t="s">
        <v>55</v>
      </c>
      <c r="G1585" t="s">
        <v>1675</v>
      </c>
      <c r="H1585" s="1">
        <v>43712</v>
      </c>
      <c r="I1585" s="1">
        <v>43711</v>
      </c>
      <c r="J1585" s="3">
        <v>145156</v>
      </c>
      <c r="K1585" t="s">
        <v>31</v>
      </c>
      <c r="L1585" t="s">
        <v>31</v>
      </c>
      <c r="M1585">
        <v>0</v>
      </c>
      <c r="N1585">
        <v>0</v>
      </c>
      <c r="O1585">
        <v>0</v>
      </c>
      <c r="P1585" t="s">
        <v>37</v>
      </c>
      <c r="Q1585" t="s">
        <v>37</v>
      </c>
      <c r="R1585" t="str">
        <f t="shared" si="49"/>
        <v>2125994511122</v>
      </c>
      <c r="S1585" t="s">
        <v>38</v>
      </c>
      <c r="T1585" t="s">
        <v>39</v>
      </c>
      <c r="U1585" t="s">
        <v>40</v>
      </c>
      <c r="V1585" t="s">
        <v>41</v>
      </c>
      <c r="W1585" t="s">
        <v>42</v>
      </c>
      <c r="X1585" t="s">
        <v>43</v>
      </c>
      <c r="Y1585" t="s">
        <v>44</v>
      </c>
      <c r="Z1585" t="s">
        <v>44</v>
      </c>
      <c r="AA1585" t="s">
        <v>45</v>
      </c>
      <c r="AB1585" t="s">
        <v>46</v>
      </c>
      <c r="AC1585" t="s">
        <v>47</v>
      </c>
      <c r="AD1585" t="s">
        <v>48</v>
      </c>
      <c r="AE1585" t="s">
        <v>49</v>
      </c>
    </row>
    <row r="1586" spans="1:31">
      <c r="A1586" t="str">
        <f t="shared" si="48"/>
        <v>212599451112609</v>
      </c>
      <c r="B1586" t="s">
        <v>32</v>
      </c>
      <c r="C1586" t="s">
        <v>33</v>
      </c>
      <c r="D1586" t="s">
        <v>1674</v>
      </c>
      <c r="E1586" t="s">
        <v>1674</v>
      </c>
      <c r="F1586" t="s">
        <v>57</v>
      </c>
      <c r="G1586" t="s">
        <v>1675</v>
      </c>
      <c r="H1586" s="1">
        <v>43712</v>
      </c>
      <c r="I1586" s="1">
        <v>43711</v>
      </c>
      <c r="J1586" s="3">
        <v>289680</v>
      </c>
      <c r="K1586" t="s">
        <v>31</v>
      </c>
      <c r="L1586" t="s">
        <v>31</v>
      </c>
      <c r="M1586">
        <v>0</v>
      </c>
      <c r="N1586">
        <v>0</v>
      </c>
      <c r="O1586">
        <v>0</v>
      </c>
      <c r="P1586" t="s">
        <v>37</v>
      </c>
      <c r="Q1586" t="s">
        <v>37</v>
      </c>
      <c r="R1586" t="str">
        <f t="shared" si="49"/>
        <v>2125994511126</v>
      </c>
      <c r="S1586" t="s">
        <v>38</v>
      </c>
      <c r="T1586" t="s">
        <v>39</v>
      </c>
      <c r="U1586" t="s">
        <v>40</v>
      </c>
      <c r="V1586" t="s">
        <v>41</v>
      </c>
      <c r="W1586" t="s">
        <v>42</v>
      </c>
      <c r="X1586" t="s">
        <v>43</v>
      </c>
      <c r="Y1586" t="s">
        <v>44</v>
      </c>
      <c r="Z1586" t="s">
        <v>44</v>
      </c>
      <c r="AA1586" t="s">
        <v>45</v>
      </c>
      <c r="AB1586" t="s">
        <v>46</v>
      </c>
      <c r="AC1586" t="s">
        <v>47</v>
      </c>
      <c r="AD1586" t="s">
        <v>48</v>
      </c>
      <c r="AE1586" t="s">
        <v>49</v>
      </c>
    </row>
    <row r="1587" spans="1:31">
      <c r="A1587" t="str">
        <f t="shared" si="48"/>
        <v>212599451115109</v>
      </c>
      <c r="B1587" t="s">
        <v>32</v>
      </c>
      <c r="C1587" t="s">
        <v>33</v>
      </c>
      <c r="D1587" t="s">
        <v>1674</v>
      </c>
      <c r="E1587" t="s">
        <v>1674</v>
      </c>
      <c r="F1587" t="s">
        <v>58</v>
      </c>
      <c r="G1587" t="s">
        <v>1675</v>
      </c>
      <c r="H1587" s="1">
        <v>43712</v>
      </c>
      <c r="I1587" s="1">
        <v>43711</v>
      </c>
      <c r="J1587" s="3">
        <v>185000</v>
      </c>
      <c r="K1587" t="s">
        <v>31</v>
      </c>
      <c r="L1587" t="s">
        <v>31</v>
      </c>
      <c r="M1587">
        <v>0</v>
      </c>
      <c r="N1587">
        <v>0</v>
      </c>
      <c r="O1587">
        <v>0</v>
      </c>
      <c r="P1587" t="s">
        <v>37</v>
      </c>
      <c r="Q1587" t="s">
        <v>37</v>
      </c>
      <c r="R1587" t="str">
        <f t="shared" si="49"/>
        <v>2125994511151</v>
      </c>
      <c r="S1587" t="s">
        <v>38</v>
      </c>
      <c r="T1587" t="s">
        <v>39</v>
      </c>
      <c r="U1587" t="s">
        <v>40</v>
      </c>
      <c r="V1587" t="s">
        <v>41</v>
      </c>
      <c r="W1587" t="s">
        <v>42</v>
      </c>
      <c r="X1587" t="s">
        <v>43</v>
      </c>
      <c r="Y1587" t="s">
        <v>44</v>
      </c>
      <c r="Z1587" t="s">
        <v>44</v>
      </c>
      <c r="AA1587" t="s">
        <v>45</v>
      </c>
      <c r="AB1587" t="s">
        <v>46</v>
      </c>
      <c r="AC1587" t="s">
        <v>47</v>
      </c>
      <c r="AD1587" t="s">
        <v>48</v>
      </c>
      <c r="AE1587" t="s">
        <v>49</v>
      </c>
    </row>
    <row r="1588" spans="1:31">
      <c r="A1588" t="str">
        <f t="shared" si="48"/>
        <v>212900953311107</v>
      </c>
      <c r="B1588" t="s">
        <v>32</v>
      </c>
      <c r="C1588" t="s">
        <v>62</v>
      </c>
      <c r="D1588" t="s">
        <v>1676</v>
      </c>
      <c r="E1588" t="s">
        <v>1676</v>
      </c>
      <c r="F1588" t="s">
        <v>455</v>
      </c>
      <c r="G1588" t="s">
        <v>1677</v>
      </c>
      <c r="H1588" s="1">
        <v>43671</v>
      </c>
      <c r="I1588" s="1">
        <v>43670</v>
      </c>
      <c r="J1588" s="3">
        <v>1540000</v>
      </c>
      <c r="K1588" t="s">
        <v>31</v>
      </c>
      <c r="L1588" t="s">
        <v>31</v>
      </c>
      <c r="M1588">
        <v>0</v>
      </c>
      <c r="N1588">
        <v>0</v>
      </c>
      <c r="O1588">
        <v>0</v>
      </c>
      <c r="P1588" t="s">
        <v>37</v>
      </c>
      <c r="Q1588" t="s">
        <v>37</v>
      </c>
      <c r="R1588" t="str">
        <f t="shared" si="49"/>
        <v>2129009533111</v>
      </c>
      <c r="S1588" t="s">
        <v>38</v>
      </c>
      <c r="T1588" t="s">
        <v>66</v>
      </c>
      <c r="U1588" t="s">
        <v>67</v>
      </c>
      <c r="V1588" t="s">
        <v>81</v>
      </c>
      <c r="W1588" t="s">
        <v>457</v>
      </c>
      <c r="X1588" t="s">
        <v>43</v>
      </c>
      <c r="Y1588" t="s">
        <v>44</v>
      </c>
      <c r="Z1588" t="s">
        <v>44</v>
      </c>
      <c r="AA1588" t="s">
        <v>45</v>
      </c>
      <c r="AB1588" t="s">
        <v>46</v>
      </c>
      <c r="AC1588" t="s">
        <v>47</v>
      </c>
      <c r="AD1588" t="s">
        <v>48</v>
      </c>
      <c r="AE1588" t="s">
        <v>49</v>
      </c>
    </row>
    <row r="1589" spans="1:31">
      <c r="A1589" t="str">
        <f t="shared" si="48"/>
        <v>212401652121105</v>
      </c>
      <c r="B1589" t="s">
        <v>32</v>
      </c>
      <c r="C1589" t="s">
        <v>33</v>
      </c>
      <c r="D1589" t="s">
        <v>721</v>
      </c>
      <c r="E1589" t="s">
        <v>721</v>
      </c>
      <c r="F1589" t="s">
        <v>122</v>
      </c>
      <c r="G1589" t="s">
        <v>1678</v>
      </c>
      <c r="H1589" s="1">
        <v>43616</v>
      </c>
      <c r="I1589" s="1">
        <v>43614</v>
      </c>
      <c r="J1589" s="3">
        <v>250000</v>
      </c>
      <c r="K1589" t="s">
        <v>31</v>
      </c>
      <c r="L1589" t="s">
        <v>31</v>
      </c>
      <c r="M1589">
        <v>0</v>
      </c>
      <c r="N1589">
        <v>0</v>
      </c>
      <c r="O1589">
        <v>0</v>
      </c>
      <c r="P1589" t="s">
        <v>37</v>
      </c>
      <c r="Q1589" t="s">
        <v>37</v>
      </c>
      <c r="R1589" t="str">
        <f t="shared" si="49"/>
        <v>2124016521211</v>
      </c>
      <c r="S1589" t="s">
        <v>38</v>
      </c>
      <c r="T1589" t="s">
        <v>39</v>
      </c>
      <c r="U1589" t="s">
        <v>40</v>
      </c>
      <c r="V1589" t="s">
        <v>124</v>
      </c>
      <c r="W1589" t="s">
        <v>125</v>
      </c>
      <c r="X1589" t="s">
        <v>43</v>
      </c>
      <c r="Y1589" t="s">
        <v>44</v>
      </c>
      <c r="Z1589" t="s">
        <v>44</v>
      </c>
      <c r="AA1589" t="s">
        <v>45</v>
      </c>
      <c r="AB1589" t="s">
        <v>46</v>
      </c>
      <c r="AC1589" t="s">
        <v>47</v>
      </c>
      <c r="AD1589" t="s">
        <v>48</v>
      </c>
      <c r="AE1589" t="s">
        <v>49</v>
      </c>
    </row>
    <row r="1590" spans="1:31">
      <c r="A1590" t="str">
        <f t="shared" si="48"/>
        <v>212904652311111</v>
      </c>
      <c r="B1590" t="s">
        <v>32</v>
      </c>
      <c r="C1590" t="s">
        <v>62</v>
      </c>
      <c r="D1590" t="s">
        <v>1679</v>
      </c>
      <c r="E1590" t="s">
        <v>1679</v>
      </c>
      <c r="F1590" t="s">
        <v>265</v>
      </c>
      <c r="G1590" t="s">
        <v>1680</v>
      </c>
      <c r="H1590" s="1">
        <v>43798</v>
      </c>
      <c r="I1590" s="1">
        <v>43798</v>
      </c>
      <c r="J1590" s="3">
        <v>8850000</v>
      </c>
      <c r="K1590" t="s">
        <v>31</v>
      </c>
      <c r="L1590" t="s">
        <v>31</v>
      </c>
      <c r="M1590">
        <v>0</v>
      </c>
      <c r="N1590">
        <v>0</v>
      </c>
      <c r="O1590">
        <v>0</v>
      </c>
      <c r="P1590" t="s">
        <v>37</v>
      </c>
      <c r="Q1590" t="s">
        <v>37</v>
      </c>
      <c r="R1590" t="str">
        <f t="shared" si="49"/>
        <v>2129046523111</v>
      </c>
      <c r="S1590" t="s">
        <v>38</v>
      </c>
      <c r="T1590" t="s">
        <v>66</v>
      </c>
      <c r="U1590" t="s">
        <v>67</v>
      </c>
      <c r="V1590" t="s">
        <v>81</v>
      </c>
      <c r="W1590" t="s">
        <v>82</v>
      </c>
      <c r="X1590" t="s">
        <v>43</v>
      </c>
      <c r="Y1590" t="s">
        <v>44</v>
      </c>
      <c r="Z1590" t="s">
        <v>44</v>
      </c>
      <c r="AA1590" t="s">
        <v>45</v>
      </c>
      <c r="AB1590" t="s">
        <v>46</v>
      </c>
      <c r="AC1590" t="s">
        <v>47</v>
      </c>
      <c r="AD1590" t="s">
        <v>48</v>
      </c>
      <c r="AE1590" t="s">
        <v>49</v>
      </c>
    </row>
    <row r="1591" spans="1:31">
      <c r="A1591" t="str">
        <f t="shared" si="48"/>
        <v>212599452111105</v>
      </c>
      <c r="B1591" t="s">
        <v>32</v>
      </c>
      <c r="C1591" t="s">
        <v>33</v>
      </c>
      <c r="D1591" t="s">
        <v>1098</v>
      </c>
      <c r="E1591" t="s">
        <v>1098</v>
      </c>
      <c r="F1591" t="s">
        <v>165</v>
      </c>
      <c r="G1591" t="s">
        <v>1681</v>
      </c>
      <c r="H1591" s="1">
        <v>43594</v>
      </c>
      <c r="I1591" s="1">
        <v>43592</v>
      </c>
      <c r="J1591" s="3">
        <v>33150000</v>
      </c>
      <c r="K1591" t="s">
        <v>31</v>
      </c>
      <c r="L1591" t="s">
        <v>31</v>
      </c>
      <c r="M1591">
        <v>0</v>
      </c>
      <c r="N1591">
        <v>0</v>
      </c>
      <c r="O1591">
        <v>0</v>
      </c>
      <c r="P1591" t="s">
        <v>37</v>
      </c>
      <c r="Q1591" t="s">
        <v>37</v>
      </c>
      <c r="R1591" t="str">
        <f t="shared" si="49"/>
        <v>2125994521111</v>
      </c>
      <c r="S1591" t="s">
        <v>38</v>
      </c>
      <c r="T1591" t="s">
        <v>39</v>
      </c>
      <c r="U1591" t="s">
        <v>40</v>
      </c>
      <c r="V1591" t="s">
        <v>41</v>
      </c>
      <c r="W1591" t="s">
        <v>42</v>
      </c>
      <c r="X1591" t="s">
        <v>43</v>
      </c>
      <c r="Y1591" t="s">
        <v>44</v>
      </c>
      <c r="Z1591" t="s">
        <v>44</v>
      </c>
      <c r="AA1591" t="s">
        <v>45</v>
      </c>
      <c r="AB1591" t="s">
        <v>46</v>
      </c>
      <c r="AC1591" t="s">
        <v>47</v>
      </c>
      <c r="AD1591" t="s">
        <v>48</v>
      </c>
      <c r="AE1591" t="s">
        <v>49</v>
      </c>
    </row>
    <row r="1592" spans="1:31">
      <c r="A1592" t="str">
        <f t="shared" si="48"/>
        <v>213599452411110</v>
      </c>
      <c r="B1592" t="s">
        <v>32</v>
      </c>
      <c r="C1592" t="s">
        <v>62</v>
      </c>
      <c r="D1592" t="s">
        <v>1682</v>
      </c>
      <c r="E1592" t="s">
        <v>1682</v>
      </c>
      <c r="F1592" t="s">
        <v>71</v>
      </c>
      <c r="G1592" t="s">
        <v>1683</v>
      </c>
      <c r="H1592" s="1">
        <v>43749</v>
      </c>
      <c r="I1592" s="1">
        <v>43748</v>
      </c>
      <c r="J1592" s="3">
        <v>1000000</v>
      </c>
      <c r="K1592" t="s">
        <v>31</v>
      </c>
      <c r="L1592" t="s">
        <v>31</v>
      </c>
      <c r="M1592">
        <v>0</v>
      </c>
      <c r="N1592">
        <v>0</v>
      </c>
      <c r="O1592">
        <v>0</v>
      </c>
      <c r="P1592" t="s">
        <v>37</v>
      </c>
      <c r="Q1592" t="s">
        <v>37</v>
      </c>
      <c r="R1592" t="str">
        <f t="shared" si="49"/>
        <v>2135994524111</v>
      </c>
      <c r="S1592" t="s">
        <v>38</v>
      </c>
      <c r="T1592" t="s">
        <v>66</v>
      </c>
      <c r="U1592" t="s">
        <v>67</v>
      </c>
      <c r="V1592" t="s">
        <v>100</v>
      </c>
      <c r="W1592" t="s">
        <v>42</v>
      </c>
      <c r="X1592" t="s">
        <v>43</v>
      </c>
      <c r="Y1592" t="s">
        <v>44</v>
      </c>
      <c r="Z1592" t="s">
        <v>44</v>
      </c>
      <c r="AA1592" t="s">
        <v>45</v>
      </c>
      <c r="AB1592" t="s">
        <v>46</v>
      </c>
      <c r="AC1592" t="s">
        <v>47</v>
      </c>
      <c r="AD1592" t="s">
        <v>48</v>
      </c>
      <c r="AE1592" t="s">
        <v>49</v>
      </c>
    </row>
    <row r="1593" spans="1:31">
      <c r="A1593" t="str">
        <f t="shared" si="48"/>
        <v>212599451111108</v>
      </c>
      <c r="B1593" t="s">
        <v>32</v>
      </c>
      <c r="C1593" t="s">
        <v>33</v>
      </c>
      <c r="D1593" t="s">
        <v>1684</v>
      </c>
      <c r="E1593" t="s">
        <v>1684</v>
      </c>
      <c r="F1593" t="s">
        <v>35</v>
      </c>
      <c r="G1593" t="s">
        <v>1685</v>
      </c>
      <c r="H1593" s="1">
        <v>43692</v>
      </c>
      <c r="I1593" s="1">
        <v>43692</v>
      </c>
      <c r="J1593" s="3">
        <v>714100</v>
      </c>
      <c r="K1593" t="s">
        <v>31</v>
      </c>
      <c r="L1593" t="s">
        <v>31</v>
      </c>
      <c r="M1593">
        <v>0</v>
      </c>
      <c r="N1593">
        <v>0</v>
      </c>
      <c r="O1593">
        <v>0</v>
      </c>
      <c r="P1593" t="s">
        <v>37</v>
      </c>
      <c r="Q1593" t="s">
        <v>37</v>
      </c>
      <c r="R1593" t="str">
        <f t="shared" si="49"/>
        <v>2125994511111</v>
      </c>
      <c r="S1593" t="s">
        <v>38</v>
      </c>
      <c r="T1593" t="s">
        <v>39</v>
      </c>
      <c r="U1593" t="s">
        <v>40</v>
      </c>
      <c r="V1593" t="s">
        <v>41</v>
      </c>
      <c r="W1593" t="s">
        <v>42</v>
      </c>
      <c r="X1593" t="s">
        <v>43</v>
      </c>
      <c r="Y1593" t="s">
        <v>44</v>
      </c>
      <c r="Z1593" t="s">
        <v>44</v>
      </c>
      <c r="AA1593" t="s">
        <v>45</v>
      </c>
      <c r="AB1593" t="s">
        <v>46</v>
      </c>
      <c r="AC1593" t="s">
        <v>47</v>
      </c>
      <c r="AD1593" t="s">
        <v>48</v>
      </c>
      <c r="AE1593" t="s">
        <v>49</v>
      </c>
    </row>
    <row r="1594" spans="1:31">
      <c r="A1594" t="str">
        <f t="shared" si="48"/>
        <v>212599451112108</v>
      </c>
      <c r="B1594" t="s">
        <v>32</v>
      </c>
      <c r="C1594" t="s">
        <v>33</v>
      </c>
      <c r="D1594" t="s">
        <v>1684</v>
      </c>
      <c r="E1594" t="s">
        <v>1684</v>
      </c>
      <c r="F1594" t="s">
        <v>51</v>
      </c>
      <c r="G1594" t="s">
        <v>1685</v>
      </c>
      <c r="H1594" s="1">
        <v>43692</v>
      </c>
      <c r="I1594" s="1">
        <v>43692</v>
      </c>
      <c r="J1594" s="3">
        <v>71410</v>
      </c>
      <c r="K1594" t="s">
        <v>31</v>
      </c>
      <c r="L1594" t="s">
        <v>31</v>
      </c>
      <c r="M1594">
        <v>0</v>
      </c>
      <c r="N1594">
        <v>0</v>
      </c>
      <c r="O1594">
        <v>0</v>
      </c>
      <c r="P1594" t="s">
        <v>37</v>
      </c>
      <c r="Q1594" t="s">
        <v>37</v>
      </c>
      <c r="R1594" t="str">
        <f t="shared" si="49"/>
        <v>2125994511121</v>
      </c>
      <c r="S1594" t="s">
        <v>38</v>
      </c>
      <c r="T1594" t="s">
        <v>39</v>
      </c>
      <c r="U1594" t="s">
        <v>40</v>
      </c>
      <c r="V1594" t="s">
        <v>41</v>
      </c>
      <c r="W1594" t="s">
        <v>42</v>
      </c>
      <c r="X1594" t="s">
        <v>43</v>
      </c>
      <c r="Y1594" t="s">
        <v>44</v>
      </c>
      <c r="Z1594" t="s">
        <v>44</v>
      </c>
      <c r="AA1594" t="s">
        <v>45</v>
      </c>
      <c r="AB1594" t="s">
        <v>46</v>
      </c>
      <c r="AC1594" t="s">
        <v>47</v>
      </c>
      <c r="AD1594" t="s">
        <v>48</v>
      </c>
      <c r="AE1594" t="s">
        <v>49</v>
      </c>
    </row>
    <row r="1595" spans="1:31">
      <c r="A1595" t="str">
        <f t="shared" si="48"/>
        <v>214800252215107</v>
      </c>
      <c r="B1595" t="s">
        <v>32</v>
      </c>
      <c r="C1595" t="s">
        <v>114</v>
      </c>
      <c r="D1595" t="s">
        <v>219</v>
      </c>
      <c r="E1595" t="s">
        <v>219</v>
      </c>
      <c r="F1595" t="s">
        <v>179</v>
      </c>
      <c r="G1595" t="s">
        <v>1686</v>
      </c>
      <c r="H1595" s="1">
        <v>43655</v>
      </c>
      <c r="I1595" s="1">
        <v>43654</v>
      </c>
      <c r="J1595" s="3">
        <v>2200000</v>
      </c>
      <c r="K1595" t="s">
        <v>31</v>
      </c>
      <c r="L1595" t="s">
        <v>31</v>
      </c>
      <c r="M1595">
        <v>0</v>
      </c>
      <c r="N1595">
        <v>0</v>
      </c>
      <c r="O1595">
        <v>0</v>
      </c>
      <c r="P1595" t="s">
        <v>37</v>
      </c>
      <c r="Q1595" t="s">
        <v>37</v>
      </c>
      <c r="R1595" t="str">
        <f t="shared" si="49"/>
        <v>2148002522151</v>
      </c>
      <c r="S1595" t="s">
        <v>38</v>
      </c>
      <c r="T1595" t="s">
        <v>118</v>
      </c>
      <c r="U1595" t="s">
        <v>119</v>
      </c>
      <c r="V1595" t="s">
        <v>208</v>
      </c>
      <c r="W1595" t="s">
        <v>209</v>
      </c>
      <c r="X1595" t="s">
        <v>43</v>
      </c>
      <c r="Y1595" t="s">
        <v>44</v>
      </c>
      <c r="Z1595" t="s">
        <v>44</v>
      </c>
      <c r="AA1595" t="s">
        <v>45</v>
      </c>
      <c r="AB1595" t="s">
        <v>46</v>
      </c>
      <c r="AC1595" t="s">
        <v>47</v>
      </c>
      <c r="AD1595" t="s">
        <v>48</v>
      </c>
      <c r="AE1595" t="s">
        <v>49</v>
      </c>
    </row>
    <row r="1596" spans="1:31">
      <c r="A1596" t="str">
        <f t="shared" si="48"/>
        <v>214800252411407</v>
      </c>
      <c r="B1596" t="s">
        <v>32</v>
      </c>
      <c r="C1596" t="s">
        <v>114</v>
      </c>
      <c r="D1596" t="s">
        <v>219</v>
      </c>
      <c r="E1596" t="s">
        <v>219</v>
      </c>
      <c r="F1596" t="s">
        <v>182</v>
      </c>
      <c r="G1596" t="s">
        <v>1686</v>
      </c>
      <c r="H1596" s="1">
        <v>43655</v>
      </c>
      <c r="I1596" s="1">
        <v>43654</v>
      </c>
      <c r="J1596" s="3">
        <v>2100000</v>
      </c>
      <c r="K1596" t="s">
        <v>31</v>
      </c>
      <c r="L1596" t="s">
        <v>31</v>
      </c>
      <c r="M1596">
        <v>0</v>
      </c>
      <c r="N1596">
        <v>0</v>
      </c>
      <c r="O1596">
        <v>0</v>
      </c>
      <c r="P1596" t="s">
        <v>37</v>
      </c>
      <c r="Q1596" t="s">
        <v>37</v>
      </c>
      <c r="R1596" t="str">
        <f t="shared" si="49"/>
        <v>2148002524114</v>
      </c>
      <c r="S1596" t="s">
        <v>38</v>
      </c>
      <c r="T1596" t="s">
        <v>118</v>
      </c>
      <c r="U1596" t="s">
        <v>119</v>
      </c>
      <c r="V1596" t="s">
        <v>208</v>
      </c>
      <c r="W1596" t="s">
        <v>209</v>
      </c>
      <c r="X1596" t="s">
        <v>43</v>
      </c>
      <c r="Y1596" t="s">
        <v>44</v>
      </c>
      <c r="Z1596" t="s">
        <v>44</v>
      </c>
      <c r="AA1596" t="s">
        <v>45</v>
      </c>
      <c r="AB1596" t="s">
        <v>46</v>
      </c>
      <c r="AC1596" t="s">
        <v>47</v>
      </c>
      <c r="AD1596" t="s">
        <v>48</v>
      </c>
      <c r="AE1596" t="s">
        <v>49</v>
      </c>
    </row>
    <row r="1597" spans="1:31">
      <c r="A1597" t="str">
        <f t="shared" si="48"/>
        <v>215099451241107</v>
      </c>
      <c r="B1597" t="s">
        <v>32</v>
      </c>
      <c r="C1597" t="s">
        <v>114</v>
      </c>
      <c r="D1597" t="s">
        <v>111</v>
      </c>
      <c r="E1597" t="s">
        <v>111</v>
      </c>
      <c r="F1597" t="s">
        <v>116</v>
      </c>
      <c r="G1597" t="s">
        <v>1687</v>
      </c>
      <c r="H1597" s="1">
        <v>43668</v>
      </c>
      <c r="I1597" s="1">
        <v>43664</v>
      </c>
      <c r="J1597" s="3">
        <v>18805495</v>
      </c>
      <c r="K1597" t="s">
        <v>31</v>
      </c>
      <c r="L1597" t="s">
        <v>31</v>
      </c>
      <c r="M1597">
        <v>0</v>
      </c>
      <c r="N1597">
        <v>0</v>
      </c>
      <c r="O1597">
        <v>0</v>
      </c>
      <c r="P1597" t="s">
        <v>37</v>
      </c>
      <c r="Q1597" t="s">
        <v>37</v>
      </c>
      <c r="R1597" t="str">
        <f t="shared" si="49"/>
        <v>2150994512411</v>
      </c>
      <c r="S1597" t="s">
        <v>38</v>
      </c>
      <c r="T1597" t="s">
        <v>118</v>
      </c>
      <c r="U1597" t="s">
        <v>119</v>
      </c>
      <c r="V1597" t="s">
        <v>120</v>
      </c>
      <c r="W1597" t="s">
        <v>42</v>
      </c>
      <c r="X1597" t="s">
        <v>43</v>
      </c>
      <c r="Y1597" t="s">
        <v>44</v>
      </c>
      <c r="Z1597" t="s">
        <v>44</v>
      </c>
      <c r="AA1597" t="s">
        <v>45</v>
      </c>
      <c r="AB1597" t="s">
        <v>46</v>
      </c>
      <c r="AC1597" t="s">
        <v>47</v>
      </c>
      <c r="AD1597" t="s">
        <v>48</v>
      </c>
      <c r="AE1597" t="s">
        <v>49</v>
      </c>
    </row>
    <row r="1598" spans="1:31">
      <c r="A1598" t="str">
        <f t="shared" si="48"/>
        <v>212800752121105</v>
      </c>
      <c r="B1598" t="s">
        <v>32</v>
      </c>
      <c r="C1598" t="s">
        <v>62</v>
      </c>
      <c r="D1598" t="s">
        <v>1551</v>
      </c>
      <c r="E1598" t="s">
        <v>1551</v>
      </c>
      <c r="F1598" t="s">
        <v>122</v>
      </c>
      <c r="G1598" t="s">
        <v>1688</v>
      </c>
      <c r="H1598" s="1">
        <v>43591</v>
      </c>
      <c r="I1598" s="1">
        <v>43587</v>
      </c>
      <c r="J1598" s="3">
        <v>350000</v>
      </c>
      <c r="K1598" t="s">
        <v>31</v>
      </c>
      <c r="L1598" t="s">
        <v>31</v>
      </c>
      <c r="M1598">
        <v>0</v>
      </c>
      <c r="N1598">
        <v>0</v>
      </c>
      <c r="O1598">
        <v>0</v>
      </c>
      <c r="P1598" t="s">
        <v>37</v>
      </c>
      <c r="Q1598" t="s">
        <v>37</v>
      </c>
      <c r="R1598" t="str">
        <f t="shared" si="49"/>
        <v>2128007521211</v>
      </c>
      <c r="S1598" t="s">
        <v>38</v>
      </c>
      <c r="T1598" t="s">
        <v>66</v>
      </c>
      <c r="U1598" t="s">
        <v>67</v>
      </c>
      <c r="V1598" t="s">
        <v>68</v>
      </c>
      <c r="W1598" t="s">
        <v>69</v>
      </c>
      <c r="X1598" t="s">
        <v>43</v>
      </c>
      <c r="Y1598" t="s">
        <v>44</v>
      </c>
      <c r="Z1598" t="s">
        <v>44</v>
      </c>
      <c r="AA1598" t="s">
        <v>45</v>
      </c>
      <c r="AB1598" t="s">
        <v>46</v>
      </c>
      <c r="AC1598" t="s">
        <v>47</v>
      </c>
      <c r="AD1598" t="s">
        <v>48</v>
      </c>
      <c r="AE1598" t="s">
        <v>49</v>
      </c>
    </row>
    <row r="1599" spans="1:31">
      <c r="A1599" t="str">
        <f t="shared" si="48"/>
        <v>210400152121106</v>
      </c>
      <c r="B1599" t="s">
        <v>32</v>
      </c>
      <c r="C1599" t="s">
        <v>33</v>
      </c>
      <c r="D1599" t="s">
        <v>713</v>
      </c>
      <c r="E1599" t="s">
        <v>713</v>
      </c>
      <c r="F1599" t="s">
        <v>122</v>
      </c>
      <c r="G1599" t="s">
        <v>1689</v>
      </c>
      <c r="H1599" s="1">
        <v>43629</v>
      </c>
      <c r="I1599" s="1">
        <v>43628</v>
      </c>
      <c r="J1599" s="3">
        <v>470000</v>
      </c>
      <c r="K1599" t="s">
        <v>31</v>
      </c>
      <c r="L1599" t="s">
        <v>31</v>
      </c>
      <c r="M1599">
        <v>0</v>
      </c>
      <c r="N1599">
        <v>0</v>
      </c>
      <c r="O1599">
        <v>0</v>
      </c>
      <c r="P1599" t="s">
        <v>37</v>
      </c>
      <c r="Q1599" t="s">
        <v>37</v>
      </c>
      <c r="R1599" t="str">
        <f t="shared" si="49"/>
        <v>2104001521211</v>
      </c>
      <c r="S1599" t="s">
        <v>38</v>
      </c>
      <c r="T1599" t="s">
        <v>39</v>
      </c>
      <c r="U1599" t="s">
        <v>40</v>
      </c>
      <c r="V1599" t="s">
        <v>185</v>
      </c>
      <c r="W1599" t="s">
        <v>186</v>
      </c>
      <c r="X1599" t="s">
        <v>187</v>
      </c>
      <c r="Y1599" t="s">
        <v>44</v>
      </c>
      <c r="Z1599" t="s">
        <v>44</v>
      </c>
      <c r="AA1599" t="s">
        <v>66</v>
      </c>
      <c r="AB1599" t="s">
        <v>46</v>
      </c>
      <c r="AC1599" t="s">
        <v>47</v>
      </c>
      <c r="AD1599" t="s">
        <v>48</v>
      </c>
      <c r="AE1599" t="s">
        <v>49</v>
      </c>
    </row>
    <row r="1600" spans="1:31">
      <c r="A1600" t="str">
        <f t="shared" si="48"/>
        <v>212599451241112</v>
      </c>
      <c r="B1600" t="s">
        <v>32</v>
      </c>
      <c r="C1600" t="s">
        <v>33</v>
      </c>
      <c r="D1600" t="s">
        <v>368</v>
      </c>
      <c r="E1600" t="s">
        <v>368</v>
      </c>
      <c r="F1600" t="s">
        <v>116</v>
      </c>
      <c r="G1600" t="s">
        <v>1690</v>
      </c>
      <c r="H1600" s="1">
        <v>43815</v>
      </c>
      <c r="I1600" s="1">
        <v>43812</v>
      </c>
      <c r="J1600" s="3">
        <v>107419110</v>
      </c>
      <c r="K1600" t="s">
        <v>31</v>
      </c>
      <c r="L1600" t="s">
        <v>31</v>
      </c>
      <c r="M1600">
        <v>0</v>
      </c>
      <c r="N1600">
        <v>0</v>
      </c>
      <c r="O1600">
        <v>0</v>
      </c>
      <c r="P1600" t="s">
        <v>37</v>
      </c>
      <c r="Q1600" t="s">
        <v>37</v>
      </c>
      <c r="R1600" t="str">
        <f t="shared" si="49"/>
        <v>2125994512411</v>
      </c>
      <c r="S1600" t="s">
        <v>38</v>
      </c>
      <c r="T1600" t="s">
        <v>39</v>
      </c>
      <c r="U1600" t="s">
        <v>40</v>
      </c>
      <c r="V1600" t="s">
        <v>41</v>
      </c>
      <c r="W1600" t="s">
        <v>42</v>
      </c>
      <c r="X1600" t="s">
        <v>43</v>
      </c>
      <c r="Y1600" t="s">
        <v>44</v>
      </c>
      <c r="Z1600" t="s">
        <v>44</v>
      </c>
      <c r="AA1600" t="s">
        <v>45</v>
      </c>
      <c r="AB1600" t="s">
        <v>46</v>
      </c>
      <c r="AC1600" t="s">
        <v>47</v>
      </c>
      <c r="AD1600" t="s">
        <v>48</v>
      </c>
      <c r="AE1600" t="s">
        <v>49</v>
      </c>
    </row>
    <row r="1601" spans="1:31">
      <c r="A1601" t="str">
        <f t="shared" si="48"/>
        <v>213599451111103</v>
      </c>
      <c r="B1601" t="s">
        <v>32</v>
      </c>
      <c r="C1601" t="s">
        <v>62</v>
      </c>
      <c r="D1601" t="s">
        <v>1073</v>
      </c>
      <c r="E1601" t="s">
        <v>1073</v>
      </c>
      <c r="F1601" t="s">
        <v>35</v>
      </c>
      <c r="G1601" t="s">
        <v>1691</v>
      </c>
      <c r="H1601" s="1">
        <v>43532</v>
      </c>
      <c r="I1601" s="1">
        <v>43532</v>
      </c>
      <c r="J1601" s="3">
        <v>4035800</v>
      </c>
      <c r="K1601" t="s">
        <v>31</v>
      </c>
      <c r="L1601" t="s">
        <v>31</v>
      </c>
      <c r="M1601">
        <v>0</v>
      </c>
      <c r="N1601">
        <v>0</v>
      </c>
      <c r="O1601">
        <v>0</v>
      </c>
      <c r="P1601" t="s">
        <v>37</v>
      </c>
      <c r="Q1601" t="s">
        <v>37</v>
      </c>
      <c r="R1601" t="str">
        <f t="shared" si="49"/>
        <v>2135994511111</v>
      </c>
      <c r="S1601" t="s">
        <v>38</v>
      </c>
      <c r="T1601" t="s">
        <v>66</v>
      </c>
      <c r="U1601" t="s">
        <v>67</v>
      </c>
      <c r="V1601" t="s">
        <v>100</v>
      </c>
      <c r="W1601" t="s">
        <v>42</v>
      </c>
      <c r="X1601" t="s">
        <v>43</v>
      </c>
      <c r="Y1601" t="s">
        <v>44</v>
      </c>
      <c r="Z1601" t="s">
        <v>44</v>
      </c>
      <c r="AA1601" t="s">
        <v>45</v>
      </c>
      <c r="AB1601" t="s">
        <v>46</v>
      </c>
      <c r="AC1601" t="s">
        <v>47</v>
      </c>
      <c r="AD1601" t="s">
        <v>48</v>
      </c>
      <c r="AE1601" t="s">
        <v>49</v>
      </c>
    </row>
    <row r="1602" spans="1:31">
      <c r="A1602" t="str">
        <f t="shared" si="48"/>
        <v>213599451111903</v>
      </c>
      <c r="B1602" t="s">
        <v>32</v>
      </c>
      <c r="C1602" t="s">
        <v>62</v>
      </c>
      <c r="D1602" t="s">
        <v>1073</v>
      </c>
      <c r="E1602" t="s">
        <v>1073</v>
      </c>
      <c r="F1602" t="s">
        <v>50</v>
      </c>
      <c r="G1602" t="s">
        <v>1691</v>
      </c>
      <c r="H1602" s="1">
        <v>43532</v>
      </c>
      <c r="I1602" s="1">
        <v>43532</v>
      </c>
      <c r="J1602" s="3">
        <v>24</v>
      </c>
      <c r="K1602" t="s">
        <v>31</v>
      </c>
      <c r="L1602" t="s">
        <v>31</v>
      </c>
      <c r="M1602">
        <v>0</v>
      </c>
      <c r="N1602">
        <v>0</v>
      </c>
      <c r="O1602">
        <v>0</v>
      </c>
      <c r="P1602" t="s">
        <v>37</v>
      </c>
      <c r="Q1602" t="s">
        <v>37</v>
      </c>
      <c r="R1602" t="str">
        <f t="shared" si="49"/>
        <v>2135994511119</v>
      </c>
      <c r="S1602" t="s">
        <v>38</v>
      </c>
      <c r="T1602" t="s">
        <v>66</v>
      </c>
      <c r="U1602" t="s">
        <v>67</v>
      </c>
      <c r="V1602" t="s">
        <v>100</v>
      </c>
      <c r="W1602" t="s">
        <v>42</v>
      </c>
      <c r="X1602" t="s">
        <v>43</v>
      </c>
      <c r="Y1602" t="s">
        <v>44</v>
      </c>
      <c r="Z1602" t="s">
        <v>44</v>
      </c>
      <c r="AA1602" t="s">
        <v>45</v>
      </c>
      <c r="AB1602" t="s">
        <v>46</v>
      </c>
      <c r="AC1602" t="s">
        <v>47</v>
      </c>
      <c r="AD1602" t="s">
        <v>48</v>
      </c>
      <c r="AE1602" t="s">
        <v>49</v>
      </c>
    </row>
    <row r="1603" spans="1:31">
      <c r="A1603" t="str">
        <f t="shared" ref="A1603:A1666" si="50">V1603&amp;W1603&amp;F1603&amp;IF(MONTH(H1603)&lt;10,"0"&amp;MONTH(H1603),MONTH(H1603))</f>
        <v>213599451112103</v>
      </c>
      <c r="B1603" t="s">
        <v>32</v>
      </c>
      <c r="C1603" t="s">
        <v>62</v>
      </c>
      <c r="D1603" t="s">
        <v>1073</v>
      </c>
      <c r="E1603" t="s">
        <v>1073</v>
      </c>
      <c r="F1603" t="s">
        <v>51</v>
      </c>
      <c r="G1603" t="s">
        <v>1691</v>
      </c>
      <c r="H1603" s="1">
        <v>43532</v>
      </c>
      <c r="I1603" s="1">
        <v>43532</v>
      </c>
      <c r="J1603" s="3">
        <v>403580</v>
      </c>
      <c r="K1603" t="s">
        <v>31</v>
      </c>
      <c r="L1603" t="s">
        <v>31</v>
      </c>
      <c r="M1603">
        <v>0</v>
      </c>
      <c r="N1603">
        <v>0</v>
      </c>
      <c r="O1603">
        <v>0</v>
      </c>
      <c r="P1603" t="s">
        <v>37</v>
      </c>
      <c r="Q1603" t="s">
        <v>37</v>
      </c>
      <c r="R1603" t="str">
        <f t="shared" ref="R1603:R1666" si="51">V1603&amp;W1603&amp;F1603</f>
        <v>2135994511121</v>
      </c>
      <c r="S1603" t="s">
        <v>38</v>
      </c>
      <c r="T1603" t="s">
        <v>66</v>
      </c>
      <c r="U1603" t="s">
        <v>67</v>
      </c>
      <c r="V1603" t="s">
        <v>100</v>
      </c>
      <c r="W1603" t="s">
        <v>42</v>
      </c>
      <c r="X1603" t="s">
        <v>43</v>
      </c>
      <c r="Y1603" t="s">
        <v>44</v>
      </c>
      <c r="Z1603" t="s">
        <v>44</v>
      </c>
      <c r="AA1603" t="s">
        <v>45</v>
      </c>
      <c r="AB1603" t="s">
        <v>46</v>
      </c>
      <c r="AC1603" t="s">
        <v>47</v>
      </c>
      <c r="AD1603" t="s">
        <v>48</v>
      </c>
      <c r="AE1603" t="s">
        <v>49</v>
      </c>
    </row>
    <row r="1604" spans="1:31">
      <c r="A1604" t="str">
        <f t="shared" si="50"/>
        <v>213599451112203</v>
      </c>
      <c r="B1604" t="s">
        <v>32</v>
      </c>
      <c r="C1604" t="s">
        <v>62</v>
      </c>
      <c r="D1604" t="s">
        <v>1073</v>
      </c>
      <c r="E1604" t="s">
        <v>1073</v>
      </c>
      <c r="F1604" t="s">
        <v>55</v>
      </c>
      <c r="G1604" t="s">
        <v>1691</v>
      </c>
      <c r="H1604" s="1">
        <v>43532</v>
      </c>
      <c r="I1604" s="1">
        <v>43532</v>
      </c>
      <c r="J1604" s="3">
        <v>161432</v>
      </c>
      <c r="K1604" t="s">
        <v>31</v>
      </c>
      <c r="L1604" t="s">
        <v>31</v>
      </c>
      <c r="M1604">
        <v>0</v>
      </c>
      <c r="N1604">
        <v>0</v>
      </c>
      <c r="O1604">
        <v>0</v>
      </c>
      <c r="P1604" t="s">
        <v>37</v>
      </c>
      <c r="Q1604" t="s">
        <v>37</v>
      </c>
      <c r="R1604" t="str">
        <f t="shared" si="51"/>
        <v>2135994511122</v>
      </c>
      <c r="S1604" t="s">
        <v>38</v>
      </c>
      <c r="T1604" t="s">
        <v>66</v>
      </c>
      <c r="U1604" t="s">
        <v>67</v>
      </c>
      <c r="V1604" t="s">
        <v>100</v>
      </c>
      <c r="W1604" t="s">
        <v>42</v>
      </c>
      <c r="X1604" t="s">
        <v>43</v>
      </c>
      <c r="Y1604" t="s">
        <v>44</v>
      </c>
      <c r="Z1604" t="s">
        <v>44</v>
      </c>
      <c r="AA1604" t="s">
        <v>45</v>
      </c>
      <c r="AB1604" t="s">
        <v>46</v>
      </c>
      <c r="AC1604" t="s">
        <v>47</v>
      </c>
      <c r="AD1604" t="s">
        <v>48</v>
      </c>
      <c r="AE1604" t="s">
        <v>49</v>
      </c>
    </row>
    <row r="1605" spans="1:31">
      <c r="A1605" t="str">
        <f t="shared" si="50"/>
        <v>213599451112603</v>
      </c>
      <c r="B1605" t="s">
        <v>32</v>
      </c>
      <c r="C1605" t="s">
        <v>62</v>
      </c>
      <c r="D1605" t="s">
        <v>1073</v>
      </c>
      <c r="E1605" t="s">
        <v>1073</v>
      </c>
      <c r="F1605" t="s">
        <v>57</v>
      </c>
      <c r="G1605" t="s">
        <v>1691</v>
      </c>
      <c r="H1605" s="1">
        <v>43532</v>
      </c>
      <c r="I1605" s="1">
        <v>43532</v>
      </c>
      <c r="J1605" s="3">
        <v>289680</v>
      </c>
      <c r="K1605" t="s">
        <v>31</v>
      </c>
      <c r="L1605" t="s">
        <v>31</v>
      </c>
      <c r="M1605">
        <v>0</v>
      </c>
      <c r="N1605">
        <v>0</v>
      </c>
      <c r="O1605">
        <v>0</v>
      </c>
      <c r="P1605" t="s">
        <v>37</v>
      </c>
      <c r="Q1605" t="s">
        <v>37</v>
      </c>
      <c r="R1605" t="str">
        <f t="shared" si="51"/>
        <v>2135994511126</v>
      </c>
      <c r="S1605" t="s">
        <v>38</v>
      </c>
      <c r="T1605" t="s">
        <v>66</v>
      </c>
      <c r="U1605" t="s">
        <v>67</v>
      </c>
      <c r="V1605" t="s">
        <v>100</v>
      </c>
      <c r="W1605" t="s">
        <v>42</v>
      </c>
      <c r="X1605" t="s">
        <v>43</v>
      </c>
      <c r="Y1605" t="s">
        <v>44</v>
      </c>
      <c r="Z1605" t="s">
        <v>44</v>
      </c>
      <c r="AA1605" t="s">
        <v>45</v>
      </c>
      <c r="AB1605" t="s">
        <v>46</v>
      </c>
      <c r="AC1605" t="s">
        <v>47</v>
      </c>
      <c r="AD1605" t="s">
        <v>48</v>
      </c>
      <c r="AE1605" t="s">
        <v>49</v>
      </c>
    </row>
    <row r="1606" spans="1:31">
      <c r="A1606" t="str">
        <f t="shared" si="50"/>
        <v>213599451115103</v>
      </c>
      <c r="B1606" t="s">
        <v>32</v>
      </c>
      <c r="C1606" t="s">
        <v>62</v>
      </c>
      <c r="D1606" t="s">
        <v>1073</v>
      </c>
      <c r="E1606" t="s">
        <v>1073</v>
      </c>
      <c r="F1606" t="s">
        <v>58</v>
      </c>
      <c r="G1606" t="s">
        <v>1691</v>
      </c>
      <c r="H1606" s="1">
        <v>43532</v>
      </c>
      <c r="I1606" s="1">
        <v>43532</v>
      </c>
      <c r="J1606" s="3">
        <v>185000</v>
      </c>
      <c r="K1606" t="s">
        <v>31</v>
      </c>
      <c r="L1606" t="s">
        <v>31</v>
      </c>
      <c r="M1606">
        <v>0</v>
      </c>
      <c r="N1606">
        <v>0</v>
      </c>
      <c r="O1606">
        <v>0</v>
      </c>
      <c r="P1606" t="s">
        <v>37</v>
      </c>
      <c r="Q1606" t="s">
        <v>37</v>
      </c>
      <c r="R1606" t="str">
        <f t="shared" si="51"/>
        <v>2135994511151</v>
      </c>
      <c r="S1606" t="s">
        <v>38</v>
      </c>
      <c r="T1606" t="s">
        <v>66</v>
      </c>
      <c r="U1606" t="s">
        <v>67</v>
      </c>
      <c r="V1606" t="s">
        <v>100</v>
      </c>
      <c r="W1606" t="s">
        <v>42</v>
      </c>
      <c r="X1606" t="s">
        <v>43</v>
      </c>
      <c r="Y1606" t="s">
        <v>44</v>
      </c>
      <c r="Z1606" t="s">
        <v>44</v>
      </c>
      <c r="AA1606" t="s">
        <v>45</v>
      </c>
      <c r="AB1606" t="s">
        <v>46</v>
      </c>
      <c r="AC1606" t="s">
        <v>47</v>
      </c>
      <c r="AD1606" t="s">
        <v>48</v>
      </c>
      <c r="AE1606" t="s">
        <v>49</v>
      </c>
    </row>
    <row r="1607" spans="1:31">
      <c r="A1607" t="str">
        <f t="shared" si="50"/>
        <v>214997052211912</v>
      </c>
      <c r="B1607" t="s">
        <v>32</v>
      </c>
      <c r="C1607" t="s">
        <v>114</v>
      </c>
      <c r="D1607" t="s">
        <v>1692</v>
      </c>
      <c r="E1607" t="s">
        <v>1692</v>
      </c>
      <c r="F1607" t="s">
        <v>60</v>
      </c>
      <c r="G1607" t="s">
        <v>1693</v>
      </c>
      <c r="H1607" s="1">
        <v>43809</v>
      </c>
      <c r="I1607" s="1">
        <v>43805</v>
      </c>
      <c r="J1607" s="3">
        <v>496277</v>
      </c>
      <c r="K1607" t="s">
        <v>31</v>
      </c>
      <c r="L1607" t="s">
        <v>31</v>
      </c>
      <c r="M1607">
        <v>0</v>
      </c>
      <c r="N1607">
        <v>0</v>
      </c>
      <c r="O1607">
        <v>0</v>
      </c>
      <c r="P1607" t="s">
        <v>37</v>
      </c>
      <c r="Q1607" t="s">
        <v>37</v>
      </c>
      <c r="R1607" t="str">
        <f t="shared" si="51"/>
        <v>2149970522119</v>
      </c>
      <c r="S1607" t="s">
        <v>38</v>
      </c>
      <c r="T1607" t="s">
        <v>118</v>
      </c>
      <c r="U1607" t="s">
        <v>119</v>
      </c>
      <c r="V1607" t="s">
        <v>256</v>
      </c>
      <c r="W1607" t="s">
        <v>257</v>
      </c>
      <c r="X1607" t="s">
        <v>43</v>
      </c>
      <c r="Y1607" t="s">
        <v>44</v>
      </c>
      <c r="Z1607" t="s">
        <v>44</v>
      </c>
      <c r="AA1607" t="s">
        <v>45</v>
      </c>
      <c r="AB1607" t="s">
        <v>46</v>
      </c>
      <c r="AC1607" t="s">
        <v>47</v>
      </c>
      <c r="AD1607" t="s">
        <v>48</v>
      </c>
      <c r="AE1607" t="s">
        <v>49</v>
      </c>
    </row>
    <row r="1608" spans="1:31">
      <c r="A1608" t="str">
        <f t="shared" si="50"/>
        <v>212599452211101</v>
      </c>
      <c r="B1608" t="s">
        <v>32</v>
      </c>
      <c r="C1608" t="s">
        <v>33</v>
      </c>
      <c r="D1608" t="s">
        <v>600</v>
      </c>
      <c r="E1608" t="s">
        <v>600</v>
      </c>
      <c r="F1608" t="s">
        <v>79</v>
      </c>
      <c r="G1608" t="s">
        <v>1694</v>
      </c>
      <c r="H1608" s="1">
        <v>43487</v>
      </c>
      <c r="I1608" s="1">
        <v>43483</v>
      </c>
      <c r="J1608" s="3">
        <v>1028562</v>
      </c>
      <c r="K1608" t="s">
        <v>31</v>
      </c>
      <c r="L1608" t="s">
        <v>31</v>
      </c>
      <c r="M1608">
        <v>0</v>
      </c>
      <c r="N1608">
        <v>0</v>
      </c>
      <c r="O1608">
        <v>0</v>
      </c>
      <c r="P1608" t="s">
        <v>37</v>
      </c>
      <c r="Q1608" t="s">
        <v>37</v>
      </c>
      <c r="R1608" t="str">
        <f t="shared" si="51"/>
        <v>2125994522111</v>
      </c>
      <c r="S1608" t="s">
        <v>38</v>
      </c>
      <c r="T1608" t="s">
        <v>39</v>
      </c>
      <c r="U1608" t="s">
        <v>40</v>
      </c>
      <c r="V1608" t="s">
        <v>41</v>
      </c>
      <c r="W1608" t="s">
        <v>42</v>
      </c>
      <c r="X1608" t="s">
        <v>43</v>
      </c>
      <c r="Y1608" t="s">
        <v>44</v>
      </c>
      <c r="Z1608" t="s">
        <v>44</v>
      </c>
      <c r="AA1608" t="s">
        <v>45</v>
      </c>
      <c r="AB1608" t="s">
        <v>46</v>
      </c>
      <c r="AC1608" t="s">
        <v>47</v>
      </c>
      <c r="AD1608" t="s">
        <v>48</v>
      </c>
      <c r="AE1608" t="s">
        <v>49</v>
      </c>
    </row>
    <row r="1609" spans="1:31">
      <c r="A1609" t="str">
        <f t="shared" si="50"/>
        <v>212904652121912</v>
      </c>
      <c r="B1609" t="s">
        <v>32</v>
      </c>
      <c r="C1609" t="s">
        <v>62</v>
      </c>
      <c r="D1609" t="s">
        <v>1695</v>
      </c>
      <c r="E1609" t="s">
        <v>1695</v>
      </c>
      <c r="F1609" t="s">
        <v>96</v>
      </c>
      <c r="G1609" t="s">
        <v>1696</v>
      </c>
      <c r="H1609" s="1">
        <v>43815</v>
      </c>
      <c r="I1609" s="1">
        <v>43812</v>
      </c>
      <c r="J1609" s="3">
        <v>4910000</v>
      </c>
      <c r="K1609" t="s">
        <v>31</v>
      </c>
      <c r="L1609" t="s">
        <v>31</v>
      </c>
      <c r="M1609">
        <v>0</v>
      </c>
      <c r="N1609">
        <v>0</v>
      </c>
      <c r="O1609">
        <v>0</v>
      </c>
      <c r="P1609" t="s">
        <v>37</v>
      </c>
      <c r="Q1609" t="s">
        <v>37</v>
      </c>
      <c r="R1609" t="str">
        <f t="shared" si="51"/>
        <v>2129046521219</v>
      </c>
      <c r="S1609" t="s">
        <v>38</v>
      </c>
      <c r="T1609" t="s">
        <v>66</v>
      </c>
      <c r="U1609" t="s">
        <v>67</v>
      </c>
      <c r="V1609" t="s">
        <v>81</v>
      </c>
      <c r="W1609" t="s">
        <v>82</v>
      </c>
      <c r="X1609" t="s">
        <v>43</v>
      </c>
      <c r="Y1609" t="s">
        <v>44</v>
      </c>
      <c r="Z1609" t="s">
        <v>44</v>
      </c>
      <c r="AA1609" t="s">
        <v>45</v>
      </c>
      <c r="AB1609" t="s">
        <v>46</v>
      </c>
      <c r="AC1609" t="s">
        <v>47</v>
      </c>
      <c r="AD1609" t="s">
        <v>48</v>
      </c>
      <c r="AE1609" t="s">
        <v>49</v>
      </c>
    </row>
    <row r="1610" spans="1:31">
      <c r="A1610" t="str">
        <f t="shared" si="50"/>
        <v>213300551152112</v>
      </c>
      <c r="B1610" t="s">
        <v>32</v>
      </c>
      <c r="C1610" t="s">
        <v>62</v>
      </c>
      <c r="D1610" t="s">
        <v>1697</v>
      </c>
      <c r="E1610" t="s">
        <v>1697</v>
      </c>
      <c r="F1610" t="s">
        <v>88</v>
      </c>
      <c r="G1610" t="s">
        <v>1698</v>
      </c>
      <c r="H1610" s="1">
        <v>43803</v>
      </c>
      <c r="I1610" s="1">
        <v>43801</v>
      </c>
      <c r="J1610" s="3">
        <v>22500000</v>
      </c>
      <c r="K1610" t="s">
        <v>31</v>
      </c>
      <c r="L1610" t="s">
        <v>31</v>
      </c>
      <c r="M1610">
        <v>0</v>
      </c>
      <c r="N1610">
        <v>0</v>
      </c>
      <c r="O1610">
        <v>0</v>
      </c>
      <c r="P1610" t="s">
        <v>37</v>
      </c>
      <c r="Q1610" t="s">
        <v>37</v>
      </c>
      <c r="R1610" t="str">
        <f t="shared" si="51"/>
        <v>2133005511521</v>
      </c>
      <c r="S1610" t="s">
        <v>38</v>
      </c>
      <c r="T1610" t="s">
        <v>66</v>
      </c>
      <c r="U1610" t="s">
        <v>67</v>
      </c>
      <c r="V1610" t="s">
        <v>86</v>
      </c>
      <c r="W1610" t="s">
        <v>90</v>
      </c>
      <c r="X1610" t="s">
        <v>43</v>
      </c>
      <c r="Y1610" t="s">
        <v>44</v>
      </c>
      <c r="Z1610" t="s">
        <v>44</v>
      </c>
      <c r="AA1610" t="s">
        <v>45</v>
      </c>
      <c r="AB1610" t="s">
        <v>46</v>
      </c>
      <c r="AC1610" t="s">
        <v>47</v>
      </c>
      <c r="AD1610" t="s">
        <v>48</v>
      </c>
      <c r="AE1610" t="s">
        <v>49</v>
      </c>
    </row>
    <row r="1611" spans="1:31">
      <c r="A1611" t="str">
        <f t="shared" si="50"/>
        <v>212901452215108</v>
      </c>
      <c r="B1611" t="s">
        <v>32</v>
      </c>
      <c r="C1611" t="s">
        <v>62</v>
      </c>
      <c r="D1611" t="s">
        <v>1699</v>
      </c>
      <c r="E1611" t="s">
        <v>1699</v>
      </c>
      <c r="F1611" t="s">
        <v>179</v>
      </c>
      <c r="G1611" t="s">
        <v>1700</v>
      </c>
      <c r="H1611" s="1">
        <v>43683</v>
      </c>
      <c r="I1611" s="1">
        <v>43679</v>
      </c>
      <c r="J1611" s="3">
        <v>1500000</v>
      </c>
      <c r="K1611" t="s">
        <v>31</v>
      </c>
      <c r="L1611" t="s">
        <v>31</v>
      </c>
      <c r="M1611">
        <v>0</v>
      </c>
      <c r="N1611">
        <v>0</v>
      </c>
      <c r="O1611">
        <v>0</v>
      </c>
      <c r="P1611" t="s">
        <v>37</v>
      </c>
      <c r="Q1611" t="s">
        <v>37</v>
      </c>
      <c r="R1611" t="str">
        <f t="shared" si="51"/>
        <v>2129014522151</v>
      </c>
      <c r="S1611" t="s">
        <v>38</v>
      </c>
      <c r="T1611" t="s">
        <v>66</v>
      </c>
      <c r="U1611" t="s">
        <v>67</v>
      </c>
      <c r="V1611" t="s">
        <v>81</v>
      </c>
      <c r="W1611" t="s">
        <v>396</v>
      </c>
      <c r="X1611" t="s">
        <v>43</v>
      </c>
      <c r="Y1611" t="s">
        <v>44</v>
      </c>
      <c r="Z1611" t="s">
        <v>44</v>
      </c>
      <c r="AA1611" t="s">
        <v>45</v>
      </c>
      <c r="AB1611" t="s">
        <v>46</v>
      </c>
      <c r="AC1611" t="s">
        <v>47</v>
      </c>
      <c r="AD1611" t="s">
        <v>48</v>
      </c>
      <c r="AE1611" t="s">
        <v>49</v>
      </c>
    </row>
    <row r="1612" spans="1:31">
      <c r="A1612" t="str">
        <f t="shared" si="50"/>
        <v>213599451111107</v>
      </c>
      <c r="B1612" t="s">
        <v>32</v>
      </c>
      <c r="C1612" t="s">
        <v>62</v>
      </c>
      <c r="D1612" t="s">
        <v>1701</v>
      </c>
      <c r="E1612" t="s">
        <v>1701</v>
      </c>
      <c r="F1612" t="s">
        <v>35</v>
      </c>
      <c r="G1612" t="s">
        <v>1702</v>
      </c>
      <c r="H1612" s="1">
        <v>43651</v>
      </c>
      <c r="I1612" s="1">
        <v>43649</v>
      </c>
      <c r="J1612" s="3">
        <v>177900</v>
      </c>
      <c r="K1612" t="s">
        <v>31</v>
      </c>
      <c r="L1612" t="s">
        <v>31</v>
      </c>
      <c r="M1612">
        <v>0</v>
      </c>
      <c r="N1612">
        <v>0</v>
      </c>
      <c r="O1612">
        <v>0</v>
      </c>
      <c r="P1612" t="s">
        <v>37</v>
      </c>
      <c r="Q1612" t="s">
        <v>37</v>
      </c>
      <c r="R1612" t="str">
        <f t="shared" si="51"/>
        <v>2135994511111</v>
      </c>
      <c r="S1612" t="s">
        <v>38</v>
      </c>
      <c r="T1612" t="s">
        <v>66</v>
      </c>
      <c r="U1612" t="s">
        <v>67</v>
      </c>
      <c r="V1612" t="s">
        <v>100</v>
      </c>
      <c r="W1612" t="s">
        <v>42</v>
      </c>
      <c r="X1612" t="s">
        <v>43</v>
      </c>
      <c r="Y1612" t="s">
        <v>44</v>
      </c>
      <c r="Z1612" t="s">
        <v>44</v>
      </c>
      <c r="AA1612" t="s">
        <v>45</v>
      </c>
      <c r="AB1612" t="s">
        <v>46</v>
      </c>
      <c r="AC1612" t="s">
        <v>47</v>
      </c>
      <c r="AD1612" t="s">
        <v>48</v>
      </c>
      <c r="AE1612" t="s">
        <v>49</v>
      </c>
    </row>
    <row r="1613" spans="1:31">
      <c r="A1613" t="str">
        <f t="shared" si="50"/>
        <v>213599451111907</v>
      </c>
      <c r="B1613" t="s">
        <v>32</v>
      </c>
      <c r="C1613" t="s">
        <v>62</v>
      </c>
      <c r="D1613" t="s">
        <v>1701</v>
      </c>
      <c r="E1613" t="s">
        <v>1701</v>
      </c>
      <c r="F1613" t="s">
        <v>50</v>
      </c>
      <c r="G1613" t="s">
        <v>1702</v>
      </c>
      <c r="H1613" s="1">
        <v>43651</v>
      </c>
      <c r="I1613" s="1">
        <v>43649</v>
      </c>
      <c r="J1613" s="3">
        <v>50</v>
      </c>
      <c r="K1613" t="s">
        <v>31</v>
      </c>
      <c r="L1613" t="s">
        <v>31</v>
      </c>
      <c r="M1613">
        <v>0</v>
      </c>
      <c r="N1613">
        <v>0</v>
      </c>
      <c r="O1613">
        <v>0</v>
      </c>
      <c r="P1613" t="s">
        <v>37</v>
      </c>
      <c r="Q1613" t="s">
        <v>37</v>
      </c>
      <c r="R1613" t="str">
        <f t="shared" si="51"/>
        <v>2135994511119</v>
      </c>
      <c r="S1613" t="s">
        <v>38</v>
      </c>
      <c r="T1613" t="s">
        <v>66</v>
      </c>
      <c r="U1613" t="s">
        <v>67</v>
      </c>
      <c r="V1613" t="s">
        <v>100</v>
      </c>
      <c r="W1613" t="s">
        <v>42</v>
      </c>
      <c r="X1613" t="s">
        <v>43</v>
      </c>
      <c r="Y1613" t="s">
        <v>44</v>
      </c>
      <c r="Z1613" t="s">
        <v>44</v>
      </c>
      <c r="AA1613" t="s">
        <v>45</v>
      </c>
      <c r="AB1613" t="s">
        <v>46</v>
      </c>
      <c r="AC1613" t="s">
        <v>47</v>
      </c>
      <c r="AD1613" t="s">
        <v>48</v>
      </c>
      <c r="AE1613" t="s">
        <v>49</v>
      </c>
    </row>
    <row r="1614" spans="1:31">
      <c r="A1614" t="str">
        <f t="shared" si="50"/>
        <v>213599451112107</v>
      </c>
      <c r="B1614" t="s">
        <v>32</v>
      </c>
      <c r="C1614" t="s">
        <v>62</v>
      </c>
      <c r="D1614" t="s">
        <v>1701</v>
      </c>
      <c r="E1614" t="s">
        <v>1701</v>
      </c>
      <c r="F1614" t="s">
        <v>51</v>
      </c>
      <c r="G1614" t="s">
        <v>1702</v>
      </c>
      <c r="H1614" s="1">
        <v>43651</v>
      </c>
      <c r="I1614" s="1">
        <v>43649</v>
      </c>
      <c r="J1614" s="3">
        <v>17790</v>
      </c>
      <c r="K1614" t="s">
        <v>31</v>
      </c>
      <c r="L1614" t="s">
        <v>31</v>
      </c>
      <c r="M1614">
        <v>0</v>
      </c>
      <c r="N1614">
        <v>0</v>
      </c>
      <c r="O1614">
        <v>0</v>
      </c>
      <c r="P1614" t="s">
        <v>37</v>
      </c>
      <c r="Q1614" t="s">
        <v>37</v>
      </c>
      <c r="R1614" t="str">
        <f t="shared" si="51"/>
        <v>2135994511121</v>
      </c>
      <c r="S1614" t="s">
        <v>38</v>
      </c>
      <c r="T1614" t="s">
        <v>66</v>
      </c>
      <c r="U1614" t="s">
        <v>67</v>
      </c>
      <c r="V1614" t="s">
        <v>100</v>
      </c>
      <c r="W1614" t="s">
        <v>42</v>
      </c>
      <c r="X1614" t="s">
        <v>43</v>
      </c>
      <c r="Y1614" t="s">
        <v>44</v>
      </c>
      <c r="Z1614" t="s">
        <v>44</v>
      </c>
      <c r="AA1614" t="s">
        <v>45</v>
      </c>
      <c r="AB1614" t="s">
        <v>46</v>
      </c>
      <c r="AC1614" t="s">
        <v>47</v>
      </c>
      <c r="AD1614" t="s">
        <v>48</v>
      </c>
      <c r="AE1614" t="s">
        <v>49</v>
      </c>
    </row>
    <row r="1615" spans="1:31">
      <c r="A1615" t="str">
        <f t="shared" si="50"/>
        <v>213599451112207</v>
      </c>
      <c r="B1615" t="s">
        <v>32</v>
      </c>
      <c r="C1615" t="s">
        <v>62</v>
      </c>
      <c r="D1615" t="s">
        <v>1701</v>
      </c>
      <c r="E1615" t="s">
        <v>1701</v>
      </c>
      <c r="F1615" t="s">
        <v>55</v>
      </c>
      <c r="G1615" t="s">
        <v>1702</v>
      </c>
      <c r="H1615" s="1">
        <v>43651</v>
      </c>
      <c r="I1615" s="1">
        <v>43649</v>
      </c>
      <c r="J1615" s="3">
        <v>7116</v>
      </c>
      <c r="K1615" t="s">
        <v>31</v>
      </c>
      <c r="L1615" t="s">
        <v>31</v>
      </c>
      <c r="M1615">
        <v>0</v>
      </c>
      <c r="N1615">
        <v>0</v>
      </c>
      <c r="O1615">
        <v>0</v>
      </c>
      <c r="P1615" t="s">
        <v>37</v>
      </c>
      <c r="Q1615" t="s">
        <v>37</v>
      </c>
      <c r="R1615" t="str">
        <f t="shared" si="51"/>
        <v>2135994511122</v>
      </c>
      <c r="S1615" t="s">
        <v>38</v>
      </c>
      <c r="T1615" t="s">
        <v>66</v>
      </c>
      <c r="U1615" t="s">
        <v>67</v>
      </c>
      <c r="V1615" t="s">
        <v>100</v>
      </c>
      <c r="W1615" t="s">
        <v>42</v>
      </c>
      <c r="X1615" t="s">
        <v>43</v>
      </c>
      <c r="Y1615" t="s">
        <v>44</v>
      </c>
      <c r="Z1615" t="s">
        <v>44</v>
      </c>
      <c r="AA1615" t="s">
        <v>45</v>
      </c>
      <c r="AB1615" t="s">
        <v>46</v>
      </c>
      <c r="AC1615" t="s">
        <v>47</v>
      </c>
      <c r="AD1615" t="s">
        <v>48</v>
      </c>
      <c r="AE1615" t="s">
        <v>49</v>
      </c>
    </row>
    <row r="1616" spans="1:31">
      <c r="A1616" t="str">
        <f t="shared" si="50"/>
        <v>213300551152110</v>
      </c>
      <c r="B1616" t="s">
        <v>32</v>
      </c>
      <c r="C1616" t="s">
        <v>62</v>
      </c>
      <c r="D1616" t="s">
        <v>1703</v>
      </c>
      <c r="E1616" t="s">
        <v>1703</v>
      </c>
      <c r="F1616" t="s">
        <v>88</v>
      </c>
      <c r="G1616" t="s">
        <v>1704</v>
      </c>
      <c r="H1616" s="1">
        <v>43760</v>
      </c>
      <c r="I1616" s="1">
        <v>43759</v>
      </c>
      <c r="J1616" s="3">
        <v>517278600</v>
      </c>
      <c r="K1616" t="s">
        <v>31</v>
      </c>
      <c r="L1616" t="s">
        <v>31</v>
      </c>
      <c r="M1616">
        <v>0</v>
      </c>
      <c r="N1616">
        <v>0</v>
      </c>
      <c r="O1616">
        <v>0</v>
      </c>
      <c r="P1616" t="s">
        <v>37</v>
      </c>
      <c r="Q1616" t="s">
        <v>37</v>
      </c>
      <c r="R1616" t="str">
        <f t="shared" si="51"/>
        <v>2133005511521</v>
      </c>
      <c r="S1616" t="s">
        <v>38</v>
      </c>
      <c r="T1616" t="s">
        <v>66</v>
      </c>
      <c r="U1616" t="s">
        <v>67</v>
      </c>
      <c r="V1616" t="s">
        <v>86</v>
      </c>
      <c r="W1616" t="s">
        <v>90</v>
      </c>
      <c r="X1616" t="s">
        <v>43</v>
      </c>
      <c r="Y1616" t="s">
        <v>44</v>
      </c>
      <c r="Z1616" t="s">
        <v>44</v>
      </c>
      <c r="AA1616" t="s">
        <v>45</v>
      </c>
      <c r="AB1616" t="s">
        <v>46</v>
      </c>
      <c r="AC1616" t="s">
        <v>47</v>
      </c>
      <c r="AD1616" t="s">
        <v>48</v>
      </c>
      <c r="AE1616" t="s">
        <v>49</v>
      </c>
    </row>
    <row r="1617" spans="1:31">
      <c r="A1617" t="str">
        <f t="shared" si="50"/>
        <v>212599452111110</v>
      </c>
      <c r="B1617" t="s">
        <v>32</v>
      </c>
      <c r="C1617" t="s">
        <v>33</v>
      </c>
      <c r="D1617" t="s">
        <v>1705</v>
      </c>
      <c r="E1617" t="s">
        <v>1705</v>
      </c>
      <c r="F1617" t="s">
        <v>165</v>
      </c>
      <c r="G1617" t="s">
        <v>1706</v>
      </c>
      <c r="H1617" s="1">
        <v>43761</v>
      </c>
      <c r="I1617" s="1">
        <v>43759</v>
      </c>
      <c r="J1617" s="3">
        <v>1950000</v>
      </c>
      <c r="K1617" t="s">
        <v>31</v>
      </c>
      <c r="L1617" t="s">
        <v>31</v>
      </c>
      <c r="M1617">
        <v>0</v>
      </c>
      <c r="N1617">
        <v>0</v>
      </c>
      <c r="O1617">
        <v>0</v>
      </c>
      <c r="P1617" t="s">
        <v>37</v>
      </c>
      <c r="Q1617" t="s">
        <v>37</v>
      </c>
      <c r="R1617" t="str">
        <f t="shared" si="51"/>
        <v>2125994521111</v>
      </c>
      <c r="S1617" t="s">
        <v>38</v>
      </c>
      <c r="T1617" t="s">
        <v>39</v>
      </c>
      <c r="U1617" t="s">
        <v>40</v>
      </c>
      <c r="V1617" t="s">
        <v>41</v>
      </c>
      <c r="W1617" t="s">
        <v>42</v>
      </c>
      <c r="X1617" t="s">
        <v>43</v>
      </c>
      <c r="Y1617" t="s">
        <v>44</v>
      </c>
      <c r="Z1617" t="s">
        <v>44</v>
      </c>
      <c r="AA1617" t="s">
        <v>45</v>
      </c>
      <c r="AB1617" t="s">
        <v>46</v>
      </c>
      <c r="AC1617" t="s">
        <v>47</v>
      </c>
      <c r="AD1617" t="s">
        <v>48</v>
      </c>
      <c r="AE1617" t="s">
        <v>49</v>
      </c>
    </row>
    <row r="1618" spans="1:31">
      <c r="A1618" t="str">
        <f t="shared" si="50"/>
        <v>210400252215102</v>
      </c>
      <c r="B1618" t="s">
        <v>32</v>
      </c>
      <c r="C1618" t="s">
        <v>33</v>
      </c>
      <c r="D1618" t="s">
        <v>252</v>
      </c>
      <c r="E1618" t="s">
        <v>252</v>
      </c>
      <c r="F1618" t="s">
        <v>179</v>
      </c>
      <c r="G1618" t="s">
        <v>1707</v>
      </c>
      <c r="H1618" s="1">
        <v>43522</v>
      </c>
      <c r="I1618" s="1">
        <v>43522</v>
      </c>
      <c r="J1618" s="3">
        <v>32050000</v>
      </c>
      <c r="K1618" t="s">
        <v>31</v>
      </c>
      <c r="L1618" t="s">
        <v>31</v>
      </c>
      <c r="M1618">
        <v>0</v>
      </c>
      <c r="N1618">
        <v>0</v>
      </c>
      <c r="O1618">
        <v>0</v>
      </c>
      <c r="P1618" t="s">
        <v>37</v>
      </c>
      <c r="Q1618" t="s">
        <v>37</v>
      </c>
      <c r="R1618" t="str">
        <f t="shared" si="51"/>
        <v>2104002522151</v>
      </c>
      <c r="S1618" t="s">
        <v>38</v>
      </c>
      <c r="T1618" t="s">
        <v>39</v>
      </c>
      <c r="U1618" t="s">
        <v>40</v>
      </c>
      <c r="V1618" t="s">
        <v>185</v>
      </c>
      <c r="W1618" t="s">
        <v>209</v>
      </c>
      <c r="X1618" t="s">
        <v>187</v>
      </c>
      <c r="Y1618" t="s">
        <v>44</v>
      </c>
      <c r="Z1618" t="s">
        <v>44</v>
      </c>
      <c r="AA1618" t="s">
        <v>66</v>
      </c>
      <c r="AB1618" t="s">
        <v>46</v>
      </c>
      <c r="AC1618" t="s">
        <v>47</v>
      </c>
      <c r="AD1618" t="s">
        <v>48</v>
      </c>
      <c r="AE1618" t="s">
        <v>49</v>
      </c>
    </row>
    <row r="1619" spans="1:31">
      <c r="A1619" t="str">
        <f t="shared" si="50"/>
        <v>210400252121110</v>
      </c>
      <c r="B1619" t="s">
        <v>32</v>
      </c>
      <c r="C1619" t="s">
        <v>33</v>
      </c>
      <c r="D1619" t="s">
        <v>1397</v>
      </c>
      <c r="E1619" t="s">
        <v>1397</v>
      </c>
      <c r="F1619" t="s">
        <v>122</v>
      </c>
      <c r="G1619" t="s">
        <v>1708</v>
      </c>
      <c r="H1619" s="1">
        <v>43766</v>
      </c>
      <c r="I1619" s="1">
        <v>43762</v>
      </c>
      <c r="J1619" s="3">
        <v>300000</v>
      </c>
      <c r="K1619" t="s">
        <v>31</v>
      </c>
      <c r="L1619" t="s">
        <v>31</v>
      </c>
      <c r="M1619">
        <v>0</v>
      </c>
      <c r="N1619">
        <v>0</v>
      </c>
      <c r="O1619">
        <v>0</v>
      </c>
      <c r="P1619" t="s">
        <v>37</v>
      </c>
      <c r="Q1619" t="s">
        <v>37</v>
      </c>
      <c r="R1619" t="str">
        <f t="shared" si="51"/>
        <v>2104002521211</v>
      </c>
      <c r="S1619" t="s">
        <v>38</v>
      </c>
      <c r="T1619" t="s">
        <v>39</v>
      </c>
      <c r="U1619" t="s">
        <v>40</v>
      </c>
      <c r="V1619" t="s">
        <v>185</v>
      </c>
      <c r="W1619" t="s">
        <v>209</v>
      </c>
      <c r="X1619" t="s">
        <v>187</v>
      </c>
      <c r="Y1619" t="s">
        <v>44</v>
      </c>
      <c r="Z1619" t="s">
        <v>44</v>
      </c>
      <c r="AA1619" t="s">
        <v>66</v>
      </c>
      <c r="AB1619" t="s">
        <v>46</v>
      </c>
      <c r="AC1619" t="s">
        <v>47</v>
      </c>
      <c r="AD1619" t="s">
        <v>48</v>
      </c>
      <c r="AE1619" t="s">
        <v>49</v>
      </c>
    </row>
    <row r="1620" spans="1:31">
      <c r="A1620" t="str">
        <f t="shared" si="50"/>
        <v>215099451111107</v>
      </c>
      <c r="B1620" t="s">
        <v>32</v>
      </c>
      <c r="C1620" t="s">
        <v>114</v>
      </c>
      <c r="D1620" t="s">
        <v>142</v>
      </c>
      <c r="E1620" t="s">
        <v>142</v>
      </c>
      <c r="F1620" t="s">
        <v>35</v>
      </c>
      <c r="G1620" t="s">
        <v>1709</v>
      </c>
      <c r="H1620" s="1">
        <v>43647</v>
      </c>
      <c r="I1620" s="1">
        <v>43626</v>
      </c>
      <c r="J1620" s="3">
        <v>19307700</v>
      </c>
      <c r="K1620" t="s">
        <v>31</v>
      </c>
      <c r="L1620" t="s">
        <v>31</v>
      </c>
      <c r="M1620">
        <v>0</v>
      </c>
      <c r="N1620">
        <v>0</v>
      </c>
      <c r="O1620">
        <v>0</v>
      </c>
      <c r="P1620" t="s">
        <v>37</v>
      </c>
      <c r="Q1620" t="s">
        <v>37</v>
      </c>
      <c r="R1620" t="str">
        <f t="shared" si="51"/>
        <v>2150994511111</v>
      </c>
      <c r="S1620" t="s">
        <v>38</v>
      </c>
      <c r="T1620" t="s">
        <v>118</v>
      </c>
      <c r="U1620" t="s">
        <v>119</v>
      </c>
      <c r="V1620" t="s">
        <v>120</v>
      </c>
      <c r="W1620" t="s">
        <v>42</v>
      </c>
      <c r="X1620" t="s">
        <v>43</v>
      </c>
      <c r="Y1620" t="s">
        <v>44</v>
      </c>
      <c r="Z1620" t="s">
        <v>44</v>
      </c>
      <c r="AA1620" t="s">
        <v>45</v>
      </c>
      <c r="AB1620" t="s">
        <v>46</v>
      </c>
      <c r="AC1620" t="s">
        <v>47</v>
      </c>
      <c r="AD1620" t="s">
        <v>48</v>
      </c>
      <c r="AE1620" t="s">
        <v>49</v>
      </c>
    </row>
    <row r="1621" spans="1:31">
      <c r="A1621" t="str">
        <f t="shared" si="50"/>
        <v>215099451111907</v>
      </c>
      <c r="B1621" t="s">
        <v>32</v>
      </c>
      <c r="C1621" t="s">
        <v>114</v>
      </c>
      <c r="D1621" t="s">
        <v>142</v>
      </c>
      <c r="E1621" t="s">
        <v>142</v>
      </c>
      <c r="F1621" t="s">
        <v>50</v>
      </c>
      <c r="G1621" t="s">
        <v>1709</v>
      </c>
      <c r="H1621" s="1">
        <v>43647</v>
      </c>
      <c r="I1621" s="1">
        <v>43626</v>
      </c>
      <c r="J1621" s="3">
        <v>396</v>
      </c>
      <c r="K1621" t="s">
        <v>31</v>
      </c>
      <c r="L1621" t="s">
        <v>31</v>
      </c>
      <c r="M1621">
        <v>0</v>
      </c>
      <c r="N1621">
        <v>0</v>
      </c>
      <c r="O1621">
        <v>0</v>
      </c>
      <c r="P1621" t="s">
        <v>37</v>
      </c>
      <c r="Q1621" t="s">
        <v>37</v>
      </c>
      <c r="R1621" t="str">
        <f t="shared" si="51"/>
        <v>2150994511119</v>
      </c>
      <c r="S1621" t="s">
        <v>38</v>
      </c>
      <c r="T1621" t="s">
        <v>118</v>
      </c>
      <c r="U1621" t="s">
        <v>119</v>
      </c>
      <c r="V1621" t="s">
        <v>120</v>
      </c>
      <c r="W1621" t="s">
        <v>42</v>
      </c>
      <c r="X1621" t="s">
        <v>43</v>
      </c>
      <c r="Y1621" t="s">
        <v>44</v>
      </c>
      <c r="Z1621" t="s">
        <v>44</v>
      </c>
      <c r="AA1621" t="s">
        <v>45</v>
      </c>
      <c r="AB1621" t="s">
        <v>46</v>
      </c>
      <c r="AC1621" t="s">
        <v>47</v>
      </c>
      <c r="AD1621" t="s">
        <v>48</v>
      </c>
      <c r="AE1621" t="s">
        <v>49</v>
      </c>
    </row>
    <row r="1622" spans="1:31">
      <c r="A1622" t="str">
        <f t="shared" si="50"/>
        <v>215099451112107</v>
      </c>
      <c r="B1622" t="s">
        <v>32</v>
      </c>
      <c r="C1622" t="s">
        <v>114</v>
      </c>
      <c r="D1622" t="s">
        <v>142</v>
      </c>
      <c r="E1622" t="s">
        <v>142</v>
      </c>
      <c r="F1622" t="s">
        <v>51</v>
      </c>
      <c r="G1622" t="s">
        <v>1709</v>
      </c>
      <c r="H1622" s="1">
        <v>43647</v>
      </c>
      <c r="I1622" s="1">
        <v>43626</v>
      </c>
      <c r="J1622" s="3">
        <v>1281900</v>
      </c>
      <c r="K1622" t="s">
        <v>31</v>
      </c>
      <c r="L1622" t="s">
        <v>31</v>
      </c>
      <c r="M1622">
        <v>0</v>
      </c>
      <c r="N1622">
        <v>0</v>
      </c>
      <c r="O1622">
        <v>0</v>
      </c>
      <c r="P1622" t="s">
        <v>37</v>
      </c>
      <c r="Q1622" t="s">
        <v>37</v>
      </c>
      <c r="R1622" t="str">
        <f t="shared" si="51"/>
        <v>2150994511121</v>
      </c>
      <c r="S1622" t="s">
        <v>38</v>
      </c>
      <c r="T1622" t="s">
        <v>118</v>
      </c>
      <c r="U1622" t="s">
        <v>119</v>
      </c>
      <c r="V1622" t="s">
        <v>120</v>
      </c>
      <c r="W1622" t="s">
        <v>42</v>
      </c>
      <c r="X1622" t="s">
        <v>43</v>
      </c>
      <c r="Y1622" t="s">
        <v>44</v>
      </c>
      <c r="Z1622" t="s">
        <v>44</v>
      </c>
      <c r="AA1622" t="s">
        <v>45</v>
      </c>
      <c r="AB1622" t="s">
        <v>46</v>
      </c>
      <c r="AC1622" t="s">
        <v>47</v>
      </c>
      <c r="AD1622" t="s">
        <v>48</v>
      </c>
      <c r="AE1622" t="s">
        <v>49</v>
      </c>
    </row>
    <row r="1623" spans="1:31">
      <c r="A1623" t="str">
        <f t="shared" si="50"/>
        <v>215099451112207</v>
      </c>
      <c r="B1623" t="s">
        <v>32</v>
      </c>
      <c r="C1623" t="s">
        <v>114</v>
      </c>
      <c r="D1623" t="s">
        <v>142</v>
      </c>
      <c r="E1623" t="s">
        <v>142</v>
      </c>
      <c r="F1623" t="s">
        <v>55</v>
      </c>
      <c r="G1623" t="s">
        <v>1709</v>
      </c>
      <c r="H1623" s="1">
        <v>43647</v>
      </c>
      <c r="I1623" s="1">
        <v>43626</v>
      </c>
      <c r="J1623" s="3">
        <v>454358</v>
      </c>
      <c r="K1623" t="s">
        <v>31</v>
      </c>
      <c r="L1623" t="s">
        <v>31</v>
      </c>
      <c r="M1623">
        <v>0</v>
      </c>
      <c r="N1623">
        <v>0</v>
      </c>
      <c r="O1623">
        <v>0</v>
      </c>
      <c r="P1623" t="s">
        <v>37</v>
      </c>
      <c r="Q1623" t="s">
        <v>37</v>
      </c>
      <c r="R1623" t="str">
        <f t="shared" si="51"/>
        <v>2150994511122</v>
      </c>
      <c r="S1623" t="s">
        <v>38</v>
      </c>
      <c r="T1623" t="s">
        <v>118</v>
      </c>
      <c r="U1623" t="s">
        <v>119</v>
      </c>
      <c r="V1623" t="s">
        <v>120</v>
      </c>
      <c r="W1623" t="s">
        <v>42</v>
      </c>
      <c r="X1623" t="s">
        <v>43</v>
      </c>
      <c r="Y1623" t="s">
        <v>44</v>
      </c>
      <c r="Z1623" t="s">
        <v>44</v>
      </c>
      <c r="AA1623" t="s">
        <v>45</v>
      </c>
      <c r="AB1623" t="s">
        <v>46</v>
      </c>
      <c r="AC1623" t="s">
        <v>47</v>
      </c>
      <c r="AD1623" t="s">
        <v>48</v>
      </c>
      <c r="AE1623" t="s">
        <v>49</v>
      </c>
    </row>
    <row r="1624" spans="1:31">
      <c r="A1624" t="str">
        <f t="shared" si="50"/>
        <v>215099451112307</v>
      </c>
      <c r="B1624" t="s">
        <v>32</v>
      </c>
      <c r="C1624" t="s">
        <v>114</v>
      </c>
      <c r="D1624" t="s">
        <v>142</v>
      </c>
      <c r="E1624" t="s">
        <v>142</v>
      </c>
      <c r="F1624" t="s">
        <v>56</v>
      </c>
      <c r="G1624" t="s">
        <v>1709</v>
      </c>
      <c r="H1624" s="1">
        <v>43647</v>
      </c>
      <c r="I1624" s="1">
        <v>43626</v>
      </c>
      <c r="J1624" s="3">
        <v>540000</v>
      </c>
      <c r="K1624" t="s">
        <v>31</v>
      </c>
      <c r="L1624" t="s">
        <v>31</v>
      </c>
      <c r="M1624">
        <v>0</v>
      </c>
      <c r="N1624">
        <v>0</v>
      </c>
      <c r="O1624">
        <v>0</v>
      </c>
      <c r="P1624" t="s">
        <v>37</v>
      </c>
      <c r="Q1624" t="s">
        <v>37</v>
      </c>
      <c r="R1624" t="str">
        <f t="shared" si="51"/>
        <v>2150994511123</v>
      </c>
      <c r="S1624" t="s">
        <v>38</v>
      </c>
      <c r="T1624" t="s">
        <v>118</v>
      </c>
      <c r="U1624" t="s">
        <v>119</v>
      </c>
      <c r="V1624" t="s">
        <v>120</v>
      </c>
      <c r="W1624" t="s">
        <v>42</v>
      </c>
      <c r="X1624" t="s">
        <v>43</v>
      </c>
      <c r="Y1624" t="s">
        <v>44</v>
      </c>
      <c r="Z1624" t="s">
        <v>44</v>
      </c>
      <c r="AA1624" t="s">
        <v>45</v>
      </c>
      <c r="AB1624" t="s">
        <v>46</v>
      </c>
      <c r="AC1624" t="s">
        <v>47</v>
      </c>
      <c r="AD1624" t="s">
        <v>48</v>
      </c>
      <c r="AE1624" t="s">
        <v>49</v>
      </c>
    </row>
    <row r="1625" spans="1:31">
      <c r="A1625" t="str">
        <f t="shared" si="50"/>
        <v>215099451112607</v>
      </c>
      <c r="B1625" t="s">
        <v>32</v>
      </c>
      <c r="C1625" t="s">
        <v>114</v>
      </c>
      <c r="D1625" t="s">
        <v>142</v>
      </c>
      <c r="E1625" t="s">
        <v>142</v>
      </c>
      <c r="F1625" t="s">
        <v>57</v>
      </c>
      <c r="G1625" t="s">
        <v>1709</v>
      </c>
      <c r="H1625" s="1">
        <v>43647</v>
      </c>
      <c r="I1625" s="1">
        <v>43626</v>
      </c>
      <c r="J1625" s="3">
        <v>1231140</v>
      </c>
      <c r="K1625" t="s">
        <v>31</v>
      </c>
      <c r="L1625" t="s">
        <v>31</v>
      </c>
      <c r="M1625">
        <v>0</v>
      </c>
      <c r="N1625">
        <v>0</v>
      </c>
      <c r="O1625">
        <v>0</v>
      </c>
      <c r="P1625" t="s">
        <v>37</v>
      </c>
      <c r="Q1625" t="s">
        <v>37</v>
      </c>
      <c r="R1625" t="str">
        <f t="shared" si="51"/>
        <v>2150994511126</v>
      </c>
      <c r="S1625" t="s">
        <v>38</v>
      </c>
      <c r="T1625" t="s">
        <v>118</v>
      </c>
      <c r="U1625" t="s">
        <v>119</v>
      </c>
      <c r="V1625" t="s">
        <v>120</v>
      </c>
      <c r="W1625" t="s">
        <v>42</v>
      </c>
      <c r="X1625" t="s">
        <v>43</v>
      </c>
      <c r="Y1625" t="s">
        <v>44</v>
      </c>
      <c r="Z1625" t="s">
        <v>44</v>
      </c>
      <c r="AA1625" t="s">
        <v>45</v>
      </c>
      <c r="AB1625" t="s">
        <v>46</v>
      </c>
      <c r="AC1625" t="s">
        <v>47</v>
      </c>
      <c r="AD1625" t="s">
        <v>48</v>
      </c>
      <c r="AE1625" t="s">
        <v>49</v>
      </c>
    </row>
    <row r="1626" spans="1:31">
      <c r="A1626" t="str">
        <f t="shared" si="50"/>
        <v>215099451115107</v>
      </c>
      <c r="B1626" t="s">
        <v>32</v>
      </c>
      <c r="C1626" t="s">
        <v>114</v>
      </c>
      <c r="D1626" t="s">
        <v>142</v>
      </c>
      <c r="E1626" t="s">
        <v>142</v>
      </c>
      <c r="F1626" t="s">
        <v>58</v>
      </c>
      <c r="G1626" t="s">
        <v>1709</v>
      </c>
      <c r="H1626" s="1">
        <v>43647</v>
      </c>
      <c r="I1626" s="1">
        <v>43626</v>
      </c>
      <c r="J1626" s="3">
        <v>920000</v>
      </c>
      <c r="K1626" t="s">
        <v>31</v>
      </c>
      <c r="L1626" t="s">
        <v>31</v>
      </c>
      <c r="M1626">
        <v>0</v>
      </c>
      <c r="N1626">
        <v>0</v>
      </c>
      <c r="O1626">
        <v>0</v>
      </c>
      <c r="P1626" t="s">
        <v>37</v>
      </c>
      <c r="Q1626" t="s">
        <v>37</v>
      </c>
      <c r="R1626" t="str">
        <f t="shared" si="51"/>
        <v>2150994511151</v>
      </c>
      <c r="S1626" t="s">
        <v>38</v>
      </c>
      <c r="T1626" t="s">
        <v>118</v>
      </c>
      <c r="U1626" t="s">
        <v>119</v>
      </c>
      <c r="V1626" t="s">
        <v>120</v>
      </c>
      <c r="W1626" t="s">
        <v>42</v>
      </c>
      <c r="X1626" t="s">
        <v>43</v>
      </c>
      <c r="Y1626" t="s">
        <v>44</v>
      </c>
      <c r="Z1626" t="s">
        <v>44</v>
      </c>
      <c r="AA1626" t="s">
        <v>45</v>
      </c>
      <c r="AB1626" t="s">
        <v>46</v>
      </c>
      <c r="AC1626" t="s">
        <v>47</v>
      </c>
      <c r="AD1626" t="s">
        <v>48</v>
      </c>
      <c r="AE1626" t="s">
        <v>49</v>
      </c>
    </row>
    <row r="1627" spans="1:31">
      <c r="A1627" t="str">
        <f t="shared" si="50"/>
        <v>212904652121911</v>
      </c>
      <c r="B1627" t="s">
        <v>32</v>
      </c>
      <c r="C1627" t="s">
        <v>62</v>
      </c>
      <c r="D1627" t="s">
        <v>1710</v>
      </c>
      <c r="E1627" t="s">
        <v>1710</v>
      </c>
      <c r="F1627" t="s">
        <v>96</v>
      </c>
      <c r="G1627" t="s">
        <v>1711</v>
      </c>
      <c r="H1627" s="1">
        <v>43780</v>
      </c>
      <c r="I1627" s="1">
        <v>43780</v>
      </c>
      <c r="J1627" s="3">
        <v>580500</v>
      </c>
      <c r="K1627" t="s">
        <v>31</v>
      </c>
      <c r="L1627" t="s">
        <v>31</v>
      </c>
      <c r="M1627">
        <v>0</v>
      </c>
      <c r="N1627">
        <v>0</v>
      </c>
      <c r="O1627">
        <v>0</v>
      </c>
      <c r="P1627" t="s">
        <v>37</v>
      </c>
      <c r="Q1627" t="s">
        <v>37</v>
      </c>
      <c r="R1627" t="str">
        <f t="shared" si="51"/>
        <v>2129046521219</v>
      </c>
      <c r="S1627" t="s">
        <v>38</v>
      </c>
      <c r="T1627" t="s">
        <v>66</v>
      </c>
      <c r="U1627" t="s">
        <v>67</v>
      </c>
      <c r="V1627" t="s">
        <v>81</v>
      </c>
      <c r="W1627" t="s">
        <v>82</v>
      </c>
      <c r="X1627" t="s">
        <v>43</v>
      </c>
      <c r="Y1627" t="s">
        <v>44</v>
      </c>
      <c r="Z1627" t="s">
        <v>44</v>
      </c>
      <c r="AA1627" t="s">
        <v>45</v>
      </c>
      <c r="AB1627" t="s">
        <v>46</v>
      </c>
      <c r="AC1627" t="s">
        <v>47</v>
      </c>
      <c r="AD1627" t="s">
        <v>48</v>
      </c>
      <c r="AE1627" t="s">
        <v>49</v>
      </c>
    </row>
    <row r="1628" spans="1:31">
      <c r="A1628" t="str">
        <f t="shared" si="50"/>
        <v>213599452181112</v>
      </c>
      <c r="B1628" t="s">
        <v>32</v>
      </c>
      <c r="C1628" t="s">
        <v>62</v>
      </c>
      <c r="D1628" t="s">
        <v>1712</v>
      </c>
      <c r="E1628" t="s">
        <v>1712</v>
      </c>
      <c r="F1628" t="s">
        <v>143</v>
      </c>
      <c r="G1628" t="s">
        <v>1713</v>
      </c>
      <c r="H1628" s="1">
        <v>43816</v>
      </c>
      <c r="I1628" s="1">
        <v>43815</v>
      </c>
      <c r="J1628" s="3">
        <v>1050000</v>
      </c>
      <c r="K1628" t="s">
        <v>31</v>
      </c>
      <c r="L1628" t="s">
        <v>31</v>
      </c>
      <c r="M1628">
        <v>0</v>
      </c>
      <c r="N1628">
        <v>0</v>
      </c>
      <c r="O1628">
        <v>0</v>
      </c>
      <c r="P1628" t="s">
        <v>37</v>
      </c>
      <c r="Q1628" t="s">
        <v>37</v>
      </c>
      <c r="R1628" t="str">
        <f t="shared" si="51"/>
        <v>2135994521811</v>
      </c>
      <c r="S1628" t="s">
        <v>38</v>
      </c>
      <c r="T1628" t="s">
        <v>66</v>
      </c>
      <c r="U1628" t="s">
        <v>67</v>
      </c>
      <c r="V1628" t="s">
        <v>100</v>
      </c>
      <c r="W1628" t="s">
        <v>42</v>
      </c>
      <c r="X1628" t="s">
        <v>43</v>
      </c>
      <c r="Y1628" t="s">
        <v>44</v>
      </c>
      <c r="Z1628" t="s">
        <v>44</v>
      </c>
      <c r="AA1628" t="s">
        <v>45</v>
      </c>
      <c r="AB1628" t="s">
        <v>46</v>
      </c>
      <c r="AC1628" t="s">
        <v>47</v>
      </c>
      <c r="AD1628" t="s">
        <v>48</v>
      </c>
      <c r="AE1628" t="s">
        <v>49</v>
      </c>
    </row>
    <row r="1629" spans="1:31">
      <c r="A1629" t="str">
        <f t="shared" si="50"/>
        <v>213599451241112</v>
      </c>
      <c r="B1629" t="s">
        <v>32</v>
      </c>
      <c r="C1629" t="s">
        <v>62</v>
      </c>
      <c r="D1629" t="s">
        <v>1714</v>
      </c>
      <c r="E1629" t="s">
        <v>1714</v>
      </c>
      <c r="F1629" t="s">
        <v>116</v>
      </c>
      <c r="G1629" t="s">
        <v>1715</v>
      </c>
      <c r="H1629" s="1">
        <v>43808</v>
      </c>
      <c r="I1629" s="1">
        <v>43805</v>
      </c>
      <c r="J1629" s="3">
        <v>50877335</v>
      </c>
      <c r="K1629" t="s">
        <v>31</v>
      </c>
      <c r="L1629" t="s">
        <v>31</v>
      </c>
      <c r="M1629">
        <v>0</v>
      </c>
      <c r="N1629">
        <v>0</v>
      </c>
      <c r="O1629">
        <v>0</v>
      </c>
      <c r="P1629" t="s">
        <v>37</v>
      </c>
      <c r="Q1629" t="s">
        <v>37</v>
      </c>
      <c r="R1629" t="str">
        <f t="shared" si="51"/>
        <v>2135994512411</v>
      </c>
      <c r="S1629" t="s">
        <v>38</v>
      </c>
      <c r="T1629" t="s">
        <v>66</v>
      </c>
      <c r="U1629" t="s">
        <v>67</v>
      </c>
      <c r="V1629" t="s">
        <v>100</v>
      </c>
      <c r="W1629" t="s">
        <v>42</v>
      </c>
      <c r="X1629" t="s">
        <v>43</v>
      </c>
      <c r="Y1629" t="s">
        <v>44</v>
      </c>
      <c r="Z1629" t="s">
        <v>44</v>
      </c>
      <c r="AA1629" t="s">
        <v>45</v>
      </c>
      <c r="AB1629" t="s">
        <v>46</v>
      </c>
      <c r="AC1629" t="s">
        <v>47</v>
      </c>
      <c r="AD1629" t="s">
        <v>48</v>
      </c>
      <c r="AE1629" t="s">
        <v>49</v>
      </c>
    </row>
    <row r="1630" spans="1:31">
      <c r="A1630" t="str">
        <f t="shared" si="50"/>
        <v>213902552111505</v>
      </c>
      <c r="B1630" t="s">
        <v>32</v>
      </c>
      <c r="C1630" t="s">
        <v>174</v>
      </c>
      <c r="D1630" t="s">
        <v>918</v>
      </c>
      <c r="E1630" t="s">
        <v>918</v>
      </c>
      <c r="F1630" t="s">
        <v>286</v>
      </c>
      <c r="G1630" t="s">
        <v>1716</v>
      </c>
      <c r="H1630" s="1">
        <v>43593</v>
      </c>
      <c r="I1630" s="1">
        <v>43591</v>
      </c>
      <c r="J1630" s="3">
        <v>700000</v>
      </c>
      <c r="K1630" t="s">
        <v>31</v>
      </c>
      <c r="L1630" t="s">
        <v>31</v>
      </c>
      <c r="M1630">
        <v>0</v>
      </c>
      <c r="N1630">
        <v>0</v>
      </c>
      <c r="O1630">
        <v>0</v>
      </c>
      <c r="P1630" t="s">
        <v>37</v>
      </c>
      <c r="Q1630" t="s">
        <v>37</v>
      </c>
      <c r="R1630" t="str">
        <f t="shared" si="51"/>
        <v>2139025521115</v>
      </c>
      <c r="S1630" t="s">
        <v>38</v>
      </c>
      <c r="T1630" t="s">
        <v>119</v>
      </c>
      <c r="U1630" t="s">
        <v>176</v>
      </c>
      <c r="V1630" t="s">
        <v>464</v>
      </c>
      <c r="W1630" t="s">
        <v>38</v>
      </c>
      <c r="X1630" t="s">
        <v>43</v>
      </c>
      <c r="Y1630" t="s">
        <v>44</v>
      </c>
      <c r="Z1630" t="s">
        <v>44</v>
      </c>
      <c r="AA1630" t="s">
        <v>45</v>
      </c>
      <c r="AB1630" t="s">
        <v>46</v>
      </c>
      <c r="AC1630" t="s">
        <v>47</v>
      </c>
      <c r="AD1630" t="s">
        <v>48</v>
      </c>
      <c r="AE1630" t="s">
        <v>49</v>
      </c>
    </row>
    <row r="1631" spans="1:31">
      <c r="A1631" t="str">
        <f t="shared" si="50"/>
        <v>212901452121108</v>
      </c>
      <c r="B1631" t="s">
        <v>32</v>
      </c>
      <c r="C1631" t="s">
        <v>62</v>
      </c>
      <c r="D1631" t="s">
        <v>1717</v>
      </c>
      <c r="E1631" t="s">
        <v>1717</v>
      </c>
      <c r="F1631" t="s">
        <v>122</v>
      </c>
      <c r="G1631" t="s">
        <v>1718</v>
      </c>
      <c r="H1631" s="1">
        <v>43683</v>
      </c>
      <c r="I1631" s="1">
        <v>43682</v>
      </c>
      <c r="J1631" s="3">
        <v>13230000</v>
      </c>
      <c r="K1631" t="s">
        <v>31</v>
      </c>
      <c r="L1631" t="s">
        <v>31</v>
      </c>
      <c r="M1631">
        <v>0</v>
      </c>
      <c r="N1631">
        <v>0</v>
      </c>
      <c r="O1631">
        <v>0</v>
      </c>
      <c r="P1631" t="s">
        <v>37</v>
      </c>
      <c r="Q1631" t="s">
        <v>37</v>
      </c>
      <c r="R1631" t="str">
        <f t="shared" si="51"/>
        <v>2129014521211</v>
      </c>
      <c r="S1631" t="s">
        <v>38</v>
      </c>
      <c r="T1631" t="s">
        <v>66</v>
      </c>
      <c r="U1631" t="s">
        <v>67</v>
      </c>
      <c r="V1631" t="s">
        <v>81</v>
      </c>
      <c r="W1631" t="s">
        <v>396</v>
      </c>
      <c r="X1631" t="s">
        <v>43</v>
      </c>
      <c r="Y1631" t="s">
        <v>44</v>
      </c>
      <c r="Z1631" t="s">
        <v>44</v>
      </c>
      <c r="AA1631" t="s">
        <v>45</v>
      </c>
      <c r="AB1631" t="s">
        <v>46</v>
      </c>
      <c r="AC1631" t="s">
        <v>47</v>
      </c>
      <c r="AD1631" t="s">
        <v>48</v>
      </c>
      <c r="AE1631" t="s">
        <v>49</v>
      </c>
    </row>
    <row r="1632" spans="1:31">
      <c r="A1632" t="str">
        <f t="shared" si="50"/>
        <v>213300551152110</v>
      </c>
      <c r="B1632" t="s">
        <v>32</v>
      </c>
      <c r="C1632" t="s">
        <v>62</v>
      </c>
      <c r="D1632" t="s">
        <v>1719</v>
      </c>
      <c r="E1632" t="s">
        <v>1719</v>
      </c>
      <c r="F1632" t="s">
        <v>88</v>
      </c>
      <c r="G1632" t="s">
        <v>1720</v>
      </c>
      <c r="H1632" s="1">
        <v>43755</v>
      </c>
      <c r="I1632" s="1">
        <v>43753</v>
      </c>
      <c r="J1632" s="3">
        <v>964467600</v>
      </c>
      <c r="K1632" t="s">
        <v>31</v>
      </c>
      <c r="L1632" t="s">
        <v>31</v>
      </c>
      <c r="M1632">
        <v>0</v>
      </c>
      <c r="N1632">
        <v>0</v>
      </c>
      <c r="O1632">
        <v>0</v>
      </c>
      <c r="P1632" t="s">
        <v>37</v>
      </c>
      <c r="Q1632" t="s">
        <v>37</v>
      </c>
      <c r="R1632" t="str">
        <f t="shared" si="51"/>
        <v>2133005511521</v>
      </c>
      <c r="S1632" t="s">
        <v>38</v>
      </c>
      <c r="T1632" t="s">
        <v>66</v>
      </c>
      <c r="U1632" t="s">
        <v>67</v>
      </c>
      <c r="V1632" t="s">
        <v>86</v>
      </c>
      <c r="W1632" t="s">
        <v>90</v>
      </c>
      <c r="X1632" t="s">
        <v>43</v>
      </c>
      <c r="Y1632" t="s">
        <v>44</v>
      </c>
      <c r="Z1632" t="s">
        <v>44</v>
      </c>
      <c r="AA1632" t="s">
        <v>45</v>
      </c>
      <c r="AB1632" t="s">
        <v>46</v>
      </c>
      <c r="AC1632" t="s">
        <v>47</v>
      </c>
      <c r="AD1632" t="s">
        <v>48</v>
      </c>
      <c r="AE1632" t="s">
        <v>49</v>
      </c>
    </row>
    <row r="1633" spans="1:31">
      <c r="A1633" t="str">
        <f t="shared" si="50"/>
        <v>213599452211111</v>
      </c>
      <c r="B1633" t="s">
        <v>32</v>
      </c>
      <c r="C1633" t="s">
        <v>62</v>
      </c>
      <c r="D1633" t="s">
        <v>1721</v>
      </c>
      <c r="E1633" t="s">
        <v>1721</v>
      </c>
      <c r="F1633" t="s">
        <v>79</v>
      </c>
      <c r="G1633" t="s">
        <v>1722</v>
      </c>
      <c r="H1633" s="1">
        <v>43798</v>
      </c>
      <c r="I1633" s="1">
        <v>43798</v>
      </c>
      <c r="J1633" s="3">
        <v>5003000</v>
      </c>
      <c r="K1633" t="s">
        <v>31</v>
      </c>
      <c r="L1633" t="s">
        <v>31</v>
      </c>
      <c r="M1633">
        <v>0</v>
      </c>
      <c r="N1633">
        <v>0</v>
      </c>
      <c r="O1633">
        <v>0</v>
      </c>
      <c r="P1633" t="s">
        <v>37</v>
      </c>
      <c r="Q1633" t="s">
        <v>37</v>
      </c>
      <c r="R1633" t="str">
        <f t="shared" si="51"/>
        <v>2135994522111</v>
      </c>
      <c r="S1633" t="s">
        <v>38</v>
      </c>
      <c r="T1633" t="s">
        <v>66</v>
      </c>
      <c r="U1633" t="s">
        <v>67</v>
      </c>
      <c r="V1633" t="s">
        <v>100</v>
      </c>
      <c r="W1633" t="s">
        <v>42</v>
      </c>
      <c r="X1633" t="s">
        <v>43</v>
      </c>
      <c r="Y1633" t="s">
        <v>44</v>
      </c>
      <c r="Z1633" t="s">
        <v>44</v>
      </c>
      <c r="AA1633" t="s">
        <v>45</v>
      </c>
      <c r="AB1633" t="s">
        <v>46</v>
      </c>
      <c r="AC1633" t="s">
        <v>47</v>
      </c>
      <c r="AD1633" t="s">
        <v>48</v>
      </c>
      <c r="AE1633" t="s">
        <v>49</v>
      </c>
    </row>
    <row r="1634" spans="1:31">
      <c r="A1634" t="str">
        <f t="shared" si="50"/>
        <v>210400852121110</v>
      </c>
      <c r="B1634" t="s">
        <v>32</v>
      </c>
      <c r="C1634" t="s">
        <v>33</v>
      </c>
      <c r="D1634" t="s">
        <v>1723</v>
      </c>
      <c r="E1634" t="s">
        <v>1723</v>
      </c>
      <c r="F1634" t="s">
        <v>122</v>
      </c>
      <c r="G1634" t="s">
        <v>1724</v>
      </c>
      <c r="H1634" s="1">
        <v>43766</v>
      </c>
      <c r="I1634" s="1">
        <v>43762</v>
      </c>
      <c r="J1634" s="3">
        <v>6960000</v>
      </c>
      <c r="K1634" t="s">
        <v>31</v>
      </c>
      <c r="L1634" t="s">
        <v>31</v>
      </c>
      <c r="M1634">
        <v>0</v>
      </c>
      <c r="N1634">
        <v>0</v>
      </c>
      <c r="O1634">
        <v>0</v>
      </c>
      <c r="P1634" t="s">
        <v>37</v>
      </c>
      <c r="Q1634" t="s">
        <v>37</v>
      </c>
      <c r="R1634" t="str">
        <f t="shared" si="51"/>
        <v>2104008521211</v>
      </c>
      <c r="S1634" t="s">
        <v>38</v>
      </c>
      <c r="T1634" t="s">
        <v>39</v>
      </c>
      <c r="U1634" t="s">
        <v>40</v>
      </c>
      <c r="V1634" t="s">
        <v>185</v>
      </c>
      <c r="W1634" t="s">
        <v>269</v>
      </c>
      <c r="X1634" t="s">
        <v>187</v>
      </c>
      <c r="Y1634" t="s">
        <v>44</v>
      </c>
      <c r="Z1634" t="s">
        <v>44</v>
      </c>
      <c r="AA1634" t="s">
        <v>66</v>
      </c>
      <c r="AB1634" t="s">
        <v>46</v>
      </c>
      <c r="AC1634" t="s">
        <v>47</v>
      </c>
      <c r="AD1634" t="s">
        <v>48</v>
      </c>
      <c r="AE1634" t="s">
        <v>49</v>
      </c>
    </row>
    <row r="1635" spans="1:31">
      <c r="A1635" t="str">
        <f t="shared" si="50"/>
        <v>213599451112906</v>
      </c>
      <c r="B1635" t="s">
        <v>32</v>
      </c>
      <c r="C1635" t="s">
        <v>62</v>
      </c>
      <c r="D1635" t="s">
        <v>147</v>
      </c>
      <c r="E1635" t="s">
        <v>147</v>
      </c>
      <c r="F1635" t="s">
        <v>112</v>
      </c>
      <c r="G1635" t="s">
        <v>1725</v>
      </c>
      <c r="H1635" s="1">
        <v>43637</v>
      </c>
      <c r="I1635" s="1">
        <v>43636</v>
      </c>
      <c r="J1635" s="3">
        <v>33283000</v>
      </c>
      <c r="K1635" t="s">
        <v>31</v>
      </c>
      <c r="L1635" t="s">
        <v>31</v>
      </c>
      <c r="M1635">
        <v>0</v>
      </c>
      <c r="N1635">
        <v>0</v>
      </c>
      <c r="O1635">
        <v>0</v>
      </c>
      <c r="P1635" t="s">
        <v>37</v>
      </c>
      <c r="Q1635" t="s">
        <v>37</v>
      </c>
      <c r="R1635" t="str">
        <f t="shared" si="51"/>
        <v>2135994511129</v>
      </c>
      <c r="S1635" t="s">
        <v>38</v>
      </c>
      <c r="T1635" t="s">
        <v>66</v>
      </c>
      <c r="U1635" t="s">
        <v>67</v>
      </c>
      <c r="V1635" t="s">
        <v>100</v>
      </c>
      <c r="W1635" t="s">
        <v>42</v>
      </c>
      <c r="X1635" t="s">
        <v>43</v>
      </c>
      <c r="Y1635" t="s">
        <v>44</v>
      </c>
      <c r="Z1635" t="s">
        <v>44</v>
      </c>
      <c r="AA1635" t="s">
        <v>45</v>
      </c>
      <c r="AB1635" t="s">
        <v>46</v>
      </c>
      <c r="AC1635" t="s">
        <v>47</v>
      </c>
      <c r="AD1635" t="s">
        <v>48</v>
      </c>
      <c r="AE1635" t="s">
        <v>49</v>
      </c>
    </row>
    <row r="1636" spans="1:31">
      <c r="A1636" t="str">
        <f t="shared" si="50"/>
        <v>213599451241106</v>
      </c>
      <c r="B1636" t="s">
        <v>32</v>
      </c>
      <c r="C1636" t="s">
        <v>62</v>
      </c>
      <c r="D1636" t="s">
        <v>598</v>
      </c>
      <c r="E1636" t="s">
        <v>598</v>
      </c>
      <c r="F1636" t="s">
        <v>116</v>
      </c>
      <c r="G1636" t="s">
        <v>1726</v>
      </c>
      <c r="H1636" s="1">
        <v>43641</v>
      </c>
      <c r="I1636" s="1">
        <v>43640</v>
      </c>
      <c r="J1636" s="3">
        <v>7897000</v>
      </c>
      <c r="K1636" t="s">
        <v>31</v>
      </c>
      <c r="L1636" t="s">
        <v>31</v>
      </c>
      <c r="M1636">
        <v>0</v>
      </c>
      <c r="N1636">
        <v>0</v>
      </c>
      <c r="O1636">
        <v>0</v>
      </c>
      <c r="P1636" t="s">
        <v>37</v>
      </c>
      <c r="Q1636" t="s">
        <v>37</v>
      </c>
      <c r="R1636" t="str">
        <f t="shared" si="51"/>
        <v>2135994512411</v>
      </c>
      <c r="S1636" t="s">
        <v>38</v>
      </c>
      <c r="T1636" t="s">
        <v>66</v>
      </c>
      <c r="U1636" t="s">
        <v>67</v>
      </c>
      <c r="V1636" t="s">
        <v>100</v>
      </c>
      <c r="W1636" t="s">
        <v>42</v>
      </c>
      <c r="X1636" t="s">
        <v>43</v>
      </c>
      <c r="Y1636" t="s">
        <v>44</v>
      </c>
      <c r="Z1636" t="s">
        <v>44</v>
      </c>
      <c r="AA1636" t="s">
        <v>45</v>
      </c>
      <c r="AB1636" t="s">
        <v>46</v>
      </c>
      <c r="AC1636" t="s">
        <v>47</v>
      </c>
      <c r="AD1636" t="s">
        <v>48</v>
      </c>
      <c r="AE1636" t="s">
        <v>49</v>
      </c>
    </row>
    <row r="1637" spans="1:31">
      <c r="A1637" t="str">
        <f t="shared" si="50"/>
        <v>213599452411111</v>
      </c>
      <c r="B1637" t="s">
        <v>32</v>
      </c>
      <c r="C1637" t="s">
        <v>62</v>
      </c>
      <c r="D1637" t="s">
        <v>1727</v>
      </c>
      <c r="E1637" t="s">
        <v>1727</v>
      </c>
      <c r="F1637" t="s">
        <v>71</v>
      </c>
      <c r="G1637" t="s">
        <v>1728</v>
      </c>
      <c r="H1637" s="1">
        <v>43788</v>
      </c>
      <c r="I1637" s="1">
        <v>43787</v>
      </c>
      <c r="J1637" s="3">
        <v>410000</v>
      </c>
      <c r="K1637" t="s">
        <v>31</v>
      </c>
      <c r="L1637" t="s">
        <v>31</v>
      </c>
      <c r="M1637">
        <v>0</v>
      </c>
      <c r="N1637">
        <v>0</v>
      </c>
      <c r="O1637">
        <v>0</v>
      </c>
      <c r="P1637" t="s">
        <v>37</v>
      </c>
      <c r="Q1637" t="s">
        <v>37</v>
      </c>
      <c r="R1637" t="str">
        <f t="shared" si="51"/>
        <v>2135994524111</v>
      </c>
      <c r="S1637" t="s">
        <v>38</v>
      </c>
      <c r="T1637" t="s">
        <v>66</v>
      </c>
      <c r="U1637" t="s">
        <v>67</v>
      </c>
      <c r="V1637" t="s">
        <v>100</v>
      </c>
      <c r="W1637" t="s">
        <v>42</v>
      </c>
      <c r="X1637" t="s">
        <v>43</v>
      </c>
      <c r="Y1637" t="s">
        <v>44</v>
      </c>
      <c r="Z1637" t="s">
        <v>44</v>
      </c>
      <c r="AA1637" t="s">
        <v>45</v>
      </c>
      <c r="AB1637" t="s">
        <v>46</v>
      </c>
      <c r="AC1637" t="s">
        <v>47</v>
      </c>
      <c r="AD1637" t="s">
        <v>48</v>
      </c>
      <c r="AE1637" t="s">
        <v>49</v>
      </c>
    </row>
    <row r="1638" spans="1:31">
      <c r="A1638" t="str">
        <f t="shared" si="50"/>
        <v>212701251152110</v>
      </c>
      <c r="B1638" t="s">
        <v>32</v>
      </c>
      <c r="C1638" t="s">
        <v>62</v>
      </c>
      <c r="D1638" t="s">
        <v>1729</v>
      </c>
      <c r="E1638" t="s">
        <v>1729</v>
      </c>
      <c r="F1638" t="s">
        <v>88</v>
      </c>
      <c r="G1638" t="s">
        <v>1730</v>
      </c>
      <c r="H1638" s="1">
        <v>43755</v>
      </c>
      <c r="I1638" s="1">
        <v>43753</v>
      </c>
      <c r="J1638" s="3">
        <v>31621500</v>
      </c>
      <c r="K1638" t="s">
        <v>31</v>
      </c>
      <c r="L1638" t="s">
        <v>31</v>
      </c>
      <c r="M1638">
        <v>0</v>
      </c>
      <c r="N1638">
        <v>0</v>
      </c>
      <c r="O1638">
        <v>0</v>
      </c>
      <c r="P1638" t="s">
        <v>37</v>
      </c>
      <c r="Q1638" t="s">
        <v>37</v>
      </c>
      <c r="R1638" t="str">
        <f t="shared" si="51"/>
        <v>2127012511521</v>
      </c>
      <c r="S1638" t="s">
        <v>38</v>
      </c>
      <c r="T1638" t="s">
        <v>66</v>
      </c>
      <c r="U1638" t="s">
        <v>67</v>
      </c>
      <c r="V1638" t="s">
        <v>195</v>
      </c>
      <c r="W1638" t="s">
        <v>448</v>
      </c>
      <c r="X1638" t="s">
        <v>43</v>
      </c>
      <c r="Y1638" t="s">
        <v>44</v>
      </c>
      <c r="Z1638" t="s">
        <v>44</v>
      </c>
      <c r="AA1638" t="s">
        <v>45</v>
      </c>
      <c r="AB1638" t="s">
        <v>46</v>
      </c>
      <c r="AC1638" t="s">
        <v>47</v>
      </c>
      <c r="AD1638" t="s">
        <v>48</v>
      </c>
      <c r="AE1638" t="s">
        <v>49</v>
      </c>
    </row>
    <row r="1639" spans="1:31">
      <c r="A1639" t="str">
        <f t="shared" si="50"/>
        <v>213599452211110</v>
      </c>
      <c r="B1639" t="s">
        <v>32</v>
      </c>
      <c r="C1639" t="s">
        <v>62</v>
      </c>
      <c r="D1639" t="s">
        <v>1731</v>
      </c>
      <c r="E1639" t="s">
        <v>1731</v>
      </c>
      <c r="F1639" t="s">
        <v>79</v>
      </c>
      <c r="G1639" t="s">
        <v>1732</v>
      </c>
      <c r="H1639" s="1">
        <v>43754</v>
      </c>
      <c r="I1639" s="1">
        <v>43752</v>
      </c>
      <c r="J1639" s="3">
        <v>182400</v>
      </c>
      <c r="K1639" t="s">
        <v>31</v>
      </c>
      <c r="L1639" t="s">
        <v>31</v>
      </c>
      <c r="M1639">
        <v>0</v>
      </c>
      <c r="N1639">
        <v>0</v>
      </c>
      <c r="O1639">
        <v>0</v>
      </c>
      <c r="P1639" t="s">
        <v>37</v>
      </c>
      <c r="Q1639" t="s">
        <v>37</v>
      </c>
      <c r="R1639" t="str">
        <f t="shared" si="51"/>
        <v>2135994522111</v>
      </c>
      <c r="S1639" t="s">
        <v>38</v>
      </c>
      <c r="T1639" t="s">
        <v>66</v>
      </c>
      <c r="U1639" t="s">
        <v>67</v>
      </c>
      <c r="V1639" t="s">
        <v>100</v>
      </c>
      <c r="W1639" t="s">
        <v>42</v>
      </c>
      <c r="X1639" t="s">
        <v>43</v>
      </c>
      <c r="Y1639" t="s">
        <v>44</v>
      </c>
      <c r="Z1639" t="s">
        <v>44</v>
      </c>
      <c r="AA1639" t="s">
        <v>45</v>
      </c>
      <c r="AB1639" t="s">
        <v>46</v>
      </c>
      <c r="AC1639" t="s">
        <v>47</v>
      </c>
      <c r="AD1639" t="s">
        <v>48</v>
      </c>
      <c r="AE1639" t="s">
        <v>49</v>
      </c>
    </row>
    <row r="1640" spans="1:31">
      <c r="A1640" t="str">
        <f t="shared" si="50"/>
        <v>212900953311103</v>
      </c>
      <c r="B1640" t="s">
        <v>32</v>
      </c>
      <c r="C1640" t="s">
        <v>62</v>
      </c>
      <c r="D1640" t="s">
        <v>675</v>
      </c>
      <c r="E1640" t="s">
        <v>675</v>
      </c>
      <c r="F1640" t="s">
        <v>455</v>
      </c>
      <c r="G1640" t="s">
        <v>1733</v>
      </c>
      <c r="H1640" s="1">
        <v>43544</v>
      </c>
      <c r="I1640" s="1">
        <v>43542</v>
      </c>
      <c r="J1640" s="3">
        <v>13860000</v>
      </c>
      <c r="K1640" t="s">
        <v>31</v>
      </c>
      <c r="L1640" t="s">
        <v>31</v>
      </c>
      <c r="M1640">
        <v>0</v>
      </c>
      <c r="N1640">
        <v>0</v>
      </c>
      <c r="O1640">
        <v>0</v>
      </c>
      <c r="P1640" t="s">
        <v>37</v>
      </c>
      <c r="Q1640" t="s">
        <v>37</v>
      </c>
      <c r="R1640" t="str">
        <f t="shared" si="51"/>
        <v>2129009533111</v>
      </c>
      <c r="S1640" t="s">
        <v>38</v>
      </c>
      <c r="T1640" t="s">
        <v>66</v>
      </c>
      <c r="U1640" t="s">
        <v>67</v>
      </c>
      <c r="V1640" t="s">
        <v>81</v>
      </c>
      <c r="W1640" t="s">
        <v>457</v>
      </c>
      <c r="X1640" t="s">
        <v>43</v>
      </c>
      <c r="Y1640" t="s">
        <v>44</v>
      </c>
      <c r="Z1640" t="s">
        <v>44</v>
      </c>
      <c r="AA1640" t="s">
        <v>45</v>
      </c>
      <c r="AB1640" t="s">
        <v>46</v>
      </c>
      <c r="AC1640" t="s">
        <v>47</v>
      </c>
      <c r="AD1640" t="s">
        <v>48</v>
      </c>
      <c r="AE1640" t="s">
        <v>49</v>
      </c>
    </row>
    <row r="1641" spans="1:31">
      <c r="A1641" t="str">
        <f t="shared" si="50"/>
        <v>213599451241112</v>
      </c>
      <c r="B1641" t="s">
        <v>32</v>
      </c>
      <c r="C1641" t="s">
        <v>62</v>
      </c>
      <c r="D1641" t="s">
        <v>1734</v>
      </c>
      <c r="E1641" t="s">
        <v>1734</v>
      </c>
      <c r="F1641" t="s">
        <v>116</v>
      </c>
      <c r="G1641" t="s">
        <v>1735</v>
      </c>
      <c r="H1641" s="1">
        <v>43803</v>
      </c>
      <c r="I1641" s="1">
        <v>43802</v>
      </c>
      <c r="J1641" s="3">
        <v>7897000</v>
      </c>
      <c r="K1641" t="s">
        <v>31</v>
      </c>
      <c r="L1641" t="s">
        <v>31</v>
      </c>
      <c r="M1641">
        <v>0</v>
      </c>
      <c r="N1641">
        <v>0</v>
      </c>
      <c r="O1641">
        <v>0</v>
      </c>
      <c r="P1641" t="s">
        <v>37</v>
      </c>
      <c r="Q1641" t="s">
        <v>37</v>
      </c>
      <c r="R1641" t="str">
        <f t="shared" si="51"/>
        <v>2135994512411</v>
      </c>
      <c r="S1641" t="s">
        <v>38</v>
      </c>
      <c r="T1641" t="s">
        <v>66</v>
      </c>
      <c r="U1641" t="s">
        <v>67</v>
      </c>
      <c r="V1641" t="s">
        <v>100</v>
      </c>
      <c r="W1641" t="s">
        <v>42</v>
      </c>
      <c r="X1641" t="s">
        <v>43</v>
      </c>
      <c r="Y1641" t="s">
        <v>44</v>
      </c>
      <c r="Z1641" t="s">
        <v>44</v>
      </c>
      <c r="AA1641" t="s">
        <v>45</v>
      </c>
      <c r="AB1641" t="s">
        <v>46</v>
      </c>
      <c r="AC1641" t="s">
        <v>47</v>
      </c>
      <c r="AD1641" t="s">
        <v>48</v>
      </c>
      <c r="AE1641" t="s">
        <v>49</v>
      </c>
    </row>
    <row r="1642" spans="1:31">
      <c r="A1642" t="str">
        <f t="shared" si="50"/>
        <v>215099451111105</v>
      </c>
      <c r="B1642" t="s">
        <v>32</v>
      </c>
      <c r="C1642" t="s">
        <v>114</v>
      </c>
      <c r="D1642" t="s">
        <v>614</v>
      </c>
      <c r="E1642" t="s">
        <v>614</v>
      </c>
      <c r="F1642" t="s">
        <v>35</v>
      </c>
      <c r="G1642" t="s">
        <v>1736</v>
      </c>
      <c r="H1642" s="1">
        <v>43609</v>
      </c>
      <c r="I1642" s="1">
        <v>43600</v>
      </c>
      <c r="J1642" s="3">
        <v>19307700</v>
      </c>
      <c r="K1642" t="s">
        <v>31</v>
      </c>
      <c r="L1642" t="s">
        <v>31</v>
      </c>
      <c r="M1642">
        <v>0</v>
      </c>
      <c r="N1642">
        <v>0</v>
      </c>
      <c r="O1642">
        <v>0</v>
      </c>
      <c r="P1642" t="s">
        <v>37</v>
      </c>
      <c r="Q1642" t="s">
        <v>37</v>
      </c>
      <c r="R1642" t="str">
        <f t="shared" si="51"/>
        <v>2150994511111</v>
      </c>
      <c r="S1642" t="s">
        <v>38</v>
      </c>
      <c r="T1642" t="s">
        <v>118</v>
      </c>
      <c r="U1642" t="s">
        <v>119</v>
      </c>
      <c r="V1642" t="s">
        <v>120</v>
      </c>
      <c r="W1642" t="s">
        <v>42</v>
      </c>
      <c r="X1642" t="s">
        <v>43</v>
      </c>
      <c r="Y1642" t="s">
        <v>44</v>
      </c>
      <c r="Z1642" t="s">
        <v>44</v>
      </c>
      <c r="AA1642" t="s">
        <v>45</v>
      </c>
      <c r="AB1642" t="s">
        <v>46</v>
      </c>
      <c r="AC1642" t="s">
        <v>47</v>
      </c>
      <c r="AD1642" t="s">
        <v>48</v>
      </c>
      <c r="AE1642" t="s">
        <v>49</v>
      </c>
    </row>
    <row r="1643" spans="1:31">
      <c r="A1643" t="str">
        <f t="shared" si="50"/>
        <v>215099451111905</v>
      </c>
      <c r="B1643" t="s">
        <v>32</v>
      </c>
      <c r="C1643" t="s">
        <v>114</v>
      </c>
      <c r="D1643" t="s">
        <v>614</v>
      </c>
      <c r="E1643" t="s">
        <v>614</v>
      </c>
      <c r="F1643" t="s">
        <v>50</v>
      </c>
      <c r="G1643" t="s">
        <v>1736</v>
      </c>
      <c r="H1643" s="1">
        <v>43609</v>
      </c>
      <c r="I1643" s="1">
        <v>43600</v>
      </c>
      <c r="J1643" s="3">
        <v>342</v>
      </c>
      <c r="K1643" t="s">
        <v>31</v>
      </c>
      <c r="L1643" t="s">
        <v>31</v>
      </c>
      <c r="M1643">
        <v>0</v>
      </c>
      <c r="N1643">
        <v>0</v>
      </c>
      <c r="O1643">
        <v>0</v>
      </c>
      <c r="P1643" t="s">
        <v>37</v>
      </c>
      <c r="Q1643" t="s">
        <v>37</v>
      </c>
      <c r="R1643" t="str">
        <f t="shared" si="51"/>
        <v>2150994511119</v>
      </c>
      <c r="S1643" t="s">
        <v>38</v>
      </c>
      <c r="T1643" t="s">
        <v>118</v>
      </c>
      <c r="U1643" t="s">
        <v>119</v>
      </c>
      <c r="V1643" t="s">
        <v>120</v>
      </c>
      <c r="W1643" t="s">
        <v>42</v>
      </c>
      <c r="X1643" t="s">
        <v>43</v>
      </c>
      <c r="Y1643" t="s">
        <v>44</v>
      </c>
      <c r="Z1643" t="s">
        <v>44</v>
      </c>
      <c r="AA1643" t="s">
        <v>45</v>
      </c>
      <c r="AB1643" t="s">
        <v>46</v>
      </c>
      <c r="AC1643" t="s">
        <v>47</v>
      </c>
      <c r="AD1643" t="s">
        <v>48</v>
      </c>
      <c r="AE1643" t="s">
        <v>49</v>
      </c>
    </row>
    <row r="1644" spans="1:31">
      <c r="A1644" t="str">
        <f t="shared" si="50"/>
        <v>215099451112105</v>
      </c>
      <c r="B1644" t="s">
        <v>32</v>
      </c>
      <c r="C1644" t="s">
        <v>114</v>
      </c>
      <c r="D1644" t="s">
        <v>614</v>
      </c>
      <c r="E1644" t="s">
        <v>614</v>
      </c>
      <c r="F1644" t="s">
        <v>51</v>
      </c>
      <c r="G1644" t="s">
        <v>1736</v>
      </c>
      <c r="H1644" s="1">
        <v>43609</v>
      </c>
      <c r="I1644" s="1">
        <v>43600</v>
      </c>
      <c r="J1644" s="3">
        <v>1281900</v>
      </c>
      <c r="K1644" t="s">
        <v>31</v>
      </c>
      <c r="L1644" t="s">
        <v>31</v>
      </c>
      <c r="M1644">
        <v>0</v>
      </c>
      <c r="N1644">
        <v>0</v>
      </c>
      <c r="O1644">
        <v>0</v>
      </c>
      <c r="P1644" t="s">
        <v>37</v>
      </c>
      <c r="Q1644" t="s">
        <v>37</v>
      </c>
      <c r="R1644" t="str">
        <f t="shared" si="51"/>
        <v>2150994511121</v>
      </c>
      <c r="S1644" t="s">
        <v>38</v>
      </c>
      <c r="T1644" t="s">
        <v>118</v>
      </c>
      <c r="U1644" t="s">
        <v>119</v>
      </c>
      <c r="V1644" t="s">
        <v>120</v>
      </c>
      <c r="W1644" t="s">
        <v>42</v>
      </c>
      <c r="X1644" t="s">
        <v>43</v>
      </c>
      <c r="Y1644" t="s">
        <v>44</v>
      </c>
      <c r="Z1644" t="s">
        <v>44</v>
      </c>
      <c r="AA1644" t="s">
        <v>45</v>
      </c>
      <c r="AB1644" t="s">
        <v>46</v>
      </c>
      <c r="AC1644" t="s">
        <v>47</v>
      </c>
      <c r="AD1644" t="s">
        <v>48</v>
      </c>
      <c r="AE1644" t="s">
        <v>49</v>
      </c>
    </row>
    <row r="1645" spans="1:31">
      <c r="A1645" t="str">
        <f t="shared" si="50"/>
        <v>215099451112205</v>
      </c>
      <c r="B1645" t="s">
        <v>32</v>
      </c>
      <c r="C1645" t="s">
        <v>114</v>
      </c>
      <c r="D1645" t="s">
        <v>614</v>
      </c>
      <c r="E1645" t="s">
        <v>614</v>
      </c>
      <c r="F1645" t="s">
        <v>55</v>
      </c>
      <c r="G1645" t="s">
        <v>1736</v>
      </c>
      <c r="H1645" s="1">
        <v>43609</v>
      </c>
      <c r="I1645" s="1">
        <v>43600</v>
      </c>
      <c r="J1645" s="3">
        <v>454358</v>
      </c>
      <c r="K1645" t="s">
        <v>31</v>
      </c>
      <c r="L1645" t="s">
        <v>31</v>
      </c>
      <c r="M1645">
        <v>0</v>
      </c>
      <c r="N1645">
        <v>0</v>
      </c>
      <c r="O1645">
        <v>0</v>
      </c>
      <c r="P1645" t="s">
        <v>37</v>
      </c>
      <c r="Q1645" t="s">
        <v>37</v>
      </c>
      <c r="R1645" t="str">
        <f t="shared" si="51"/>
        <v>2150994511122</v>
      </c>
      <c r="S1645" t="s">
        <v>38</v>
      </c>
      <c r="T1645" t="s">
        <v>118</v>
      </c>
      <c r="U1645" t="s">
        <v>119</v>
      </c>
      <c r="V1645" t="s">
        <v>120</v>
      </c>
      <c r="W1645" t="s">
        <v>42</v>
      </c>
      <c r="X1645" t="s">
        <v>43</v>
      </c>
      <c r="Y1645" t="s">
        <v>44</v>
      </c>
      <c r="Z1645" t="s">
        <v>44</v>
      </c>
      <c r="AA1645" t="s">
        <v>45</v>
      </c>
      <c r="AB1645" t="s">
        <v>46</v>
      </c>
      <c r="AC1645" t="s">
        <v>47</v>
      </c>
      <c r="AD1645" t="s">
        <v>48</v>
      </c>
      <c r="AE1645" t="s">
        <v>49</v>
      </c>
    </row>
    <row r="1646" spans="1:31">
      <c r="A1646" t="str">
        <f t="shared" si="50"/>
        <v>215099451112305</v>
      </c>
      <c r="B1646" t="s">
        <v>32</v>
      </c>
      <c r="C1646" t="s">
        <v>114</v>
      </c>
      <c r="D1646" t="s">
        <v>614</v>
      </c>
      <c r="E1646" t="s">
        <v>614</v>
      </c>
      <c r="F1646" t="s">
        <v>56</v>
      </c>
      <c r="G1646" t="s">
        <v>1736</v>
      </c>
      <c r="H1646" s="1">
        <v>43609</v>
      </c>
      <c r="I1646" s="1">
        <v>43600</v>
      </c>
      <c r="J1646" s="3">
        <v>540000</v>
      </c>
      <c r="K1646" t="s">
        <v>31</v>
      </c>
      <c r="L1646" t="s">
        <v>31</v>
      </c>
      <c r="M1646">
        <v>0</v>
      </c>
      <c r="N1646">
        <v>0</v>
      </c>
      <c r="O1646">
        <v>0</v>
      </c>
      <c r="P1646" t="s">
        <v>37</v>
      </c>
      <c r="Q1646" t="s">
        <v>37</v>
      </c>
      <c r="R1646" t="str">
        <f t="shared" si="51"/>
        <v>2150994511123</v>
      </c>
      <c r="S1646" t="s">
        <v>38</v>
      </c>
      <c r="T1646" t="s">
        <v>118</v>
      </c>
      <c r="U1646" t="s">
        <v>119</v>
      </c>
      <c r="V1646" t="s">
        <v>120</v>
      </c>
      <c r="W1646" t="s">
        <v>42</v>
      </c>
      <c r="X1646" t="s">
        <v>43</v>
      </c>
      <c r="Y1646" t="s">
        <v>44</v>
      </c>
      <c r="Z1646" t="s">
        <v>44</v>
      </c>
      <c r="AA1646" t="s">
        <v>45</v>
      </c>
      <c r="AB1646" t="s">
        <v>46</v>
      </c>
      <c r="AC1646" t="s">
        <v>47</v>
      </c>
      <c r="AD1646" t="s">
        <v>48</v>
      </c>
      <c r="AE1646" t="s">
        <v>49</v>
      </c>
    </row>
    <row r="1647" spans="1:31">
      <c r="A1647" t="str">
        <f t="shared" si="50"/>
        <v>215099451115105</v>
      </c>
      <c r="B1647" t="s">
        <v>32</v>
      </c>
      <c r="C1647" t="s">
        <v>114</v>
      </c>
      <c r="D1647" t="s">
        <v>614</v>
      </c>
      <c r="E1647" t="s">
        <v>614</v>
      </c>
      <c r="F1647" t="s">
        <v>58</v>
      </c>
      <c r="G1647" t="s">
        <v>1736</v>
      </c>
      <c r="H1647" s="1">
        <v>43609</v>
      </c>
      <c r="I1647" s="1">
        <v>43600</v>
      </c>
      <c r="J1647" s="3">
        <v>920000</v>
      </c>
      <c r="K1647" t="s">
        <v>31</v>
      </c>
      <c r="L1647" t="s">
        <v>31</v>
      </c>
      <c r="M1647">
        <v>0</v>
      </c>
      <c r="N1647">
        <v>0</v>
      </c>
      <c r="O1647">
        <v>0</v>
      </c>
      <c r="P1647" t="s">
        <v>37</v>
      </c>
      <c r="Q1647" t="s">
        <v>37</v>
      </c>
      <c r="R1647" t="str">
        <f t="shared" si="51"/>
        <v>2150994511151</v>
      </c>
      <c r="S1647" t="s">
        <v>38</v>
      </c>
      <c r="T1647" t="s">
        <v>118</v>
      </c>
      <c r="U1647" t="s">
        <v>119</v>
      </c>
      <c r="V1647" t="s">
        <v>120</v>
      </c>
      <c r="W1647" t="s">
        <v>42</v>
      </c>
      <c r="X1647" t="s">
        <v>43</v>
      </c>
      <c r="Y1647" t="s">
        <v>44</v>
      </c>
      <c r="Z1647" t="s">
        <v>44</v>
      </c>
      <c r="AA1647" t="s">
        <v>45</v>
      </c>
      <c r="AB1647" t="s">
        <v>46</v>
      </c>
      <c r="AC1647" t="s">
        <v>47</v>
      </c>
      <c r="AD1647" t="s">
        <v>48</v>
      </c>
      <c r="AE1647" t="s">
        <v>49</v>
      </c>
    </row>
    <row r="1648" spans="1:31">
      <c r="A1648" t="str">
        <f t="shared" si="50"/>
        <v>212904652211111</v>
      </c>
      <c r="B1648" t="s">
        <v>32</v>
      </c>
      <c r="C1648" t="s">
        <v>62</v>
      </c>
      <c r="D1648" t="s">
        <v>1737</v>
      </c>
      <c r="E1648" t="s">
        <v>1737</v>
      </c>
      <c r="F1648" t="s">
        <v>79</v>
      </c>
      <c r="G1648" t="s">
        <v>1738</v>
      </c>
      <c r="H1648" s="1">
        <v>43780</v>
      </c>
      <c r="I1648" s="1">
        <v>43780</v>
      </c>
      <c r="J1648" s="3">
        <v>1104900</v>
      </c>
      <c r="K1648" t="s">
        <v>31</v>
      </c>
      <c r="L1648" t="s">
        <v>31</v>
      </c>
      <c r="M1648">
        <v>0</v>
      </c>
      <c r="N1648">
        <v>0</v>
      </c>
      <c r="O1648">
        <v>0</v>
      </c>
      <c r="P1648" t="s">
        <v>37</v>
      </c>
      <c r="Q1648" t="s">
        <v>37</v>
      </c>
      <c r="R1648" t="str">
        <f t="shared" si="51"/>
        <v>2129046522111</v>
      </c>
      <c r="S1648" t="s">
        <v>38</v>
      </c>
      <c r="T1648" t="s">
        <v>66</v>
      </c>
      <c r="U1648" t="s">
        <v>67</v>
      </c>
      <c r="V1648" t="s">
        <v>81</v>
      </c>
      <c r="W1648" t="s">
        <v>82</v>
      </c>
      <c r="X1648" t="s">
        <v>43</v>
      </c>
      <c r="Y1648" t="s">
        <v>44</v>
      </c>
      <c r="Z1648" t="s">
        <v>44</v>
      </c>
      <c r="AA1648" t="s">
        <v>45</v>
      </c>
      <c r="AB1648" t="s">
        <v>46</v>
      </c>
      <c r="AC1648" t="s">
        <v>47</v>
      </c>
      <c r="AD1648" t="s">
        <v>48</v>
      </c>
      <c r="AE1648" t="s">
        <v>49</v>
      </c>
    </row>
    <row r="1649" spans="1:31">
      <c r="A1649" t="str">
        <f t="shared" si="50"/>
        <v>212904652121111</v>
      </c>
      <c r="B1649" t="s">
        <v>32</v>
      </c>
      <c r="C1649" t="s">
        <v>62</v>
      </c>
      <c r="D1649" t="s">
        <v>1739</v>
      </c>
      <c r="E1649" t="s">
        <v>1739</v>
      </c>
      <c r="F1649" t="s">
        <v>122</v>
      </c>
      <c r="G1649" t="s">
        <v>1740</v>
      </c>
      <c r="H1649" s="1">
        <v>43780</v>
      </c>
      <c r="I1649" s="1">
        <v>43780</v>
      </c>
      <c r="J1649" s="3">
        <v>2490000</v>
      </c>
      <c r="K1649" t="s">
        <v>31</v>
      </c>
      <c r="L1649" t="s">
        <v>31</v>
      </c>
      <c r="M1649">
        <v>0</v>
      </c>
      <c r="N1649">
        <v>0</v>
      </c>
      <c r="O1649">
        <v>0</v>
      </c>
      <c r="P1649" t="s">
        <v>37</v>
      </c>
      <c r="Q1649" t="s">
        <v>37</v>
      </c>
      <c r="R1649" t="str">
        <f t="shared" si="51"/>
        <v>2129046521211</v>
      </c>
      <c r="S1649" t="s">
        <v>38</v>
      </c>
      <c r="T1649" t="s">
        <v>66</v>
      </c>
      <c r="U1649" t="s">
        <v>67</v>
      </c>
      <c r="V1649" t="s">
        <v>81</v>
      </c>
      <c r="W1649" t="s">
        <v>82</v>
      </c>
      <c r="X1649" t="s">
        <v>43</v>
      </c>
      <c r="Y1649" t="s">
        <v>44</v>
      </c>
      <c r="Z1649" t="s">
        <v>44</v>
      </c>
      <c r="AA1649" t="s">
        <v>45</v>
      </c>
      <c r="AB1649" t="s">
        <v>46</v>
      </c>
      <c r="AC1649" t="s">
        <v>47</v>
      </c>
      <c r="AD1649" t="s">
        <v>48</v>
      </c>
      <c r="AE1649" t="s">
        <v>49</v>
      </c>
    </row>
    <row r="1650" spans="1:31">
      <c r="A1650" t="str">
        <f t="shared" si="50"/>
        <v>210400852215110</v>
      </c>
      <c r="B1650" t="s">
        <v>32</v>
      </c>
      <c r="C1650" t="s">
        <v>33</v>
      </c>
      <c r="D1650" t="s">
        <v>519</v>
      </c>
      <c r="E1650" t="s">
        <v>519</v>
      </c>
      <c r="F1650" t="s">
        <v>179</v>
      </c>
      <c r="G1650" t="s">
        <v>1741</v>
      </c>
      <c r="H1650" s="1">
        <v>43763</v>
      </c>
      <c r="I1650" s="1">
        <v>43763</v>
      </c>
      <c r="J1650" s="3">
        <v>6400000</v>
      </c>
      <c r="K1650" t="s">
        <v>31</v>
      </c>
      <c r="L1650" t="s">
        <v>31</v>
      </c>
      <c r="M1650">
        <v>0</v>
      </c>
      <c r="N1650">
        <v>0</v>
      </c>
      <c r="O1650">
        <v>0</v>
      </c>
      <c r="P1650" t="s">
        <v>37</v>
      </c>
      <c r="Q1650" t="s">
        <v>37</v>
      </c>
      <c r="R1650" t="str">
        <f t="shared" si="51"/>
        <v>2104008522151</v>
      </c>
      <c r="S1650" t="s">
        <v>38</v>
      </c>
      <c r="T1650" t="s">
        <v>39</v>
      </c>
      <c r="U1650" t="s">
        <v>40</v>
      </c>
      <c r="V1650" t="s">
        <v>185</v>
      </c>
      <c r="W1650" t="s">
        <v>269</v>
      </c>
      <c r="X1650" t="s">
        <v>187</v>
      </c>
      <c r="Y1650" t="s">
        <v>44</v>
      </c>
      <c r="Z1650" t="s">
        <v>44</v>
      </c>
      <c r="AA1650" t="s">
        <v>66</v>
      </c>
      <c r="AB1650" t="s">
        <v>46</v>
      </c>
      <c r="AC1650" t="s">
        <v>47</v>
      </c>
      <c r="AD1650" t="s">
        <v>48</v>
      </c>
      <c r="AE1650" t="s">
        <v>49</v>
      </c>
    </row>
    <row r="1651" spans="1:31">
      <c r="A1651" t="str">
        <f t="shared" si="50"/>
        <v>213300551152107</v>
      </c>
      <c r="B1651" t="s">
        <v>32</v>
      </c>
      <c r="C1651" t="s">
        <v>62</v>
      </c>
      <c r="D1651" t="s">
        <v>1742</v>
      </c>
      <c r="E1651" t="s">
        <v>1742</v>
      </c>
      <c r="F1651" t="s">
        <v>88</v>
      </c>
      <c r="G1651" t="s">
        <v>1743</v>
      </c>
      <c r="H1651" s="1">
        <v>43662</v>
      </c>
      <c r="I1651" s="1">
        <v>43661</v>
      </c>
      <c r="J1651" s="3">
        <v>913500000</v>
      </c>
      <c r="K1651" t="s">
        <v>31</v>
      </c>
      <c r="L1651" t="s">
        <v>31</v>
      </c>
      <c r="M1651">
        <v>0</v>
      </c>
      <c r="N1651">
        <v>0</v>
      </c>
      <c r="O1651">
        <v>0</v>
      </c>
      <c r="P1651" t="s">
        <v>37</v>
      </c>
      <c r="Q1651" t="s">
        <v>37</v>
      </c>
      <c r="R1651" t="str">
        <f t="shared" si="51"/>
        <v>2133005511521</v>
      </c>
      <c r="S1651" t="s">
        <v>38</v>
      </c>
      <c r="T1651" t="s">
        <v>66</v>
      </c>
      <c r="U1651" t="s">
        <v>67</v>
      </c>
      <c r="V1651" t="s">
        <v>86</v>
      </c>
      <c r="W1651" t="s">
        <v>90</v>
      </c>
      <c r="X1651" t="s">
        <v>43</v>
      </c>
      <c r="Y1651" t="s">
        <v>44</v>
      </c>
      <c r="Z1651" t="s">
        <v>44</v>
      </c>
      <c r="AA1651" t="s">
        <v>45</v>
      </c>
      <c r="AB1651" t="s">
        <v>46</v>
      </c>
      <c r="AC1651" t="s">
        <v>47</v>
      </c>
      <c r="AD1651" t="s">
        <v>48</v>
      </c>
      <c r="AE1651" t="s">
        <v>49</v>
      </c>
    </row>
    <row r="1652" spans="1:31">
      <c r="A1652" t="str">
        <f t="shared" si="50"/>
        <v>210400352121108</v>
      </c>
      <c r="B1652" t="s">
        <v>32</v>
      </c>
      <c r="C1652" t="s">
        <v>33</v>
      </c>
      <c r="D1652" t="s">
        <v>1744</v>
      </c>
      <c r="E1652" t="s">
        <v>1744</v>
      </c>
      <c r="F1652" t="s">
        <v>122</v>
      </c>
      <c r="G1652" t="s">
        <v>1745</v>
      </c>
      <c r="H1652" s="1">
        <v>43682</v>
      </c>
      <c r="I1652" s="1">
        <v>43678</v>
      </c>
      <c r="J1652" s="3">
        <v>5400000</v>
      </c>
      <c r="K1652" t="s">
        <v>31</v>
      </c>
      <c r="L1652" t="s">
        <v>31</v>
      </c>
      <c r="M1652">
        <v>0</v>
      </c>
      <c r="N1652">
        <v>0</v>
      </c>
      <c r="O1652">
        <v>0</v>
      </c>
      <c r="P1652" t="s">
        <v>37</v>
      </c>
      <c r="Q1652" t="s">
        <v>37</v>
      </c>
      <c r="R1652" t="str">
        <f t="shared" si="51"/>
        <v>2104003521211</v>
      </c>
      <c r="S1652" t="s">
        <v>38</v>
      </c>
      <c r="T1652" t="s">
        <v>39</v>
      </c>
      <c r="U1652" t="s">
        <v>40</v>
      </c>
      <c r="V1652" t="s">
        <v>185</v>
      </c>
      <c r="W1652" t="s">
        <v>77</v>
      </c>
      <c r="X1652" t="s">
        <v>187</v>
      </c>
      <c r="Y1652" t="s">
        <v>44</v>
      </c>
      <c r="Z1652" t="s">
        <v>44</v>
      </c>
      <c r="AA1652" t="s">
        <v>66</v>
      </c>
      <c r="AB1652" t="s">
        <v>46</v>
      </c>
      <c r="AC1652" t="s">
        <v>47</v>
      </c>
      <c r="AD1652" t="s">
        <v>48</v>
      </c>
      <c r="AE1652" t="s">
        <v>49</v>
      </c>
    </row>
    <row r="1653" spans="1:31">
      <c r="A1653" t="str">
        <f t="shared" si="50"/>
        <v>212904652121910</v>
      </c>
      <c r="B1653" t="s">
        <v>32</v>
      </c>
      <c r="C1653" t="s">
        <v>62</v>
      </c>
      <c r="D1653" t="s">
        <v>1746</v>
      </c>
      <c r="E1653" t="s">
        <v>1746</v>
      </c>
      <c r="F1653" t="s">
        <v>96</v>
      </c>
      <c r="G1653" t="s">
        <v>1747</v>
      </c>
      <c r="H1653" s="1">
        <v>43749</v>
      </c>
      <c r="I1653" s="1">
        <v>43748</v>
      </c>
      <c r="J1653" s="3">
        <v>866250</v>
      </c>
      <c r="K1653" t="s">
        <v>31</v>
      </c>
      <c r="L1653" t="s">
        <v>31</v>
      </c>
      <c r="M1653">
        <v>0</v>
      </c>
      <c r="N1653">
        <v>0</v>
      </c>
      <c r="O1653">
        <v>0</v>
      </c>
      <c r="P1653" t="s">
        <v>37</v>
      </c>
      <c r="Q1653" t="s">
        <v>37</v>
      </c>
      <c r="R1653" t="str">
        <f t="shared" si="51"/>
        <v>2129046521219</v>
      </c>
      <c r="S1653" t="s">
        <v>38</v>
      </c>
      <c r="T1653" t="s">
        <v>66</v>
      </c>
      <c r="U1653" t="s">
        <v>67</v>
      </c>
      <c r="V1653" t="s">
        <v>81</v>
      </c>
      <c r="W1653" t="s">
        <v>82</v>
      </c>
      <c r="X1653" t="s">
        <v>43</v>
      </c>
      <c r="Y1653" t="s">
        <v>44</v>
      </c>
      <c r="Z1653" t="s">
        <v>44</v>
      </c>
      <c r="AA1653" t="s">
        <v>45</v>
      </c>
      <c r="AB1653" t="s">
        <v>46</v>
      </c>
      <c r="AC1653" t="s">
        <v>47</v>
      </c>
      <c r="AD1653" t="s">
        <v>48</v>
      </c>
      <c r="AE1653" t="s">
        <v>49</v>
      </c>
    </row>
    <row r="1654" spans="1:31">
      <c r="A1654" t="str">
        <f t="shared" si="50"/>
        <v>212904652211910</v>
      </c>
      <c r="B1654" t="s">
        <v>32</v>
      </c>
      <c r="C1654" t="s">
        <v>62</v>
      </c>
      <c r="D1654" t="s">
        <v>1746</v>
      </c>
      <c r="E1654" t="s">
        <v>1746</v>
      </c>
      <c r="F1654" t="s">
        <v>60</v>
      </c>
      <c r="G1654" t="s">
        <v>1747</v>
      </c>
      <c r="H1654" s="1">
        <v>43749</v>
      </c>
      <c r="I1654" s="1">
        <v>43748</v>
      </c>
      <c r="J1654" s="3">
        <v>800000</v>
      </c>
      <c r="K1654" t="s">
        <v>31</v>
      </c>
      <c r="L1654" t="s">
        <v>31</v>
      </c>
      <c r="M1654">
        <v>0</v>
      </c>
      <c r="N1654">
        <v>0</v>
      </c>
      <c r="O1654">
        <v>0</v>
      </c>
      <c r="P1654" t="s">
        <v>37</v>
      </c>
      <c r="Q1654" t="s">
        <v>37</v>
      </c>
      <c r="R1654" t="str">
        <f t="shared" si="51"/>
        <v>2129046522119</v>
      </c>
      <c r="S1654" t="s">
        <v>38</v>
      </c>
      <c r="T1654" t="s">
        <v>66</v>
      </c>
      <c r="U1654" t="s">
        <v>67</v>
      </c>
      <c r="V1654" t="s">
        <v>81</v>
      </c>
      <c r="W1654" t="s">
        <v>82</v>
      </c>
      <c r="X1654" t="s">
        <v>43</v>
      </c>
      <c r="Y1654" t="s">
        <v>44</v>
      </c>
      <c r="Z1654" t="s">
        <v>44</v>
      </c>
      <c r="AA1654" t="s">
        <v>45</v>
      </c>
      <c r="AB1654" t="s">
        <v>46</v>
      </c>
      <c r="AC1654" t="s">
        <v>47</v>
      </c>
      <c r="AD1654" t="s">
        <v>48</v>
      </c>
      <c r="AE1654" t="s">
        <v>49</v>
      </c>
    </row>
    <row r="1655" spans="1:31">
      <c r="A1655" t="str">
        <f t="shared" si="50"/>
        <v>212904652411110</v>
      </c>
      <c r="B1655" t="s">
        <v>32</v>
      </c>
      <c r="C1655" t="s">
        <v>62</v>
      </c>
      <c r="D1655" t="s">
        <v>1746</v>
      </c>
      <c r="E1655" t="s">
        <v>1746</v>
      </c>
      <c r="F1655" t="s">
        <v>71</v>
      </c>
      <c r="G1655" t="s">
        <v>1747</v>
      </c>
      <c r="H1655" s="1">
        <v>43749</v>
      </c>
      <c r="I1655" s="1">
        <v>43748</v>
      </c>
      <c r="J1655" s="3">
        <v>330000</v>
      </c>
      <c r="K1655" t="s">
        <v>31</v>
      </c>
      <c r="L1655" t="s">
        <v>31</v>
      </c>
      <c r="M1655">
        <v>0</v>
      </c>
      <c r="N1655">
        <v>0</v>
      </c>
      <c r="O1655">
        <v>0</v>
      </c>
      <c r="P1655" t="s">
        <v>37</v>
      </c>
      <c r="Q1655" t="s">
        <v>37</v>
      </c>
      <c r="R1655" t="str">
        <f t="shared" si="51"/>
        <v>2129046524111</v>
      </c>
      <c r="S1655" t="s">
        <v>38</v>
      </c>
      <c r="T1655" t="s">
        <v>66</v>
      </c>
      <c r="U1655" t="s">
        <v>67</v>
      </c>
      <c r="V1655" t="s">
        <v>81</v>
      </c>
      <c r="W1655" t="s">
        <v>82</v>
      </c>
      <c r="X1655" t="s">
        <v>43</v>
      </c>
      <c r="Y1655" t="s">
        <v>44</v>
      </c>
      <c r="Z1655" t="s">
        <v>44</v>
      </c>
      <c r="AA1655" t="s">
        <v>45</v>
      </c>
      <c r="AB1655" t="s">
        <v>46</v>
      </c>
      <c r="AC1655" t="s">
        <v>47</v>
      </c>
      <c r="AD1655" t="s">
        <v>48</v>
      </c>
      <c r="AE1655" t="s">
        <v>49</v>
      </c>
    </row>
    <row r="1656" spans="1:31">
      <c r="A1656" t="str">
        <f t="shared" si="50"/>
        <v>212904652121305</v>
      </c>
      <c r="B1656" t="s">
        <v>32</v>
      </c>
      <c r="C1656" t="s">
        <v>62</v>
      </c>
      <c r="D1656" t="s">
        <v>1723</v>
      </c>
      <c r="E1656" t="s">
        <v>1723</v>
      </c>
      <c r="F1656" t="s">
        <v>492</v>
      </c>
      <c r="G1656" t="s">
        <v>1748</v>
      </c>
      <c r="H1656" s="1">
        <v>43602</v>
      </c>
      <c r="I1656" s="1">
        <v>43602</v>
      </c>
      <c r="J1656" s="3">
        <v>4300000</v>
      </c>
      <c r="K1656" t="s">
        <v>31</v>
      </c>
      <c r="L1656" t="s">
        <v>31</v>
      </c>
      <c r="M1656">
        <v>0</v>
      </c>
      <c r="N1656">
        <v>0</v>
      </c>
      <c r="O1656">
        <v>0</v>
      </c>
      <c r="P1656" t="s">
        <v>37</v>
      </c>
      <c r="Q1656" t="s">
        <v>37</v>
      </c>
      <c r="R1656" t="str">
        <f t="shared" si="51"/>
        <v>2129046521213</v>
      </c>
      <c r="S1656" t="s">
        <v>38</v>
      </c>
      <c r="T1656" t="s">
        <v>66</v>
      </c>
      <c r="U1656" t="s">
        <v>67</v>
      </c>
      <c r="V1656" t="s">
        <v>81</v>
      </c>
      <c r="W1656" t="s">
        <v>82</v>
      </c>
      <c r="X1656" t="s">
        <v>43</v>
      </c>
      <c r="Y1656" t="s">
        <v>44</v>
      </c>
      <c r="Z1656" t="s">
        <v>44</v>
      </c>
      <c r="AA1656" t="s">
        <v>45</v>
      </c>
      <c r="AB1656" t="s">
        <v>46</v>
      </c>
      <c r="AC1656" t="s">
        <v>47</v>
      </c>
      <c r="AD1656" t="s">
        <v>48</v>
      </c>
      <c r="AE1656" t="s">
        <v>49</v>
      </c>
    </row>
    <row r="1657" spans="1:31">
      <c r="A1657" t="str">
        <f t="shared" si="50"/>
        <v>212901452121108</v>
      </c>
      <c r="B1657" t="s">
        <v>32</v>
      </c>
      <c r="C1657" t="s">
        <v>62</v>
      </c>
      <c r="D1657" t="s">
        <v>1749</v>
      </c>
      <c r="E1657" t="s">
        <v>1749</v>
      </c>
      <c r="F1657" t="s">
        <v>122</v>
      </c>
      <c r="G1657" t="s">
        <v>1750</v>
      </c>
      <c r="H1657" s="1">
        <v>43683</v>
      </c>
      <c r="I1657" s="1">
        <v>43682</v>
      </c>
      <c r="J1657" s="3">
        <v>8500000</v>
      </c>
      <c r="K1657" t="s">
        <v>31</v>
      </c>
      <c r="L1657" t="s">
        <v>31</v>
      </c>
      <c r="M1657">
        <v>0</v>
      </c>
      <c r="N1657">
        <v>0</v>
      </c>
      <c r="O1657">
        <v>0</v>
      </c>
      <c r="P1657" t="s">
        <v>37</v>
      </c>
      <c r="Q1657" t="s">
        <v>37</v>
      </c>
      <c r="R1657" t="str">
        <f t="shared" si="51"/>
        <v>2129014521211</v>
      </c>
      <c r="S1657" t="s">
        <v>38</v>
      </c>
      <c r="T1657" t="s">
        <v>66</v>
      </c>
      <c r="U1657" t="s">
        <v>67</v>
      </c>
      <c r="V1657" t="s">
        <v>81</v>
      </c>
      <c r="W1657" t="s">
        <v>396</v>
      </c>
      <c r="X1657" t="s">
        <v>43</v>
      </c>
      <c r="Y1657" t="s">
        <v>44</v>
      </c>
      <c r="Z1657" t="s">
        <v>44</v>
      </c>
      <c r="AA1657" t="s">
        <v>45</v>
      </c>
      <c r="AB1657" t="s">
        <v>46</v>
      </c>
      <c r="AC1657" t="s">
        <v>47</v>
      </c>
      <c r="AD1657" t="s">
        <v>48</v>
      </c>
      <c r="AE1657" t="s">
        <v>49</v>
      </c>
    </row>
    <row r="1658" spans="1:31">
      <c r="A1658" t="str">
        <f t="shared" si="50"/>
        <v>213599452111106</v>
      </c>
      <c r="B1658" t="s">
        <v>32</v>
      </c>
      <c r="C1658" t="s">
        <v>62</v>
      </c>
      <c r="D1658" t="s">
        <v>596</v>
      </c>
      <c r="E1658" t="s">
        <v>596</v>
      </c>
      <c r="F1658" t="s">
        <v>165</v>
      </c>
      <c r="G1658" t="s">
        <v>1751</v>
      </c>
      <c r="H1658" s="1">
        <v>43617</v>
      </c>
      <c r="I1658" s="1">
        <v>43608</v>
      </c>
      <c r="J1658" s="3">
        <v>3050000</v>
      </c>
      <c r="K1658" t="s">
        <v>31</v>
      </c>
      <c r="L1658" t="s">
        <v>31</v>
      </c>
      <c r="M1658">
        <v>0</v>
      </c>
      <c r="N1658">
        <v>0</v>
      </c>
      <c r="O1658">
        <v>0</v>
      </c>
      <c r="P1658" t="s">
        <v>37</v>
      </c>
      <c r="Q1658" t="s">
        <v>37</v>
      </c>
      <c r="R1658" t="str">
        <f t="shared" si="51"/>
        <v>2135994521111</v>
      </c>
      <c r="S1658" t="s">
        <v>38</v>
      </c>
      <c r="T1658" t="s">
        <v>66</v>
      </c>
      <c r="U1658" t="s">
        <v>67</v>
      </c>
      <c r="V1658" t="s">
        <v>100</v>
      </c>
      <c r="W1658" t="s">
        <v>42</v>
      </c>
      <c r="X1658" t="s">
        <v>43</v>
      </c>
      <c r="Y1658" t="s">
        <v>44</v>
      </c>
      <c r="Z1658" t="s">
        <v>44</v>
      </c>
      <c r="AA1658" t="s">
        <v>45</v>
      </c>
      <c r="AB1658" t="s">
        <v>46</v>
      </c>
      <c r="AC1658" t="s">
        <v>47</v>
      </c>
      <c r="AD1658" t="s">
        <v>48</v>
      </c>
      <c r="AE1658" t="s">
        <v>49</v>
      </c>
    </row>
    <row r="1659" spans="1:31">
      <c r="A1659" t="str">
        <f t="shared" si="50"/>
        <v>212904653211111</v>
      </c>
      <c r="B1659" t="s">
        <v>32</v>
      </c>
      <c r="C1659" t="s">
        <v>62</v>
      </c>
      <c r="D1659" t="s">
        <v>1752</v>
      </c>
      <c r="E1659" t="s">
        <v>1752</v>
      </c>
      <c r="F1659" t="s">
        <v>299</v>
      </c>
      <c r="G1659" t="s">
        <v>1753</v>
      </c>
      <c r="H1659" s="1">
        <v>43794</v>
      </c>
      <c r="I1659" s="1">
        <v>43794</v>
      </c>
      <c r="J1659" s="3">
        <v>2700000</v>
      </c>
      <c r="K1659" t="s">
        <v>31</v>
      </c>
      <c r="L1659" t="s">
        <v>31</v>
      </c>
      <c r="M1659">
        <v>0</v>
      </c>
      <c r="N1659">
        <v>0</v>
      </c>
      <c r="O1659">
        <v>0</v>
      </c>
      <c r="P1659" t="s">
        <v>37</v>
      </c>
      <c r="Q1659" t="s">
        <v>37</v>
      </c>
      <c r="R1659" t="str">
        <f t="shared" si="51"/>
        <v>2129046532111</v>
      </c>
      <c r="S1659" t="s">
        <v>38</v>
      </c>
      <c r="T1659" t="s">
        <v>66</v>
      </c>
      <c r="U1659" t="s">
        <v>67</v>
      </c>
      <c r="V1659" t="s">
        <v>81</v>
      </c>
      <c r="W1659" t="s">
        <v>82</v>
      </c>
      <c r="X1659" t="s">
        <v>43</v>
      </c>
      <c r="Y1659" t="s">
        <v>44</v>
      </c>
      <c r="Z1659" t="s">
        <v>44</v>
      </c>
      <c r="AA1659" t="s">
        <v>45</v>
      </c>
      <c r="AB1659" t="s">
        <v>46</v>
      </c>
      <c r="AC1659" t="s">
        <v>47</v>
      </c>
      <c r="AD1659" t="s">
        <v>48</v>
      </c>
      <c r="AE1659" t="s">
        <v>49</v>
      </c>
    </row>
    <row r="1660" spans="1:31">
      <c r="A1660" t="str">
        <f t="shared" si="50"/>
        <v>510599451111101</v>
      </c>
      <c r="B1660" t="s">
        <v>32</v>
      </c>
      <c r="C1660" t="s">
        <v>141</v>
      </c>
      <c r="D1660" t="s">
        <v>344</v>
      </c>
      <c r="E1660" t="s">
        <v>344</v>
      </c>
      <c r="F1660" t="s">
        <v>35</v>
      </c>
      <c r="G1660" t="s">
        <v>1754</v>
      </c>
      <c r="H1660" s="1">
        <v>43467</v>
      </c>
      <c r="I1660" s="1">
        <v>43467</v>
      </c>
      <c r="J1660" s="3">
        <v>7606200</v>
      </c>
      <c r="K1660" t="s">
        <v>31</v>
      </c>
      <c r="L1660" t="s">
        <v>31</v>
      </c>
      <c r="M1660">
        <v>0</v>
      </c>
      <c r="N1660">
        <v>0</v>
      </c>
      <c r="O1660">
        <v>0</v>
      </c>
      <c r="P1660" t="s">
        <v>37</v>
      </c>
      <c r="Q1660" t="s">
        <v>37</v>
      </c>
      <c r="R1660" t="str">
        <f t="shared" si="51"/>
        <v>5105994511111</v>
      </c>
      <c r="S1660" t="s">
        <v>38</v>
      </c>
      <c r="T1660" t="s">
        <v>40</v>
      </c>
      <c r="U1660" t="s">
        <v>145</v>
      </c>
      <c r="V1660" t="s">
        <v>146</v>
      </c>
      <c r="W1660" t="s">
        <v>42</v>
      </c>
      <c r="X1660" t="s">
        <v>43</v>
      </c>
      <c r="Y1660" t="s">
        <v>44</v>
      </c>
      <c r="Z1660" t="s">
        <v>44</v>
      </c>
      <c r="AA1660" t="s">
        <v>45</v>
      </c>
      <c r="AB1660" t="s">
        <v>46</v>
      </c>
      <c r="AC1660" t="s">
        <v>47</v>
      </c>
      <c r="AD1660" t="s">
        <v>48</v>
      </c>
      <c r="AE1660" t="s">
        <v>49</v>
      </c>
    </row>
    <row r="1661" spans="1:31">
      <c r="A1661" t="str">
        <f t="shared" si="50"/>
        <v>510599451111901</v>
      </c>
      <c r="B1661" t="s">
        <v>32</v>
      </c>
      <c r="C1661" t="s">
        <v>141</v>
      </c>
      <c r="D1661" t="s">
        <v>344</v>
      </c>
      <c r="E1661" t="s">
        <v>344</v>
      </c>
      <c r="F1661" t="s">
        <v>50</v>
      </c>
      <c r="G1661" t="s">
        <v>1754</v>
      </c>
      <c r="H1661" s="1">
        <v>43467</v>
      </c>
      <c r="I1661" s="1">
        <v>43467</v>
      </c>
      <c r="J1661" s="3">
        <v>105</v>
      </c>
      <c r="K1661" t="s">
        <v>31</v>
      </c>
      <c r="L1661" t="s">
        <v>31</v>
      </c>
      <c r="M1661">
        <v>0</v>
      </c>
      <c r="N1661">
        <v>0</v>
      </c>
      <c r="O1661">
        <v>0</v>
      </c>
      <c r="P1661" t="s">
        <v>37</v>
      </c>
      <c r="Q1661" t="s">
        <v>37</v>
      </c>
      <c r="R1661" t="str">
        <f t="shared" si="51"/>
        <v>5105994511119</v>
      </c>
      <c r="S1661" t="s">
        <v>38</v>
      </c>
      <c r="T1661" t="s">
        <v>40</v>
      </c>
      <c r="U1661" t="s">
        <v>145</v>
      </c>
      <c r="V1661" t="s">
        <v>146</v>
      </c>
      <c r="W1661" t="s">
        <v>42</v>
      </c>
      <c r="X1661" t="s">
        <v>43</v>
      </c>
      <c r="Y1661" t="s">
        <v>44</v>
      </c>
      <c r="Z1661" t="s">
        <v>44</v>
      </c>
      <c r="AA1661" t="s">
        <v>45</v>
      </c>
      <c r="AB1661" t="s">
        <v>46</v>
      </c>
      <c r="AC1661" t="s">
        <v>47</v>
      </c>
      <c r="AD1661" t="s">
        <v>48</v>
      </c>
      <c r="AE1661" t="s">
        <v>49</v>
      </c>
    </row>
    <row r="1662" spans="1:31">
      <c r="A1662" t="str">
        <f t="shared" si="50"/>
        <v>510599451112101</v>
      </c>
      <c r="B1662" t="s">
        <v>32</v>
      </c>
      <c r="C1662" t="s">
        <v>141</v>
      </c>
      <c r="D1662" t="s">
        <v>344</v>
      </c>
      <c r="E1662" t="s">
        <v>344</v>
      </c>
      <c r="F1662" t="s">
        <v>51</v>
      </c>
      <c r="G1662" t="s">
        <v>1754</v>
      </c>
      <c r="H1662" s="1">
        <v>43467</v>
      </c>
      <c r="I1662" s="1">
        <v>43467</v>
      </c>
      <c r="J1662" s="3">
        <v>407810</v>
      </c>
      <c r="K1662" t="s">
        <v>31</v>
      </c>
      <c r="L1662" t="s">
        <v>31</v>
      </c>
      <c r="M1662">
        <v>0</v>
      </c>
      <c r="N1662">
        <v>0</v>
      </c>
      <c r="O1662">
        <v>0</v>
      </c>
      <c r="P1662" t="s">
        <v>37</v>
      </c>
      <c r="Q1662" t="s">
        <v>37</v>
      </c>
      <c r="R1662" t="str">
        <f t="shared" si="51"/>
        <v>5105994511121</v>
      </c>
      <c r="S1662" t="s">
        <v>38</v>
      </c>
      <c r="T1662" t="s">
        <v>40</v>
      </c>
      <c r="U1662" t="s">
        <v>145</v>
      </c>
      <c r="V1662" t="s">
        <v>146</v>
      </c>
      <c r="W1662" t="s">
        <v>42</v>
      </c>
      <c r="X1662" t="s">
        <v>43</v>
      </c>
      <c r="Y1662" t="s">
        <v>44</v>
      </c>
      <c r="Z1662" t="s">
        <v>44</v>
      </c>
      <c r="AA1662" t="s">
        <v>45</v>
      </c>
      <c r="AB1662" t="s">
        <v>46</v>
      </c>
      <c r="AC1662" t="s">
        <v>47</v>
      </c>
      <c r="AD1662" t="s">
        <v>48</v>
      </c>
      <c r="AE1662" t="s">
        <v>49</v>
      </c>
    </row>
    <row r="1663" spans="1:31">
      <c r="A1663" t="str">
        <f t="shared" si="50"/>
        <v>510599451112201</v>
      </c>
      <c r="B1663" t="s">
        <v>32</v>
      </c>
      <c r="C1663" t="s">
        <v>141</v>
      </c>
      <c r="D1663" t="s">
        <v>344</v>
      </c>
      <c r="E1663" t="s">
        <v>344</v>
      </c>
      <c r="F1663" t="s">
        <v>55</v>
      </c>
      <c r="G1663" t="s">
        <v>1754</v>
      </c>
      <c r="H1663" s="1">
        <v>43467</v>
      </c>
      <c r="I1663" s="1">
        <v>43467</v>
      </c>
      <c r="J1663" s="3">
        <v>81562</v>
      </c>
      <c r="K1663" t="s">
        <v>31</v>
      </c>
      <c r="L1663" t="s">
        <v>31</v>
      </c>
      <c r="M1663">
        <v>0</v>
      </c>
      <c r="N1663">
        <v>0</v>
      </c>
      <c r="O1663">
        <v>0</v>
      </c>
      <c r="P1663" t="s">
        <v>37</v>
      </c>
      <c r="Q1663" t="s">
        <v>37</v>
      </c>
      <c r="R1663" t="str">
        <f t="shared" si="51"/>
        <v>5105994511122</v>
      </c>
      <c r="S1663" t="s">
        <v>38</v>
      </c>
      <c r="T1663" t="s">
        <v>40</v>
      </c>
      <c r="U1663" t="s">
        <v>145</v>
      </c>
      <c r="V1663" t="s">
        <v>146</v>
      </c>
      <c r="W1663" t="s">
        <v>42</v>
      </c>
      <c r="X1663" t="s">
        <v>43</v>
      </c>
      <c r="Y1663" t="s">
        <v>44</v>
      </c>
      <c r="Z1663" t="s">
        <v>44</v>
      </c>
      <c r="AA1663" t="s">
        <v>45</v>
      </c>
      <c r="AB1663" t="s">
        <v>46</v>
      </c>
      <c r="AC1663" t="s">
        <v>47</v>
      </c>
      <c r="AD1663" t="s">
        <v>48</v>
      </c>
      <c r="AE1663" t="s">
        <v>49</v>
      </c>
    </row>
    <row r="1664" spans="1:31">
      <c r="A1664" t="str">
        <f t="shared" si="50"/>
        <v>510599451112401</v>
      </c>
      <c r="B1664" t="s">
        <v>32</v>
      </c>
      <c r="C1664" t="s">
        <v>141</v>
      </c>
      <c r="D1664" t="s">
        <v>344</v>
      </c>
      <c r="E1664" t="s">
        <v>344</v>
      </c>
      <c r="F1664" t="s">
        <v>52</v>
      </c>
      <c r="G1664" t="s">
        <v>1754</v>
      </c>
      <c r="H1664" s="1">
        <v>43467</v>
      </c>
      <c r="I1664" s="1">
        <v>43467</v>
      </c>
      <c r="J1664" s="3">
        <v>716000</v>
      </c>
      <c r="K1664" t="s">
        <v>31</v>
      </c>
      <c r="L1664" t="s">
        <v>31</v>
      </c>
      <c r="M1664">
        <v>0</v>
      </c>
      <c r="N1664">
        <v>0</v>
      </c>
      <c r="O1664">
        <v>0</v>
      </c>
      <c r="P1664" t="s">
        <v>37</v>
      </c>
      <c r="Q1664" t="s">
        <v>37</v>
      </c>
      <c r="R1664" t="str">
        <f t="shared" si="51"/>
        <v>5105994511124</v>
      </c>
      <c r="S1664" t="s">
        <v>38</v>
      </c>
      <c r="T1664" t="s">
        <v>40</v>
      </c>
      <c r="U1664" t="s">
        <v>145</v>
      </c>
      <c r="V1664" t="s">
        <v>146</v>
      </c>
      <c r="W1664" t="s">
        <v>42</v>
      </c>
      <c r="X1664" t="s">
        <v>43</v>
      </c>
      <c r="Y1664" t="s">
        <v>44</v>
      </c>
      <c r="Z1664" t="s">
        <v>44</v>
      </c>
      <c r="AA1664" t="s">
        <v>45</v>
      </c>
      <c r="AB1664" t="s">
        <v>46</v>
      </c>
      <c r="AC1664" t="s">
        <v>47</v>
      </c>
      <c r="AD1664" t="s">
        <v>48</v>
      </c>
      <c r="AE1664" t="s">
        <v>49</v>
      </c>
    </row>
    <row r="1665" spans="1:31">
      <c r="A1665" t="str">
        <f t="shared" si="50"/>
        <v>510599451112601</v>
      </c>
      <c r="B1665" t="s">
        <v>32</v>
      </c>
      <c r="C1665" t="s">
        <v>141</v>
      </c>
      <c r="D1665" t="s">
        <v>344</v>
      </c>
      <c r="E1665" t="s">
        <v>344</v>
      </c>
      <c r="F1665" t="s">
        <v>57</v>
      </c>
      <c r="G1665" t="s">
        <v>1754</v>
      </c>
      <c r="H1665" s="1">
        <v>43467</v>
      </c>
      <c r="I1665" s="1">
        <v>43467</v>
      </c>
      <c r="J1665" s="3">
        <v>289680</v>
      </c>
      <c r="K1665" t="s">
        <v>31</v>
      </c>
      <c r="L1665" t="s">
        <v>31</v>
      </c>
      <c r="M1665">
        <v>0</v>
      </c>
      <c r="N1665">
        <v>0</v>
      </c>
      <c r="O1665">
        <v>0</v>
      </c>
      <c r="P1665" t="s">
        <v>37</v>
      </c>
      <c r="Q1665" t="s">
        <v>37</v>
      </c>
      <c r="R1665" t="str">
        <f t="shared" si="51"/>
        <v>5105994511126</v>
      </c>
      <c r="S1665" t="s">
        <v>38</v>
      </c>
      <c r="T1665" t="s">
        <v>40</v>
      </c>
      <c r="U1665" t="s">
        <v>145</v>
      </c>
      <c r="V1665" t="s">
        <v>146</v>
      </c>
      <c r="W1665" t="s">
        <v>42</v>
      </c>
      <c r="X1665" t="s">
        <v>43</v>
      </c>
      <c r="Y1665" t="s">
        <v>44</v>
      </c>
      <c r="Z1665" t="s">
        <v>44</v>
      </c>
      <c r="AA1665" t="s">
        <v>45</v>
      </c>
      <c r="AB1665" t="s">
        <v>46</v>
      </c>
      <c r="AC1665" t="s">
        <v>47</v>
      </c>
      <c r="AD1665" t="s">
        <v>48</v>
      </c>
      <c r="AE1665" t="s">
        <v>49</v>
      </c>
    </row>
    <row r="1666" spans="1:31">
      <c r="A1666" t="str">
        <f t="shared" si="50"/>
        <v>212904652211112</v>
      </c>
      <c r="B1666" t="s">
        <v>32</v>
      </c>
      <c r="C1666" t="s">
        <v>62</v>
      </c>
      <c r="D1666" t="s">
        <v>1755</v>
      </c>
      <c r="E1666" t="s">
        <v>1755</v>
      </c>
      <c r="F1666" t="s">
        <v>79</v>
      </c>
      <c r="G1666" t="s">
        <v>1756</v>
      </c>
      <c r="H1666" s="1">
        <v>43816</v>
      </c>
      <c r="I1666" s="1">
        <v>43815</v>
      </c>
      <c r="J1666" s="3">
        <v>503000</v>
      </c>
      <c r="K1666" t="s">
        <v>31</v>
      </c>
      <c r="L1666" t="s">
        <v>31</v>
      </c>
      <c r="M1666">
        <v>0</v>
      </c>
      <c r="N1666">
        <v>0</v>
      </c>
      <c r="O1666">
        <v>0</v>
      </c>
      <c r="P1666" t="s">
        <v>37</v>
      </c>
      <c r="Q1666" t="s">
        <v>37</v>
      </c>
      <c r="R1666" t="str">
        <f t="shared" si="51"/>
        <v>2129046522111</v>
      </c>
      <c r="S1666" t="s">
        <v>38</v>
      </c>
      <c r="T1666" t="s">
        <v>66</v>
      </c>
      <c r="U1666" t="s">
        <v>67</v>
      </c>
      <c r="V1666" t="s">
        <v>81</v>
      </c>
      <c r="W1666" t="s">
        <v>82</v>
      </c>
      <c r="X1666" t="s">
        <v>43</v>
      </c>
      <c r="Y1666" t="s">
        <v>44</v>
      </c>
      <c r="Z1666" t="s">
        <v>44</v>
      </c>
      <c r="AA1666" t="s">
        <v>45</v>
      </c>
      <c r="AB1666" t="s">
        <v>46</v>
      </c>
      <c r="AC1666" t="s">
        <v>47</v>
      </c>
      <c r="AD1666" t="s">
        <v>48</v>
      </c>
      <c r="AE1666" t="s">
        <v>49</v>
      </c>
    </row>
    <row r="1667" spans="1:31">
      <c r="A1667" t="str">
        <f t="shared" ref="A1667:A1730" si="52">V1667&amp;W1667&amp;F1667&amp;IF(MONTH(H1667)&lt;10,"0"&amp;MONTH(H1667),MONTH(H1667))</f>
        <v>212599452111103</v>
      </c>
      <c r="B1667" t="s">
        <v>32</v>
      </c>
      <c r="C1667" t="s">
        <v>33</v>
      </c>
      <c r="D1667" t="s">
        <v>614</v>
      </c>
      <c r="E1667" t="s">
        <v>614</v>
      </c>
      <c r="F1667" t="s">
        <v>165</v>
      </c>
      <c r="G1667" t="s">
        <v>1757</v>
      </c>
      <c r="H1667" s="1">
        <v>43544</v>
      </c>
      <c r="I1667" s="1">
        <v>43543</v>
      </c>
      <c r="J1667" s="3">
        <v>8793000</v>
      </c>
      <c r="K1667" t="s">
        <v>31</v>
      </c>
      <c r="L1667" t="s">
        <v>31</v>
      </c>
      <c r="M1667">
        <v>0</v>
      </c>
      <c r="N1667">
        <v>0</v>
      </c>
      <c r="O1667">
        <v>0</v>
      </c>
      <c r="P1667" t="s">
        <v>37</v>
      </c>
      <c r="Q1667" t="s">
        <v>37</v>
      </c>
      <c r="R1667" t="str">
        <f t="shared" ref="R1667:R1730" si="53">V1667&amp;W1667&amp;F1667</f>
        <v>2125994521111</v>
      </c>
      <c r="S1667" t="s">
        <v>38</v>
      </c>
      <c r="T1667" t="s">
        <v>39</v>
      </c>
      <c r="U1667" t="s">
        <v>40</v>
      </c>
      <c r="V1667" t="s">
        <v>41</v>
      </c>
      <c r="W1667" t="s">
        <v>42</v>
      </c>
      <c r="X1667" t="s">
        <v>43</v>
      </c>
      <c r="Y1667" t="s">
        <v>44</v>
      </c>
      <c r="Z1667" t="s">
        <v>44</v>
      </c>
      <c r="AA1667" t="s">
        <v>45</v>
      </c>
      <c r="AB1667" t="s">
        <v>46</v>
      </c>
      <c r="AC1667" t="s">
        <v>47</v>
      </c>
      <c r="AD1667" t="s">
        <v>48</v>
      </c>
      <c r="AE1667" t="s">
        <v>49</v>
      </c>
    </row>
    <row r="1668" spans="1:31">
      <c r="A1668" t="str">
        <f t="shared" si="52"/>
        <v>212599452311103</v>
      </c>
      <c r="B1668" t="s">
        <v>32</v>
      </c>
      <c r="C1668" t="s">
        <v>33</v>
      </c>
      <c r="D1668" t="s">
        <v>614</v>
      </c>
      <c r="E1668" t="s">
        <v>614</v>
      </c>
      <c r="F1668" t="s">
        <v>265</v>
      </c>
      <c r="G1668" t="s">
        <v>1757</v>
      </c>
      <c r="H1668" s="1">
        <v>43544</v>
      </c>
      <c r="I1668" s="1">
        <v>43543</v>
      </c>
      <c r="J1668" s="3">
        <v>10332000</v>
      </c>
      <c r="K1668" t="s">
        <v>31</v>
      </c>
      <c r="L1668" t="s">
        <v>31</v>
      </c>
      <c r="M1668">
        <v>0</v>
      </c>
      <c r="N1668">
        <v>0</v>
      </c>
      <c r="O1668">
        <v>0</v>
      </c>
      <c r="P1668" t="s">
        <v>37</v>
      </c>
      <c r="Q1668" t="s">
        <v>37</v>
      </c>
      <c r="R1668" t="str">
        <f t="shared" si="53"/>
        <v>2125994523111</v>
      </c>
      <c r="S1668" t="s">
        <v>38</v>
      </c>
      <c r="T1668" t="s">
        <v>39</v>
      </c>
      <c r="U1668" t="s">
        <v>40</v>
      </c>
      <c r="V1668" t="s">
        <v>41</v>
      </c>
      <c r="W1668" t="s">
        <v>42</v>
      </c>
      <c r="X1668" t="s">
        <v>43</v>
      </c>
      <c r="Y1668" t="s">
        <v>44</v>
      </c>
      <c r="Z1668" t="s">
        <v>44</v>
      </c>
      <c r="AA1668" t="s">
        <v>45</v>
      </c>
      <c r="AB1668" t="s">
        <v>46</v>
      </c>
      <c r="AC1668" t="s">
        <v>47</v>
      </c>
      <c r="AD1668" t="s">
        <v>48</v>
      </c>
      <c r="AE1668" t="s">
        <v>49</v>
      </c>
    </row>
    <row r="1669" spans="1:31">
      <c r="A1669" t="str">
        <f t="shared" si="52"/>
        <v>212599452312103</v>
      </c>
      <c r="B1669" t="s">
        <v>32</v>
      </c>
      <c r="C1669" t="s">
        <v>33</v>
      </c>
      <c r="D1669" t="s">
        <v>614</v>
      </c>
      <c r="E1669" t="s">
        <v>614</v>
      </c>
      <c r="F1669" t="s">
        <v>172</v>
      </c>
      <c r="G1669" t="s">
        <v>1757</v>
      </c>
      <c r="H1669" s="1">
        <v>43544</v>
      </c>
      <c r="I1669" s="1">
        <v>43543</v>
      </c>
      <c r="J1669" s="3">
        <v>5295000</v>
      </c>
      <c r="K1669" t="s">
        <v>31</v>
      </c>
      <c r="L1669" t="s">
        <v>31</v>
      </c>
      <c r="M1669">
        <v>0</v>
      </c>
      <c r="N1669">
        <v>0</v>
      </c>
      <c r="O1669">
        <v>0</v>
      </c>
      <c r="P1669" t="s">
        <v>37</v>
      </c>
      <c r="Q1669" t="s">
        <v>37</v>
      </c>
      <c r="R1669" t="str">
        <f t="shared" si="53"/>
        <v>2125994523121</v>
      </c>
      <c r="S1669" t="s">
        <v>38</v>
      </c>
      <c r="T1669" t="s">
        <v>39</v>
      </c>
      <c r="U1669" t="s">
        <v>40</v>
      </c>
      <c r="V1669" t="s">
        <v>41</v>
      </c>
      <c r="W1669" t="s">
        <v>42</v>
      </c>
      <c r="X1669" t="s">
        <v>43</v>
      </c>
      <c r="Y1669" t="s">
        <v>44</v>
      </c>
      <c r="Z1669" t="s">
        <v>44</v>
      </c>
      <c r="AA1669" t="s">
        <v>45</v>
      </c>
      <c r="AB1669" t="s">
        <v>46</v>
      </c>
      <c r="AC1669" t="s">
        <v>47</v>
      </c>
      <c r="AD1669" t="s">
        <v>48</v>
      </c>
      <c r="AE1669" t="s">
        <v>49</v>
      </c>
    </row>
    <row r="1670" spans="1:31">
      <c r="A1670" t="str">
        <f t="shared" si="52"/>
        <v>212599452411303</v>
      </c>
      <c r="B1670" t="s">
        <v>32</v>
      </c>
      <c r="C1670" t="s">
        <v>33</v>
      </c>
      <c r="D1670" t="s">
        <v>614</v>
      </c>
      <c r="E1670" t="s">
        <v>614</v>
      </c>
      <c r="F1670" t="s">
        <v>64</v>
      </c>
      <c r="G1670" t="s">
        <v>1757</v>
      </c>
      <c r="H1670" s="1">
        <v>43544</v>
      </c>
      <c r="I1670" s="1">
        <v>43543</v>
      </c>
      <c r="J1670" s="3">
        <v>100000</v>
      </c>
      <c r="K1670" t="s">
        <v>31</v>
      </c>
      <c r="L1670" t="s">
        <v>31</v>
      </c>
      <c r="M1670">
        <v>0</v>
      </c>
      <c r="N1670">
        <v>0</v>
      </c>
      <c r="O1670">
        <v>0</v>
      </c>
      <c r="P1670" t="s">
        <v>37</v>
      </c>
      <c r="Q1670" t="s">
        <v>37</v>
      </c>
      <c r="R1670" t="str">
        <f t="shared" si="53"/>
        <v>2125994524113</v>
      </c>
      <c r="S1670" t="s">
        <v>38</v>
      </c>
      <c r="T1670" t="s">
        <v>39</v>
      </c>
      <c r="U1670" t="s">
        <v>40</v>
      </c>
      <c r="V1670" t="s">
        <v>41</v>
      </c>
      <c r="W1670" t="s">
        <v>42</v>
      </c>
      <c r="X1670" t="s">
        <v>43</v>
      </c>
      <c r="Y1670" t="s">
        <v>44</v>
      </c>
      <c r="Z1670" t="s">
        <v>44</v>
      </c>
      <c r="AA1670" t="s">
        <v>45</v>
      </c>
      <c r="AB1670" t="s">
        <v>46</v>
      </c>
      <c r="AC1670" t="s">
        <v>47</v>
      </c>
      <c r="AD1670" t="s">
        <v>48</v>
      </c>
      <c r="AE1670" t="s">
        <v>49</v>
      </c>
    </row>
    <row r="1671" spans="1:31">
      <c r="A1671" t="str">
        <f t="shared" si="52"/>
        <v>213599451111112</v>
      </c>
      <c r="B1671" t="s">
        <v>32</v>
      </c>
      <c r="C1671" t="s">
        <v>62</v>
      </c>
      <c r="D1671" t="s">
        <v>1758</v>
      </c>
      <c r="E1671" t="s">
        <v>1758</v>
      </c>
      <c r="F1671" t="s">
        <v>35</v>
      </c>
      <c r="G1671" t="s">
        <v>1759</v>
      </c>
      <c r="H1671" s="1">
        <v>43816</v>
      </c>
      <c r="I1671" s="1">
        <v>43815</v>
      </c>
      <c r="J1671" s="3">
        <v>190700</v>
      </c>
      <c r="K1671" t="s">
        <v>31</v>
      </c>
      <c r="L1671" t="s">
        <v>31</v>
      </c>
      <c r="M1671">
        <v>0</v>
      </c>
      <c r="N1671">
        <v>0</v>
      </c>
      <c r="O1671">
        <v>0</v>
      </c>
      <c r="P1671" t="s">
        <v>37</v>
      </c>
      <c r="Q1671" t="s">
        <v>37</v>
      </c>
      <c r="R1671" t="str">
        <f t="shared" si="53"/>
        <v>2135994511111</v>
      </c>
      <c r="S1671" t="s">
        <v>38</v>
      </c>
      <c r="T1671" t="s">
        <v>66</v>
      </c>
      <c r="U1671" t="s">
        <v>67</v>
      </c>
      <c r="V1671" t="s">
        <v>100</v>
      </c>
      <c r="W1671" t="s">
        <v>42</v>
      </c>
      <c r="X1671" t="s">
        <v>43</v>
      </c>
      <c r="Y1671" t="s">
        <v>44</v>
      </c>
      <c r="Z1671" t="s">
        <v>44</v>
      </c>
      <c r="AA1671" t="s">
        <v>45</v>
      </c>
      <c r="AB1671" t="s">
        <v>46</v>
      </c>
      <c r="AC1671" t="s">
        <v>47</v>
      </c>
      <c r="AD1671" t="s">
        <v>48</v>
      </c>
      <c r="AE1671" t="s">
        <v>49</v>
      </c>
    </row>
    <row r="1672" spans="1:31">
      <c r="A1672" t="str">
        <f t="shared" si="52"/>
        <v>213599451111912</v>
      </c>
      <c r="B1672" t="s">
        <v>32</v>
      </c>
      <c r="C1672" t="s">
        <v>62</v>
      </c>
      <c r="D1672" t="s">
        <v>1758</v>
      </c>
      <c r="E1672" t="s">
        <v>1758</v>
      </c>
      <c r="F1672" t="s">
        <v>50</v>
      </c>
      <c r="G1672" t="s">
        <v>1759</v>
      </c>
      <c r="H1672" s="1">
        <v>43816</v>
      </c>
      <c r="I1672" s="1">
        <v>43815</v>
      </c>
      <c r="J1672" s="3">
        <v>70</v>
      </c>
      <c r="K1672" t="s">
        <v>31</v>
      </c>
      <c r="L1672" t="s">
        <v>31</v>
      </c>
      <c r="M1672">
        <v>0</v>
      </c>
      <c r="N1672">
        <v>0</v>
      </c>
      <c r="O1672">
        <v>0</v>
      </c>
      <c r="P1672" t="s">
        <v>37</v>
      </c>
      <c r="Q1672" t="s">
        <v>37</v>
      </c>
      <c r="R1672" t="str">
        <f t="shared" si="53"/>
        <v>2135994511119</v>
      </c>
      <c r="S1672" t="s">
        <v>38</v>
      </c>
      <c r="T1672" t="s">
        <v>66</v>
      </c>
      <c r="U1672" t="s">
        <v>67</v>
      </c>
      <c r="V1672" t="s">
        <v>100</v>
      </c>
      <c r="W1672" t="s">
        <v>42</v>
      </c>
      <c r="X1672" t="s">
        <v>43</v>
      </c>
      <c r="Y1672" t="s">
        <v>44</v>
      </c>
      <c r="Z1672" t="s">
        <v>44</v>
      </c>
      <c r="AA1672" t="s">
        <v>45</v>
      </c>
      <c r="AB1672" t="s">
        <v>46</v>
      </c>
      <c r="AC1672" t="s">
        <v>47</v>
      </c>
      <c r="AD1672" t="s">
        <v>48</v>
      </c>
      <c r="AE1672" t="s">
        <v>49</v>
      </c>
    </row>
    <row r="1673" spans="1:31">
      <c r="A1673" t="str">
        <f t="shared" si="52"/>
        <v>213599451115112</v>
      </c>
      <c r="B1673" t="s">
        <v>32</v>
      </c>
      <c r="C1673" t="s">
        <v>62</v>
      </c>
      <c r="D1673" t="s">
        <v>1758</v>
      </c>
      <c r="E1673" t="s">
        <v>1758</v>
      </c>
      <c r="F1673" t="s">
        <v>58</v>
      </c>
      <c r="G1673" t="s">
        <v>1759</v>
      </c>
      <c r="H1673" s="1">
        <v>43816</v>
      </c>
      <c r="I1673" s="1">
        <v>43815</v>
      </c>
      <c r="J1673" s="3">
        <v>5000</v>
      </c>
      <c r="K1673" t="s">
        <v>31</v>
      </c>
      <c r="L1673" t="s">
        <v>31</v>
      </c>
      <c r="M1673">
        <v>0</v>
      </c>
      <c r="N1673">
        <v>0</v>
      </c>
      <c r="O1673">
        <v>0</v>
      </c>
      <c r="P1673" t="s">
        <v>37</v>
      </c>
      <c r="Q1673" t="s">
        <v>37</v>
      </c>
      <c r="R1673" t="str">
        <f t="shared" si="53"/>
        <v>2135994511151</v>
      </c>
      <c r="S1673" t="s">
        <v>38</v>
      </c>
      <c r="T1673" t="s">
        <v>66</v>
      </c>
      <c r="U1673" t="s">
        <v>67</v>
      </c>
      <c r="V1673" t="s">
        <v>100</v>
      </c>
      <c r="W1673" t="s">
        <v>42</v>
      </c>
      <c r="X1673" t="s">
        <v>43</v>
      </c>
      <c r="Y1673" t="s">
        <v>44</v>
      </c>
      <c r="Z1673" t="s">
        <v>44</v>
      </c>
      <c r="AA1673" t="s">
        <v>45</v>
      </c>
      <c r="AB1673" t="s">
        <v>46</v>
      </c>
      <c r="AC1673" t="s">
        <v>47</v>
      </c>
      <c r="AD1673" t="s">
        <v>48</v>
      </c>
      <c r="AE1673" t="s">
        <v>49</v>
      </c>
    </row>
    <row r="1674" spans="1:31">
      <c r="A1674" t="str">
        <f t="shared" si="52"/>
        <v>214800252121109</v>
      </c>
      <c r="B1674" t="s">
        <v>32</v>
      </c>
      <c r="C1674" t="s">
        <v>114</v>
      </c>
      <c r="D1674" t="s">
        <v>1622</v>
      </c>
      <c r="E1674" t="s">
        <v>1622</v>
      </c>
      <c r="F1674" t="s">
        <v>122</v>
      </c>
      <c r="G1674" t="s">
        <v>1760</v>
      </c>
      <c r="H1674" s="1">
        <v>43711</v>
      </c>
      <c r="I1674" s="1">
        <v>43710</v>
      </c>
      <c r="J1674" s="3">
        <v>3150000</v>
      </c>
      <c r="K1674" t="s">
        <v>31</v>
      </c>
      <c r="L1674" t="s">
        <v>31</v>
      </c>
      <c r="M1674">
        <v>0</v>
      </c>
      <c r="N1674">
        <v>0</v>
      </c>
      <c r="O1674">
        <v>0</v>
      </c>
      <c r="P1674" t="s">
        <v>37</v>
      </c>
      <c r="Q1674" t="s">
        <v>37</v>
      </c>
      <c r="R1674" t="str">
        <f t="shared" si="53"/>
        <v>2148002521211</v>
      </c>
      <c r="S1674" t="s">
        <v>38</v>
      </c>
      <c r="T1674" t="s">
        <v>118</v>
      </c>
      <c r="U1674" t="s">
        <v>119</v>
      </c>
      <c r="V1674" t="s">
        <v>208</v>
      </c>
      <c r="W1674" t="s">
        <v>209</v>
      </c>
      <c r="X1674" t="s">
        <v>43</v>
      </c>
      <c r="Y1674" t="s">
        <v>44</v>
      </c>
      <c r="Z1674" t="s">
        <v>44</v>
      </c>
      <c r="AA1674" t="s">
        <v>45</v>
      </c>
      <c r="AB1674" t="s">
        <v>46</v>
      </c>
      <c r="AC1674" t="s">
        <v>47</v>
      </c>
      <c r="AD1674" t="s">
        <v>48</v>
      </c>
      <c r="AE1674" t="s">
        <v>49</v>
      </c>
    </row>
    <row r="1675" spans="1:31">
      <c r="A1675" t="str">
        <f t="shared" si="52"/>
        <v>213599451111106</v>
      </c>
      <c r="B1675" t="s">
        <v>32</v>
      </c>
      <c r="C1675" t="s">
        <v>62</v>
      </c>
      <c r="D1675" t="s">
        <v>502</v>
      </c>
      <c r="E1675" t="s">
        <v>502</v>
      </c>
      <c r="F1675" t="s">
        <v>35</v>
      </c>
      <c r="G1675" t="s">
        <v>1761</v>
      </c>
      <c r="H1675" s="1">
        <v>43617</v>
      </c>
      <c r="I1675" s="1">
        <v>43591</v>
      </c>
      <c r="J1675" s="3">
        <v>640730100</v>
      </c>
      <c r="K1675" t="s">
        <v>31</v>
      </c>
      <c r="L1675" t="s">
        <v>31</v>
      </c>
      <c r="M1675">
        <v>0</v>
      </c>
      <c r="N1675">
        <v>0</v>
      </c>
      <c r="O1675">
        <v>0</v>
      </c>
      <c r="P1675" t="s">
        <v>37</v>
      </c>
      <c r="Q1675" t="s">
        <v>37</v>
      </c>
      <c r="R1675" t="str">
        <f t="shared" si="53"/>
        <v>2135994511111</v>
      </c>
      <c r="S1675" t="s">
        <v>38</v>
      </c>
      <c r="T1675" t="s">
        <v>66</v>
      </c>
      <c r="U1675" t="s">
        <v>67</v>
      </c>
      <c r="V1675" t="s">
        <v>100</v>
      </c>
      <c r="W1675" t="s">
        <v>42</v>
      </c>
      <c r="X1675" t="s">
        <v>43</v>
      </c>
      <c r="Y1675" t="s">
        <v>44</v>
      </c>
      <c r="Z1675" t="s">
        <v>44</v>
      </c>
      <c r="AA1675" t="s">
        <v>45</v>
      </c>
      <c r="AB1675" t="s">
        <v>46</v>
      </c>
      <c r="AC1675" t="s">
        <v>47</v>
      </c>
      <c r="AD1675" t="s">
        <v>48</v>
      </c>
      <c r="AE1675" t="s">
        <v>49</v>
      </c>
    </row>
    <row r="1676" spans="1:31">
      <c r="A1676" t="str">
        <f t="shared" si="52"/>
        <v>213599451111906</v>
      </c>
      <c r="B1676" t="s">
        <v>32</v>
      </c>
      <c r="C1676" t="s">
        <v>62</v>
      </c>
      <c r="D1676" t="s">
        <v>502</v>
      </c>
      <c r="E1676" t="s">
        <v>502</v>
      </c>
      <c r="F1676" t="s">
        <v>50</v>
      </c>
      <c r="G1676" t="s">
        <v>1761</v>
      </c>
      <c r="H1676" s="1">
        <v>43617</v>
      </c>
      <c r="I1676" s="1">
        <v>43591</v>
      </c>
      <c r="J1676" s="3">
        <v>8943</v>
      </c>
      <c r="K1676" t="s">
        <v>31</v>
      </c>
      <c r="L1676" t="s">
        <v>31</v>
      </c>
      <c r="M1676">
        <v>0</v>
      </c>
      <c r="N1676">
        <v>0</v>
      </c>
      <c r="O1676">
        <v>0</v>
      </c>
      <c r="P1676" t="s">
        <v>37</v>
      </c>
      <c r="Q1676" t="s">
        <v>37</v>
      </c>
      <c r="R1676" t="str">
        <f t="shared" si="53"/>
        <v>2135994511119</v>
      </c>
      <c r="S1676" t="s">
        <v>38</v>
      </c>
      <c r="T1676" t="s">
        <v>66</v>
      </c>
      <c r="U1676" t="s">
        <v>67</v>
      </c>
      <c r="V1676" t="s">
        <v>100</v>
      </c>
      <c r="W1676" t="s">
        <v>42</v>
      </c>
      <c r="X1676" t="s">
        <v>43</v>
      </c>
      <c r="Y1676" t="s">
        <v>44</v>
      </c>
      <c r="Z1676" t="s">
        <v>44</v>
      </c>
      <c r="AA1676" t="s">
        <v>45</v>
      </c>
      <c r="AB1676" t="s">
        <v>46</v>
      </c>
      <c r="AC1676" t="s">
        <v>47</v>
      </c>
      <c r="AD1676" t="s">
        <v>48</v>
      </c>
      <c r="AE1676" t="s">
        <v>49</v>
      </c>
    </row>
    <row r="1677" spans="1:31">
      <c r="A1677" t="str">
        <f t="shared" si="52"/>
        <v>213599451112106</v>
      </c>
      <c r="B1677" t="s">
        <v>32</v>
      </c>
      <c r="C1677" t="s">
        <v>62</v>
      </c>
      <c r="D1677" t="s">
        <v>502</v>
      </c>
      <c r="E1677" t="s">
        <v>502</v>
      </c>
      <c r="F1677" t="s">
        <v>51</v>
      </c>
      <c r="G1677" t="s">
        <v>1761</v>
      </c>
      <c r="H1677" s="1">
        <v>43617</v>
      </c>
      <c r="I1677" s="1">
        <v>43591</v>
      </c>
      <c r="J1677" s="3">
        <v>50240200</v>
      </c>
      <c r="K1677" t="s">
        <v>31</v>
      </c>
      <c r="L1677" t="s">
        <v>31</v>
      </c>
      <c r="M1677">
        <v>0</v>
      </c>
      <c r="N1677">
        <v>0</v>
      </c>
      <c r="O1677">
        <v>0</v>
      </c>
      <c r="P1677" t="s">
        <v>37</v>
      </c>
      <c r="Q1677" t="s">
        <v>37</v>
      </c>
      <c r="R1677" t="str">
        <f t="shared" si="53"/>
        <v>2135994511121</v>
      </c>
      <c r="S1677" t="s">
        <v>38</v>
      </c>
      <c r="T1677" t="s">
        <v>66</v>
      </c>
      <c r="U1677" t="s">
        <v>67</v>
      </c>
      <c r="V1677" t="s">
        <v>100</v>
      </c>
      <c r="W1677" t="s">
        <v>42</v>
      </c>
      <c r="X1677" t="s">
        <v>43</v>
      </c>
      <c r="Y1677" t="s">
        <v>44</v>
      </c>
      <c r="Z1677" t="s">
        <v>44</v>
      </c>
      <c r="AA1677" t="s">
        <v>45</v>
      </c>
      <c r="AB1677" t="s">
        <v>46</v>
      </c>
      <c r="AC1677" t="s">
        <v>47</v>
      </c>
      <c r="AD1677" t="s">
        <v>48</v>
      </c>
      <c r="AE1677" t="s">
        <v>49</v>
      </c>
    </row>
    <row r="1678" spans="1:31">
      <c r="A1678" t="str">
        <f t="shared" si="52"/>
        <v>213599451112206</v>
      </c>
      <c r="B1678" t="s">
        <v>32</v>
      </c>
      <c r="C1678" t="s">
        <v>62</v>
      </c>
      <c r="D1678" t="s">
        <v>502</v>
      </c>
      <c r="E1678" t="s">
        <v>502</v>
      </c>
      <c r="F1678" t="s">
        <v>55</v>
      </c>
      <c r="G1678" t="s">
        <v>1761</v>
      </c>
      <c r="H1678" s="1">
        <v>43617</v>
      </c>
      <c r="I1678" s="1">
        <v>43591</v>
      </c>
      <c r="J1678" s="3">
        <v>15448764</v>
      </c>
      <c r="K1678" t="s">
        <v>31</v>
      </c>
      <c r="L1678" t="s">
        <v>31</v>
      </c>
      <c r="M1678">
        <v>0</v>
      </c>
      <c r="N1678">
        <v>0</v>
      </c>
      <c r="O1678">
        <v>0</v>
      </c>
      <c r="P1678" t="s">
        <v>37</v>
      </c>
      <c r="Q1678" t="s">
        <v>37</v>
      </c>
      <c r="R1678" t="str">
        <f t="shared" si="53"/>
        <v>2135994511122</v>
      </c>
      <c r="S1678" t="s">
        <v>38</v>
      </c>
      <c r="T1678" t="s">
        <v>66</v>
      </c>
      <c r="U1678" t="s">
        <v>67</v>
      </c>
      <c r="V1678" t="s">
        <v>100</v>
      </c>
      <c r="W1678" t="s">
        <v>42</v>
      </c>
      <c r="X1678" t="s">
        <v>43</v>
      </c>
      <c r="Y1678" t="s">
        <v>44</v>
      </c>
      <c r="Z1678" t="s">
        <v>44</v>
      </c>
      <c r="AA1678" t="s">
        <v>45</v>
      </c>
      <c r="AB1678" t="s">
        <v>46</v>
      </c>
      <c r="AC1678" t="s">
        <v>47</v>
      </c>
      <c r="AD1678" t="s">
        <v>48</v>
      </c>
      <c r="AE1678" t="s">
        <v>49</v>
      </c>
    </row>
    <row r="1679" spans="1:31">
      <c r="A1679" t="str">
        <f t="shared" si="52"/>
        <v>213599451112306</v>
      </c>
      <c r="B1679" t="s">
        <v>32</v>
      </c>
      <c r="C1679" t="s">
        <v>62</v>
      </c>
      <c r="D1679" t="s">
        <v>502</v>
      </c>
      <c r="E1679" t="s">
        <v>502</v>
      </c>
      <c r="F1679" t="s">
        <v>56</v>
      </c>
      <c r="G1679" t="s">
        <v>1761</v>
      </c>
      <c r="H1679" s="1">
        <v>43617</v>
      </c>
      <c r="I1679" s="1">
        <v>43591</v>
      </c>
      <c r="J1679" s="3">
        <v>1620000</v>
      </c>
      <c r="K1679" t="s">
        <v>31</v>
      </c>
      <c r="L1679" t="s">
        <v>31</v>
      </c>
      <c r="M1679">
        <v>0</v>
      </c>
      <c r="N1679">
        <v>0</v>
      </c>
      <c r="O1679">
        <v>0</v>
      </c>
      <c r="P1679" t="s">
        <v>37</v>
      </c>
      <c r="Q1679" t="s">
        <v>37</v>
      </c>
      <c r="R1679" t="str">
        <f t="shared" si="53"/>
        <v>2135994511123</v>
      </c>
      <c r="S1679" t="s">
        <v>38</v>
      </c>
      <c r="T1679" t="s">
        <v>66</v>
      </c>
      <c r="U1679" t="s">
        <v>67</v>
      </c>
      <c r="V1679" t="s">
        <v>100</v>
      </c>
      <c r="W1679" t="s">
        <v>42</v>
      </c>
      <c r="X1679" t="s">
        <v>43</v>
      </c>
      <c r="Y1679" t="s">
        <v>44</v>
      </c>
      <c r="Z1679" t="s">
        <v>44</v>
      </c>
      <c r="AA1679" t="s">
        <v>45</v>
      </c>
      <c r="AB1679" t="s">
        <v>46</v>
      </c>
      <c r="AC1679" t="s">
        <v>47</v>
      </c>
      <c r="AD1679" t="s">
        <v>48</v>
      </c>
      <c r="AE1679" t="s">
        <v>49</v>
      </c>
    </row>
    <row r="1680" spans="1:31">
      <c r="A1680" t="str">
        <f t="shared" si="52"/>
        <v>213599451112406</v>
      </c>
      <c r="B1680" t="s">
        <v>32</v>
      </c>
      <c r="C1680" t="s">
        <v>62</v>
      </c>
      <c r="D1680" t="s">
        <v>502</v>
      </c>
      <c r="E1680" t="s">
        <v>502</v>
      </c>
      <c r="F1680" t="s">
        <v>52</v>
      </c>
      <c r="G1680" t="s">
        <v>1761</v>
      </c>
      <c r="H1680" s="1">
        <v>43617</v>
      </c>
      <c r="I1680" s="1">
        <v>43591</v>
      </c>
      <c r="J1680" s="3">
        <v>60949000</v>
      </c>
      <c r="K1680" t="s">
        <v>31</v>
      </c>
      <c r="L1680" t="s">
        <v>31</v>
      </c>
      <c r="M1680">
        <v>0</v>
      </c>
      <c r="N1680">
        <v>0</v>
      </c>
      <c r="O1680">
        <v>0</v>
      </c>
      <c r="P1680" t="s">
        <v>37</v>
      </c>
      <c r="Q1680" t="s">
        <v>37</v>
      </c>
      <c r="R1680" t="str">
        <f t="shared" si="53"/>
        <v>2135994511124</v>
      </c>
      <c r="S1680" t="s">
        <v>38</v>
      </c>
      <c r="T1680" t="s">
        <v>66</v>
      </c>
      <c r="U1680" t="s">
        <v>67</v>
      </c>
      <c r="V1680" t="s">
        <v>100</v>
      </c>
      <c r="W1680" t="s">
        <v>42</v>
      </c>
      <c r="X1680" t="s">
        <v>43</v>
      </c>
      <c r="Y1680" t="s">
        <v>44</v>
      </c>
      <c r="Z1680" t="s">
        <v>44</v>
      </c>
      <c r="AA1680" t="s">
        <v>45</v>
      </c>
      <c r="AB1680" t="s">
        <v>46</v>
      </c>
      <c r="AC1680" t="s">
        <v>47</v>
      </c>
      <c r="AD1680" t="s">
        <v>48</v>
      </c>
      <c r="AE1680" t="s">
        <v>49</v>
      </c>
    </row>
    <row r="1681" spans="1:31">
      <c r="A1681" t="str">
        <f t="shared" si="52"/>
        <v>213599451112506</v>
      </c>
      <c r="B1681" t="s">
        <v>32</v>
      </c>
      <c r="C1681" t="s">
        <v>62</v>
      </c>
      <c r="D1681" t="s">
        <v>502</v>
      </c>
      <c r="E1681" t="s">
        <v>502</v>
      </c>
      <c r="F1681" t="s">
        <v>132</v>
      </c>
      <c r="G1681" t="s">
        <v>1761</v>
      </c>
      <c r="H1681" s="1">
        <v>43617</v>
      </c>
      <c r="I1681" s="1">
        <v>43591</v>
      </c>
      <c r="J1681" s="3">
        <v>88905</v>
      </c>
      <c r="K1681" t="s">
        <v>31</v>
      </c>
      <c r="L1681" t="s">
        <v>31</v>
      </c>
      <c r="M1681">
        <v>0</v>
      </c>
      <c r="N1681">
        <v>0</v>
      </c>
      <c r="O1681">
        <v>0</v>
      </c>
      <c r="P1681" t="s">
        <v>37</v>
      </c>
      <c r="Q1681" t="s">
        <v>37</v>
      </c>
      <c r="R1681" t="str">
        <f t="shared" si="53"/>
        <v>2135994511125</v>
      </c>
      <c r="S1681" t="s">
        <v>38</v>
      </c>
      <c r="T1681" t="s">
        <v>66</v>
      </c>
      <c r="U1681" t="s">
        <v>67</v>
      </c>
      <c r="V1681" t="s">
        <v>100</v>
      </c>
      <c r="W1681" t="s">
        <v>42</v>
      </c>
      <c r="X1681" t="s">
        <v>43</v>
      </c>
      <c r="Y1681" t="s">
        <v>44</v>
      </c>
      <c r="Z1681" t="s">
        <v>44</v>
      </c>
      <c r="AA1681" t="s">
        <v>45</v>
      </c>
      <c r="AB1681" t="s">
        <v>46</v>
      </c>
      <c r="AC1681" t="s">
        <v>47</v>
      </c>
      <c r="AD1681" t="s">
        <v>48</v>
      </c>
      <c r="AE1681" t="s">
        <v>49</v>
      </c>
    </row>
    <row r="1682" spans="1:31">
      <c r="A1682" t="str">
        <f t="shared" si="52"/>
        <v>213599451112606</v>
      </c>
      <c r="B1682" t="s">
        <v>32</v>
      </c>
      <c r="C1682" t="s">
        <v>62</v>
      </c>
      <c r="D1682" t="s">
        <v>502</v>
      </c>
      <c r="E1682" t="s">
        <v>502</v>
      </c>
      <c r="F1682" t="s">
        <v>57</v>
      </c>
      <c r="G1682" t="s">
        <v>1761</v>
      </c>
      <c r="H1682" s="1">
        <v>43617</v>
      </c>
      <c r="I1682" s="1">
        <v>43591</v>
      </c>
      <c r="J1682" s="3">
        <v>37730820</v>
      </c>
      <c r="K1682" t="s">
        <v>31</v>
      </c>
      <c r="L1682" t="s">
        <v>31</v>
      </c>
      <c r="M1682">
        <v>0</v>
      </c>
      <c r="N1682">
        <v>0</v>
      </c>
      <c r="O1682">
        <v>0</v>
      </c>
      <c r="P1682" t="s">
        <v>37</v>
      </c>
      <c r="Q1682" t="s">
        <v>37</v>
      </c>
      <c r="R1682" t="str">
        <f t="shared" si="53"/>
        <v>2135994511126</v>
      </c>
      <c r="S1682" t="s">
        <v>38</v>
      </c>
      <c r="T1682" t="s">
        <v>66</v>
      </c>
      <c r="U1682" t="s">
        <v>67</v>
      </c>
      <c r="V1682" t="s">
        <v>100</v>
      </c>
      <c r="W1682" t="s">
        <v>42</v>
      </c>
      <c r="X1682" t="s">
        <v>43</v>
      </c>
      <c r="Y1682" t="s">
        <v>44</v>
      </c>
      <c r="Z1682" t="s">
        <v>44</v>
      </c>
      <c r="AA1682" t="s">
        <v>45</v>
      </c>
      <c r="AB1682" t="s">
        <v>46</v>
      </c>
      <c r="AC1682" t="s">
        <v>47</v>
      </c>
      <c r="AD1682" t="s">
        <v>48</v>
      </c>
      <c r="AE1682" t="s">
        <v>49</v>
      </c>
    </row>
    <row r="1683" spans="1:31">
      <c r="A1683" t="str">
        <f t="shared" si="52"/>
        <v>213599451115106</v>
      </c>
      <c r="B1683" t="s">
        <v>32</v>
      </c>
      <c r="C1683" t="s">
        <v>62</v>
      </c>
      <c r="D1683" t="s">
        <v>502</v>
      </c>
      <c r="E1683" t="s">
        <v>502</v>
      </c>
      <c r="F1683" t="s">
        <v>58</v>
      </c>
      <c r="G1683" t="s">
        <v>1761</v>
      </c>
      <c r="H1683" s="1">
        <v>43617</v>
      </c>
      <c r="I1683" s="1">
        <v>43591</v>
      </c>
      <c r="J1683" s="3">
        <v>2585000</v>
      </c>
      <c r="K1683" t="s">
        <v>31</v>
      </c>
      <c r="L1683" t="s">
        <v>31</v>
      </c>
      <c r="M1683">
        <v>0</v>
      </c>
      <c r="N1683">
        <v>0</v>
      </c>
      <c r="O1683">
        <v>0</v>
      </c>
      <c r="P1683" t="s">
        <v>37</v>
      </c>
      <c r="Q1683" t="s">
        <v>37</v>
      </c>
      <c r="R1683" t="str">
        <f t="shared" si="53"/>
        <v>2135994511151</v>
      </c>
      <c r="S1683" t="s">
        <v>38</v>
      </c>
      <c r="T1683" t="s">
        <v>66</v>
      </c>
      <c r="U1683" t="s">
        <v>67</v>
      </c>
      <c r="V1683" t="s">
        <v>100</v>
      </c>
      <c r="W1683" t="s">
        <v>42</v>
      </c>
      <c r="X1683" t="s">
        <v>43</v>
      </c>
      <c r="Y1683" t="s">
        <v>44</v>
      </c>
      <c r="Z1683" t="s">
        <v>44</v>
      </c>
      <c r="AA1683" t="s">
        <v>45</v>
      </c>
      <c r="AB1683" t="s">
        <v>46</v>
      </c>
      <c r="AC1683" t="s">
        <v>47</v>
      </c>
      <c r="AD1683" t="s">
        <v>48</v>
      </c>
      <c r="AE1683" t="s">
        <v>49</v>
      </c>
    </row>
    <row r="1684" spans="1:31">
      <c r="A1684" t="str">
        <f t="shared" si="52"/>
        <v>212599452111104</v>
      </c>
      <c r="B1684" t="s">
        <v>32</v>
      </c>
      <c r="C1684" t="s">
        <v>33</v>
      </c>
      <c r="D1684" t="s">
        <v>421</v>
      </c>
      <c r="E1684" t="s">
        <v>421</v>
      </c>
      <c r="F1684" t="s">
        <v>165</v>
      </c>
      <c r="G1684" t="s">
        <v>1762</v>
      </c>
      <c r="H1684" s="1">
        <v>43581</v>
      </c>
      <c r="I1684" s="1">
        <v>43581</v>
      </c>
      <c r="J1684" s="3">
        <v>1300000</v>
      </c>
      <c r="K1684" t="s">
        <v>31</v>
      </c>
      <c r="L1684" t="s">
        <v>31</v>
      </c>
      <c r="M1684">
        <v>0</v>
      </c>
      <c r="N1684">
        <v>0</v>
      </c>
      <c r="O1684">
        <v>0</v>
      </c>
      <c r="P1684" t="s">
        <v>37</v>
      </c>
      <c r="Q1684" t="s">
        <v>37</v>
      </c>
      <c r="R1684" t="str">
        <f t="shared" si="53"/>
        <v>2125994521111</v>
      </c>
      <c r="S1684" t="s">
        <v>38</v>
      </c>
      <c r="T1684" t="s">
        <v>39</v>
      </c>
      <c r="U1684" t="s">
        <v>40</v>
      </c>
      <c r="V1684" t="s">
        <v>41</v>
      </c>
      <c r="W1684" t="s">
        <v>42</v>
      </c>
      <c r="X1684" t="s">
        <v>43</v>
      </c>
      <c r="Y1684" t="s">
        <v>44</v>
      </c>
      <c r="Z1684" t="s">
        <v>44</v>
      </c>
      <c r="AA1684" t="s">
        <v>45</v>
      </c>
      <c r="AB1684" t="s">
        <v>46</v>
      </c>
      <c r="AC1684" t="s">
        <v>47</v>
      </c>
      <c r="AD1684" t="s">
        <v>48</v>
      </c>
      <c r="AE1684" t="s">
        <v>49</v>
      </c>
    </row>
    <row r="1685" spans="1:31">
      <c r="A1685" t="str">
        <f t="shared" si="52"/>
        <v>212900953311111</v>
      </c>
      <c r="B1685" t="s">
        <v>32</v>
      </c>
      <c r="C1685" t="s">
        <v>62</v>
      </c>
      <c r="D1685" t="s">
        <v>1763</v>
      </c>
      <c r="E1685" t="s">
        <v>1763</v>
      </c>
      <c r="F1685" t="s">
        <v>455</v>
      </c>
      <c r="G1685" t="s">
        <v>1764</v>
      </c>
      <c r="H1685" s="1">
        <v>43795</v>
      </c>
      <c r="I1685" s="1">
        <v>43794</v>
      </c>
      <c r="J1685" s="3">
        <v>1000000</v>
      </c>
      <c r="K1685" t="s">
        <v>31</v>
      </c>
      <c r="L1685" t="s">
        <v>31</v>
      </c>
      <c r="M1685">
        <v>0</v>
      </c>
      <c r="N1685">
        <v>0</v>
      </c>
      <c r="O1685">
        <v>0</v>
      </c>
      <c r="P1685" t="s">
        <v>37</v>
      </c>
      <c r="Q1685" t="s">
        <v>37</v>
      </c>
      <c r="R1685" t="str">
        <f t="shared" si="53"/>
        <v>2129009533111</v>
      </c>
      <c r="S1685" t="s">
        <v>38</v>
      </c>
      <c r="T1685" t="s">
        <v>66</v>
      </c>
      <c r="U1685" t="s">
        <v>67</v>
      </c>
      <c r="V1685" t="s">
        <v>81</v>
      </c>
      <c r="W1685" t="s">
        <v>457</v>
      </c>
      <c r="X1685" t="s">
        <v>43</v>
      </c>
      <c r="Y1685" t="s">
        <v>44</v>
      </c>
      <c r="Z1685" t="s">
        <v>44</v>
      </c>
      <c r="AA1685" t="s">
        <v>45</v>
      </c>
      <c r="AB1685" t="s">
        <v>46</v>
      </c>
      <c r="AC1685" t="s">
        <v>47</v>
      </c>
      <c r="AD1685" t="s">
        <v>48</v>
      </c>
      <c r="AE1685" t="s">
        <v>49</v>
      </c>
    </row>
    <row r="1686" spans="1:31">
      <c r="A1686" t="str">
        <f t="shared" si="52"/>
        <v>213599452411110</v>
      </c>
      <c r="B1686" t="s">
        <v>32</v>
      </c>
      <c r="C1686" t="s">
        <v>62</v>
      </c>
      <c r="D1686" t="s">
        <v>1765</v>
      </c>
      <c r="E1686" t="s">
        <v>1765</v>
      </c>
      <c r="F1686" t="s">
        <v>71</v>
      </c>
      <c r="G1686" t="s">
        <v>1766</v>
      </c>
      <c r="H1686" s="1">
        <v>43741</v>
      </c>
      <c r="I1686" s="1">
        <v>43740</v>
      </c>
      <c r="J1686" s="3">
        <v>510000</v>
      </c>
      <c r="K1686" t="s">
        <v>31</v>
      </c>
      <c r="L1686" t="s">
        <v>31</v>
      </c>
      <c r="M1686">
        <v>0</v>
      </c>
      <c r="N1686">
        <v>0</v>
      </c>
      <c r="O1686">
        <v>0</v>
      </c>
      <c r="P1686" t="s">
        <v>37</v>
      </c>
      <c r="Q1686" t="s">
        <v>37</v>
      </c>
      <c r="R1686" t="str">
        <f t="shared" si="53"/>
        <v>2135994524111</v>
      </c>
      <c r="S1686" t="s">
        <v>38</v>
      </c>
      <c r="T1686" t="s">
        <v>66</v>
      </c>
      <c r="U1686" t="s">
        <v>67</v>
      </c>
      <c r="V1686" t="s">
        <v>100</v>
      </c>
      <c r="W1686" t="s">
        <v>42</v>
      </c>
      <c r="X1686" t="s">
        <v>43</v>
      </c>
      <c r="Y1686" t="s">
        <v>44</v>
      </c>
      <c r="Z1686" t="s">
        <v>44</v>
      </c>
      <c r="AA1686" t="s">
        <v>45</v>
      </c>
      <c r="AB1686" t="s">
        <v>46</v>
      </c>
      <c r="AC1686" t="s">
        <v>47</v>
      </c>
      <c r="AD1686" t="s">
        <v>48</v>
      </c>
      <c r="AE1686" t="s">
        <v>49</v>
      </c>
    </row>
    <row r="1687" spans="1:31">
      <c r="A1687" t="str">
        <f t="shared" si="52"/>
        <v>212599452211203</v>
      </c>
      <c r="B1687" t="s">
        <v>32</v>
      </c>
      <c r="C1687" t="s">
        <v>33</v>
      </c>
      <c r="D1687" t="s">
        <v>407</v>
      </c>
      <c r="E1687" t="s">
        <v>407</v>
      </c>
      <c r="F1687" t="s">
        <v>148</v>
      </c>
      <c r="G1687" t="s">
        <v>1767</v>
      </c>
      <c r="H1687" s="1">
        <v>43539</v>
      </c>
      <c r="I1687" s="1">
        <v>43537</v>
      </c>
      <c r="J1687" s="3">
        <v>767774</v>
      </c>
      <c r="K1687" t="s">
        <v>31</v>
      </c>
      <c r="L1687" t="s">
        <v>31</v>
      </c>
      <c r="M1687">
        <v>0</v>
      </c>
      <c r="N1687">
        <v>0</v>
      </c>
      <c r="O1687">
        <v>0</v>
      </c>
      <c r="P1687" t="s">
        <v>37</v>
      </c>
      <c r="Q1687" t="s">
        <v>37</v>
      </c>
      <c r="R1687" t="str">
        <f t="shared" si="53"/>
        <v>2125994522112</v>
      </c>
      <c r="S1687" t="s">
        <v>38</v>
      </c>
      <c r="T1687" t="s">
        <v>39</v>
      </c>
      <c r="U1687" t="s">
        <v>40</v>
      </c>
      <c r="V1687" t="s">
        <v>41</v>
      </c>
      <c r="W1687" t="s">
        <v>42</v>
      </c>
      <c r="X1687" t="s">
        <v>43</v>
      </c>
      <c r="Y1687" t="s">
        <v>44</v>
      </c>
      <c r="Z1687" t="s">
        <v>44</v>
      </c>
      <c r="AA1687" t="s">
        <v>45</v>
      </c>
      <c r="AB1687" t="s">
        <v>46</v>
      </c>
      <c r="AC1687" t="s">
        <v>47</v>
      </c>
      <c r="AD1687" t="s">
        <v>48</v>
      </c>
      <c r="AE1687" t="s">
        <v>49</v>
      </c>
    </row>
    <row r="1688" spans="1:31">
      <c r="A1688" t="str">
        <f t="shared" si="52"/>
        <v>212599452211903</v>
      </c>
      <c r="B1688" t="s">
        <v>32</v>
      </c>
      <c r="C1688" t="s">
        <v>33</v>
      </c>
      <c r="D1688" t="s">
        <v>407</v>
      </c>
      <c r="E1688" t="s">
        <v>407</v>
      </c>
      <c r="F1688" t="s">
        <v>60</v>
      </c>
      <c r="G1688" t="s">
        <v>1767</v>
      </c>
      <c r="H1688" s="1">
        <v>43539</v>
      </c>
      <c r="I1688" s="1">
        <v>43537</v>
      </c>
      <c r="J1688" s="3">
        <v>4733660</v>
      </c>
      <c r="K1688" t="s">
        <v>31</v>
      </c>
      <c r="L1688" t="s">
        <v>31</v>
      </c>
      <c r="M1688">
        <v>0</v>
      </c>
      <c r="N1688">
        <v>0</v>
      </c>
      <c r="O1688">
        <v>0</v>
      </c>
      <c r="P1688" t="s">
        <v>37</v>
      </c>
      <c r="Q1688" t="s">
        <v>37</v>
      </c>
      <c r="R1688" t="str">
        <f t="shared" si="53"/>
        <v>2125994522119</v>
      </c>
      <c r="S1688" t="s">
        <v>38</v>
      </c>
      <c r="T1688" t="s">
        <v>39</v>
      </c>
      <c r="U1688" t="s">
        <v>40</v>
      </c>
      <c r="V1688" t="s">
        <v>41</v>
      </c>
      <c r="W1688" t="s">
        <v>42</v>
      </c>
      <c r="X1688" t="s">
        <v>43</v>
      </c>
      <c r="Y1688" t="s">
        <v>44</v>
      </c>
      <c r="Z1688" t="s">
        <v>44</v>
      </c>
      <c r="AA1688" t="s">
        <v>45</v>
      </c>
      <c r="AB1688" t="s">
        <v>46</v>
      </c>
      <c r="AC1688" t="s">
        <v>47</v>
      </c>
      <c r="AD1688" t="s">
        <v>48</v>
      </c>
      <c r="AE1688" t="s">
        <v>49</v>
      </c>
    </row>
    <row r="1689" spans="1:31">
      <c r="A1689" t="str">
        <f t="shared" si="52"/>
        <v>212599451111105</v>
      </c>
      <c r="B1689" t="s">
        <v>32</v>
      </c>
      <c r="C1689" t="s">
        <v>33</v>
      </c>
      <c r="D1689" t="s">
        <v>571</v>
      </c>
      <c r="E1689" t="s">
        <v>571</v>
      </c>
      <c r="F1689" t="s">
        <v>35</v>
      </c>
      <c r="G1689" t="s">
        <v>1768</v>
      </c>
      <c r="H1689" s="1">
        <v>43586</v>
      </c>
      <c r="I1689" s="1">
        <v>43556</v>
      </c>
      <c r="J1689" s="3">
        <v>298907900</v>
      </c>
      <c r="K1689" t="s">
        <v>31</v>
      </c>
      <c r="L1689" t="s">
        <v>31</v>
      </c>
      <c r="M1689">
        <v>0</v>
      </c>
      <c r="N1689">
        <v>0</v>
      </c>
      <c r="O1689">
        <v>0</v>
      </c>
      <c r="P1689" t="s">
        <v>37</v>
      </c>
      <c r="Q1689" t="s">
        <v>37</v>
      </c>
      <c r="R1689" t="str">
        <f t="shared" si="53"/>
        <v>2125994511111</v>
      </c>
      <c r="S1689" t="s">
        <v>38</v>
      </c>
      <c r="T1689" t="s">
        <v>39</v>
      </c>
      <c r="U1689" t="s">
        <v>40</v>
      </c>
      <c r="V1689" t="s">
        <v>41</v>
      </c>
      <c r="W1689" t="s">
        <v>42</v>
      </c>
      <c r="X1689" t="s">
        <v>43</v>
      </c>
      <c r="Y1689" t="s">
        <v>44</v>
      </c>
      <c r="Z1689" t="s">
        <v>44</v>
      </c>
      <c r="AA1689" t="s">
        <v>45</v>
      </c>
      <c r="AB1689" t="s">
        <v>46</v>
      </c>
      <c r="AC1689" t="s">
        <v>47</v>
      </c>
      <c r="AD1689" t="s">
        <v>48</v>
      </c>
      <c r="AE1689" t="s">
        <v>49</v>
      </c>
    </row>
    <row r="1690" spans="1:31">
      <c r="A1690" t="str">
        <f t="shared" si="52"/>
        <v>212599451111905</v>
      </c>
      <c r="B1690" t="s">
        <v>32</v>
      </c>
      <c r="C1690" t="s">
        <v>33</v>
      </c>
      <c r="D1690" t="s">
        <v>571</v>
      </c>
      <c r="E1690" t="s">
        <v>571</v>
      </c>
      <c r="F1690" t="s">
        <v>50</v>
      </c>
      <c r="G1690" t="s">
        <v>1768</v>
      </c>
      <c r="H1690" s="1">
        <v>43586</v>
      </c>
      <c r="I1690" s="1">
        <v>43556</v>
      </c>
      <c r="J1690" s="3">
        <v>5388</v>
      </c>
      <c r="K1690" t="s">
        <v>31</v>
      </c>
      <c r="L1690" t="s">
        <v>31</v>
      </c>
      <c r="M1690">
        <v>0</v>
      </c>
      <c r="N1690">
        <v>0</v>
      </c>
      <c r="O1690">
        <v>0</v>
      </c>
      <c r="P1690" t="s">
        <v>37</v>
      </c>
      <c r="Q1690" t="s">
        <v>37</v>
      </c>
      <c r="R1690" t="str">
        <f t="shared" si="53"/>
        <v>2125994511119</v>
      </c>
      <c r="S1690" t="s">
        <v>38</v>
      </c>
      <c r="T1690" t="s">
        <v>39</v>
      </c>
      <c r="U1690" t="s">
        <v>40</v>
      </c>
      <c r="V1690" t="s">
        <v>41</v>
      </c>
      <c r="W1690" t="s">
        <v>42</v>
      </c>
      <c r="X1690" t="s">
        <v>43</v>
      </c>
      <c r="Y1690" t="s">
        <v>44</v>
      </c>
      <c r="Z1690" t="s">
        <v>44</v>
      </c>
      <c r="AA1690" t="s">
        <v>45</v>
      </c>
      <c r="AB1690" t="s">
        <v>46</v>
      </c>
      <c r="AC1690" t="s">
        <v>47</v>
      </c>
      <c r="AD1690" t="s">
        <v>48</v>
      </c>
      <c r="AE1690" t="s">
        <v>49</v>
      </c>
    </row>
    <row r="1691" spans="1:31">
      <c r="A1691" t="str">
        <f t="shared" si="52"/>
        <v>212599451112105</v>
      </c>
      <c r="B1691" t="s">
        <v>32</v>
      </c>
      <c r="C1691" t="s">
        <v>33</v>
      </c>
      <c r="D1691" t="s">
        <v>571</v>
      </c>
      <c r="E1691" t="s">
        <v>571</v>
      </c>
      <c r="F1691" t="s">
        <v>51</v>
      </c>
      <c r="G1691" t="s">
        <v>1768</v>
      </c>
      <c r="H1691" s="1">
        <v>43586</v>
      </c>
      <c r="I1691" s="1">
        <v>43556</v>
      </c>
      <c r="J1691" s="3">
        <v>25314520</v>
      </c>
      <c r="K1691" t="s">
        <v>31</v>
      </c>
      <c r="L1691" t="s">
        <v>31</v>
      </c>
      <c r="M1691">
        <v>0</v>
      </c>
      <c r="N1691">
        <v>0</v>
      </c>
      <c r="O1691">
        <v>0</v>
      </c>
      <c r="P1691" t="s">
        <v>37</v>
      </c>
      <c r="Q1691" t="s">
        <v>37</v>
      </c>
      <c r="R1691" t="str">
        <f t="shared" si="53"/>
        <v>2125994511121</v>
      </c>
      <c r="S1691" t="s">
        <v>38</v>
      </c>
      <c r="T1691" t="s">
        <v>39</v>
      </c>
      <c r="U1691" t="s">
        <v>40</v>
      </c>
      <c r="V1691" t="s">
        <v>41</v>
      </c>
      <c r="W1691" t="s">
        <v>42</v>
      </c>
      <c r="X1691" t="s">
        <v>43</v>
      </c>
      <c r="Y1691" t="s">
        <v>44</v>
      </c>
      <c r="Z1691" t="s">
        <v>44</v>
      </c>
      <c r="AA1691" t="s">
        <v>45</v>
      </c>
      <c r="AB1691" t="s">
        <v>46</v>
      </c>
      <c r="AC1691" t="s">
        <v>47</v>
      </c>
      <c r="AD1691" t="s">
        <v>48</v>
      </c>
      <c r="AE1691" t="s">
        <v>49</v>
      </c>
    </row>
    <row r="1692" spans="1:31">
      <c r="A1692" t="str">
        <f t="shared" si="52"/>
        <v>212599451112205</v>
      </c>
      <c r="B1692" t="s">
        <v>32</v>
      </c>
      <c r="C1692" t="s">
        <v>33</v>
      </c>
      <c r="D1692" t="s">
        <v>571</v>
      </c>
      <c r="E1692" t="s">
        <v>571</v>
      </c>
      <c r="F1692" t="s">
        <v>55</v>
      </c>
      <c r="G1692" t="s">
        <v>1768</v>
      </c>
      <c r="H1692" s="1">
        <v>43586</v>
      </c>
      <c r="I1692" s="1">
        <v>43556</v>
      </c>
      <c r="J1692" s="3">
        <v>7505566</v>
      </c>
      <c r="K1692" t="s">
        <v>31</v>
      </c>
      <c r="L1692" t="s">
        <v>31</v>
      </c>
      <c r="M1692">
        <v>0</v>
      </c>
      <c r="N1692">
        <v>0</v>
      </c>
      <c r="O1692">
        <v>0</v>
      </c>
      <c r="P1692" t="s">
        <v>37</v>
      </c>
      <c r="Q1692" t="s">
        <v>37</v>
      </c>
      <c r="R1692" t="str">
        <f t="shared" si="53"/>
        <v>2125994511122</v>
      </c>
      <c r="S1692" t="s">
        <v>38</v>
      </c>
      <c r="T1692" t="s">
        <v>39</v>
      </c>
      <c r="U1692" t="s">
        <v>40</v>
      </c>
      <c r="V1692" t="s">
        <v>41</v>
      </c>
      <c r="W1692" t="s">
        <v>42</v>
      </c>
      <c r="X1692" t="s">
        <v>43</v>
      </c>
      <c r="Y1692" t="s">
        <v>44</v>
      </c>
      <c r="Z1692" t="s">
        <v>44</v>
      </c>
      <c r="AA1692" t="s">
        <v>45</v>
      </c>
      <c r="AB1692" t="s">
        <v>46</v>
      </c>
      <c r="AC1692" t="s">
        <v>47</v>
      </c>
      <c r="AD1692" t="s">
        <v>48</v>
      </c>
      <c r="AE1692" t="s">
        <v>49</v>
      </c>
    </row>
    <row r="1693" spans="1:31">
      <c r="A1693" t="str">
        <f t="shared" si="52"/>
        <v>212599451112305</v>
      </c>
      <c r="B1693" t="s">
        <v>32</v>
      </c>
      <c r="C1693" t="s">
        <v>33</v>
      </c>
      <c r="D1693" t="s">
        <v>571</v>
      </c>
      <c r="E1693" t="s">
        <v>571</v>
      </c>
      <c r="F1693" t="s">
        <v>56</v>
      </c>
      <c r="G1693" t="s">
        <v>1768</v>
      </c>
      <c r="H1693" s="1">
        <v>43586</v>
      </c>
      <c r="I1693" s="1">
        <v>43556</v>
      </c>
      <c r="J1693" s="3">
        <v>1030000</v>
      </c>
      <c r="K1693" t="s">
        <v>31</v>
      </c>
      <c r="L1693" t="s">
        <v>31</v>
      </c>
      <c r="M1693">
        <v>0</v>
      </c>
      <c r="N1693">
        <v>0</v>
      </c>
      <c r="O1693">
        <v>0</v>
      </c>
      <c r="P1693" t="s">
        <v>37</v>
      </c>
      <c r="Q1693" t="s">
        <v>37</v>
      </c>
      <c r="R1693" t="str">
        <f t="shared" si="53"/>
        <v>2125994511123</v>
      </c>
      <c r="S1693" t="s">
        <v>38</v>
      </c>
      <c r="T1693" t="s">
        <v>39</v>
      </c>
      <c r="U1693" t="s">
        <v>40</v>
      </c>
      <c r="V1693" t="s">
        <v>41</v>
      </c>
      <c r="W1693" t="s">
        <v>42</v>
      </c>
      <c r="X1693" t="s">
        <v>43</v>
      </c>
      <c r="Y1693" t="s">
        <v>44</v>
      </c>
      <c r="Z1693" t="s">
        <v>44</v>
      </c>
      <c r="AA1693" t="s">
        <v>45</v>
      </c>
      <c r="AB1693" t="s">
        <v>46</v>
      </c>
      <c r="AC1693" t="s">
        <v>47</v>
      </c>
      <c r="AD1693" t="s">
        <v>48</v>
      </c>
      <c r="AE1693" t="s">
        <v>49</v>
      </c>
    </row>
    <row r="1694" spans="1:31">
      <c r="A1694" t="str">
        <f t="shared" si="52"/>
        <v>212599451112405</v>
      </c>
      <c r="B1694" t="s">
        <v>32</v>
      </c>
      <c r="C1694" t="s">
        <v>33</v>
      </c>
      <c r="D1694" t="s">
        <v>571</v>
      </c>
      <c r="E1694" t="s">
        <v>571</v>
      </c>
      <c r="F1694" t="s">
        <v>52</v>
      </c>
      <c r="G1694" t="s">
        <v>1768</v>
      </c>
      <c r="H1694" s="1">
        <v>43586</v>
      </c>
      <c r="I1694" s="1">
        <v>43556</v>
      </c>
      <c r="J1694" s="3">
        <v>15630000</v>
      </c>
      <c r="K1694" t="s">
        <v>31</v>
      </c>
      <c r="L1694" t="s">
        <v>31</v>
      </c>
      <c r="M1694">
        <v>0</v>
      </c>
      <c r="N1694">
        <v>0</v>
      </c>
      <c r="O1694">
        <v>0</v>
      </c>
      <c r="P1694" t="s">
        <v>37</v>
      </c>
      <c r="Q1694" t="s">
        <v>37</v>
      </c>
      <c r="R1694" t="str">
        <f t="shared" si="53"/>
        <v>2125994511124</v>
      </c>
      <c r="S1694" t="s">
        <v>38</v>
      </c>
      <c r="T1694" t="s">
        <v>39</v>
      </c>
      <c r="U1694" t="s">
        <v>40</v>
      </c>
      <c r="V1694" t="s">
        <v>41</v>
      </c>
      <c r="W1694" t="s">
        <v>42</v>
      </c>
      <c r="X1694" t="s">
        <v>43</v>
      </c>
      <c r="Y1694" t="s">
        <v>44</v>
      </c>
      <c r="Z1694" t="s">
        <v>44</v>
      </c>
      <c r="AA1694" t="s">
        <v>45</v>
      </c>
      <c r="AB1694" t="s">
        <v>46</v>
      </c>
      <c r="AC1694" t="s">
        <v>47</v>
      </c>
      <c r="AD1694" t="s">
        <v>48</v>
      </c>
      <c r="AE1694" t="s">
        <v>49</v>
      </c>
    </row>
    <row r="1695" spans="1:31">
      <c r="A1695" t="str">
        <f t="shared" si="52"/>
        <v>212599451112605</v>
      </c>
      <c r="B1695" t="s">
        <v>32</v>
      </c>
      <c r="C1695" t="s">
        <v>33</v>
      </c>
      <c r="D1695" t="s">
        <v>571</v>
      </c>
      <c r="E1695" t="s">
        <v>571</v>
      </c>
      <c r="F1695" t="s">
        <v>57</v>
      </c>
      <c r="G1695" t="s">
        <v>1768</v>
      </c>
      <c r="H1695" s="1">
        <v>43586</v>
      </c>
      <c r="I1695" s="1">
        <v>43556</v>
      </c>
      <c r="J1695" s="3">
        <v>19191300</v>
      </c>
      <c r="K1695" t="s">
        <v>31</v>
      </c>
      <c r="L1695" t="s">
        <v>31</v>
      </c>
      <c r="M1695">
        <v>0</v>
      </c>
      <c r="N1695">
        <v>0</v>
      </c>
      <c r="O1695">
        <v>0</v>
      </c>
      <c r="P1695" t="s">
        <v>37</v>
      </c>
      <c r="Q1695" t="s">
        <v>37</v>
      </c>
      <c r="R1695" t="str">
        <f t="shared" si="53"/>
        <v>2125994511126</v>
      </c>
      <c r="S1695" t="s">
        <v>38</v>
      </c>
      <c r="T1695" t="s">
        <v>39</v>
      </c>
      <c r="U1695" t="s">
        <v>40</v>
      </c>
      <c r="V1695" t="s">
        <v>41</v>
      </c>
      <c r="W1695" t="s">
        <v>42</v>
      </c>
      <c r="X1695" t="s">
        <v>43</v>
      </c>
      <c r="Y1695" t="s">
        <v>44</v>
      </c>
      <c r="Z1695" t="s">
        <v>44</v>
      </c>
      <c r="AA1695" t="s">
        <v>45</v>
      </c>
      <c r="AB1695" t="s">
        <v>46</v>
      </c>
      <c r="AC1695" t="s">
        <v>47</v>
      </c>
      <c r="AD1695" t="s">
        <v>48</v>
      </c>
      <c r="AE1695" t="s">
        <v>49</v>
      </c>
    </row>
    <row r="1696" spans="1:31">
      <c r="A1696" t="str">
        <f t="shared" si="52"/>
        <v>212599451115105</v>
      </c>
      <c r="B1696" t="s">
        <v>32</v>
      </c>
      <c r="C1696" t="s">
        <v>33</v>
      </c>
      <c r="D1696" t="s">
        <v>571</v>
      </c>
      <c r="E1696" t="s">
        <v>571</v>
      </c>
      <c r="F1696" t="s">
        <v>58</v>
      </c>
      <c r="G1696" t="s">
        <v>1768</v>
      </c>
      <c r="H1696" s="1">
        <v>43586</v>
      </c>
      <c r="I1696" s="1">
        <v>43556</v>
      </c>
      <c r="J1696" s="3">
        <v>7340000</v>
      </c>
      <c r="K1696" t="s">
        <v>31</v>
      </c>
      <c r="L1696" t="s">
        <v>31</v>
      </c>
      <c r="M1696">
        <v>0</v>
      </c>
      <c r="N1696">
        <v>0</v>
      </c>
      <c r="O1696">
        <v>0</v>
      </c>
      <c r="P1696" t="s">
        <v>37</v>
      </c>
      <c r="Q1696" t="s">
        <v>37</v>
      </c>
      <c r="R1696" t="str">
        <f t="shared" si="53"/>
        <v>2125994511151</v>
      </c>
      <c r="S1696" t="s">
        <v>38</v>
      </c>
      <c r="T1696" t="s">
        <v>39</v>
      </c>
      <c r="U1696" t="s">
        <v>40</v>
      </c>
      <c r="V1696" t="s">
        <v>41</v>
      </c>
      <c r="W1696" t="s">
        <v>42</v>
      </c>
      <c r="X1696" t="s">
        <v>43</v>
      </c>
      <c r="Y1696" t="s">
        <v>44</v>
      </c>
      <c r="Z1696" t="s">
        <v>44</v>
      </c>
      <c r="AA1696" t="s">
        <v>45</v>
      </c>
      <c r="AB1696" t="s">
        <v>46</v>
      </c>
      <c r="AC1696" t="s">
        <v>47</v>
      </c>
      <c r="AD1696" t="s">
        <v>48</v>
      </c>
      <c r="AE1696" t="s">
        <v>49</v>
      </c>
    </row>
    <row r="1697" spans="1:31">
      <c r="A1697" t="str">
        <f t="shared" si="52"/>
        <v>213599451112903</v>
      </c>
      <c r="B1697" t="s">
        <v>32</v>
      </c>
      <c r="C1697" t="s">
        <v>62</v>
      </c>
      <c r="D1697" t="s">
        <v>1247</v>
      </c>
      <c r="E1697" t="s">
        <v>1247</v>
      </c>
      <c r="F1697" t="s">
        <v>112</v>
      </c>
      <c r="G1697" t="s">
        <v>1769</v>
      </c>
      <c r="H1697" s="1">
        <v>43539</v>
      </c>
      <c r="I1697" s="1">
        <v>43538</v>
      </c>
      <c r="J1697" s="3">
        <v>14897000</v>
      </c>
      <c r="K1697" t="s">
        <v>31</v>
      </c>
      <c r="L1697" t="s">
        <v>31</v>
      </c>
      <c r="M1697">
        <v>0</v>
      </c>
      <c r="N1697">
        <v>0</v>
      </c>
      <c r="O1697">
        <v>0</v>
      </c>
      <c r="P1697" t="s">
        <v>37</v>
      </c>
      <c r="Q1697" t="s">
        <v>37</v>
      </c>
      <c r="R1697" t="str">
        <f t="shared" si="53"/>
        <v>2135994511129</v>
      </c>
      <c r="S1697" t="s">
        <v>38</v>
      </c>
      <c r="T1697" t="s">
        <v>66</v>
      </c>
      <c r="U1697" t="s">
        <v>67</v>
      </c>
      <c r="V1697" t="s">
        <v>100</v>
      </c>
      <c r="W1697" t="s">
        <v>42</v>
      </c>
      <c r="X1697" t="s">
        <v>43</v>
      </c>
      <c r="Y1697" t="s">
        <v>44</v>
      </c>
      <c r="Z1697" t="s">
        <v>44</v>
      </c>
      <c r="AA1697" t="s">
        <v>45</v>
      </c>
      <c r="AB1697" t="s">
        <v>46</v>
      </c>
      <c r="AC1697" t="s">
        <v>47</v>
      </c>
      <c r="AD1697" t="s">
        <v>48</v>
      </c>
      <c r="AE1697" t="s">
        <v>49</v>
      </c>
    </row>
    <row r="1698" spans="1:31">
      <c r="A1698" t="str">
        <f t="shared" si="52"/>
        <v>212904752123302</v>
      </c>
      <c r="B1698" t="s">
        <v>32</v>
      </c>
      <c r="C1698" t="s">
        <v>62</v>
      </c>
      <c r="D1698" t="s">
        <v>157</v>
      </c>
      <c r="E1698" t="s">
        <v>157</v>
      </c>
      <c r="F1698" t="s">
        <v>363</v>
      </c>
      <c r="G1698" t="s">
        <v>1770</v>
      </c>
      <c r="H1698" s="1">
        <v>43522</v>
      </c>
      <c r="I1698" s="1">
        <v>43522</v>
      </c>
      <c r="J1698" s="3">
        <v>6063500000</v>
      </c>
      <c r="K1698" t="s">
        <v>31</v>
      </c>
      <c r="L1698" t="s">
        <v>31</v>
      </c>
      <c r="M1698">
        <v>0</v>
      </c>
      <c r="N1698">
        <v>0</v>
      </c>
      <c r="O1698">
        <v>0</v>
      </c>
      <c r="P1698" t="s">
        <v>37</v>
      </c>
      <c r="Q1698" t="s">
        <v>37</v>
      </c>
      <c r="R1698" t="str">
        <f t="shared" si="53"/>
        <v>2129047521233</v>
      </c>
      <c r="S1698" t="s">
        <v>38</v>
      </c>
      <c r="T1698" t="s">
        <v>66</v>
      </c>
      <c r="U1698" t="s">
        <v>67</v>
      </c>
      <c r="V1698" t="s">
        <v>81</v>
      </c>
      <c r="W1698" t="s">
        <v>365</v>
      </c>
      <c r="X1698" t="s">
        <v>43</v>
      </c>
      <c r="Y1698" t="s">
        <v>44</v>
      </c>
      <c r="Z1698" t="s">
        <v>44</v>
      </c>
      <c r="AA1698" t="s">
        <v>45</v>
      </c>
      <c r="AB1698" t="s">
        <v>46</v>
      </c>
      <c r="AC1698" t="s">
        <v>47</v>
      </c>
      <c r="AD1698" t="s">
        <v>48</v>
      </c>
      <c r="AE1698" t="s">
        <v>49</v>
      </c>
    </row>
    <row r="1699" spans="1:31">
      <c r="A1699" t="str">
        <f t="shared" si="52"/>
        <v>213599451241112</v>
      </c>
      <c r="B1699" t="s">
        <v>32</v>
      </c>
      <c r="C1699" t="s">
        <v>62</v>
      </c>
      <c r="D1699" t="s">
        <v>1771</v>
      </c>
      <c r="E1699" t="s">
        <v>1771</v>
      </c>
      <c r="F1699" t="s">
        <v>116</v>
      </c>
      <c r="G1699" t="s">
        <v>1772</v>
      </c>
      <c r="H1699" s="1">
        <v>43803</v>
      </c>
      <c r="I1699" s="1">
        <v>43802</v>
      </c>
      <c r="J1699" s="3">
        <v>5249040</v>
      </c>
      <c r="K1699" t="s">
        <v>31</v>
      </c>
      <c r="L1699" t="s">
        <v>31</v>
      </c>
      <c r="M1699">
        <v>0</v>
      </c>
      <c r="N1699">
        <v>0</v>
      </c>
      <c r="O1699">
        <v>0</v>
      </c>
      <c r="P1699" t="s">
        <v>37</v>
      </c>
      <c r="Q1699" t="s">
        <v>37</v>
      </c>
      <c r="R1699" t="str">
        <f t="shared" si="53"/>
        <v>2135994512411</v>
      </c>
      <c r="S1699" t="s">
        <v>38</v>
      </c>
      <c r="T1699" t="s">
        <v>66</v>
      </c>
      <c r="U1699" t="s">
        <v>67</v>
      </c>
      <c r="V1699" t="s">
        <v>100</v>
      </c>
      <c r="W1699" t="s">
        <v>42</v>
      </c>
      <c r="X1699" t="s">
        <v>43</v>
      </c>
      <c r="Y1699" t="s">
        <v>44</v>
      </c>
      <c r="Z1699" t="s">
        <v>44</v>
      </c>
      <c r="AA1699" t="s">
        <v>45</v>
      </c>
      <c r="AB1699" t="s">
        <v>46</v>
      </c>
      <c r="AC1699" t="s">
        <v>47</v>
      </c>
      <c r="AD1699" t="s">
        <v>48</v>
      </c>
      <c r="AE1699" t="s">
        <v>49</v>
      </c>
    </row>
    <row r="1700" spans="1:31">
      <c r="A1700" t="str">
        <f t="shared" si="52"/>
        <v>212599452211203</v>
      </c>
      <c r="B1700" t="s">
        <v>32</v>
      </c>
      <c r="C1700" t="s">
        <v>33</v>
      </c>
      <c r="D1700" t="s">
        <v>338</v>
      </c>
      <c r="E1700" t="s">
        <v>338</v>
      </c>
      <c r="F1700" t="s">
        <v>148</v>
      </c>
      <c r="G1700" t="s">
        <v>1773</v>
      </c>
      <c r="H1700" s="1">
        <v>43537</v>
      </c>
      <c r="I1700" s="1">
        <v>43537</v>
      </c>
      <c r="J1700" s="3">
        <v>22000</v>
      </c>
      <c r="K1700" t="s">
        <v>31</v>
      </c>
      <c r="L1700" t="s">
        <v>31</v>
      </c>
      <c r="M1700">
        <v>0</v>
      </c>
      <c r="N1700">
        <v>0</v>
      </c>
      <c r="O1700">
        <v>0</v>
      </c>
      <c r="P1700" t="s">
        <v>37</v>
      </c>
      <c r="Q1700" t="s">
        <v>37</v>
      </c>
      <c r="R1700" t="str">
        <f t="shared" si="53"/>
        <v>2125994522112</v>
      </c>
      <c r="S1700" t="s">
        <v>38</v>
      </c>
      <c r="T1700" t="s">
        <v>39</v>
      </c>
      <c r="U1700" t="s">
        <v>40</v>
      </c>
      <c r="V1700" t="s">
        <v>41</v>
      </c>
      <c r="W1700" t="s">
        <v>42</v>
      </c>
      <c r="X1700" t="s">
        <v>43</v>
      </c>
      <c r="Y1700" t="s">
        <v>44</v>
      </c>
      <c r="Z1700" t="s">
        <v>44</v>
      </c>
      <c r="AA1700" t="s">
        <v>45</v>
      </c>
      <c r="AB1700" t="s">
        <v>46</v>
      </c>
      <c r="AC1700" t="s">
        <v>47</v>
      </c>
      <c r="AD1700" t="s">
        <v>48</v>
      </c>
      <c r="AE1700" t="s">
        <v>49</v>
      </c>
    </row>
    <row r="1701" spans="1:31">
      <c r="A1701" t="str">
        <f t="shared" si="52"/>
        <v>212599452211903</v>
      </c>
      <c r="B1701" t="s">
        <v>32</v>
      </c>
      <c r="C1701" t="s">
        <v>33</v>
      </c>
      <c r="D1701" t="s">
        <v>338</v>
      </c>
      <c r="E1701" t="s">
        <v>338</v>
      </c>
      <c r="F1701" t="s">
        <v>60</v>
      </c>
      <c r="G1701" t="s">
        <v>1773</v>
      </c>
      <c r="H1701" s="1">
        <v>43537</v>
      </c>
      <c r="I1701" s="1">
        <v>43537</v>
      </c>
      <c r="J1701" s="3">
        <v>454000</v>
      </c>
      <c r="K1701" t="s">
        <v>31</v>
      </c>
      <c r="L1701" t="s">
        <v>31</v>
      </c>
      <c r="M1701">
        <v>0</v>
      </c>
      <c r="N1701">
        <v>0</v>
      </c>
      <c r="O1701">
        <v>0</v>
      </c>
      <c r="P1701" t="s">
        <v>37</v>
      </c>
      <c r="Q1701" t="s">
        <v>37</v>
      </c>
      <c r="R1701" t="str">
        <f t="shared" si="53"/>
        <v>2125994522119</v>
      </c>
      <c r="S1701" t="s">
        <v>38</v>
      </c>
      <c r="T1701" t="s">
        <v>39</v>
      </c>
      <c r="U1701" t="s">
        <v>40</v>
      </c>
      <c r="V1701" t="s">
        <v>41</v>
      </c>
      <c r="W1701" t="s">
        <v>42</v>
      </c>
      <c r="X1701" t="s">
        <v>43</v>
      </c>
      <c r="Y1701" t="s">
        <v>44</v>
      </c>
      <c r="Z1701" t="s">
        <v>44</v>
      </c>
      <c r="AA1701" t="s">
        <v>45</v>
      </c>
      <c r="AB1701" t="s">
        <v>46</v>
      </c>
      <c r="AC1701" t="s">
        <v>47</v>
      </c>
      <c r="AD1701" t="s">
        <v>48</v>
      </c>
      <c r="AE1701" t="s">
        <v>49</v>
      </c>
    </row>
    <row r="1702" spans="1:31">
      <c r="A1702" t="str">
        <f t="shared" si="52"/>
        <v>212800752121108</v>
      </c>
      <c r="B1702" t="s">
        <v>32</v>
      </c>
      <c r="C1702" t="s">
        <v>62</v>
      </c>
      <c r="D1702" t="s">
        <v>1774</v>
      </c>
      <c r="E1702" t="s">
        <v>1774</v>
      </c>
      <c r="F1702" t="s">
        <v>122</v>
      </c>
      <c r="G1702" t="s">
        <v>1775</v>
      </c>
      <c r="H1702" s="1">
        <v>43704</v>
      </c>
      <c r="I1702" s="1">
        <v>43703</v>
      </c>
      <c r="J1702" s="3">
        <v>1650000</v>
      </c>
      <c r="K1702" t="s">
        <v>31</v>
      </c>
      <c r="L1702" t="s">
        <v>31</v>
      </c>
      <c r="M1702">
        <v>0</v>
      </c>
      <c r="N1702">
        <v>0</v>
      </c>
      <c r="O1702">
        <v>0</v>
      </c>
      <c r="P1702" t="s">
        <v>37</v>
      </c>
      <c r="Q1702" t="s">
        <v>37</v>
      </c>
      <c r="R1702" t="str">
        <f t="shared" si="53"/>
        <v>2128007521211</v>
      </c>
      <c r="S1702" t="s">
        <v>38</v>
      </c>
      <c r="T1702" t="s">
        <v>66</v>
      </c>
      <c r="U1702" t="s">
        <v>67</v>
      </c>
      <c r="V1702" t="s">
        <v>68</v>
      </c>
      <c r="W1702" t="s">
        <v>69</v>
      </c>
      <c r="X1702" t="s">
        <v>43</v>
      </c>
      <c r="Y1702" t="s">
        <v>44</v>
      </c>
      <c r="Z1702" t="s">
        <v>44</v>
      </c>
      <c r="AA1702" t="s">
        <v>45</v>
      </c>
      <c r="AB1702" t="s">
        <v>46</v>
      </c>
      <c r="AC1702" t="s">
        <v>47</v>
      </c>
      <c r="AD1702" t="s">
        <v>48</v>
      </c>
      <c r="AE1702" t="s">
        <v>49</v>
      </c>
    </row>
    <row r="1703" spans="1:31">
      <c r="A1703" t="str">
        <f t="shared" si="52"/>
        <v>210400252411410</v>
      </c>
      <c r="B1703" t="s">
        <v>32</v>
      </c>
      <c r="C1703" t="s">
        <v>33</v>
      </c>
      <c r="D1703" t="s">
        <v>1776</v>
      </c>
      <c r="E1703" t="s">
        <v>1776</v>
      </c>
      <c r="F1703" t="s">
        <v>182</v>
      </c>
      <c r="G1703" t="s">
        <v>1777</v>
      </c>
      <c r="H1703" s="1">
        <v>43752</v>
      </c>
      <c r="I1703" s="1">
        <v>43752</v>
      </c>
      <c r="J1703" s="3">
        <v>1800000</v>
      </c>
      <c r="K1703" t="s">
        <v>31</v>
      </c>
      <c r="L1703" t="s">
        <v>31</v>
      </c>
      <c r="M1703">
        <v>0</v>
      </c>
      <c r="N1703">
        <v>0</v>
      </c>
      <c r="O1703">
        <v>0</v>
      </c>
      <c r="P1703" t="s">
        <v>37</v>
      </c>
      <c r="Q1703" t="s">
        <v>37</v>
      </c>
      <c r="R1703" t="str">
        <f t="shared" si="53"/>
        <v>2104002524114</v>
      </c>
      <c r="S1703" t="s">
        <v>38</v>
      </c>
      <c r="T1703" t="s">
        <v>39</v>
      </c>
      <c r="U1703" t="s">
        <v>40</v>
      </c>
      <c r="V1703" t="s">
        <v>185</v>
      </c>
      <c r="W1703" t="s">
        <v>209</v>
      </c>
      <c r="X1703" t="s">
        <v>187</v>
      </c>
      <c r="Y1703" t="s">
        <v>44</v>
      </c>
      <c r="Z1703" t="s">
        <v>44</v>
      </c>
      <c r="AA1703" t="s">
        <v>66</v>
      </c>
      <c r="AB1703" t="s">
        <v>46</v>
      </c>
      <c r="AC1703" t="s">
        <v>47</v>
      </c>
      <c r="AD1703" t="s">
        <v>48</v>
      </c>
      <c r="AE1703" t="s">
        <v>49</v>
      </c>
    </row>
    <row r="1704" spans="1:31">
      <c r="A1704" t="str">
        <f t="shared" si="52"/>
        <v>212599452111108</v>
      </c>
      <c r="B1704" t="s">
        <v>32</v>
      </c>
      <c r="C1704" t="s">
        <v>33</v>
      </c>
      <c r="D1704" t="s">
        <v>1778</v>
      </c>
      <c r="E1704" t="s">
        <v>1778</v>
      </c>
      <c r="F1704" t="s">
        <v>165</v>
      </c>
      <c r="G1704" t="s">
        <v>1779</v>
      </c>
      <c r="H1704" s="1">
        <v>43697</v>
      </c>
      <c r="I1704" s="1">
        <v>43693</v>
      </c>
      <c r="J1704" s="3">
        <v>4338900</v>
      </c>
      <c r="K1704" t="s">
        <v>31</v>
      </c>
      <c r="L1704" t="s">
        <v>31</v>
      </c>
      <c r="M1704">
        <v>0</v>
      </c>
      <c r="N1704">
        <v>0</v>
      </c>
      <c r="O1704">
        <v>0</v>
      </c>
      <c r="P1704" t="s">
        <v>37</v>
      </c>
      <c r="Q1704" t="s">
        <v>37</v>
      </c>
      <c r="R1704" t="str">
        <f t="shared" si="53"/>
        <v>2125994521111</v>
      </c>
      <c r="S1704" t="s">
        <v>38</v>
      </c>
      <c r="T1704" t="s">
        <v>39</v>
      </c>
      <c r="U1704" t="s">
        <v>40</v>
      </c>
      <c r="V1704" t="s">
        <v>41</v>
      </c>
      <c r="W1704" t="s">
        <v>42</v>
      </c>
      <c r="X1704" t="s">
        <v>43</v>
      </c>
      <c r="Y1704" t="s">
        <v>44</v>
      </c>
      <c r="Z1704" t="s">
        <v>44</v>
      </c>
      <c r="AA1704" t="s">
        <v>45</v>
      </c>
      <c r="AB1704" t="s">
        <v>46</v>
      </c>
      <c r="AC1704" t="s">
        <v>47</v>
      </c>
      <c r="AD1704" t="s">
        <v>48</v>
      </c>
      <c r="AE1704" t="s">
        <v>49</v>
      </c>
    </row>
    <row r="1705" spans="1:31">
      <c r="A1705" t="str">
        <f t="shared" si="52"/>
        <v>212599452211108</v>
      </c>
      <c r="B1705" t="s">
        <v>32</v>
      </c>
      <c r="C1705" t="s">
        <v>33</v>
      </c>
      <c r="D1705" t="s">
        <v>1778</v>
      </c>
      <c r="E1705" t="s">
        <v>1778</v>
      </c>
      <c r="F1705" t="s">
        <v>79</v>
      </c>
      <c r="G1705" t="s">
        <v>1779</v>
      </c>
      <c r="H1705" s="1">
        <v>43697</v>
      </c>
      <c r="I1705" s="1">
        <v>43693</v>
      </c>
      <c r="J1705" s="3">
        <v>2108000</v>
      </c>
      <c r="K1705" t="s">
        <v>31</v>
      </c>
      <c r="L1705" t="s">
        <v>31</v>
      </c>
      <c r="M1705">
        <v>0</v>
      </c>
      <c r="N1705">
        <v>0</v>
      </c>
      <c r="O1705">
        <v>0</v>
      </c>
      <c r="P1705" t="s">
        <v>37</v>
      </c>
      <c r="Q1705" t="s">
        <v>37</v>
      </c>
      <c r="R1705" t="str">
        <f t="shared" si="53"/>
        <v>2125994522111</v>
      </c>
      <c r="S1705" t="s">
        <v>38</v>
      </c>
      <c r="T1705" t="s">
        <v>39</v>
      </c>
      <c r="U1705" t="s">
        <v>40</v>
      </c>
      <c r="V1705" t="s">
        <v>41</v>
      </c>
      <c r="W1705" t="s">
        <v>42</v>
      </c>
      <c r="X1705" t="s">
        <v>43</v>
      </c>
      <c r="Y1705" t="s">
        <v>44</v>
      </c>
      <c r="Z1705" t="s">
        <v>44</v>
      </c>
      <c r="AA1705" t="s">
        <v>45</v>
      </c>
      <c r="AB1705" t="s">
        <v>46</v>
      </c>
      <c r="AC1705" t="s">
        <v>47</v>
      </c>
      <c r="AD1705" t="s">
        <v>48</v>
      </c>
      <c r="AE1705" t="s">
        <v>49</v>
      </c>
    </row>
    <row r="1706" spans="1:31">
      <c r="A1706" t="str">
        <f t="shared" si="52"/>
        <v>212599452211308</v>
      </c>
      <c r="B1706" t="s">
        <v>32</v>
      </c>
      <c r="C1706" t="s">
        <v>33</v>
      </c>
      <c r="D1706" t="s">
        <v>1778</v>
      </c>
      <c r="E1706" t="s">
        <v>1778</v>
      </c>
      <c r="F1706" t="s">
        <v>158</v>
      </c>
      <c r="G1706" t="s">
        <v>1779</v>
      </c>
      <c r="H1706" s="1">
        <v>43697</v>
      </c>
      <c r="I1706" s="1">
        <v>43693</v>
      </c>
      <c r="J1706" s="3">
        <v>120000</v>
      </c>
      <c r="K1706" t="s">
        <v>31</v>
      </c>
      <c r="L1706" t="s">
        <v>31</v>
      </c>
      <c r="M1706">
        <v>0</v>
      </c>
      <c r="N1706">
        <v>0</v>
      </c>
      <c r="O1706">
        <v>0</v>
      </c>
      <c r="P1706" t="s">
        <v>37</v>
      </c>
      <c r="Q1706" t="s">
        <v>37</v>
      </c>
      <c r="R1706" t="str">
        <f t="shared" si="53"/>
        <v>2125994522113</v>
      </c>
      <c r="S1706" t="s">
        <v>38</v>
      </c>
      <c r="T1706" t="s">
        <v>39</v>
      </c>
      <c r="U1706" t="s">
        <v>40</v>
      </c>
      <c r="V1706" t="s">
        <v>41</v>
      </c>
      <c r="W1706" t="s">
        <v>42</v>
      </c>
      <c r="X1706" t="s">
        <v>43</v>
      </c>
      <c r="Y1706" t="s">
        <v>44</v>
      </c>
      <c r="Z1706" t="s">
        <v>44</v>
      </c>
      <c r="AA1706" t="s">
        <v>45</v>
      </c>
      <c r="AB1706" t="s">
        <v>46</v>
      </c>
      <c r="AC1706" t="s">
        <v>47</v>
      </c>
      <c r="AD1706" t="s">
        <v>48</v>
      </c>
      <c r="AE1706" t="s">
        <v>49</v>
      </c>
    </row>
    <row r="1707" spans="1:31">
      <c r="A1707" t="str">
        <f t="shared" si="52"/>
        <v>212599452311108</v>
      </c>
      <c r="B1707" t="s">
        <v>32</v>
      </c>
      <c r="C1707" t="s">
        <v>33</v>
      </c>
      <c r="D1707" t="s">
        <v>1778</v>
      </c>
      <c r="E1707" t="s">
        <v>1778</v>
      </c>
      <c r="F1707" t="s">
        <v>265</v>
      </c>
      <c r="G1707" t="s">
        <v>1779</v>
      </c>
      <c r="H1707" s="1">
        <v>43697</v>
      </c>
      <c r="I1707" s="1">
        <v>43693</v>
      </c>
      <c r="J1707" s="3">
        <v>8494500</v>
      </c>
      <c r="K1707" t="s">
        <v>31</v>
      </c>
      <c r="L1707" t="s">
        <v>31</v>
      </c>
      <c r="M1707">
        <v>0</v>
      </c>
      <c r="N1707">
        <v>0</v>
      </c>
      <c r="O1707">
        <v>0</v>
      </c>
      <c r="P1707" t="s">
        <v>37</v>
      </c>
      <c r="Q1707" t="s">
        <v>37</v>
      </c>
      <c r="R1707" t="str">
        <f t="shared" si="53"/>
        <v>2125994523111</v>
      </c>
      <c r="S1707" t="s">
        <v>38</v>
      </c>
      <c r="T1707" t="s">
        <v>39</v>
      </c>
      <c r="U1707" t="s">
        <v>40</v>
      </c>
      <c r="V1707" t="s">
        <v>41</v>
      </c>
      <c r="W1707" t="s">
        <v>42</v>
      </c>
      <c r="X1707" t="s">
        <v>43</v>
      </c>
      <c r="Y1707" t="s">
        <v>44</v>
      </c>
      <c r="Z1707" t="s">
        <v>44</v>
      </c>
      <c r="AA1707" t="s">
        <v>45</v>
      </c>
      <c r="AB1707" t="s">
        <v>46</v>
      </c>
      <c r="AC1707" t="s">
        <v>47</v>
      </c>
      <c r="AD1707" t="s">
        <v>48</v>
      </c>
      <c r="AE1707" t="s">
        <v>49</v>
      </c>
    </row>
    <row r="1708" spans="1:31">
      <c r="A1708" t="str">
        <f t="shared" si="52"/>
        <v>212599452312108</v>
      </c>
      <c r="B1708" t="s">
        <v>32</v>
      </c>
      <c r="C1708" t="s">
        <v>33</v>
      </c>
      <c r="D1708" t="s">
        <v>1778</v>
      </c>
      <c r="E1708" t="s">
        <v>1778</v>
      </c>
      <c r="F1708" t="s">
        <v>172</v>
      </c>
      <c r="G1708" t="s">
        <v>1779</v>
      </c>
      <c r="H1708" s="1">
        <v>43697</v>
      </c>
      <c r="I1708" s="1">
        <v>43693</v>
      </c>
      <c r="J1708" s="3">
        <v>2020000</v>
      </c>
      <c r="K1708" t="s">
        <v>31</v>
      </c>
      <c r="L1708" t="s">
        <v>31</v>
      </c>
      <c r="M1708">
        <v>0</v>
      </c>
      <c r="N1708">
        <v>0</v>
      </c>
      <c r="O1708">
        <v>0</v>
      </c>
      <c r="P1708" t="s">
        <v>37</v>
      </c>
      <c r="Q1708" t="s">
        <v>37</v>
      </c>
      <c r="R1708" t="str">
        <f t="shared" si="53"/>
        <v>2125994523121</v>
      </c>
      <c r="S1708" t="s">
        <v>38</v>
      </c>
      <c r="T1708" t="s">
        <v>39</v>
      </c>
      <c r="U1708" t="s">
        <v>40</v>
      </c>
      <c r="V1708" t="s">
        <v>41</v>
      </c>
      <c r="W1708" t="s">
        <v>42</v>
      </c>
      <c r="X1708" t="s">
        <v>43</v>
      </c>
      <c r="Y1708" t="s">
        <v>44</v>
      </c>
      <c r="Z1708" t="s">
        <v>44</v>
      </c>
      <c r="AA1708" t="s">
        <v>45</v>
      </c>
      <c r="AB1708" t="s">
        <v>46</v>
      </c>
      <c r="AC1708" t="s">
        <v>47</v>
      </c>
      <c r="AD1708" t="s">
        <v>48</v>
      </c>
      <c r="AE1708" t="s">
        <v>49</v>
      </c>
    </row>
    <row r="1709" spans="1:31">
      <c r="A1709" t="str">
        <f t="shared" si="52"/>
        <v>212599452411308</v>
      </c>
      <c r="B1709" t="s">
        <v>32</v>
      </c>
      <c r="C1709" t="s">
        <v>33</v>
      </c>
      <c r="D1709" t="s">
        <v>1778</v>
      </c>
      <c r="E1709" t="s">
        <v>1778</v>
      </c>
      <c r="F1709" t="s">
        <v>64</v>
      </c>
      <c r="G1709" t="s">
        <v>1779</v>
      </c>
      <c r="H1709" s="1">
        <v>43697</v>
      </c>
      <c r="I1709" s="1">
        <v>43693</v>
      </c>
      <c r="J1709" s="3">
        <v>400000</v>
      </c>
      <c r="K1709" t="s">
        <v>31</v>
      </c>
      <c r="L1709" t="s">
        <v>31</v>
      </c>
      <c r="M1709">
        <v>0</v>
      </c>
      <c r="N1709">
        <v>0</v>
      </c>
      <c r="O1709">
        <v>0</v>
      </c>
      <c r="P1709" t="s">
        <v>37</v>
      </c>
      <c r="Q1709" t="s">
        <v>37</v>
      </c>
      <c r="R1709" t="str">
        <f t="shared" si="53"/>
        <v>2125994524113</v>
      </c>
      <c r="S1709" t="s">
        <v>38</v>
      </c>
      <c r="T1709" t="s">
        <v>39</v>
      </c>
      <c r="U1709" t="s">
        <v>40</v>
      </c>
      <c r="V1709" t="s">
        <v>41</v>
      </c>
      <c r="W1709" t="s">
        <v>42</v>
      </c>
      <c r="X1709" t="s">
        <v>43</v>
      </c>
      <c r="Y1709" t="s">
        <v>44</v>
      </c>
      <c r="Z1709" t="s">
        <v>44</v>
      </c>
      <c r="AA1709" t="s">
        <v>45</v>
      </c>
      <c r="AB1709" t="s">
        <v>46</v>
      </c>
      <c r="AC1709" t="s">
        <v>47</v>
      </c>
      <c r="AD1709" t="s">
        <v>48</v>
      </c>
      <c r="AE1709" t="s">
        <v>49</v>
      </c>
    </row>
    <row r="1710" spans="1:31">
      <c r="A1710" t="str">
        <f t="shared" si="52"/>
        <v>210400252215110</v>
      </c>
      <c r="B1710" t="s">
        <v>32</v>
      </c>
      <c r="C1710" t="s">
        <v>33</v>
      </c>
      <c r="D1710" t="s">
        <v>1780</v>
      </c>
      <c r="E1710" t="s">
        <v>1780</v>
      </c>
      <c r="F1710" t="s">
        <v>179</v>
      </c>
      <c r="G1710" t="s">
        <v>1781</v>
      </c>
      <c r="H1710" s="1">
        <v>43766</v>
      </c>
      <c r="I1710" s="1">
        <v>43762</v>
      </c>
      <c r="J1710" s="3">
        <v>196600000</v>
      </c>
      <c r="K1710" t="s">
        <v>31</v>
      </c>
      <c r="L1710" t="s">
        <v>31</v>
      </c>
      <c r="M1710">
        <v>0</v>
      </c>
      <c r="N1710">
        <v>0</v>
      </c>
      <c r="O1710">
        <v>0</v>
      </c>
      <c r="P1710" t="s">
        <v>37</v>
      </c>
      <c r="Q1710" t="s">
        <v>37</v>
      </c>
      <c r="R1710" t="str">
        <f t="shared" si="53"/>
        <v>2104002522151</v>
      </c>
      <c r="S1710" t="s">
        <v>38</v>
      </c>
      <c r="T1710" t="s">
        <v>39</v>
      </c>
      <c r="U1710" t="s">
        <v>40</v>
      </c>
      <c r="V1710" t="s">
        <v>185</v>
      </c>
      <c r="W1710" t="s">
        <v>209</v>
      </c>
      <c r="X1710" t="s">
        <v>187</v>
      </c>
      <c r="Y1710" t="s">
        <v>44</v>
      </c>
      <c r="Z1710" t="s">
        <v>44</v>
      </c>
      <c r="AA1710" t="s">
        <v>66</v>
      </c>
      <c r="AB1710" t="s">
        <v>46</v>
      </c>
      <c r="AC1710" t="s">
        <v>47</v>
      </c>
      <c r="AD1710" t="s">
        <v>48</v>
      </c>
      <c r="AE1710" t="s">
        <v>49</v>
      </c>
    </row>
    <row r="1711" spans="1:31">
      <c r="A1711" t="str">
        <f t="shared" si="52"/>
        <v>210400252411310</v>
      </c>
      <c r="B1711" t="s">
        <v>32</v>
      </c>
      <c r="C1711" t="s">
        <v>33</v>
      </c>
      <c r="D1711" t="s">
        <v>1780</v>
      </c>
      <c r="E1711" t="s">
        <v>1780</v>
      </c>
      <c r="F1711" t="s">
        <v>64</v>
      </c>
      <c r="G1711" t="s">
        <v>1781</v>
      </c>
      <c r="H1711" s="1">
        <v>43766</v>
      </c>
      <c r="I1711" s="1">
        <v>43762</v>
      </c>
      <c r="J1711" s="3">
        <v>121400000</v>
      </c>
      <c r="K1711" t="s">
        <v>31</v>
      </c>
      <c r="L1711" t="s">
        <v>31</v>
      </c>
      <c r="M1711">
        <v>0</v>
      </c>
      <c r="N1711">
        <v>0</v>
      </c>
      <c r="O1711">
        <v>0</v>
      </c>
      <c r="P1711" t="s">
        <v>37</v>
      </c>
      <c r="Q1711" t="s">
        <v>37</v>
      </c>
      <c r="R1711" t="str">
        <f t="shared" si="53"/>
        <v>2104002524113</v>
      </c>
      <c r="S1711" t="s">
        <v>38</v>
      </c>
      <c r="T1711" t="s">
        <v>39</v>
      </c>
      <c r="U1711" t="s">
        <v>40</v>
      </c>
      <c r="V1711" t="s">
        <v>185</v>
      </c>
      <c r="W1711" t="s">
        <v>209</v>
      </c>
      <c r="X1711" t="s">
        <v>187</v>
      </c>
      <c r="Y1711" t="s">
        <v>44</v>
      </c>
      <c r="Z1711" t="s">
        <v>44</v>
      </c>
      <c r="AA1711" t="s">
        <v>66</v>
      </c>
      <c r="AB1711" t="s">
        <v>46</v>
      </c>
      <c r="AC1711" t="s">
        <v>47</v>
      </c>
      <c r="AD1711" t="s">
        <v>48</v>
      </c>
      <c r="AE1711" t="s">
        <v>49</v>
      </c>
    </row>
    <row r="1712" spans="1:31">
      <c r="A1712" t="str">
        <f t="shared" si="52"/>
        <v>212904652121105</v>
      </c>
      <c r="B1712" t="s">
        <v>32</v>
      </c>
      <c r="C1712" t="s">
        <v>62</v>
      </c>
      <c r="D1712" t="s">
        <v>379</v>
      </c>
      <c r="E1712" t="s">
        <v>379</v>
      </c>
      <c r="F1712" t="s">
        <v>122</v>
      </c>
      <c r="G1712" t="s">
        <v>1782</v>
      </c>
      <c r="H1712" s="1">
        <v>43614</v>
      </c>
      <c r="I1712" s="1">
        <v>43614</v>
      </c>
      <c r="J1712" s="3">
        <v>23674000</v>
      </c>
      <c r="K1712" t="s">
        <v>31</v>
      </c>
      <c r="L1712" t="s">
        <v>31</v>
      </c>
      <c r="M1712">
        <v>0</v>
      </c>
      <c r="N1712">
        <v>0</v>
      </c>
      <c r="O1712">
        <v>0</v>
      </c>
      <c r="P1712" t="s">
        <v>37</v>
      </c>
      <c r="Q1712" t="s">
        <v>37</v>
      </c>
      <c r="R1712" t="str">
        <f t="shared" si="53"/>
        <v>2129046521211</v>
      </c>
      <c r="S1712" t="s">
        <v>38</v>
      </c>
      <c r="T1712" t="s">
        <v>66</v>
      </c>
      <c r="U1712" t="s">
        <v>67</v>
      </c>
      <c r="V1712" t="s">
        <v>81</v>
      </c>
      <c r="W1712" t="s">
        <v>82</v>
      </c>
      <c r="X1712" t="s">
        <v>43</v>
      </c>
      <c r="Y1712" t="s">
        <v>44</v>
      </c>
      <c r="Z1712" t="s">
        <v>44</v>
      </c>
      <c r="AA1712" t="s">
        <v>45</v>
      </c>
      <c r="AB1712" t="s">
        <v>46</v>
      </c>
      <c r="AC1712" t="s">
        <v>47</v>
      </c>
      <c r="AD1712" t="s">
        <v>48</v>
      </c>
      <c r="AE1712" t="s">
        <v>49</v>
      </c>
    </row>
    <row r="1713" spans="1:31">
      <c r="A1713" t="str">
        <f t="shared" si="52"/>
        <v>212904652121905</v>
      </c>
      <c r="B1713" t="s">
        <v>32</v>
      </c>
      <c r="C1713" t="s">
        <v>62</v>
      </c>
      <c r="D1713" t="s">
        <v>379</v>
      </c>
      <c r="E1713" t="s">
        <v>379</v>
      </c>
      <c r="F1713" t="s">
        <v>96</v>
      </c>
      <c r="G1713" t="s">
        <v>1782</v>
      </c>
      <c r="H1713" s="1">
        <v>43614</v>
      </c>
      <c r="I1713" s="1">
        <v>43614</v>
      </c>
      <c r="J1713" s="3">
        <v>10100000</v>
      </c>
      <c r="K1713" t="s">
        <v>31</v>
      </c>
      <c r="L1713" t="s">
        <v>31</v>
      </c>
      <c r="M1713">
        <v>0</v>
      </c>
      <c r="N1713">
        <v>0</v>
      </c>
      <c r="O1713">
        <v>0</v>
      </c>
      <c r="P1713" t="s">
        <v>37</v>
      </c>
      <c r="Q1713" t="s">
        <v>37</v>
      </c>
      <c r="R1713" t="str">
        <f t="shared" si="53"/>
        <v>2129046521219</v>
      </c>
      <c r="S1713" t="s">
        <v>38</v>
      </c>
      <c r="T1713" t="s">
        <v>66</v>
      </c>
      <c r="U1713" t="s">
        <v>67</v>
      </c>
      <c r="V1713" t="s">
        <v>81</v>
      </c>
      <c r="W1713" t="s">
        <v>82</v>
      </c>
      <c r="X1713" t="s">
        <v>43</v>
      </c>
      <c r="Y1713" t="s">
        <v>44</v>
      </c>
      <c r="Z1713" t="s">
        <v>44</v>
      </c>
      <c r="AA1713" t="s">
        <v>45</v>
      </c>
      <c r="AB1713" t="s">
        <v>46</v>
      </c>
      <c r="AC1713" t="s">
        <v>47</v>
      </c>
      <c r="AD1713" t="s">
        <v>48</v>
      </c>
      <c r="AE1713" t="s">
        <v>49</v>
      </c>
    </row>
    <row r="1714" spans="1:31">
      <c r="A1714" t="str">
        <f t="shared" si="52"/>
        <v>212904652121911</v>
      </c>
      <c r="B1714" t="s">
        <v>32</v>
      </c>
      <c r="C1714" t="s">
        <v>62</v>
      </c>
      <c r="D1714" t="s">
        <v>1783</v>
      </c>
      <c r="E1714" t="s">
        <v>1783</v>
      </c>
      <c r="F1714" t="s">
        <v>96</v>
      </c>
      <c r="G1714" t="s">
        <v>1784</v>
      </c>
      <c r="H1714" s="1">
        <v>43774</v>
      </c>
      <c r="I1714" s="1">
        <v>43774</v>
      </c>
      <c r="J1714" s="3">
        <v>4910000</v>
      </c>
      <c r="K1714" t="s">
        <v>31</v>
      </c>
      <c r="L1714" t="s">
        <v>31</v>
      </c>
      <c r="M1714">
        <v>0</v>
      </c>
      <c r="N1714">
        <v>0</v>
      </c>
      <c r="O1714">
        <v>0</v>
      </c>
      <c r="P1714" t="s">
        <v>37</v>
      </c>
      <c r="Q1714" t="s">
        <v>37</v>
      </c>
      <c r="R1714" t="str">
        <f t="shared" si="53"/>
        <v>2129046521219</v>
      </c>
      <c r="S1714" t="s">
        <v>38</v>
      </c>
      <c r="T1714" t="s">
        <v>66</v>
      </c>
      <c r="U1714" t="s">
        <v>67</v>
      </c>
      <c r="V1714" t="s">
        <v>81</v>
      </c>
      <c r="W1714" t="s">
        <v>82</v>
      </c>
      <c r="X1714" t="s">
        <v>43</v>
      </c>
      <c r="Y1714" t="s">
        <v>44</v>
      </c>
      <c r="Z1714" t="s">
        <v>44</v>
      </c>
      <c r="AA1714" t="s">
        <v>45</v>
      </c>
      <c r="AB1714" t="s">
        <v>46</v>
      </c>
      <c r="AC1714" t="s">
        <v>47</v>
      </c>
      <c r="AD1714" t="s">
        <v>48</v>
      </c>
      <c r="AE1714" t="s">
        <v>49</v>
      </c>
    </row>
    <row r="1715" spans="1:31">
      <c r="A1715" t="str">
        <f t="shared" si="52"/>
        <v>212599451241105</v>
      </c>
      <c r="B1715" t="s">
        <v>32</v>
      </c>
      <c r="C1715" t="s">
        <v>33</v>
      </c>
      <c r="D1715" t="s">
        <v>990</v>
      </c>
      <c r="E1715" t="s">
        <v>990</v>
      </c>
      <c r="F1715" t="s">
        <v>116</v>
      </c>
      <c r="G1715" t="s">
        <v>1785</v>
      </c>
      <c r="H1715" s="1">
        <v>43609</v>
      </c>
      <c r="I1715" s="1">
        <v>43601</v>
      </c>
      <c r="J1715" s="3">
        <v>292146750</v>
      </c>
      <c r="K1715" t="s">
        <v>31</v>
      </c>
      <c r="L1715" t="s">
        <v>31</v>
      </c>
      <c r="M1715">
        <v>0</v>
      </c>
      <c r="N1715">
        <v>0</v>
      </c>
      <c r="O1715">
        <v>0</v>
      </c>
      <c r="P1715" t="s">
        <v>37</v>
      </c>
      <c r="Q1715" t="s">
        <v>37</v>
      </c>
      <c r="R1715" t="str">
        <f t="shared" si="53"/>
        <v>2125994512411</v>
      </c>
      <c r="S1715" t="s">
        <v>38</v>
      </c>
      <c r="T1715" t="s">
        <v>39</v>
      </c>
      <c r="U1715" t="s">
        <v>40</v>
      </c>
      <c r="V1715" t="s">
        <v>41</v>
      </c>
      <c r="W1715" t="s">
        <v>42</v>
      </c>
      <c r="X1715" t="s">
        <v>43</v>
      </c>
      <c r="Y1715" t="s">
        <v>44</v>
      </c>
      <c r="Z1715" t="s">
        <v>44</v>
      </c>
      <c r="AA1715" t="s">
        <v>45</v>
      </c>
      <c r="AB1715" t="s">
        <v>46</v>
      </c>
      <c r="AC1715" t="s">
        <v>47</v>
      </c>
      <c r="AD1715" t="s">
        <v>48</v>
      </c>
      <c r="AE1715" t="s">
        <v>49</v>
      </c>
    </row>
    <row r="1716" spans="1:31">
      <c r="A1716" t="str">
        <f t="shared" si="52"/>
        <v>213599452111112</v>
      </c>
      <c r="B1716" t="s">
        <v>32</v>
      </c>
      <c r="C1716" t="s">
        <v>62</v>
      </c>
      <c r="D1716" t="s">
        <v>1786</v>
      </c>
      <c r="E1716" t="s">
        <v>1786</v>
      </c>
      <c r="F1716" t="s">
        <v>165</v>
      </c>
      <c r="G1716" t="s">
        <v>1787</v>
      </c>
      <c r="H1716" s="1">
        <v>43805</v>
      </c>
      <c r="I1716" s="1">
        <v>43804</v>
      </c>
      <c r="J1716" s="3">
        <v>3700000</v>
      </c>
      <c r="K1716" t="s">
        <v>31</v>
      </c>
      <c r="L1716" t="s">
        <v>31</v>
      </c>
      <c r="M1716">
        <v>0</v>
      </c>
      <c r="N1716">
        <v>0</v>
      </c>
      <c r="O1716">
        <v>0</v>
      </c>
      <c r="P1716" t="s">
        <v>37</v>
      </c>
      <c r="Q1716" t="s">
        <v>37</v>
      </c>
      <c r="R1716" t="str">
        <f t="shared" si="53"/>
        <v>2135994521111</v>
      </c>
      <c r="S1716" t="s">
        <v>38</v>
      </c>
      <c r="T1716" t="s">
        <v>66</v>
      </c>
      <c r="U1716" t="s">
        <v>67</v>
      </c>
      <c r="V1716" t="s">
        <v>100</v>
      </c>
      <c r="W1716" t="s">
        <v>42</v>
      </c>
      <c r="X1716" t="s">
        <v>43</v>
      </c>
      <c r="Y1716" t="s">
        <v>44</v>
      </c>
      <c r="Z1716" t="s">
        <v>44</v>
      </c>
      <c r="AA1716" t="s">
        <v>45</v>
      </c>
      <c r="AB1716" t="s">
        <v>46</v>
      </c>
      <c r="AC1716" t="s">
        <v>47</v>
      </c>
      <c r="AD1716" t="s">
        <v>48</v>
      </c>
      <c r="AE1716" t="s">
        <v>49</v>
      </c>
    </row>
    <row r="1717" spans="1:31">
      <c r="A1717" t="str">
        <f t="shared" si="52"/>
        <v>213399451115206</v>
      </c>
      <c r="B1717" t="s">
        <v>32</v>
      </c>
      <c r="C1717" t="s">
        <v>62</v>
      </c>
      <c r="D1717" t="s">
        <v>1788</v>
      </c>
      <c r="E1717" t="s">
        <v>1788</v>
      </c>
      <c r="F1717" t="s">
        <v>84</v>
      </c>
      <c r="G1717" t="s">
        <v>1789</v>
      </c>
      <c r="H1717" s="1">
        <v>43642</v>
      </c>
      <c r="I1717" s="1">
        <v>43641</v>
      </c>
      <c r="J1717" s="3">
        <v>137364600</v>
      </c>
      <c r="K1717" t="s">
        <v>31</v>
      </c>
      <c r="L1717" t="s">
        <v>31</v>
      </c>
      <c r="M1717">
        <v>0</v>
      </c>
      <c r="N1717">
        <v>0</v>
      </c>
      <c r="O1717">
        <v>0</v>
      </c>
      <c r="P1717" t="s">
        <v>37</v>
      </c>
      <c r="Q1717" t="s">
        <v>37</v>
      </c>
      <c r="R1717" t="str">
        <f t="shared" si="53"/>
        <v>2133994511152</v>
      </c>
      <c r="S1717" t="s">
        <v>38</v>
      </c>
      <c r="T1717" t="s">
        <v>66</v>
      </c>
      <c r="U1717" t="s">
        <v>67</v>
      </c>
      <c r="V1717" t="s">
        <v>86</v>
      </c>
      <c r="W1717" t="s">
        <v>42</v>
      </c>
      <c r="X1717" t="s">
        <v>43</v>
      </c>
      <c r="Y1717" t="s">
        <v>44</v>
      </c>
      <c r="Z1717" t="s">
        <v>44</v>
      </c>
      <c r="AA1717" t="s">
        <v>45</v>
      </c>
      <c r="AB1717" t="s">
        <v>46</v>
      </c>
      <c r="AC1717" t="s">
        <v>47</v>
      </c>
      <c r="AD1717" t="s">
        <v>48</v>
      </c>
      <c r="AE1717" t="s">
        <v>49</v>
      </c>
    </row>
    <row r="1718" spans="1:31">
      <c r="A1718" t="str">
        <f t="shared" si="52"/>
        <v>212599452211901</v>
      </c>
      <c r="B1718" t="s">
        <v>32</v>
      </c>
      <c r="C1718" t="s">
        <v>33</v>
      </c>
      <c r="D1718" t="s">
        <v>488</v>
      </c>
      <c r="E1718" t="s">
        <v>488</v>
      </c>
      <c r="F1718" t="s">
        <v>60</v>
      </c>
      <c r="G1718" t="s">
        <v>1790</v>
      </c>
      <c r="H1718" s="1">
        <v>43487</v>
      </c>
      <c r="I1718" s="1">
        <v>43483</v>
      </c>
      <c r="J1718" s="3">
        <v>481060</v>
      </c>
      <c r="K1718" t="s">
        <v>31</v>
      </c>
      <c r="L1718" t="s">
        <v>31</v>
      </c>
      <c r="M1718">
        <v>0</v>
      </c>
      <c r="N1718">
        <v>0</v>
      </c>
      <c r="O1718">
        <v>0</v>
      </c>
      <c r="P1718" t="s">
        <v>37</v>
      </c>
      <c r="Q1718" t="s">
        <v>37</v>
      </c>
      <c r="R1718" t="str">
        <f t="shared" si="53"/>
        <v>2125994522119</v>
      </c>
      <c r="S1718" t="s">
        <v>38</v>
      </c>
      <c r="T1718" t="s">
        <v>39</v>
      </c>
      <c r="U1718" t="s">
        <v>40</v>
      </c>
      <c r="V1718" t="s">
        <v>41</v>
      </c>
      <c r="W1718" t="s">
        <v>42</v>
      </c>
      <c r="X1718" t="s">
        <v>43</v>
      </c>
      <c r="Y1718" t="s">
        <v>44</v>
      </c>
      <c r="Z1718" t="s">
        <v>44</v>
      </c>
      <c r="AA1718" t="s">
        <v>45</v>
      </c>
      <c r="AB1718" t="s">
        <v>46</v>
      </c>
      <c r="AC1718" t="s">
        <v>47</v>
      </c>
      <c r="AD1718" t="s">
        <v>48</v>
      </c>
      <c r="AE1718" t="s">
        <v>49</v>
      </c>
    </row>
    <row r="1719" spans="1:31">
      <c r="A1719" t="str">
        <f t="shared" si="52"/>
        <v>510599451112907</v>
      </c>
      <c r="B1719" t="s">
        <v>32</v>
      </c>
      <c r="C1719" t="s">
        <v>141</v>
      </c>
      <c r="D1719" t="s">
        <v>451</v>
      </c>
      <c r="E1719" t="s">
        <v>451</v>
      </c>
      <c r="F1719" t="s">
        <v>112</v>
      </c>
      <c r="G1719" t="s">
        <v>1791</v>
      </c>
      <c r="H1719" s="1">
        <v>43668</v>
      </c>
      <c r="I1719" s="1">
        <v>43668</v>
      </c>
      <c r="J1719" s="3">
        <v>624000</v>
      </c>
      <c r="K1719" t="s">
        <v>31</v>
      </c>
      <c r="L1719" t="s">
        <v>31</v>
      </c>
      <c r="M1719">
        <v>0</v>
      </c>
      <c r="N1719">
        <v>0</v>
      </c>
      <c r="O1719">
        <v>0</v>
      </c>
      <c r="P1719" t="s">
        <v>37</v>
      </c>
      <c r="Q1719" t="s">
        <v>37</v>
      </c>
      <c r="R1719" t="str">
        <f t="shared" si="53"/>
        <v>5105994511129</v>
      </c>
      <c r="S1719" t="s">
        <v>38</v>
      </c>
      <c r="T1719" t="s">
        <v>40</v>
      </c>
      <c r="U1719" t="s">
        <v>145</v>
      </c>
      <c r="V1719" t="s">
        <v>146</v>
      </c>
      <c r="W1719" t="s">
        <v>42</v>
      </c>
      <c r="X1719" t="s">
        <v>43</v>
      </c>
      <c r="Y1719" t="s">
        <v>44</v>
      </c>
      <c r="Z1719" t="s">
        <v>44</v>
      </c>
      <c r="AA1719" t="s">
        <v>45</v>
      </c>
      <c r="AB1719" t="s">
        <v>46</v>
      </c>
      <c r="AC1719" t="s">
        <v>47</v>
      </c>
      <c r="AD1719" t="s">
        <v>48</v>
      </c>
      <c r="AE1719" t="s">
        <v>49</v>
      </c>
    </row>
    <row r="1720" spans="1:31">
      <c r="A1720" t="str">
        <f t="shared" si="52"/>
        <v>213399451115207</v>
      </c>
      <c r="B1720" t="s">
        <v>32</v>
      </c>
      <c r="C1720" t="s">
        <v>62</v>
      </c>
      <c r="D1720" t="s">
        <v>1792</v>
      </c>
      <c r="E1720" t="s">
        <v>1792</v>
      </c>
      <c r="F1720" t="s">
        <v>84</v>
      </c>
      <c r="G1720" t="s">
        <v>1793</v>
      </c>
      <c r="H1720" s="1">
        <v>43662</v>
      </c>
      <c r="I1720" s="1">
        <v>43661</v>
      </c>
      <c r="J1720" s="3">
        <v>386369700</v>
      </c>
      <c r="K1720" t="s">
        <v>31</v>
      </c>
      <c r="L1720" t="s">
        <v>31</v>
      </c>
      <c r="M1720">
        <v>0</v>
      </c>
      <c r="N1720">
        <v>0</v>
      </c>
      <c r="O1720">
        <v>0</v>
      </c>
      <c r="P1720" t="s">
        <v>37</v>
      </c>
      <c r="Q1720" t="s">
        <v>37</v>
      </c>
      <c r="R1720" t="str">
        <f t="shared" si="53"/>
        <v>2133994511152</v>
      </c>
      <c r="S1720" t="s">
        <v>38</v>
      </c>
      <c r="T1720" t="s">
        <v>66</v>
      </c>
      <c r="U1720" t="s">
        <v>67</v>
      </c>
      <c r="V1720" t="s">
        <v>86</v>
      </c>
      <c r="W1720" t="s">
        <v>42</v>
      </c>
      <c r="X1720" t="s">
        <v>43</v>
      </c>
      <c r="Y1720" t="s">
        <v>44</v>
      </c>
      <c r="Z1720" t="s">
        <v>44</v>
      </c>
      <c r="AA1720" t="s">
        <v>45</v>
      </c>
      <c r="AB1720" t="s">
        <v>46</v>
      </c>
      <c r="AC1720" t="s">
        <v>47</v>
      </c>
      <c r="AD1720" t="s">
        <v>48</v>
      </c>
      <c r="AE1720" t="s">
        <v>49</v>
      </c>
    </row>
    <row r="1721" spans="1:31">
      <c r="A1721" t="str">
        <f t="shared" si="52"/>
        <v>212701251152112</v>
      </c>
      <c r="B1721" t="s">
        <v>32</v>
      </c>
      <c r="C1721" t="s">
        <v>62</v>
      </c>
      <c r="D1721" t="s">
        <v>1794</v>
      </c>
      <c r="E1721" t="s">
        <v>1794</v>
      </c>
      <c r="F1721" t="s">
        <v>88</v>
      </c>
      <c r="G1721" t="s">
        <v>1795</v>
      </c>
      <c r="H1721" s="1">
        <v>43810</v>
      </c>
      <c r="I1721" s="1">
        <v>43809</v>
      </c>
      <c r="J1721" s="3">
        <v>20189800</v>
      </c>
      <c r="K1721" t="s">
        <v>31</v>
      </c>
      <c r="L1721" t="s">
        <v>31</v>
      </c>
      <c r="M1721">
        <v>0</v>
      </c>
      <c r="N1721">
        <v>0</v>
      </c>
      <c r="O1721">
        <v>0</v>
      </c>
      <c r="P1721" t="s">
        <v>37</v>
      </c>
      <c r="Q1721" t="s">
        <v>37</v>
      </c>
      <c r="R1721" t="str">
        <f t="shared" si="53"/>
        <v>2127012511521</v>
      </c>
      <c r="S1721" t="s">
        <v>38</v>
      </c>
      <c r="T1721" t="s">
        <v>66</v>
      </c>
      <c r="U1721" t="s">
        <v>67</v>
      </c>
      <c r="V1721" t="s">
        <v>195</v>
      </c>
      <c r="W1721" t="s">
        <v>448</v>
      </c>
      <c r="X1721" t="s">
        <v>43</v>
      </c>
      <c r="Y1721" t="s">
        <v>44</v>
      </c>
      <c r="Z1721" t="s">
        <v>44</v>
      </c>
      <c r="AA1721" t="s">
        <v>45</v>
      </c>
      <c r="AB1721" t="s">
        <v>46</v>
      </c>
      <c r="AC1721" t="s">
        <v>47</v>
      </c>
      <c r="AD1721" t="s">
        <v>48</v>
      </c>
      <c r="AE1721" t="s">
        <v>49</v>
      </c>
    </row>
    <row r="1722" spans="1:31">
      <c r="A1722" t="str">
        <f t="shared" si="52"/>
        <v>213399451115212</v>
      </c>
      <c r="B1722" t="s">
        <v>32</v>
      </c>
      <c r="C1722" t="s">
        <v>62</v>
      </c>
      <c r="D1722" t="s">
        <v>1796</v>
      </c>
      <c r="E1722" t="s">
        <v>1796</v>
      </c>
      <c r="F1722" t="s">
        <v>84</v>
      </c>
      <c r="G1722" t="s">
        <v>1797</v>
      </c>
      <c r="H1722" s="1">
        <v>43810</v>
      </c>
      <c r="I1722" s="1">
        <v>43810</v>
      </c>
      <c r="J1722" s="3">
        <v>115074100</v>
      </c>
      <c r="K1722" t="s">
        <v>31</v>
      </c>
      <c r="L1722" t="s">
        <v>31</v>
      </c>
      <c r="M1722">
        <v>0</v>
      </c>
      <c r="N1722">
        <v>0</v>
      </c>
      <c r="O1722">
        <v>0</v>
      </c>
      <c r="P1722" t="s">
        <v>37</v>
      </c>
      <c r="Q1722" t="s">
        <v>37</v>
      </c>
      <c r="R1722" t="str">
        <f t="shared" si="53"/>
        <v>2133994511152</v>
      </c>
      <c r="S1722" t="s">
        <v>38</v>
      </c>
      <c r="T1722" t="s">
        <v>66</v>
      </c>
      <c r="U1722" t="s">
        <v>67</v>
      </c>
      <c r="V1722" t="s">
        <v>86</v>
      </c>
      <c r="W1722" t="s">
        <v>42</v>
      </c>
      <c r="X1722" t="s">
        <v>43</v>
      </c>
      <c r="Y1722" t="s">
        <v>44</v>
      </c>
      <c r="Z1722" t="s">
        <v>44</v>
      </c>
      <c r="AA1722" t="s">
        <v>45</v>
      </c>
      <c r="AB1722" t="s">
        <v>46</v>
      </c>
      <c r="AC1722" t="s">
        <v>47</v>
      </c>
      <c r="AD1722" t="s">
        <v>48</v>
      </c>
      <c r="AE1722" t="s">
        <v>49</v>
      </c>
    </row>
    <row r="1723" spans="1:31">
      <c r="A1723" t="str">
        <f t="shared" si="52"/>
        <v>215099451111102</v>
      </c>
      <c r="B1723" t="s">
        <v>32</v>
      </c>
      <c r="C1723" t="s">
        <v>114</v>
      </c>
      <c r="D1723" t="s">
        <v>994</v>
      </c>
      <c r="E1723" t="s">
        <v>994</v>
      </c>
      <c r="F1723" t="s">
        <v>35</v>
      </c>
      <c r="G1723" t="s">
        <v>1798</v>
      </c>
      <c r="H1723" s="1">
        <v>43497</v>
      </c>
      <c r="I1723" s="1">
        <v>43473</v>
      </c>
      <c r="J1723" s="3">
        <v>17922500</v>
      </c>
      <c r="K1723" t="s">
        <v>31</v>
      </c>
      <c r="L1723" t="s">
        <v>31</v>
      </c>
      <c r="M1723">
        <v>0</v>
      </c>
      <c r="N1723">
        <v>0</v>
      </c>
      <c r="O1723">
        <v>0</v>
      </c>
      <c r="P1723" t="s">
        <v>37</v>
      </c>
      <c r="Q1723" t="s">
        <v>37</v>
      </c>
      <c r="R1723" t="str">
        <f t="shared" si="53"/>
        <v>2150994511111</v>
      </c>
      <c r="S1723" t="s">
        <v>38</v>
      </c>
      <c r="T1723" t="s">
        <v>118</v>
      </c>
      <c r="U1723" t="s">
        <v>119</v>
      </c>
      <c r="V1723" t="s">
        <v>120</v>
      </c>
      <c r="W1723" t="s">
        <v>42</v>
      </c>
      <c r="X1723" t="s">
        <v>43</v>
      </c>
      <c r="Y1723" t="s">
        <v>44</v>
      </c>
      <c r="Z1723" t="s">
        <v>44</v>
      </c>
      <c r="AA1723" t="s">
        <v>45</v>
      </c>
      <c r="AB1723" t="s">
        <v>46</v>
      </c>
      <c r="AC1723" t="s">
        <v>47</v>
      </c>
      <c r="AD1723" t="s">
        <v>48</v>
      </c>
      <c r="AE1723" t="s">
        <v>49</v>
      </c>
    </row>
    <row r="1724" spans="1:31">
      <c r="A1724" t="str">
        <f t="shared" si="52"/>
        <v>215099451111902</v>
      </c>
      <c r="B1724" t="s">
        <v>32</v>
      </c>
      <c r="C1724" t="s">
        <v>114</v>
      </c>
      <c r="D1724" t="s">
        <v>994</v>
      </c>
      <c r="E1724" t="s">
        <v>994</v>
      </c>
      <c r="F1724" t="s">
        <v>50</v>
      </c>
      <c r="G1724" t="s">
        <v>1798</v>
      </c>
      <c r="H1724" s="1">
        <v>43497</v>
      </c>
      <c r="I1724" s="1">
        <v>43473</v>
      </c>
      <c r="J1724" s="3">
        <v>359</v>
      </c>
      <c r="K1724" t="s">
        <v>31</v>
      </c>
      <c r="L1724" t="s">
        <v>31</v>
      </c>
      <c r="M1724">
        <v>0</v>
      </c>
      <c r="N1724">
        <v>0</v>
      </c>
      <c r="O1724">
        <v>0</v>
      </c>
      <c r="P1724" t="s">
        <v>37</v>
      </c>
      <c r="Q1724" t="s">
        <v>37</v>
      </c>
      <c r="R1724" t="str">
        <f t="shared" si="53"/>
        <v>2150994511119</v>
      </c>
      <c r="S1724" t="s">
        <v>38</v>
      </c>
      <c r="T1724" t="s">
        <v>118</v>
      </c>
      <c r="U1724" t="s">
        <v>119</v>
      </c>
      <c r="V1724" t="s">
        <v>120</v>
      </c>
      <c r="W1724" t="s">
        <v>42</v>
      </c>
      <c r="X1724" t="s">
        <v>43</v>
      </c>
      <c r="Y1724" t="s">
        <v>44</v>
      </c>
      <c r="Z1724" t="s">
        <v>44</v>
      </c>
      <c r="AA1724" t="s">
        <v>45</v>
      </c>
      <c r="AB1724" t="s">
        <v>46</v>
      </c>
      <c r="AC1724" t="s">
        <v>47</v>
      </c>
      <c r="AD1724" t="s">
        <v>48</v>
      </c>
      <c r="AE1724" t="s">
        <v>49</v>
      </c>
    </row>
    <row r="1725" spans="1:31">
      <c r="A1725" t="str">
        <f t="shared" si="52"/>
        <v>215099451112102</v>
      </c>
      <c r="B1725" t="s">
        <v>32</v>
      </c>
      <c r="C1725" t="s">
        <v>114</v>
      </c>
      <c r="D1725" t="s">
        <v>994</v>
      </c>
      <c r="E1725" t="s">
        <v>994</v>
      </c>
      <c r="F1725" t="s">
        <v>51</v>
      </c>
      <c r="G1725" t="s">
        <v>1798</v>
      </c>
      <c r="H1725" s="1">
        <v>43497</v>
      </c>
      <c r="I1725" s="1">
        <v>43473</v>
      </c>
      <c r="J1725" s="3">
        <v>1519880</v>
      </c>
      <c r="K1725" t="s">
        <v>31</v>
      </c>
      <c r="L1725" t="s">
        <v>31</v>
      </c>
      <c r="M1725">
        <v>0</v>
      </c>
      <c r="N1725">
        <v>0</v>
      </c>
      <c r="O1725">
        <v>0</v>
      </c>
      <c r="P1725" t="s">
        <v>37</v>
      </c>
      <c r="Q1725" t="s">
        <v>37</v>
      </c>
      <c r="R1725" t="str">
        <f t="shared" si="53"/>
        <v>2150994511121</v>
      </c>
      <c r="S1725" t="s">
        <v>38</v>
      </c>
      <c r="T1725" t="s">
        <v>118</v>
      </c>
      <c r="U1725" t="s">
        <v>119</v>
      </c>
      <c r="V1725" t="s">
        <v>120</v>
      </c>
      <c r="W1725" t="s">
        <v>42</v>
      </c>
      <c r="X1725" t="s">
        <v>43</v>
      </c>
      <c r="Y1725" t="s">
        <v>44</v>
      </c>
      <c r="Z1725" t="s">
        <v>44</v>
      </c>
      <c r="AA1725" t="s">
        <v>45</v>
      </c>
      <c r="AB1725" t="s">
        <v>46</v>
      </c>
      <c r="AC1725" t="s">
        <v>47</v>
      </c>
      <c r="AD1725" t="s">
        <v>48</v>
      </c>
      <c r="AE1725" t="s">
        <v>49</v>
      </c>
    </row>
    <row r="1726" spans="1:31">
      <c r="A1726" t="str">
        <f t="shared" si="52"/>
        <v>215099451112202</v>
      </c>
      <c r="B1726" t="s">
        <v>32</v>
      </c>
      <c r="C1726" t="s">
        <v>114</v>
      </c>
      <c r="D1726" t="s">
        <v>994</v>
      </c>
      <c r="E1726" t="s">
        <v>994</v>
      </c>
      <c r="F1726" t="s">
        <v>55</v>
      </c>
      <c r="G1726" t="s">
        <v>1798</v>
      </c>
      <c r="H1726" s="1">
        <v>43497</v>
      </c>
      <c r="I1726" s="1">
        <v>43473</v>
      </c>
      <c r="J1726" s="3">
        <v>552330</v>
      </c>
      <c r="K1726" t="s">
        <v>31</v>
      </c>
      <c r="L1726" t="s">
        <v>31</v>
      </c>
      <c r="M1726">
        <v>0</v>
      </c>
      <c r="N1726">
        <v>0</v>
      </c>
      <c r="O1726">
        <v>0</v>
      </c>
      <c r="P1726" t="s">
        <v>37</v>
      </c>
      <c r="Q1726" t="s">
        <v>37</v>
      </c>
      <c r="R1726" t="str">
        <f t="shared" si="53"/>
        <v>2150994511122</v>
      </c>
      <c r="S1726" t="s">
        <v>38</v>
      </c>
      <c r="T1726" t="s">
        <v>118</v>
      </c>
      <c r="U1726" t="s">
        <v>119</v>
      </c>
      <c r="V1726" t="s">
        <v>120</v>
      </c>
      <c r="W1726" t="s">
        <v>42</v>
      </c>
      <c r="X1726" t="s">
        <v>43</v>
      </c>
      <c r="Y1726" t="s">
        <v>44</v>
      </c>
      <c r="Z1726" t="s">
        <v>44</v>
      </c>
      <c r="AA1726" t="s">
        <v>45</v>
      </c>
      <c r="AB1726" t="s">
        <v>46</v>
      </c>
      <c r="AC1726" t="s">
        <v>47</v>
      </c>
      <c r="AD1726" t="s">
        <v>48</v>
      </c>
      <c r="AE1726" t="s">
        <v>49</v>
      </c>
    </row>
    <row r="1727" spans="1:31">
      <c r="A1727" t="str">
        <f t="shared" si="52"/>
        <v>215099451112302</v>
      </c>
      <c r="B1727" t="s">
        <v>32</v>
      </c>
      <c r="C1727" t="s">
        <v>114</v>
      </c>
      <c r="D1727" t="s">
        <v>994</v>
      </c>
      <c r="E1727" t="s">
        <v>994</v>
      </c>
      <c r="F1727" t="s">
        <v>56</v>
      </c>
      <c r="G1727" t="s">
        <v>1798</v>
      </c>
      <c r="H1727" s="1">
        <v>43497</v>
      </c>
      <c r="I1727" s="1">
        <v>43473</v>
      </c>
      <c r="J1727" s="3">
        <v>540000</v>
      </c>
      <c r="K1727" t="s">
        <v>31</v>
      </c>
      <c r="L1727" t="s">
        <v>31</v>
      </c>
      <c r="M1727">
        <v>0</v>
      </c>
      <c r="N1727">
        <v>0</v>
      </c>
      <c r="O1727">
        <v>0</v>
      </c>
      <c r="P1727" t="s">
        <v>37</v>
      </c>
      <c r="Q1727" t="s">
        <v>37</v>
      </c>
      <c r="R1727" t="str">
        <f t="shared" si="53"/>
        <v>2150994511123</v>
      </c>
      <c r="S1727" t="s">
        <v>38</v>
      </c>
      <c r="T1727" t="s">
        <v>118</v>
      </c>
      <c r="U1727" t="s">
        <v>119</v>
      </c>
      <c r="V1727" t="s">
        <v>120</v>
      </c>
      <c r="W1727" t="s">
        <v>42</v>
      </c>
      <c r="X1727" t="s">
        <v>43</v>
      </c>
      <c r="Y1727" t="s">
        <v>44</v>
      </c>
      <c r="Z1727" t="s">
        <v>44</v>
      </c>
      <c r="AA1727" t="s">
        <v>45</v>
      </c>
      <c r="AB1727" t="s">
        <v>46</v>
      </c>
      <c r="AC1727" t="s">
        <v>47</v>
      </c>
      <c r="AD1727" t="s">
        <v>48</v>
      </c>
      <c r="AE1727" t="s">
        <v>49</v>
      </c>
    </row>
    <row r="1728" spans="1:31">
      <c r="A1728" t="str">
        <f t="shared" si="52"/>
        <v>215099451112602</v>
      </c>
      <c r="B1728" t="s">
        <v>32</v>
      </c>
      <c r="C1728" t="s">
        <v>114</v>
      </c>
      <c r="D1728" t="s">
        <v>994</v>
      </c>
      <c r="E1728" t="s">
        <v>994</v>
      </c>
      <c r="F1728" t="s">
        <v>57</v>
      </c>
      <c r="G1728" t="s">
        <v>1798</v>
      </c>
      <c r="H1728" s="1">
        <v>43497</v>
      </c>
      <c r="I1728" s="1">
        <v>43473</v>
      </c>
      <c r="J1728" s="3">
        <v>1448400</v>
      </c>
      <c r="K1728" t="s">
        <v>31</v>
      </c>
      <c r="L1728" t="s">
        <v>31</v>
      </c>
      <c r="M1728">
        <v>0</v>
      </c>
      <c r="N1728">
        <v>0</v>
      </c>
      <c r="O1728">
        <v>0</v>
      </c>
      <c r="P1728" t="s">
        <v>37</v>
      </c>
      <c r="Q1728" t="s">
        <v>37</v>
      </c>
      <c r="R1728" t="str">
        <f t="shared" si="53"/>
        <v>2150994511126</v>
      </c>
      <c r="S1728" t="s">
        <v>38</v>
      </c>
      <c r="T1728" t="s">
        <v>118</v>
      </c>
      <c r="U1728" t="s">
        <v>119</v>
      </c>
      <c r="V1728" t="s">
        <v>120</v>
      </c>
      <c r="W1728" t="s">
        <v>42</v>
      </c>
      <c r="X1728" t="s">
        <v>43</v>
      </c>
      <c r="Y1728" t="s">
        <v>44</v>
      </c>
      <c r="Z1728" t="s">
        <v>44</v>
      </c>
      <c r="AA1728" t="s">
        <v>45</v>
      </c>
      <c r="AB1728" t="s">
        <v>46</v>
      </c>
      <c r="AC1728" t="s">
        <v>47</v>
      </c>
      <c r="AD1728" t="s">
        <v>48</v>
      </c>
      <c r="AE1728" t="s">
        <v>49</v>
      </c>
    </row>
    <row r="1729" spans="1:31">
      <c r="A1729" t="str">
        <f t="shared" si="52"/>
        <v>215099451115102</v>
      </c>
      <c r="B1729" t="s">
        <v>32</v>
      </c>
      <c r="C1729" t="s">
        <v>114</v>
      </c>
      <c r="D1729" t="s">
        <v>994</v>
      </c>
      <c r="E1729" t="s">
        <v>994</v>
      </c>
      <c r="F1729" t="s">
        <v>58</v>
      </c>
      <c r="G1729" t="s">
        <v>1798</v>
      </c>
      <c r="H1729" s="1">
        <v>43497</v>
      </c>
      <c r="I1729" s="1">
        <v>43473</v>
      </c>
      <c r="J1729" s="3">
        <v>920000</v>
      </c>
      <c r="K1729" t="s">
        <v>31</v>
      </c>
      <c r="L1729" t="s">
        <v>31</v>
      </c>
      <c r="M1729">
        <v>0</v>
      </c>
      <c r="N1729">
        <v>0</v>
      </c>
      <c r="O1729">
        <v>0</v>
      </c>
      <c r="P1729" t="s">
        <v>37</v>
      </c>
      <c r="Q1729" t="s">
        <v>37</v>
      </c>
      <c r="R1729" t="str">
        <f t="shared" si="53"/>
        <v>2150994511151</v>
      </c>
      <c r="S1729" t="s">
        <v>38</v>
      </c>
      <c r="T1729" t="s">
        <v>118</v>
      </c>
      <c r="U1729" t="s">
        <v>119</v>
      </c>
      <c r="V1729" t="s">
        <v>120</v>
      </c>
      <c r="W1729" t="s">
        <v>42</v>
      </c>
      <c r="X1729" t="s">
        <v>43</v>
      </c>
      <c r="Y1729" t="s">
        <v>44</v>
      </c>
      <c r="Z1729" t="s">
        <v>44</v>
      </c>
      <c r="AA1729" t="s">
        <v>45</v>
      </c>
      <c r="AB1729" t="s">
        <v>46</v>
      </c>
      <c r="AC1729" t="s">
        <v>47</v>
      </c>
      <c r="AD1729" t="s">
        <v>48</v>
      </c>
      <c r="AE1729" t="s">
        <v>49</v>
      </c>
    </row>
    <row r="1730" spans="1:31">
      <c r="A1730" t="str">
        <f t="shared" si="52"/>
        <v>212401652121110</v>
      </c>
      <c r="B1730" t="s">
        <v>32</v>
      </c>
      <c r="C1730" t="s">
        <v>33</v>
      </c>
      <c r="D1730" t="s">
        <v>1799</v>
      </c>
      <c r="E1730" t="s">
        <v>1799</v>
      </c>
      <c r="F1730" t="s">
        <v>122</v>
      </c>
      <c r="G1730" t="s">
        <v>1800</v>
      </c>
      <c r="H1730" s="1">
        <v>43739</v>
      </c>
      <c r="I1730" s="1">
        <v>43738</v>
      </c>
      <c r="J1730" s="3">
        <v>500000</v>
      </c>
      <c r="K1730" t="s">
        <v>31</v>
      </c>
      <c r="L1730" t="s">
        <v>31</v>
      </c>
      <c r="M1730">
        <v>0</v>
      </c>
      <c r="N1730">
        <v>0</v>
      </c>
      <c r="O1730">
        <v>0</v>
      </c>
      <c r="P1730" t="s">
        <v>37</v>
      </c>
      <c r="Q1730" t="s">
        <v>37</v>
      </c>
      <c r="R1730" t="str">
        <f t="shared" si="53"/>
        <v>2124016521211</v>
      </c>
      <c r="S1730" t="s">
        <v>38</v>
      </c>
      <c r="T1730" t="s">
        <v>39</v>
      </c>
      <c r="U1730" t="s">
        <v>40</v>
      </c>
      <c r="V1730" t="s">
        <v>124</v>
      </c>
      <c r="W1730" t="s">
        <v>125</v>
      </c>
      <c r="X1730" t="s">
        <v>43</v>
      </c>
      <c r="Y1730" t="s">
        <v>44</v>
      </c>
      <c r="Z1730" t="s">
        <v>44</v>
      </c>
      <c r="AA1730" t="s">
        <v>45</v>
      </c>
      <c r="AB1730" t="s">
        <v>46</v>
      </c>
      <c r="AC1730" t="s">
        <v>47</v>
      </c>
      <c r="AD1730" t="s">
        <v>48</v>
      </c>
      <c r="AE1730" t="s">
        <v>49</v>
      </c>
    </row>
    <row r="1731" spans="1:31">
      <c r="A1731" t="str">
        <f t="shared" ref="A1731:A1794" si="54">V1731&amp;W1731&amp;F1731&amp;IF(MONTH(H1731)&lt;10,"0"&amp;MONTH(H1731),MONTH(H1731))</f>
        <v>213595052121110</v>
      </c>
      <c r="B1731" t="s">
        <v>32</v>
      </c>
      <c r="C1731" t="s">
        <v>62</v>
      </c>
      <c r="D1731" t="s">
        <v>1801</v>
      </c>
      <c r="E1731" t="s">
        <v>1801</v>
      </c>
      <c r="F1731" t="s">
        <v>122</v>
      </c>
      <c r="G1731" t="s">
        <v>1802</v>
      </c>
      <c r="H1731" s="1">
        <v>43766</v>
      </c>
      <c r="I1731" s="1">
        <v>43762</v>
      </c>
      <c r="J1731" s="3">
        <v>12000000</v>
      </c>
      <c r="K1731" t="s">
        <v>31</v>
      </c>
      <c r="L1731" t="s">
        <v>31</v>
      </c>
      <c r="M1731">
        <v>0</v>
      </c>
      <c r="N1731">
        <v>0</v>
      </c>
      <c r="O1731">
        <v>0</v>
      </c>
      <c r="P1731" t="s">
        <v>37</v>
      </c>
      <c r="Q1731" t="s">
        <v>37</v>
      </c>
      <c r="R1731" t="str">
        <f t="shared" ref="R1731:R1794" si="55">V1731&amp;W1731&amp;F1731</f>
        <v>2135950521211</v>
      </c>
      <c r="S1731" t="s">
        <v>38</v>
      </c>
      <c r="T1731" t="s">
        <v>66</v>
      </c>
      <c r="U1731" t="s">
        <v>67</v>
      </c>
      <c r="V1731" t="s">
        <v>100</v>
      </c>
      <c r="W1731" t="s">
        <v>192</v>
      </c>
      <c r="X1731" t="s">
        <v>43</v>
      </c>
      <c r="Y1731" t="s">
        <v>44</v>
      </c>
      <c r="Z1731" t="s">
        <v>44</v>
      </c>
      <c r="AA1731" t="s">
        <v>45</v>
      </c>
      <c r="AB1731" t="s">
        <v>46</v>
      </c>
      <c r="AC1731" t="s">
        <v>47</v>
      </c>
      <c r="AD1731" t="s">
        <v>48</v>
      </c>
      <c r="AE1731" t="s">
        <v>49</v>
      </c>
    </row>
    <row r="1732" spans="1:31">
      <c r="A1732" t="str">
        <f t="shared" si="54"/>
        <v>212599451241106</v>
      </c>
      <c r="B1732" t="s">
        <v>32</v>
      </c>
      <c r="C1732" t="s">
        <v>33</v>
      </c>
      <c r="D1732" t="s">
        <v>1180</v>
      </c>
      <c r="E1732" t="s">
        <v>1180</v>
      </c>
      <c r="F1732" t="s">
        <v>116</v>
      </c>
      <c r="G1732" t="s">
        <v>1803</v>
      </c>
      <c r="H1732" s="1">
        <v>43633</v>
      </c>
      <c r="I1732" s="1">
        <v>43630</v>
      </c>
      <c r="J1732" s="3">
        <v>647850</v>
      </c>
      <c r="K1732" t="s">
        <v>31</v>
      </c>
      <c r="L1732" t="s">
        <v>31</v>
      </c>
      <c r="M1732">
        <v>0</v>
      </c>
      <c r="N1732">
        <v>0</v>
      </c>
      <c r="O1732">
        <v>0</v>
      </c>
      <c r="P1732" t="s">
        <v>37</v>
      </c>
      <c r="Q1732" t="s">
        <v>37</v>
      </c>
      <c r="R1732" t="str">
        <f t="shared" si="55"/>
        <v>2125994512411</v>
      </c>
      <c r="S1732" t="s">
        <v>38</v>
      </c>
      <c r="T1732" t="s">
        <v>39</v>
      </c>
      <c r="U1732" t="s">
        <v>40</v>
      </c>
      <c r="V1732" t="s">
        <v>41</v>
      </c>
      <c r="W1732" t="s">
        <v>42</v>
      </c>
      <c r="X1732" t="s">
        <v>43</v>
      </c>
      <c r="Y1732" t="s">
        <v>44</v>
      </c>
      <c r="Z1732" t="s">
        <v>44</v>
      </c>
      <c r="AA1732" t="s">
        <v>45</v>
      </c>
      <c r="AB1732" t="s">
        <v>46</v>
      </c>
      <c r="AC1732" t="s">
        <v>47</v>
      </c>
      <c r="AD1732" t="s">
        <v>48</v>
      </c>
      <c r="AE1732" t="s">
        <v>49</v>
      </c>
    </row>
    <row r="1733" spans="1:31">
      <c r="A1733" t="str">
        <f t="shared" si="54"/>
        <v>212702152121106</v>
      </c>
      <c r="B1733" t="s">
        <v>32</v>
      </c>
      <c r="C1733" t="s">
        <v>62</v>
      </c>
      <c r="D1733" t="s">
        <v>1450</v>
      </c>
      <c r="E1733" t="s">
        <v>1450</v>
      </c>
      <c r="F1733" t="s">
        <v>122</v>
      </c>
      <c r="G1733" t="s">
        <v>1804</v>
      </c>
      <c r="H1733" s="1">
        <v>43641</v>
      </c>
      <c r="I1733" s="1">
        <v>43640</v>
      </c>
      <c r="J1733" s="3">
        <v>775000</v>
      </c>
      <c r="K1733" t="s">
        <v>31</v>
      </c>
      <c r="L1733" t="s">
        <v>31</v>
      </c>
      <c r="M1733">
        <v>0</v>
      </c>
      <c r="N1733">
        <v>0</v>
      </c>
      <c r="O1733">
        <v>0</v>
      </c>
      <c r="P1733" t="s">
        <v>37</v>
      </c>
      <c r="Q1733" t="s">
        <v>37</v>
      </c>
      <c r="R1733" t="str">
        <f t="shared" si="55"/>
        <v>2127021521211</v>
      </c>
      <c r="S1733" t="s">
        <v>38</v>
      </c>
      <c r="T1733" t="s">
        <v>66</v>
      </c>
      <c r="U1733" t="s">
        <v>67</v>
      </c>
      <c r="V1733" t="s">
        <v>195</v>
      </c>
      <c r="W1733" t="s">
        <v>433</v>
      </c>
      <c r="X1733" t="s">
        <v>43</v>
      </c>
      <c r="Y1733" t="s">
        <v>44</v>
      </c>
      <c r="Z1733" t="s">
        <v>44</v>
      </c>
      <c r="AA1733" t="s">
        <v>45</v>
      </c>
      <c r="AB1733" t="s">
        <v>46</v>
      </c>
      <c r="AC1733" t="s">
        <v>47</v>
      </c>
      <c r="AD1733" t="s">
        <v>48</v>
      </c>
      <c r="AE1733" t="s">
        <v>49</v>
      </c>
    </row>
    <row r="1734" spans="1:31">
      <c r="A1734" t="str">
        <f t="shared" si="54"/>
        <v>212904652121112</v>
      </c>
      <c r="B1734" t="s">
        <v>32</v>
      </c>
      <c r="C1734" t="s">
        <v>62</v>
      </c>
      <c r="D1734" t="s">
        <v>1805</v>
      </c>
      <c r="E1734" t="s">
        <v>1805</v>
      </c>
      <c r="F1734" t="s">
        <v>122</v>
      </c>
      <c r="G1734" t="s">
        <v>1806</v>
      </c>
      <c r="H1734" s="1">
        <v>43816</v>
      </c>
      <c r="I1734" s="1">
        <v>43815</v>
      </c>
      <c r="J1734" s="3">
        <v>5622900</v>
      </c>
      <c r="K1734" t="s">
        <v>31</v>
      </c>
      <c r="L1734" t="s">
        <v>31</v>
      </c>
      <c r="M1734">
        <v>0</v>
      </c>
      <c r="N1734">
        <v>0</v>
      </c>
      <c r="O1734">
        <v>0</v>
      </c>
      <c r="P1734" t="s">
        <v>37</v>
      </c>
      <c r="Q1734" t="s">
        <v>37</v>
      </c>
      <c r="R1734" t="str">
        <f t="shared" si="55"/>
        <v>2129046521211</v>
      </c>
      <c r="S1734" t="s">
        <v>38</v>
      </c>
      <c r="T1734" t="s">
        <v>66</v>
      </c>
      <c r="U1734" t="s">
        <v>67</v>
      </c>
      <c r="V1734" t="s">
        <v>81</v>
      </c>
      <c r="W1734" t="s">
        <v>82</v>
      </c>
      <c r="X1734" t="s">
        <v>43</v>
      </c>
      <c r="Y1734" t="s">
        <v>44</v>
      </c>
      <c r="Z1734" t="s">
        <v>44</v>
      </c>
      <c r="AA1734" t="s">
        <v>45</v>
      </c>
      <c r="AB1734" t="s">
        <v>46</v>
      </c>
      <c r="AC1734" t="s">
        <v>47</v>
      </c>
      <c r="AD1734" t="s">
        <v>48</v>
      </c>
      <c r="AE1734" t="s">
        <v>49</v>
      </c>
    </row>
    <row r="1735" spans="1:31">
      <c r="A1735" t="str">
        <f t="shared" si="54"/>
        <v>212300552215112</v>
      </c>
      <c r="B1735" t="s">
        <v>32</v>
      </c>
      <c r="C1735" t="s">
        <v>33</v>
      </c>
      <c r="D1735" t="s">
        <v>1124</v>
      </c>
      <c r="E1735" t="s">
        <v>1124</v>
      </c>
      <c r="F1735" t="s">
        <v>179</v>
      </c>
      <c r="G1735" t="s">
        <v>1807</v>
      </c>
      <c r="H1735" s="1">
        <v>43812</v>
      </c>
      <c r="I1735" s="1">
        <v>43811</v>
      </c>
      <c r="J1735" s="3">
        <v>1950000</v>
      </c>
      <c r="K1735" t="s">
        <v>31</v>
      </c>
      <c r="L1735" t="s">
        <v>31</v>
      </c>
      <c r="M1735">
        <v>0</v>
      </c>
      <c r="N1735">
        <v>0</v>
      </c>
      <c r="O1735">
        <v>0</v>
      </c>
      <c r="P1735" t="s">
        <v>37</v>
      </c>
      <c r="Q1735" t="s">
        <v>37</v>
      </c>
      <c r="R1735" t="str">
        <f t="shared" si="55"/>
        <v>2123005522151</v>
      </c>
      <c r="S1735" t="s">
        <v>38</v>
      </c>
      <c r="T1735" t="s">
        <v>39</v>
      </c>
      <c r="U1735" t="s">
        <v>40</v>
      </c>
      <c r="V1735" t="s">
        <v>76</v>
      </c>
      <c r="W1735" t="s">
        <v>90</v>
      </c>
      <c r="X1735" t="s">
        <v>43</v>
      </c>
      <c r="Y1735" t="s">
        <v>44</v>
      </c>
      <c r="Z1735" t="s">
        <v>44</v>
      </c>
      <c r="AA1735" t="s">
        <v>45</v>
      </c>
      <c r="AB1735" t="s">
        <v>46</v>
      </c>
      <c r="AC1735" t="s">
        <v>47</v>
      </c>
      <c r="AD1735" t="s">
        <v>48</v>
      </c>
      <c r="AE1735" t="s">
        <v>49</v>
      </c>
    </row>
    <row r="1736" spans="1:31">
      <c r="A1736" t="str">
        <f t="shared" si="54"/>
        <v>212300552411112</v>
      </c>
      <c r="B1736" t="s">
        <v>32</v>
      </c>
      <c r="C1736" t="s">
        <v>33</v>
      </c>
      <c r="D1736" t="s">
        <v>1124</v>
      </c>
      <c r="E1736" t="s">
        <v>1124</v>
      </c>
      <c r="F1736" t="s">
        <v>71</v>
      </c>
      <c r="G1736" t="s">
        <v>1807</v>
      </c>
      <c r="H1736" s="1">
        <v>43812</v>
      </c>
      <c r="I1736" s="1">
        <v>43811</v>
      </c>
      <c r="J1736" s="3">
        <v>300000</v>
      </c>
      <c r="K1736" t="s">
        <v>31</v>
      </c>
      <c r="L1736" t="s">
        <v>31</v>
      </c>
      <c r="M1736">
        <v>0</v>
      </c>
      <c r="N1736">
        <v>0</v>
      </c>
      <c r="O1736">
        <v>0</v>
      </c>
      <c r="P1736" t="s">
        <v>37</v>
      </c>
      <c r="Q1736" t="s">
        <v>37</v>
      </c>
      <c r="R1736" t="str">
        <f t="shared" si="55"/>
        <v>2123005524111</v>
      </c>
      <c r="S1736" t="s">
        <v>38</v>
      </c>
      <c r="T1736" t="s">
        <v>39</v>
      </c>
      <c r="U1736" t="s">
        <v>40</v>
      </c>
      <c r="V1736" t="s">
        <v>76</v>
      </c>
      <c r="W1736" t="s">
        <v>90</v>
      </c>
      <c r="X1736" t="s">
        <v>43</v>
      </c>
      <c r="Y1736" t="s">
        <v>44</v>
      </c>
      <c r="Z1736" t="s">
        <v>44</v>
      </c>
      <c r="AA1736" t="s">
        <v>45</v>
      </c>
      <c r="AB1736" t="s">
        <v>46</v>
      </c>
      <c r="AC1736" t="s">
        <v>47</v>
      </c>
      <c r="AD1736" t="s">
        <v>48</v>
      </c>
      <c r="AE1736" t="s">
        <v>49</v>
      </c>
    </row>
    <row r="1737" spans="1:31">
      <c r="A1737" t="str">
        <f t="shared" si="54"/>
        <v>213599451111103</v>
      </c>
      <c r="B1737" t="s">
        <v>32</v>
      </c>
      <c r="C1737" t="s">
        <v>62</v>
      </c>
      <c r="D1737" t="s">
        <v>137</v>
      </c>
      <c r="E1737" t="s">
        <v>137</v>
      </c>
      <c r="F1737" t="s">
        <v>35</v>
      </c>
      <c r="G1737" t="s">
        <v>1808</v>
      </c>
      <c r="H1737" s="1">
        <v>43525</v>
      </c>
      <c r="I1737" s="1">
        <v>43503</v>
      </c>
      <c r="J1737" s="3">
        <v>623630200</v>
      </c>
      <c r="K1737" t="s">
        <v>31</v>
      </c>
      <c r="L1737" t="s">
        <v>31</v>
      </c>
      <c r="M1737">
        <v>0</v>
      </c>
      <c r="N1737">
        <v>0</v>
      </c>
      <c r="O1737">
        <v>0</v>
      </c>
      <c r="P1737" t="s">
        <v>37</v>
      </c>
      <c r="Q1737" t="s">
        <v>37</v>
      </c>
      <c r="R1737" t="str">
        <f t="shared" si="55"/>
        <v>2135994511111</v>
      </c>
      <c r="S1737" t="s">
        <v>38</v>
      </c>
      <c r="T1737" t="s">
        <v>66</v>
      </c>
      <c r="U1737" t="s">
        <v>67</v>
      </c>
      <c r="V1737" t="s">
        <v>100</v>
      </c>
      <c r="W1737" t="s">
        <v>42</v>
      </c>
      <c r="X1737" t="s">
        <v>43</v>
      </c>
      <c r="Y1737" t="s">
        <v>44</v>
      </c>
      <c r="Z1737" t="s">
        <v>44</v>
      </c>
      <c r="AA1737" t="s">
        <v>45</v>
      </c>
      <c r="AB1737" t="s">
        <v>46</v>
      </c>
      <c r="AC1737" t="s">
        <v>47</v>
      </c>
      <c r="AD1737" t="s">
        <v>48</v>
      </c>
      <c r="AE1737" t="s">
        <v>49</v>
      </c>
    </row>
    <row r="1738" spans="1:31">
      <c r="A1738" t="str">
        <f t="shared" si="54"/>
        <v>213599451111903</v>
      </c>
      <c r="B1738" t="s">
        <v>32</v>
      </c>
      <c r="C1738" t="s">
        <v>62</v>
      </c>
      <c r="D1738" t="s">
        <v>137</v>
      </c>
      <c r="E1738" t="s">
        <v>137</v>
      </c>
      <c r="F1738" t="s">
        <v>50</v>
      </c>
      <c r="G1738" t="s">
        <v>1808</v>
      </c>
      <c r="H1738" s="1">
        <v>43525</v>
      </c>
      <c r="I1738" s="1">
        <v>43503</v>
      </c>
      <c r="J1738" s="3">
        <v>7623</v>
      </c>
      <c r="K1738" t="s">
        <v>31</v>
      </c>
      <c r="L1738" t="s">
        <v>31</v>
      </c>
      <c r="M1738">
        <v>0</v>
      </c>
      <c r="N1738">
        <v>0</v>
      </c>
      <c r="O1738">
        <v>0</v>
      </c>
      <c r="P1738" t="s">
        <v>37</v>
      </c>
      <c r="Q1738" t="s">
        <v>37</v>
      </c>
      <c r="R1738" t="str">
        <f t="shared" si="55"/>
        <v>2135994511119</v>
      </c>
      <c r="S1738" t="s">
        <v>38</v>
      </c>
      <c r="T1738" t="s">
        <v>66</v>
      </c>
      <c r="U1738" t="s">
        <v>67</v>
      </c>
      <c r="V1738" t="s">
        <v>100</v>
      </c>
      <c r="W1738" t="s">
        <v>42</v>
      </c>
      <c r="X1738" t="s">
        <v>43</v>
      </c>
      <c r="Y1738" t="s">
        <v>44</v>
      </c>
      <c r="Z1738" t="s">
        <v>44</v>
      </c>
      <c r="AA1738" t="s">
        <v>45</v>
      </c>
      <c r="AB1738" t="s">
        <v>46</v>
      </c>
      <c r="AC1738" t="s">
        <v>47</v>
      </c>
      <c r="AD1738" t="s">
        <v>48</v>
      </c>
      <c r="AE1738" t="s">
        <v>49</v>
      </c>
    </row>
    <row r="1739" spans="1:31">
      <c r="A1739" t="str">
        <f t="shared" si="54"/>
        <v>213599451112103</v>
      </c>
      <c r="B1739" t="s">
        <v>32</v>
      </c>
      <c r="C1739" t="s">
        <v>62</v>
      </c>
      <c r="D1739" t="s">
        <v>137</v>
      </c>
      <c r="E1739" t="s">
        <v>137</v>
      </c>
      <c r="F1739" t="s">
        <v>51</v>
      </c>
      <c r="G1739" t="s">
        <v>1808</v>
      </c>
      <c r="H1739" s="1">
        <v>43525</v>
      </c>
      <c r="I1739" s="1">
        <v>43503</v>
      </c>
      <c r="J1739" s="3">
        <v>48128630</v>
      </c>
      <c r="K1739" t="s">
        <v>31</v>
      </c>
      <c r="L1739" t="s">
        <v>31</v>
      </c>
      <c r="M1739">
        <v>0</v>
      </c>
      <c r="N1739">
        <v>0</v>
      </c>
      <c r="O1739">
        <v>0</v>
      </c>
      <c r="P1739" t="s">
        <v>37</v>
      </c>
      <c r="Q1739" t="s">
        <v>37</v>
      </c>
      <c r="R1739" t="str">
        <f t="shared" si="55"/>
        <v>2135994511121</v>
      </c>
      <c r="S1739" t="s">
        <v>38</v>
      </c>
      <c r="T1739" t="s">
        <v>66</v>
      </c>
      <c r="U1739" t="s">
        <v>67</v>
      </c>
      <c r="V1739" t="s">
        <v>100</v>
      </c>
      <c r="W1739" t="s">
        <v>42</v>
      </c>
      <c r="X1739" t="s">
        <v>43</v>
      </c>
      <c r="Y1739" t="s">
        <v>44</v>
      </c>
      <c r="Z1739" t="s">
        <v>44</v>
      </c>
      <c r="AA1739" t="s">
        <v>45</v>
      </c>
      <c r="AB1739" t="s">
        <v>46</v>
      </c>
      <c r="AC1739" t="s">
        <v>47</v>
      </c>
      <c r="AD1739" t="s">
        <v>48</v>
      </c>
      <c r="AE1739" t="s">
        <v>49</v>
      </c>
    </row>
    <row r="1740" spans="1:31">
      <c r="A1740" t="str">
        <f t="shared" si="54"/>
        <v>213599451112203</v>
      </c>
      <c r="B1740" t="s">
        <v>32</v>
      </c>
      <c r="C1740" t="s">
        <v>62</v>
      </c>
      <c r="D1740" t="s">
        <v>137</v>
      </c>
      <c r="E1740" t="s">
        <v>137</v>
      </c>
      <c r="F1740" t="s">
        <v>55</v>
      </c>
      <c r="G1740" t="s">
        <v>1808</v>
      </c>
      <c r="H1740" s="1">
        <v>43525</v>
      </c>
      <c r="I1740" s="1">
        <v>43503</v>
      </c>
      <c r="J1740" s="3">
        <v>15040140</v>
      </c>
      <c r="K1740" t="s">
        <v>31</v>
      </c>
      <c r="L1740" t="s">
        <v>31</v>
      </c>
      <c r="M1740">
        <v>0</v>
      </c>
      <c r="N1740">
        <v>0</v>
      </c>
      <c r="O1740">
        <v>0</v>
      </c>
      <c r="P1740" t="s">
        <v>37</v>
      </c>
      <c r="Q1740" t="s">
        <v>37</v>
      </c>
      <c r="R1740" t="str">
        <f t="shared" si="55"/>
        <v>2135994511122</v>
      </c>
      <c r="S1740" t="s">
        <v>38</v>
      </c>
      <c r="T1740" t="s">
        <v>66</v>
      </c>
      <c r="U1740" t="s">
        <v>67</v>
      </c>
      <c r="V1740" t="s">
        <v>100</v>
      </c>
      <c r="W1740" t="s">
        <v>42</v>
      </c>
      <c r="X1740" t="s">
        <v>43</v>
      </c>
      <c r="Y1740" t="s">
        <v>44</v>
      </c>
      <c r="Z1740" t="s">
        <v>44</v>
      </c>
      <c r="AA1740" t="s">
        <v>45</v>
      </c>
      <c r="AB1740" t="s">
        <v>46</v>
      </c>
      <c r="AC1740" t="s">
        <v>47</v>
      </c>
      <c r="AD1740" t="s">
        <v>48</v>
      </c>
      <c r="AE1740" t="s">
        <v>49</v>
      </c>
    </row>
    <row r="1741" spans="1:31">
      <c r="A1741" t="str">
        <f t="shared" si="54"/>
        <v>213599451112303</v>
      </c>
      <c r="B1741" t="s">
        <v>32</v>
      </c>
      <c r="C1741" t="s">
        <v>62</v>
      </c>
      <c r="D1741" t="s">
        <v>137</v>
      </c>
      <c r="E1741" t="s">
        <v>137</v>
      </c>
      <c r="F1741" t="s">
        <v>56</v>
      </c>
      <c r="G1741" t="s">
        <v>1808</v>
      </c>
      <c r="H1741" s="1">
        <v>43525</v>
      </c>
      <c r="I1741" s="1">
        <v>43503</v>
      </c>
      <c r="J1741" s="3">
        <v>1620000</v>
      </c>
      <c r="K1741" t="s">
        <v>31</v>
      </c>
      <c r="L1741" t="s">
        <v>31</v>
      </c>
      <c r="M1741">
        <v>0</v>
      </c>
      <c r="N1741">
        <v>0</v>
      </c>
      <c r="O1741">
        <v>0</v>
      </c>
      <c r="P1741" t="s">
        <v>37</v>
      </c>
      <c r="Q1741" t="s">
        <v>37</v>
      </c>
      <c r="R1741" t="str">
        <f t="shared" si="55"/>
        <v>2135994511123</v>
      </c>
      <c r="S1741" t="s">
        <v>38</v>
      </c>
      <c r="T1741" t="s">
        <v>66</v>
      </c>
      <c r="U1741" t="s">
        <v>67</v>
      </c>
      <c r="V1741" t="s">
        <v>100</v>
      </c>
      <c r="W1741" t="s">
        <v>42</v>
      </c>
      <c r="X1741" t="s">
        <v>43</v>
      </c>
      <c r="Y1741" t="s">
        <v>44</v>
      </c>
      <c r="Z1741" t="s">
        <v>44</v>
      </c>
      <c r="AA1741" t="s">
        <v>45</v>
      </c>
      <c r="AB1741" t="s">
        <v>46</v>
      </c>
      <c r="AC1741" t="s">
        <v>47</v>
      </c>
      <c r="AD1741" t="s">
        <v>48</v>
      </c>
      <c r="AE1741" t="s">
        <v>49</v>
      </c>
    </row>
    <row r="1742" spans="1:31">
      <c r="A1742" t="str">
        <f t="shared" si="54"/>
        <v>213599451112403</v>
      </c>
      <c r="B1742" t="s">
        <v>32</v>
      </c>
      <c r="C1742" t="s">
        <v>62</v>
      </c>
      <c r="D1742" t="s">
        <v>137</v>
      </c>
      <c r="E1742" t="s">
        <v>137</v>
      </c>
      <c r="F1742" t="s">
        <v>52</v>
      </c>
      <c r="G1742" t="s">
        <v>1808</v>
      </c>
      <c r="H1742" s="1">
        <v>43525</v>
      </c>
      <c r="I1742" s="1">
        <v>43503</v>
      </c>
      <c r="J1742" s="3">
        <v>61898000</v>
      </c>
      <c r="K1742" t="s">
        <v>31</v>
      </c>
      <c r="L1742" t="s">
        <v>31</v>
      </c>
      <c r="M1742">
        <v>0</v>
      </c>
      <c r="N1742">
        <v>0</v>
      </c>
      <c r="O1742">
        <v>0</v>
      </c>
      <c r="P1742" t="s">
        <v>37</v>
      </c>
      <c r="Q1742" t="s">
        <v>37</v>
      </c>
      <c r="R1742" t="str">
        <f t="shared" si="55"/>
        <v>2135994511124</v>
      </c>
      <c r="S1742" t="s">
        <v>38</v>
      </c>
      <c r="T1742" t="s">
        <v>66</v>
      </c>
      <c r="U1742" t="s">
        <v>67</v>
      </c>
      <c r="V1742" t="s">
        <v>100</v>
      </c>
      <c r="W1742" t="s">
        <v>42</v>
      </c>
      <c r="X1742" t="s">
        <v>43</v>
      </c>
      <c r="Y1742" t="s">
        <v>44</v>
      </c>
      <c r="Z1742" t="s">
        <v>44</v>
      </c>
      <c r="AA1742" t="s">
        <v>45</v>
      </c>
      <c r="AB1742" t="s">
        <v>46</v>
      </c>
      <c r="AC1742" t="s">
        <v>47</v>
      </c>
      <c r="AD1742" t="s">
        <v>48</v>
      </c>
      <c r="AE1742" t="s">
        <v>49</v>
      </c>
    </row>
    <row r="1743" spans="1:31">
      <c r="A1743" t="str">
        <f t="shared" si="54"/>
        <v>213599451112503</v>
      </c>
      <c r="B1743" t="s">
        <v>32</v>
      </c>
      <c r="C1743" t="s">
        <v>62</v>
      </c>
      <c r="D1743" t="s">
        <v>137</v>
      </c>
      <c r="E1743" t="s">
        <v>137</v>
      </c>
      <c r="F1743" t="s">
        <v>132</v>
      </c>
      <c r="G1743" t="s">
        <v>1808</v>
      </c>
      <c r="H1743" s="1">
        <v>43525</v>
      </c>
      <c r="I1743" s="1">
        <v>43503</v>
      </c>
      <c r="J1743" s="3">
        <v>45606</v>
      </c>
      <c r="K1743" t="s">
        <v>31</v>
      </c>
      <c r="L1743" t="s">
        <v>31</v>
      </c>
      <c r="M1743">
        <v>0</v>
      </c>
      <c r="N1743">
        <v>0</v>
      </c>
      <c r="O1743">
        <v>0</v>
      </c>
      <c r="P1743" t="s">
        <v>37</v>
      </c>
      <c r="Q1743" t="s">
        <v>37</v>
      </c>
      <c r="R1743" t="str">
        <f t="shared" si="55"/>
        <v>2135994511125</v>
      </c>
      <c r="S1743" t="s">
        <v>38</v>
      </c>
      <c r="T1743" t="s">
        <v>66</v>
      </c>
      <c r="U1743" t="s">
        <v>67</v>
      </c>
      <c r="V1743" t="s">
        <v>100</v>
      </c>
      <c r="W1743" t="s">
        <v>42</v>
      </c>
      <c r="X1743" t="s">
        <v>43</v>
      </c>
      <c r="Y1743" t="s">
        <v>44</v>
      </c>
      <c r="Z1743" t="s">
        <v>44</v>
      </c>
      <c r="AA1743" t="s">
        <v>45</v>
      </c>
      <c r="AB1743" t="s">
        <v>46</v>
      </c>
      <c r="AC1743" t="s">
        <v>47</v>
      </c>
      <c r="AD1743" t="s">
        <v>48</v>
      </c>
      <c r="AE1743" t="s">
        <v>49</v>
      </c>
    </row>
    <row r="1744" spans="1:31">
      <c r="A1744" t="str">
        <f t="shared" si="54"/>
        <v>213599451112603</v>
      </c>
      <c r="B1744" t="s">
        <v>32</v>
      </c>
      <c r="C1744" t="s">
        <v>62</v>
      </c>
      <c r="D1744" t="s">
        <v>137</v>
      </c>
      <c r="E1744" t="s">
        <v>137</v>
      </c>
      <c r="F1744" t="s">
        <v>57</v>
      </c>
      <c r="G1744" t="s">
        <v>1808</v>
      </c>
      <c r="H1744" s="1">
        <v>43525</v>
      </c>
      <c r="I1744" s="1">
        <v>43503</v>
      </c>
      <c r="J1744" s="3">
        <v>38411910</v>
      </c>
      <c r="K1744" t="s">
        <v>31</v>
      </c>
      <c r="L1744" t="s">
        <v>31</v>
      </c>
      <c r="M1744">
        <v>0</v>
      </c>
      <c r="N1744">
        <v>0</v>
      </c>
      <c r="O1744">
        <v>0</v>
      </c>
      <c r="P1744" t="s">
        <v>37</v>
      </c>
      <c r="Q1744" t="s">
        <v>37</v>
      </c>
      <c r="R1744" t="str">
        <f t="shared" si="55"/>
        <v>2135994511126</v>
      </c>
      <c r="S1744" t="s">
        <v>38</v>
      </c>
      <c r="T1744" t="s">
        <v>66</v>
      </c>
      <c r="U1744" t="s">
        <v>67</v>
      </c>
      <c r="V1744" t="s">
        <v>100</v>
      </c>
      <c r="W1744" t="s">
        <v>42</v>
      </c>
      <c r="X1744" t="s">
        <v>43</v>
      </c>
      <c r="Y1744" t="s">
        <v>44</v>
      </c>
      <c r="Z1744" t="s">
        <v>44</v>
      </c>
      <c r="AA1744" t="s">
        <v>45</v>
      </c>
      <c r="AB1744" t="s">
        <v>46</v>
      </c>
      <c r="AC1744" t="s">
        <v>47</v>
      </c>
      <c r="AD1744" t="s">
        <v>48</v>
      </c>
      <c r="AE1744" t="s">
        <v>49</v>
      </c>
    </row>
    <row r="1745" spans="1:31">
      <c r="A1745" t="str">
        <f t="shared" si="54"/>
        <v>213599451115103</v>
      </c>
      <c r="B1745" t="s">
        <v>32</v>
      </c>
      <c r="C1745" t="s">
        <v>62</v>
      </c>
      <c r="D1745" t="s">
        <v>137</v>
      </c>
      <c r="E1745" t="s">
        <v>137</v>
      </c>
      <c r="F1745" t="s">
        <v>58</v>
      </c>
      <c r="G1745" t="s">
        <v>1808</v>
      </c>
      <c r="H1745" s="1">
        <v>43525</v>
      </c>
      <c r="I1745" s="1">
        <v>43503</v>
      </c>
      <c r="J1745" s="3">
        <v>2955000</v>
      </c>
      <c r="K1745" t="s">
        <v>31</v>
      </c>
      <c r="L1745" t="s">
        <v>31</v>
      </c>
      <c r="M1745">
        <v>0</v>
      </c>
      <c r="N1745">
        <v>0</v>
      </c>
      <c r="O1745">
        <v>0</v>
      </c>
      <c r="P1745" t="s">
        <v>37</v>
      </c>
      <c r="Q1745" t="s">
        <v>37</v>
      </c>
      <c r="R1745" t="str">
        <f t="shared" si="55"/>
        <v>2135994511151</v>
      </c>
      <c r="S1745" t="s">
        <v>38</v>
      </c>
      <c r="T1745" t="s">
        <v>66</v>
      </c>
      <c r="U1745" t="s">
        <v>67</v>
      </c>
      <c r="V1745" t="s">
        <v>100</v>
      </c>
      <c r="W1745" t="s">
        <v>42</v>
      </c>
      <c r="X1745" t="s">
        <v>43</v>
      </c>
      <c r="Y1745" t="s">
        <v>44</v>
      </c>
      <c r="Z1745" t="s">
        <v>44</v>
      </c>
      <c r="AA1745" t="s">
        <v>45</v>
      </c>
      <c r="AB1745" t="s">
        <v>46</v>
      </c>
      <c r="AC1745" t="s">
        <v>47</v>
      </c>
      <c r="AD1745" t="s">
        <v>48</v>
      </c>
      <c r="AE1745" t="s">
        <v>49</v>
      </c>
    </row>
    <row r="1746" spans="1:31">
      <c r="A1746" t="str">
        <f t="shared" si="54"/>
        <v>215099452111509</v>
      </c>
      <c r="B1746" t="s">
        <v>32</v>
      </c>
      <c r="C1746" t="s">
        <v>114</v>
      </c>
      <c r="D1746" t="s">
        <v>1358</v>
      </c>
      <c r="E1746" t="s">
        <v>1358</v>
      </c>
      <c r="F1746" t="s">
        <v>286</v>
      </c>
      <c r="G1746" t="s">
        <v>1809</v>
      </c>
      <c r="H1746" s="1">
        <v>43720</v>
      </c>
      <c r="I1746" s="1">
        <v>43719</v>
      </c>
      <c r="J1746" s="3">
        <v>1100000</v>
      </c>
      <c r="K1746" t="s">
        <v>31</v>
      </c>
      <c r="L1746" t="s">
        <v>31</v>
      </c>
      <c r="M1746">
        <v>0</v>
      </c>
      <c r="N1746">
        <v>0</v>
      </c>
      <c r="O1746">
        <v>0</v>
      </c>
      <c r="P1746" t="s">
        <v>37</v>
      </c>
      <c r="Q1746" t="s">
        <v>37</v>
      </c>
      <c r="R1746" t="str">
        <f t="shared" si="55"/>
        <v>2150994521115</v>
      </c>
      <c r="S1746" t="s">
        <v>38</v>
      </c>
      <c r="T1746" t="s">
        <v>118</v>
      </c>
      <c r="U1746" t="s">
        <v>119</v>
      </c>
      <c r="V1746" t="s">
        <v>120</v>
      </c>
      <c r="W1746" t="s">
        <v>42</v>
      </c>
      <c r="X1746" t="s">
        <v>43</v>
      </c>
      <c r="Y1746" t="s">
        <v>44</v>
      </c>
      <c r="Z1746" t="s">
        <v>44</v>
      </c>
      <c r="AA1746" t="s">
        <v>45</v>
      </c>
      <c r="AB1746" t="s">
        <v>46</v>
      </c>
      <c r="AC1746" t="s">
        <v>47</v>
      </c>
      <c r="AD1746" t="s">
        <v>48</v>
      </c>
      <c r="AE1746" t="s">
        <v>49</v>
      </c>
    </row>
    <row r="1747" spans="1:31">
      <c r="A1747" t="str">
        <f t="shared" si="54"/>
        <v>212800752121110</v>
      </c>
      <c r="B1747" t="s">
        <v>32</v>
      </c>
      <c r="C1747" t="s">
        <v>62</v>
      </c>
      <c r="D1747" t="s">
        <v>1810</v>
      </c>
      <c r="E1747" t="s">
        <v>1810</v>
      </c>
      <c r="F1747" t="s">
        <v>122</v>
      </c>
      <c r="G1747" t="s">
        <v>1811</v>
      </c>
      <c r="H1747" s="1">
        <v>43741</v>
      </c>
      <c r="I1747" s="1">
        <v>43740</v>
      </c>
      <c r="J1747" s="3">
        <v>245000</v>
      </c>
      <c r="K1747" t="s">
        <v>31</v>
      </c>
      <c r="L1747" t="s">
        <v>31</v>
      </c>
      <c r="M1747">
        <v>0</v>
      </c>
      <c r="N1747">
        <v>0</v>
      </c>
      <c r="O1747">
        <v>0</v>
      </c>
      <c r="P1747" t="s">
        <v>37</v>
      </c>
      <c r="Q1747" t="s">
        <v>37</v>
      </c>
      <c r="R1747" t="str">
        <f t="shared" si="55"/>
        <v>2128007521211</v>
      </c>
      <c r="S1747" t="s">
        <v>38</v>
      </c>
      <c r="T1747" t="s">
        <v>66</v>
      </c>
      <c r="U1747" t="s">
        <v>67</v>
      </c>
      <c r="V1747" t="s">
        <v>68</v>
      </c>
      <c r="W1747" t="s">
        <v>69</v>
      </c>
      <c r="X1747" t="s">
        <v>43</v>
      </c>
      <c r="Y1747" t="s">
        <v>44</v>
      </c>
      <c r="Z1747" t="s">
        <v>44</v>
      </c>
      <c r="AA1747" t="s">
        <v>45</v>
      </c>
      <c r="AB1747" t="s">
        <v>46</v>
      </c>
      <c r="AC1747" t="s">
        <v>47</v>
      </c>
      <c r="AD1747" t="s">
        <v>48</v>
      </c>
      <c r="AE1747" t="s">
        <v>49</v>
      </c>
    </row>
    <row r="1748" spans="1:31">
      <c r="A1748" t="str">
        <f t="shared" si="54"/>
        <v>213599451241103</v>
      </c>
      <c r="B1748" t="s">
        <v>32</v>
      </c>
      <c r="C1748" t="s">
        <v>62</v>
      </c>
      <c r="D1748" t="s">
        <v>1812</v>
      </c>
      <c r="E1748" t="s">
        <v>1812</v>
      </c>
      <c r="F1748" t="s">
        <v>116</v>
      </c>
      <c r="G1748" t="s">
        <v>1813</v>
      </c>
      <c r="H1748" s="1">
        <v>43539</v>
      </c>
      <c r="I1748" s="1">
        <v>43538</v>
      </c>
      <c r="J1748" s="3">
        <v>4961070</v>
      </c>
      <c r="K1748" t="s">
        <v>31</v>
      </c>
      <c r="L1748" t="s">
        <v>31</v>
      </c>
      <c r="M1748">
        <v>0</v>
      </c>
      <c r="N1748">
        <v>0</v>
      </c>
      <c r="O1748">
        <v>0</v>
      </c>
      <c r="P1748" t="s">
        <v>37</v>
      </c>
      <c r="Q1748" t="s">
        <v>37</v>
      </c>
      <c r="R1748" t="str">
        <f t="shared" si="55"/>
        <v>2135994512411</v>
      </c>
      <c r="S1748" t="s">
        <v>38</v>
      </c>
      <c r="T1748" t="s">
        <v>66</v>
      </c>
      <c r="U1748" t="s">
        <v>67</v>
      </c>
      <c r="V1748" t="s">
        <v>100</v>
      </c>
      <c r="W1748" t="s">
        <v>42</v>
      </c>
      <c r="X1748" t="s">
        <v>43</v>
      </c>
      <c r="Y1748" t="s">
        <v>44</v>
      </c>
      <c r="Z1748" t="s">
        <v>44</v>
      </c>
      <c r="AA1748" t="s">
        <v>45</v>
      </c>
      <c r="AB1748" t="s">
        <v>46</v>
      </c>
      <c r="AC1748" t="s">
        <v>47</v>
      </c>
      <c r="AD1748" t="s">
        <v>48</v>
      </c>
      <c r="AE1748" t="s">
        <v>49</v>
      </c>
    </row>
    <row r="1749" spans="1:31">
      <c r="A1749" t="str">
        <f t="shared" si="54"/>
        <v>212904652121103</v>
      </c>
      <c r="B1749" t="s">
        <v>32</v>
      </c>
      <c r="C1749" t="s">
        <v>62</v>
      </c>
      <c r="D1749" t="s">
        <v>121</v>
      </c>
      <c r="E1749" t="s">
        <v>121</v>
      </c>
      <c r="F1749" t="s">
        <v>122</v>
      </c>
      <c r="G1749" t="s">
        <v>1814</v>
      </c>
      <c r="H1749" s="1">
        <v>43544</v>
      </c>
      <c r="I1749" s="1">
        <v>43544</v>
      </c>
      <c r="J1749" s="3">
        <v>2865500</v>
      </c>
      <c r="K1749" t="s">
        <v>31</v>
      </c>
      <c r="L1749" t="s">
        <v>31</v>
      </c>
      <c r="M1749">
        <v>0</v>
      </c>
      <c r="N1749">
        <v>0</v>
      </c>
      <c r="O1749">
        <v>0</v>
      </c>
      <c r="P1749" t="s">
        <v>37</v>
      </c>
      <c r="Q1749" t="s">
        <v>37</v>
      </c>
      <c r="R1749" t="str">
        <f t="shared" si="55"/>
        <v>2129046521211</v>
      </c>
      <c r="S1749" t="s">
        <v>38</v>
      </c>
      <c r="T1749" t="s">
        <v>66</v>
      </c>
      <c r="U1749" t="s">
        <v>67</v>
      </c>
      <c r="V1749" t="s">
        <v>81</v>
      </c>
      <c r="W1749" t="s">
        <v>82</v>
      </c>
      <c r="X1749" t="s">
        <v>43</v>
      </c>
      <c r="Y1749" t="s">
        <v>44</v>
      </c>
      <c r="Z1749" t="s">
        <v>44</v>
      </c>
      <c r="AA1749" t="s">
        <v>45</v>
      </c>
      <c r="AB1749" t="s">
        <v>46</v>
      </c>
      <c r="AC1749" t="s">
        <v>47</v>
      </c>
      <c r="AD1749" t="s">
        <v>48</v>
      </c>
      <c r="AE1749" t="s">
        <v>49</v>
      </c>
    </row>
    <row r="1750" spans="1:31">
      <c r="A1750" t="str">
        <f t="shared" si="54"/>
        <v>213599451112908</v>
      </c>
      <c r="B1750" t="s">
        <v>32</v>
      </c>
      <c r="C1750" t="s">
        <v>62</v>
      </c>
      <c r="D1750" t="s">
        <v>1815</v>
      </c>
      <c r="E1750" t="s">
        <v>1815</v>
      </c>
      <c r="F1750" t="s">
        <v>112</v>
      </c>
      <c r="G1750" t="s">
        <v>1816</v>
      </c>
      <c r="H1750" s="1">
        <v>43697</v>
      </c>
      <c r="I1750" s="1">
        <v>43696</v>
      </c>
      <c r="J1750" s="3">
        <v>103754000</v>
      </c>
      <c r="K1750" t="s">
        <v>31</v>
      </c>
      <c r="L1750" t="s">
        <v>31</v>
      </c>
      <c r="M1750">
        <v>0</v>
      </c>
      <c r="N1750">
        <v>0</v>
      </c>
      <c r="O1750">
        <v>0</v>
      </c>
      <c r="P1750" t="s">
        <v>37</v>
      </c>
      <c r="Q1750" t="s">
        <v>37</v>
      </c>
      <c r="R1750" t="str">
        <f t="shared" si="55"/>
        <v>2135994511129</v>
      </c>
      <c r="S1750" t="s">
        <v>38</v>
      </c>
      <c r="T1750" t="s">
        <v>66</v>
      </c>
      <c r="U1750" t="s">
        <v>67</v>
      </c>
      <c r="V1750" t="s">
        <v>100</v>
      </c>
      <c r="W1750" t="s">
        <v>42</v>
      </c>
      <c r="X1750" t="s">
        <v>43</v>
      </c>
      <c r="Y1750" t="s">
        <v>44</v>
      </c>
      <c r="Z1750" t="s">
        <v>44</v>
      </c>
      <c r="AA1750" t="s">
        <v>45</v>
      </c>
      <c r="AB1750" t="s">
        <v>46</v>
      </c>
      <c r="AC1750" t="s">
        <v>47</v>
      </c>
      <c r="AD1750" t="s">
        <v>48</v>
      </c>
      <c r="AE1750" t="s">
        <v>49</v>
      </c>
    </row>
    <row r="1751" spans="1:31">
      <c r="A1751" t="str">
        <f t="shared" si="54"/>
        <v>213902552111508</v>
      </c>
      <c r="B1751" t="s">
        <v>32</v>
      </c>
      <c r="C1751" t="s">
        <v>174</v>
      </c>
      <c r="D1751" t="s">
        <v>262</v>
      </c>
      <c r="E1751" t="s">
        <v>262</v>
      </c>
      <c r="F1751" t="s">
        <v>286</v>
      </c>
      <c r="G1751" t="s">
        <v>1817</v>
      </c>
      <c r="H1751" s="1">
        <v>43685</v>
      </c>
      <c r="I1751" s="1">
        <v>43685</v>
      </c>
      <c r="J1751" s="3">
        <v>700000</v>
      </c>
      <c r="K1751" t="s">
        <v>31</v>
      </c>
      <c r="L1751" t="s">
        <v>31</v>
      </c>
      <c r="M1751">
        <v>0</v>
      </c>
      <c r="N1751">
        <v>0</v>
      </c>
      <c r="O1751">
        <v>0</v>
      </c>
      <c r="P1751" t="s">
        <v>37</v>
      </c>
      <c r="Q1751" t="s">
        <v>37</v>
      </c>
      <c r="R1751" t="str">
        <f t="shared" si="55"/>
        <v>2139025521115</v>
      </c>
      <c r="S1751" t="s">
        <v>38</v>
      </c>
      <c r="T1751" t="s">
        <v>119</v>
      </c>
      <c r="U1751" t="s">
        <v>176</v>
      </c>
      <c r="V1751" t="s">
        <v>464</v>
      </c>
      <c r="W1751" t="s">
        <v>38</v>
      </c>
      <c r="X1751" t="s">
        <v>43</v>
      </c>
      <c r="Y1751" t="s">
        <v>44</v>
      </c>
      <c r="Z1751" t="s">
        <v>44</v>
      </c>
      <c r="AA1751" t="s">
        <v>45</v>
      </c>
      <c r="AB1751" t="s">
        <v>46</v>
      </c>
      <c r="AC1751" t="s">
        <v>47</v>
      </c>
      <c r="AD1751" t="s">
        <v>48</v>
      </c>
      <c r="AE1751" t="s">
        <v>49</v>
      </c>
    </row>
    <row r="1752" spans="1:31">
      <c r="A1752" t="str">
        <f t="shared" si="54"/>
        <v>212905152123303</v>
      </c>
      <c r="B1752" t="s">
        <v>32</v>
      </c>
      <c r="C1752" t="s">
        <v>62</v>
      </c>
      <c r="D1752" t="s">
        <v>1382</v>
      </c>
      <c r="E1752" t="s">
        <v>1382</v>
      </c>
      <c r="F1752" t="s">
        <v>363</v>
      </c>
      <c r="G1752" t="s">
        <v>1818</v>
      </c>
      <c r="H1752" s="1">
        <v>43528</v>
      </c>
      <c r="I1752" s="1">
        <v>43528</v>
      </c>
      <c r="J1752" s="3">
        <v>4855900000</v>
      </c>
      <c r="K1752" t="s">
        <v>31</v>
      </c>
      <c r="L1752" t="s">
        <v>31</v>
      </c>
      <c r="M1752">
        <v>0</v>
      </c>
      <c r="N1752">
        <v>0</v>
      </c>
      <c r="O1752">
        <v>0</v>
      </c>
      <c r="P1752" t="s">
        <v>37</v>
      </c>
      <c r="Q1752" t="s">
        <v>37</v>
      </c>
      <c r="R1752" t="str">
        <f t="shared" si="55"/>
        <v>2129051521233</v>
      </c>
      <c r="S1752" t="s">
        <v>38</v>
      </c>
      <c r="T1752" t="s">
        <v>66</v>
      </c>
      <c r="U1752" t="s">
        <v>67</v>
      </c>
      <c r="V1752" t="s">
        <v>81</v>
      </c>
      <c r="W1752" t="s">
        <v>659</v>
      </c>
      <c r="X1752" t="s">
        <v>43</v>
      </c>
      <c r="Y1752" t="s">
        <v>44</v>
      </c>
      <c r="Z1752" t="s">
        <v>44</v>
      </c>
      <c r="AA1752" t="s">
        <v>45</v>
      </c>
      <c r="AB1752" t="s">
        <v>46</v>
      </c>
      <c r="AC1752" t="s">
        <v>47</v>
      </c>
      <c r="AD1752" t="s">
        <v>48</v>
      </c>
      <c r="AE1752" t="s">
        <v>49</v>
      </c>
    </row>
    <row r="1753" spans="1:31">
      <c r="A1753" t="str">
        <f t="shared" si="54"/>
        <v>214700252411410</v>
      </c>
      <c r="B1753" t="s">
        <v>32</v>
      </c>
      <c r="C1753" t="s">
        <v>114</v>
      </c>
      <c r="D1753" t="s">
        <v>1249</v>
      </c>
      <c r="E1753" t="s">
        <v>1249</v>
      </c>
      <c r="F1753" t="s">
        <v>182</v>
      </c>
      <c r="G1753" t="s">
        <v>1819</v>
      </c>
      <c r="H1753" s="1">
        <v>43766</v>
      </c>
      <c r="I1753" s="1">
        <v>43763</v>
      </c>
      <c r="J1753" s="3">
        <v>2250000</v>
      </c>
      <c r="K1753" t="s">
        <v>31</v>
      </c>
      <c r="L1753" t="s">
        <v>31</v>
      </c>
      <c r="M1753">
        <v>0</v>
      </c>
      <c r="N1753">
        <v>0</v>
      </c>
      <c r="O1753">
        <v>0</v>
      </c>
      <c r="P1753" t="s">
        <v>37</v>
      </c>
      <c r="Q1753" t="s">
        <v>37</v>
      </c>
      <c r="R1753" t="str">
        <f t="shared" si="55"/>
        <v>2147002524114</v>
      </c>
      <c r="S1753" t="s">
        <v>38</v>
      </c>
      <c r="T1753" t="s">
        <v>118</v>
      </c>
      <c r="U1753" t="s">
        <v>119</v>
      </c>
      <c r="V1753" t="s">
        <v>181</v>
      </c>
      <c r="W1753" t="s">
        <v>209</v>
      </c>
      <c r="X1753" t="s">
        <v>43</v>
      </c>
      <c r="Y1753" t="s">
        <v>44</v>
      </c>
      <c r="Z1753" t="s">
        <v>44</v>
      </c>
      <c r="AA1753" t="s">
        <v>45</v>
      </c>
      <c r="AB1753" t="s">
        <v>46</v>
      </c>
      <c r="AC1753" t="s">
        <v>47</v>
      </c>
      <c r="AD1753" t="s">
        <v>48</v>
      </c>
      <c r="AE1753" t="s">
        <v>49</v>
      </c>
    </row>
    <row r="1754" spans="1:31">
      <c r="A1754" t="str">
        <f t="shared" si="54"/>
        <v>212904652312112</v>
      </c>
      <c r="B1754" t="s">
        <v>32</v>
      </c>
      <c r="C1754" t="s">
        <v>62</v>
      </c>
      <c r="D1754" t="s">
        <v>1820</v>
      </c>
      <c r="E1754" t="s">
        <v>1820</v>
      </c>
      <c r="F1754" t="s">
        <v>172</v>
      </c>
      <c r="G1754" t="s">
        <v>1821</v>
      </c>
      <c r="H1754" s="1">
        <v>43808</v>
      </c>
      <c r="I1754" s="1">
        <v>43804</v>
      </c>
      <c r="J1754" s="3">
        <v>1680000</v>
      </c>
      <c r="K1754" t="s">
        <v>31</v>
      </c>
      <c r="L1754" t="s">
        <v>31</v>
      </c>
      <c r="M1754">
        <v>0</v>
      </c>
      <c r="N1754">
        <v>0</v>
      </c>
      <c r="O1754">
        <v>0</v>
      </c>
      <c r="P1754" t="s">
        <v>37</v>
      </c>
      <c r="Q1754" t="s">
        <v>37</v>
      </c>
      <c r="R1754" t="str">
        <f t="shared" si="55"/>
        <v>2129046523121</v>
      </c>
      <c r="S1754" t="s">
        <v>38</v>
      </c>
      <c r="T1754" t="s">
        <v>66</v>
      </c>
      <c r="U1754" t="s">
        <v>67</v>
      </c>
      <c r="V1754" t="s">
        <v>81</v>
      </c>
      <c r="W1754" t="s">
        <v>82</v>
      </c>
      <c r="X1754" t="s">
        <v>43</v>
      </c>
      <c r="Y1754" t="s">
        <v>44</v>
      </c>
      <c r="Z1754" t="s">
        <v>44</v>
      </c>
      <c r="AA1754" t="s">
        <v>45</v>
      </c>
      <c r="AB1754" t="s">
        <v>46</v>
      </c>
      <c r="AC1754" t="s">
        <v>47</v>
      </c>
      <c r="AD1754" t="s">
        <v>48</v>
      </c>
      <c r="AE1754" t="s">
        <v>49</v>
      </c>
    </row>
    <row r="1755" spans="1:31">
      <c r="A1755" t="str">
        <f t="shared" si="54"/>
        <v>212904652411112</v>
      </c>
      <c r="B1755" t="s">
        <v>32</v>
      </c>
      <c r="C1755" t="s">
        <v>62</v>
      </c>
      <c r="D1755" t="s">
        <v>1820</v>
      </c>
      <c r="E1755" t="s">
        <v>1820</v>
      </c>
      <c r="F1755" t="s">
        <v>71</v>
      </c>
      <c r="G1755" t="s">
        <v>1821</v>
      </c>
      <c r="H1755" s="1">
        <v>43808</v>
      </c>
      <c r="I1755" s="1">
        <v>43804</v>
      </c>
      <c r="J1755" s="3">
        <v>580000</v>
      </c>
      <c r="K1755" t="s">
        <v>31</v>
      </c>
      <c r="L1755" t="s">
        <v>31</v>
      </c>
      <c r="M1755">
        <v>0</v>
      </c>
      <c r="N1755">
        <v>0</v>
      </c>
      <c r="O1755">
        <v>0</v>
      </c>
      <c r="P1755" t="s">
        <v>37</v>
      </c>
      <c r="Q1755" t="s">
        <v>37</v>
      </c>
      <c r="R1755" t="str">
        <f t="shared" si="55"/>
        <v>2129046524111</v>
      </c>
      <c r="S1755" t="s">
        <v>38</v>
      </c>
      <c r="T1755" t="s">
        <v>66</v>
      </c>
      <c r="U1755" t="s">
        <v>67</v>
      </c>
      <c r="V1755" t="s">
        <v>81</v>
      </c>
      <c r="W1755" t="s">
        <v>82</v>
      </c>
      <c r="X1755" t="s">
        <v>43</v>
      </c>
      <c r="Y1755" t="s">
        <v>44</v>
      </c>
      <c r="Z1755" t="s">
        <v>44</v>
      </c>
      <c r="AA1755" t="s">
        <v>45</v>
      </c>
      <c r="AB1755" t="s">
        <v>46</v>
      </c>
      <c r="AC1755" t="s">
        <v>47</v>
      </c>
      <c r="AD1755" t="s">
        <v>48</v>
      </c>
      <c r="AE1755" t="s">
        <v>49</v>
      </c>
    </row>
    <row r="1756" spans="1:31">
      <c r="A1756" t="str">
        <f t="shared" si="54"/>
        <v>212599452111110</v>
      </c>
      <c r="B1756" t="s">
        <v>32</v>
      </c>
      <c r="C1756" t="s">
        <v>33</v>
      </c>
      <c r="D1756" t="s">
        <v>317</v>
      </c>
      <c r="E1756" t="s">
        <v>317</v>
      </c>
      <c r="F1756" t="s">
        <v>165</v>
      </c>
      <c r="G1756" t="s">
        <v>1822</v>
      </c>
      <c r="H1756" s="1">
        <v>43745</v>
      </c>
      <c r="I1756" s="1">
        <v>43745</v>
      </c>
      <c r="J1756" s="3">
        <v>8996000</v>
      </c>
      <c r="K1756" t="s">
        <v>31</v>
      </c>
      <c r="L1756" t="s">
        <v>31</v>
      </c>
      <c r="M1756">
        <v>0</v>
      </c>
      <c r="N1756">
        <v>0</v>
      </c>
      <c r="O1756">
        <v>0</v>
      </c>
      <c r="P1756" t="s">
        <v>37</v>
      </c>
      <c r="Q1756" t="s">
        <v>37</v>
      </c>
      <c r="R1756" t="str">
        <f t="shared" si="55"/>
        <v>2125994521111</v>
      </c>
      <c r="S1756" t="s">
        <v>38</v>
      </c>
      <c r="T1756" t="s">
        <v>39</v>
      </c>
      <c r="U1756" t="s">
        <v>40</v>
      </c>
      <c r="V1756" t="s">
        <v>41</v>
      </c>
      <c r="W1756" t="s">
        <v>42</v>
      </c>
      <c r="X1756" t="s">
        <v>43</v>
      </c>
      <c r="Y1756" t="s">
        <v>44</v>
      </c>
      <c r="Z1756" t="s">
        <v>44</v>
      </c>
      <c r="AA1756" t="s">
        <v>45</v>
      </c>
      <c r="AB1756" t="s">
        <v>46</v>
      </c>
      <c r="AC1756" t="s">
        <v>47</v>
      </c>
      <c r="AD1756" t="s">
        <v>48</v>
      </c>
      <c r="AE1756" t="s">
        <v>49</v>
      </c>
    </row>
    <row r="1757" spans="1:31">
      <c r="A1757" t="str">
        <f t="shared" si="54"/>
        <v>212599452211110</v>
      </c>
      <c r="B1757" t="s">
        <v>32</v>
      </c>
      <c r="C1757" t="s">
        <v>33</v>
      </c>
      <c r="D1757" t="s">
        <v>317</v>
      </c>
      <c r="E1757" t="s">
        <v>317</v>
      </c>
      <c r="F1757" t="s">
        <v>79</v>
      </c>
      <c r="G1757" t="s">
        <v>1822</v>
      </c>
      <c r="H1757" s="1">
        <v>43745</v>
      </c>
      <c r="I1757" s="1">
        <v>43745</v>
      </c>
      <c r="J1757" s="3">
        <v>105000</v>
      </c>
      <c r="K1757" t="s">
        <v>31</v>
      </c>
      <c r="L1757" t="s">
        <v>31</v>
      </c>
      <c r="M1757">
        <v>0</v>
      </c>
      <c r="N1757">
        <v>0</v>
      </c>
      <c r="O1757">
        <v>0</v>
      </c>
      <c r="P1757" t="s">
        <v>37</v>
      </c>
      <c r="Q1757" t="s">
        <v>37</v>
      </c>
      <c r="R1757" t="str">
        <f t="shared" si="55"/>
        <v>2125994522111</v>
      </c>
      <c r="S1757" t="s">
        <v>38</v>
      </c>
      <c r="T1757" t="s">
        <v>39</v>
      </c>
      <c r="U1757" t="s">
        <v>40</v>
      </c>
      <c r="V1757" t="s">
        <v>41</v>
      </c>
      <c r="W1757" t="s">
        <v>42</v>
      </c>
      <c r="X1757" t="s">
        <v>43</v>
      </c>
      <c r="Y1757" t="s">
        <v>44</v>
      </c>
      <c r="Z1757" t="s">
        <v>44</v>
      </c>
      <c r="AA1757" t="s">
        <v>45</v>
      </c>
      <c r="AB1757" t="s">
        <v>46</v>
      </c>
      <c r="AC1757" t="s">
        <v>47</v>
      </c>
      <c r="AD1757" t="s">
        <v>48</v>
      </c>
      <c r="AE1757" t="s">
        <v>49</v>
      </c>
    </row>
    <row r="1758" spans="1:31">
      <c r="A1758" t="str">
        <f t="shared" si="54"/>
        <v>212599452311110</v>
      </c>
      <c r="B1758" t="s">
        <v>32</v>
      </c>
      <c r="C1758" t="s">
        <v>33</v>
      </c>
      <c r="D1758" t="s">
        <v>317</v>
      </c>
      <c r="E1758" t="s">
        <v>317</v>
      </c>
      <c r="F1758" t="s">
        <v>265</v>
      </c>
      <c r="G1758" t="s">
        <v>1822</v>
      </c>
      <c r="H1758" s="1">
        <v>43745</v>
      </c>
      <c r="I1758" s="1">
        <v>43745</v>
      </c>
      <c r="J1758" s="3">
        <v>10621000</v>
      </c>
      <c r="K1758" t="s">
        <v>31</v>
      </c>
      <c r="L1758" t="s">
        <v>31</v>
      </c>
      <c r="M1758">
        <v>0</v>
      </c>
      <c r="N1758">
        <v>0</v>
      </c>
      <c r="O1758">
        <v>0</v>
      </c>
      <c r="P1758" t="s">
        <v>37</v>
      </c>
      <c r="Q1758" t="s">
        <v>37</v>
      </c>
      <c r="R1758" t="str">
        <f t="shared" si="55"/>
        <v>2125994523111</v>
      </c>
      <c r="S1758" t="s">
        <v>38</v>
      </c>
      <c r="T1758" t="s">
        <v>39</v>
      </c>
      <c r="U1758" t="s">
        <v>40</v>
      </c>
      <c r="V1758" t="s">
        <v>41</v>
      </c>
      <c r="W1758" t="s">
        <v>42</v>
      </c>
      <c r="X1758" t="s">
        <v>43</v>
      </c>
      <c r="Y1758" t="s">
        <v>44</v>
      </c>
      <c r="Z1758" t="s">
        <v>44</v>
      </c>
      <c r="AA1758" t="s">
        <v>45</v>
      </c>
      <c r="AB1758" t="s">
        <v>46</v>
      </c>
      <c r="AC1758" t="s">
        <v>47</v>
      </c>
      <c r="AD1758" t="s">
        <v>48</v>
      </c>
      <c r="AE1758" t="s">
        <v>49</v>
      </c>
    </row>
    <row r="1759" spans="1:31">
      <c r="A1759" t="str">
        <f t="shared" si="54"/>
        <v>212599452312110</v>
      </c>
      <c r="B1759" t="s">
        <v>32</v>
      </c>
      <c r="C1759" t="s">
        <v>33</v>
      </c>
      <c r="D1759" t="s">
        <v>317</v>
      </c>
      <c r="E1759" t="s">
        <v>317</v>
      </c>
      <c r="F1759" t="s">
        <v>172</v>
      </c>
      <c r="G1759" t="s">
        <v>1822</v>
      </c>
      <c r="H1759" s="1">
        <v>43745</v>
      </c>
      <c r="I1759" s="1">
        <v>43745</v>
      </c>
      <c r="J1759" s="3">
        <v>3668000</v>
      </c>
      <c r="K1759" t="s">
        <v>31</v>
      </c>
      <c r="L1759" t="s">
        <v>31</v>
      </c>
      <c r="M1759">
        <v>0</v>
      </c>
      <c r="N1759">
        <v>0</v>
      </c>
      <c r="O1759">
        <v>0</v>
      </c>
      <c r="P1759" t="s">
        <v>37</v>
      </c>
      <c r="Q1759" t="s">
        <v>37</v>
      </c>
      <c r="R1759" t="str">
        <f t="shared" si="55"/>
        <v>2125994523121</v>
      </c>
      <c r="S1759" t="s">
        <v>38</v>
      </c>
      <c r="T1759" t="s">
        <v>39</v>
      </c>
      <c r="U1759" t="s">
        <v>40</v>
      </c>
      <c r="V1759" t="s">
        <v>41</v>
      </c>
      <c r="W1759" t="s">
        <v>42</v>
      </c>
      <c r="X1759" t="s">
        <v>43</v>
      </c>
      <c r="Y1759" t="s">
        <v>44</v>
      </c>
      <c r="Z1759" t="s">
        <v>44</v>
      </c>
      <c r="AA1759" t="s">
        <v>45</v>
      </c>
      <c r="AB1759" t="s">
        <v>46</v>
      </c>
      <c r="AC1759" t="s">
        <v>47</v>
      </c>
      <c r="AD1759" t="s">
        <v>48</v>
      </c>
      <c r="AE1759" t="s">
        <v>49</v>
      </c>
    </row>
    <row r="1760" spans="1:31">
      <c r="A1760" t="str">
        <f t="shared" si="54"/>
        <v>212599452411310</v>
      </c>
      <c r="B1760" t="s">
        <v>32</v>
      </c>
      <c r="C1760" t="s">
        <v>33</v>
      </c>
      <c r="D1760" t="s">
        <v>317</v>
      </c>
      <c r="E1760" t="s">
        <v>317</v>
      </c>
      <c r="F1760" t="s">
        <v>64</v>
      </c>
      <c r="G1760" t="s">
        <v>1822</v>
      </c>
      <c r="H1760" s="1">
        <v>43745</v>
      </c>
      <c r="I1760" s="1">
        <v>43745</v>
      </c>
      <c r="J1760" s="3">
        <v>650000</v>
      </c>
      <c r="K1760" t="s">
        <v>31</v>
      </c>
      <c r="L1760" t="s">
        <v>31</v>
      </c>
      <c r="M1760">
        <v>0</v>
      </c>
      <c r="N1760">
        <v>0</v>
      </c>
      <c r="O1760">
        <v>0</v>
      </c>
      <c r="P1760" t="s">
        <v>37</v>
      </c>
      <c r="Q1760" t="s">
        <v>37</v>
      </c>
      <c r="R1760" t="str">
        <f t="shared" si="55"/>
        <v>2125994524113</v>
      </c>
      <c r="S1760" t="s">
        <v>38</v>
      </c>
      <c r="T1760" t="s">
        <v>39</v>
      </c>
      <c r="U1760" t="s">
        <v>40</v>
      </c>
      <c r="V1760" t="s">
        <v>41</v>
      </c>
      <c r="W1760" t="s">
        <v>42</v>
      </c>
      <c r="X1760" t="s">
        <v>43</v>
      </c>
      <c r="Y1760" t="s">
        <v>44</v>
      </c>
      <c r="Z1760" t="s">
        <v>44</v>
      </c>
      <c r="AA1760" t="s">
        <v>45</v>
      </c>
      <c r="AB1760" t="s">
        <v>46</v>
      </c>
      <c r="AC1760" t="s">
        <v>47</v>
      </c>
      <c r="AD1760" t="s">
        <v>48</v>
      </c>
      <c r="AE1760" t="s">
        <v>49</v>
      </c>
    </row>
    <row r="1761" spans="1:31">
      <c r="A1761" t="str">
        <f t="shared" si="54"/>
        <v>213399451115210</v>
      </c>
      <c r="B1761" t="s">
        <v>32</v>
      </c>
      <c r="C1761" t="s">
        <v>62</v>
      </c>
      <c r="D1761" t="s">
        <v>1823</v>
      </c>
      <c r="E1761" t="s">
        <v>1823</v>
      </c>
      <c r="F1761" t="s">
        <v>84</v>
      </c>
      <c r="G1761" t="s">
        <v>1824</v>
      </c>
      <c r="H1761" s="1">
        <v>43760</v>
      </c>
      <c r="I1761" s="1">
        <v>43759</v>
      </c>
      <c r="J1761" s="3">
        <v>502668600</v>
      </c>
      <c r="K1761" t="s">
        <v>31</v>
      </c>
      <c r="L1761" t="s">
        <v>31</v>
      </c>
      <c r="M1761">
        <v>0</v>
      </c>
      <c r="N1761">
        <v>0</v>
      </c>
      <c r="O1761">
        <v>0</v>
      </c>
      <c r="P1761" t="s">
        <v>37</v>
      </c>
      <c r="Q1761" t="s">
        <v>37</v>
      </c>
      <c r="R1761" t="str">
        <f t="shared" si="55"/>
        <v>2133994511152</v>
      </c>
      <c r="S1761" t="s">
        <v>38</v>
      </c>
      <c r="T1761" t="s">
        <v>66</v>
      </c>
      <c r="U1761" t="s">
        <v>67</v>
      </c>
      <c r="V1761" t="s">
        <v>86</v>
      </c>
      <c r="W1761" t="s">
        <v>42</v>
      </c>
      <c r="X1761" t="s">
        <v>43</v>
      </c>
      <c r="Y1761" t="s">
        <v>44</v>
      </c>
      <c r="Z1761" t="s">
        <v>44</v>
      </c>
      <c r="AA1761" t="s">
        <v>45</v>
      </c>
      <c r="AB1761" t="s">
        <v>46</v>
      </c>
      <c r="AC1761" t="s">
        <v>47</v>
      </c>
      <c r="AD1761" t="s">
        <v>48</v>
      </c>
      <c r="AE1761" t="s">
        <v>49</v>
      </c>
    </row>
    <row r="1762" spans="1:31">
      <c r="A1762" t="str">
        <f t="shared" si="54"/>
        <v>212599452181107</v>
      </c>
      <c r="B1762" t="s">
        <v>32</v>
      </c>
      <c r="C1762" t="s">
        <v>33</v>
      </c>
      <c r="D1762" t="s">
        <v>1825</v>
      </c>
      <c r="E1762" t="s">
        <v>1825</v>
      </c>
      <c r="F1762" t="s">
        <v>143</v>
      </c>
      <c r="G1762" t="s">
        <v>1826</v>
      </c>
      <c r="H1762" s="1">
        <v>43664</v>
      </c>
      <c r="I1762" s="1">
        <v>43663</v>
      </c>
      <c r="J1762" s="3">
        <v>8600000</v>
      </c>
      <c r="K1762" t="s">
        <v>31</v>
      </c>
      <c r="L1762" t="s">
        <v>31</v>
      </c>
      <c r="M1762">
        <v>0</v>
      </c>
      <c r="N1762">
        <v>0</v>
      </c>
      <c r="O1762">
        <v>0</v>
      </c>
      <c r="P1762" t="s">
        <v>37</v>
      </c>
      <c r="Q1762" t="s">
        <v>37</v>
      </c>
      <c r="R1762" t="str">
        <f t="shared" si="55"/>
        <v>2125994521811</v>
      </c>
      <c r="S1762" t="s">
        <v>38</v>
      </c>
      <c r="T1762" t="s">
        <v>39</v>
      </c>
      <c r="U1762" t="s">
        <v>40</v>
      </c>
      <c r="V1762" t="s">
        <v>41</v>
      </c>
      <c r="W1762" t="s">
        <v>42</v>
      </c>
      <c r="X1762" t="s">
        <v>43</v>
      </c>
      <c r="Y1762" t="s">
        <v>44</v>
      </c>
      <c r="Z1762" t="s">
        <v>44</v>
      </c>
      <c r="AA1762" t="s">
        <v>45</v>
      </c>
      <c r="AB1762" t="s">
        <v>46</v>
      </c>
      <c r="AC1762" t="s">
        <v>47</v>
      </c>
      <c r="AD1762" t="s">
        <v>48</v>
      </c>
      <c r="AE1762" t="s">
        <v>49</v>
      </c>
    </row>
    <row r="1763" spans="1:31">
      <c r="A1763" t="str">
        <f t="shared" si="54"/>
        <v>212599452111511</v>
      </c>
      <c r="B1763" t="s">
        <v>32</v>
      </c>
      <c r="C1763" t="s">
        <v>33</v>
      </c>
      <c r="D1763" t="s">
        <v>1827</v>
      </c>
      <c r="E1763" t="s">
        <v>1827</v>
      </c>
      <c r="F1763" t="s">
        <v>286</v>
      </c>
      <c r="G1763" t="s">
        <v>1828</v>
      </c>
      <c r="H1763" s="1">
        <v>43782</v>
      </c>
      <c r="I1763" s="1">
        <v>43782</v>
      </c>
      <c r="J1763" s="3">
        <v>3550000</v>
      </c>
      <c r="K1763" t="s">
        <v>31</v>
      </c>
      <c r="L1763" t="s">
        <v>31</v>
      </c>
      <c r="M1763">
        <v>0</v>
      </c>
      <c r="N1763">
        <v>0</v>
      </c>
      <c r="O1763">
        <v>0</v>
      </c>
      <c r="P1763" t="s">
        <v>37</v>
      </c>
      <c r="Q1763" t="s">
        <v>37</v>
      </c>
      <c r="R1763" t="str">
        <f t="shared" si="55"/>
        <v>2125994521115</v>
      </c>
      <c r="S1763" t="s">
        <v>38</v>
      </c>
      <c r="T1763" t="s">
        <v>39</v>
      </c>
      <c r="U1763" t="s">
        <v>40</v>
      </c>
      <c r="V1763" t="s">
        <v>41</v>
      </c>
      <c r="W1763" t="s">
        <v>42</v>
      </c>
      <c r="X1763" t="s">
        <v>43</v>
      </c>
      <c r="Y1763" t="s">
        <v>44</v>
      </c>
      <c r="Z1763" t="s">
        <v>44</v>
      </c>
      <c r="AA1763" t="s">
        <v>45</v>
      </c>
      <c r="AB1763" t="s">
        <v>46</v>
      </c>
      <c r="AC1763" t="s">
        <v>47</v>
      </c>
      <c r="AD1763" t="s">
        <v>48</v>
      </c>
      <c r="AE1763" t="s">
        <v>49</v>
      </c>
    </row>
    <row r="1764" spans="1:31">
      <c r="A1764" t="str">
        <f t="shared" si="54"/>
        <v>214800452121110</v>
      </c>
      <c r="B1764" t="s">
        <v>32</v>
      </c>
      <c r="C1764" t="s">
        <v>114</v>
      </c>
      <c r="D1764" t="s">
        <v>865</v>
      </c>
      <c r="E1764" t="s">
        <v>865</v>
      </c>
      <c r="F1764" t="s">
        <v>122</v>
      </c>
      <c r="G1764" t="s">
        <v>1829</v>
      </c>
      <c r="H1764" s="1">
        <v>43766</v>
      </c>
      <c r="I1764" s="1">
        <v>43762</v>
      </c>
      <c r="J1764" s="3">
        <v>700000</v>
      </c>
      <c r="K1764" t="s">
        <v>31</v>
      </c>
      <c r="L1764" t="s">
        <v>31</v>
      </c>
      <c r="M1764">
        <v>0</v>
      </c>
      <c r="N1764">
        <v>0</v>
      </c>
      <c r="O1764">
        <v>0</v>
      </c>
      <c r="P1764" t="s">
        <v>37</v>
      </c>
      <c r="Q1764" t="s">
        <v>37</v>
      </c>
      <c r="R1764" t="str">
        <f t="shared" si="55"/>
        <v>2148004521211</v>
      </c>
      <c r="S1764" t="s">
        <v>38</v>
      </c>
      <c r="T1764" t="s">
        <v>118</v>
      </c>
      <c r="U1764" t="s">
        <v>119</v>
      </c>
      <c r="V1764" t="s">
        <v>208</v>
      </c>
      <c r="W1764" t="s">
        <v>94</v>
      </c>
      <c r="X1764" t="s">
        <v>43</v>
      </c>
      <c r="Y1764" t="s">
        <v>44</v>
      </c>
      <c r="Z1764" t="s">
        <v>44</v>
      </c>
      <c r="AA1764" t="s">
        <v>45</v>
      </c>
      <c r="AB1764" t="s">
        <v>46</v>
      </c>
      <c r="AC1764" t="s">
        <v>47</v>
      </c>
      <c r="AD1764" t="s">
        <v>48</v>
      </c>
      <c r="AE1764" t="s">
        <v>49</v>
      </c>
    </row>
    <row r="1765" spans="1:31">
      <c r="A1765" t="str">
        <f t="shared" si="54"/>
        <v>213300551152112</v>
      </c>
      <c r="B1765" t="s">
        <v>32</v>
      </c>
      <c r="C1765" t="s">
        <v>62</v>
      </c>
      <c r="D1765" t="s">
        <v>1830</v>
      </c>
      <c r="E1765" t="s">
        <v>1830</v>
      </c>
      <c r="F1765" t="s">
        <v>88</v>
      </c>
      <c r="G1765" t="s">
        <v>1831</v>
      </c>
      <c r="H1765" s="1">
        <v>43811</v>
      </c>
      <c r="I1765" s="1">
        <v>43810</v>
      </c>
      <c r="J1765" s="3">
        <v>923672400</v>
      </c>
      <c r="K1765" t="s">
        <v>31</v>
      </c>
      <c r="L1765" t="s">
        <v>31</v>
      </c>
      <c r="M1765">
        <v>0</v>
      </c>
      <c r="N1765">
        <v>0</v>
      </c>
      <c r="O1765">
        <v>0</v>
      </c>
      <c r="P1765" t="s">
        <v>37</v>
      </c>
      <c r="Q1765" t="s">
        <v>37</v>
      </c>
      <c r="R1765" t="str">
        <f t="shared" si="55"/>
        <v>2133005511521</v>
      </c>
      <c r="S1765" t="s">
        <v>38</v>
      </c>
      <c r="T1765" t="s">
        <v>66</v>
      </c>
      <c r="U1765" t="s">
        <v>67</v>
      </c>
      <c r="V1765" t="s">
        <v>86</v>
      </c>
      <c r="W1765" t="s">
        <v>90</v>
      </c>
      <c r="X1765" t="s">
        <v>43</v>
      </c>
      <c r="Y1765" t="s">
        <v>44</v>
      </c>
      <c r="Z1765" t="s">
        <v>44</v>
      </c>
      <c r="AA1765" t="s">
        <v>45</v>
      </c>
      <c r="AB1765" t="s">
        <v>46</v>
      </c>
      <c r="AC1765" t="s">
        <v>47</v>
      </c>
      <c r="AD1765" t="s">
        <v>48</v>
      </c>
      <c r="AE1765" t="s">
        <v>49</v>
      </c>
    </row>
    <row r="1766" spans="1:31">
      <c r="A1766" t="str">
        <f t="shared" si="54"/>
        <v>212599451111103</v>
      </c>
      <c r="B1766" t="s">
        <v>32</v>
      </c>
      <c r="C1766" t="s">
        <v>33</v>
      </c>
      <c r="D1766" t="s">
        <v>462</v>
      </c>
      <c r="E1766" t="s">
        <v>462</v>
      </c>
      <c r="F1766" t="s">
        <v>35</v>
      </c>
      <c r="G1766" t="s">
        <v>1832</v>
      </c>
      <c r="H1766" s="1">
        <v>43525</v>
      </c>
      <c r="I1766" s="1">
        <v>43504</v>
      </c>
      <c r="J1766" s="3">
        <v>300145100</v>
      </c>
      <c r="K1766" t="s">
        <v>31</v>
      </c>
      <c r="L1766" t="s">
        <v>31</v>
      </c>
      <c r="M1766">
        <v>0</v>
      </c>
      <c r="N1766">
        <v>0</v>
      </c>
      <c r="O1766">
        <v>0</v>
      </c>
      <c r="P1766" t="s">
        <v>37</v>
      </c>
      <c r="Q1766" t="s">
        <v>37</v>
      </c>
      <c r="R1766" t="str">
        <f t="shared" si="55"/>
        <v>2125994511111</v>
      </c>
      <c r="S1766" t="s">
        <v>38</v>
      </c>
      <c r="T1766" t="s">
        <v>39</v>
      </c>
      <c r="U1766" t="s">
        <v>40</v>
      </c>
      <c r="V1766" t="s">
        <v>41</v>
      </c>
      <c r="W1766" t="s">
        <v>42</v>
      </c>
      <c r="X1766" t="s">
        <v>43</v>
      </c>
      <c r="Y1766" t="s">
        <v>44</v>
      </c>
      <c r="Z1766" t="s">
        <v>44</v>
      </c>
      <c r="AA1766" t="s">
        <v>45</v>
      </c>
      <c r="AB1766" t="s">
        <v>46</v>
      </c>
      <c r="AC1766" t="s">
        <v>47</v>
      </c>
      <c r="AD1766" t="s">
        <v>48</v>
      </c>
      <c r="AE1766" t="s">
        <v>49</v>
      </c>
    </row>
    <row r="1767" spans="1:31">
      <c r="A1767" t="str">
        <f t="shared" si="54"/>
        <v>212599451111903</v>
      </c>
      <c r="B1767" t="s">
        <v>32</v>
      </c>
      <c r="C1767" t="s">
        <v>33</v>
      </c>
      <c r="D1767" t="s">
        <v>462</v>
      </c>
      <c r="E1767" t="s">
        <v>462</v>
      </c>
      <c r="F1767" t="s">
        <v>50</v>
      </c>
      <c r="G1767" t="s">
        <v>1832</v>
      </c>
      <c r="H1767" s="1">
        <v>43525</v>
      </c>
      <c r="I1767" s="1">
        <v>43504</v>
      </c>
      <c r="J1767" s="3">
        <v>4341</v>
      </c>
      <c r="K1767" t="s">
        <v>31</v>
      </c>
      <c r="L1767" t="s">
        <v>31</v>
      </c>
      <c r="M1767">
        <v>0</v>
      </c>
      <c r="N1767">
        <v>0</v>
      </c>
      <c r="O1767">
        <v>0</v>
      </c>
      <c r="P1767" t="s">
        <v>37</v>
      </c>
      <c r="Q1767" t="s">
        <v>37</v>
      </c>
      <c r="R1767" t="str">
        <f t="shared" si="55"/>
        <v>2125994511119</v>
      </c>
      <c r="S1767" t="s">
        <v>38</v>
      </c>
      <c r="T1767" t="s">
        <v>39</v>
      </c>
      <c r="U1767" t="s">
        <v>40</v>
      </c>
      <c r="V1767" t="s">
        <v>41</v>
      </c>
      <c r="W1767" t="s">
        <v>42</v>
      </c>
      <c r="X1767" t="s">
        <v>43</v>
      </c>
      <c r="Y1767" t="s">
        <v>44</v>
      </c>
      <c r="Z1767" t="s">
        <v>44</v>
      </c>
      <c r="AA1767" t="s">
        <v>45</v>
      </c>
      <c r="AB1767" t="s">
        <v>46</v>
      </c>
      <c r="AC1767" t="s">
        <v>47</v>
      </c>
      <c r="AD1767" t="s">
        <v>48</v>
      </c>
      <c r="AE1767" t="s">
        <v>49</v>
      </c>
    </row>
    <row r="1768" spans="1:31">
      <c r="A1768" t="str">
        <f t="shared" si="54"/>
        <v>212599451112103</v>
      </c>
      <c r="B1768" t="s">
        <v>32</v>
      </c>
      <c r="C1768" t="s">
        <v>33</v>
      </c>
      <c r="D1768" t="s">
        <v>462</v>
      </c>
      <c r="E1768" t="s">
        <v>462</v>
      </c>
      <c r="F1768" t="s">
        <v>51</v>
      </c>
      <c r="G1768" t="s">
        <v>1832</v>
      </c>
      <c r="H1768" s="1">
        <v>43525</v>
      </c>
      <c r="I1768" s="1">
        <v>43504</v>
      </c>
      <c r="J1768" s="3">
        <v>25372460</v>
      </c>
      <c r="K1768" t="s">
        <v>31</v>
      </c>
      <c r="L1768" t="s">
        <v>31</v>
      </c>
      <c r="M1768">
        <v>0</v>
      </c>
      <c r="N1768">
        <v>0</v>
      </c>
      <c r="O1768">
        <v>0</v>
      </c>
      <c r="P1768" t="s">
        <v>37</v>
      </c>
      <c r="Q1768" t="s">
        <v>37</v>
      </c>
      <c r="R1768" t="str">
        <f t="shared" si="55"/>
        <v>2125994511121</v>
      </c>
      <c r="S1768" t="s">
        <v>38</v>
      </c>
      <c r="T1768" t="s">
        <v>39</v>
      </c>
      <c r="U1768" t="s">
        <v>40</v>
      </c>
      <c r="V1768" t="s">
        <v>41</v>
      </c>
      <c r="W1768" t="s">
        <v>42</v>
      </c>
      <c r="X1768" t="s">
        <v>43</v>
      </c>
      <c r="Y1768" t="s">
        <v>44</v>
      </c>
      <c r="Z1768" t="s">
        <v>44</v>
      </c>
      <c r="AA1768" t="s">
        <v>45</v>
      </c>
      <c r="AB1768" t="s">
        <v>46</v>
      </c>
      <c r="AC1768" t="s">
        <v>47</v>
      </c>
      <c r="AD1768" t="s">
        <v>48</v>
      </c>
      <c r="AE1768" t="s">
        <v>49</v>
      </c>
    </row>
    <row r="1769" spans="1:31">
      <c r="A1769" t="str">
        <f t="shared" si="54"/>
        <v>212599451112203</v>
      </c>
      <c r="B1769" t="s">
        <v>32</v>
      </c>
      <c r="C1769" t="s">
        <v>33</v>
      </c>
      <c r="D1769" t="s">
        <v>462</v>
      </c>
      <c r="E1769" t="s">
        <v>462</v>
      </c>
      <c r="F1769" t="s">
        <v>55</v>
      </c>
      <c r="G1769" t="s">
        <v>1832</v>
      </c>
      <c r="H1769" s="1">
        <v>43525</v>
      </c>
      <c r="I1769" s="1">
        <v>43504</v>
      </c>
      <c r="J1769" s="3">
        <v>7518030</v>
      </c>
      <c r="K1769" t="s">
        <v>31</v>
      </c>
      <c r="L1769" t="s">
        <v>31</v>
      </c>
      <c r="M1769">
        <v>0</v>
      </c>
      <c r="N1769">
        <v>0</v>
      </c>
      <c r="O1769">
        <v>0</v>
      </c>
      <c r="P1769" t="s">
        <v>37</v>
      </c>
      <c r="Q1769" t="s">
        <v>37</v>
      </c>
      <c r="R1769" t="str">
        <f t="shared" si="55"/>
        <v>2125994511122</v>
      </c>
      <c r="S1769" t="s">
        <v>38</v>
      </c>
      <c r="T1769" t="s">
        <v>39</v>
      </c>
      <c r="U1769" t="s">
        <v>40</v>
      </c>
      <c r="V1769" t="s">
        <v>41</v>
      </c>
      <c r="W1769" t="s">
        <v>42</v>
      </c>
      <c r="X1769" t="s">
        <v>43</v>
      </c>
      <c r="Y1769" t="s">
        <v>44</v>
      </c>
      <c r="Z1769" t="s">
        <v>44</v>
      </c>
      <c r="AA1769" t="s">
        <v>45</v>
      </c>
      <c r="AB1769" t="s">
        <v>46</v>
      </c>
      <c r="AC1769" t="s">
        <v>47</v>
      </c>
      <c r="AD1769" t="s">
        <v>48</v>
      </c>
      <c r="AE1769" t="s">
        <v>49</v>
      </c>
    </row>
    <row r="1770" spans="1:31">
      <c r="A1770" t="str">
        <f t="shared" si="54"/>
        <v>212599451112303</v>
      </c>
      <c r="B1770" t="s">
        <v>32</v>
      </c>
      <c r="C1770" t="s">
        <v>33</v>
      </c>
      <c r="D1770" t="s">
        <v>462</v>
      </c>
      <c r="E1770" t="s">
        <v>462</v>
      </c>
      <c r="F1770" t="s">
        <v>56</v>
      </c>
      <c r="G1770" t="s">
        <v>1832</v>
      </c>
      <c r="H1770" s="1">
        <v>43525</v>
      </c>
      <c r="I1770" s="1">
        <v>43504</v>
      </c>
      <c r="J1770" s="3">
        <v>1030000</v>
      </c>
      <c r="K1770" t="s">
        <v>31</v>
      </c>
      <c r="L1770" t="s">
        <v>31</v>
      </c>
      <c r="M1770">
        <v>0</v>
      </c>
      <c r="N1770">
        <v>0</v>
      </c>
      <c r="O1770">
        <v>0</v>
      </c>
      <c r="P1770" t="s">
        <v>37</v>
      </c>
      <c r="Q1770" t="s">
        <v>37</v>
      </c>
      <c r="R1770" t="str">
        <f t="shared" si="55"/>
        <v>2125994511123</v>
      </c>
      <c r="S1770" t="s">
        <v>38</v>
      </c>
      <c r="T1770" t="s">
        <v>39</v>
      </c>
      <c r="U1770" t="s">
        <v>40</v>
      </c>
      <c r="V1770" t="s">
        <v>41</v>
      </c>
      <c r="W1770" t="s">
        <v>42</v>
      </c>
      <c r="X1770" t="s">
        <v>43</v>
      </c>
      <c r="Y1770" t="s">
        <v>44</v>
      </c>
      <c r="Z1770" t="s">
        <v>44</v>
      </c>
      <c r="AA1770" t="s">
        <v>45</v>
      </c>
      <c r="AB1770" t="s">
        <v>46</v>
      </c>
      <c r="AC1770" t="s">
        <v>47</v>
      </c>
      <c r="AD1770" t="s">
        <v>48</v>
      </c>
      <c r="AE1770" t="s">
        <v>49</v>
      </c>
    </row>
    <row r="1771" spans="1:31">
      <c r="A1771" t="str">
        <f t="shared" si="54"/>
        <v>212599451112403</v>
      </c>
      <c r="B1771" t="s">
        <v>32</v>
      </c>
      <c r="C1771" t="s">
        <v>33</v>
      </c>
      <c r="D1771" t="s">
        <v>462</v>
      </c>
      <c r="E1771" t="s">
        <v>462</v>
      </c>
      <c r="F1771" t="s">
        <v>52</v>
      </c>
      <c r="G1771" t="s">
        <v>1832</v>
      </c>
      <c r="H1771" s="1">
        <v>43525</v>
      </c>
      <c r="I1771" s="1">
        <v>43504</v>
      </c>
      <c r="J1771" s="3">
        <v>15540000</v>
      </c>
      <c r="K1771" t="s">
        <v>31</v>
      </c>
      <c r="L1771" t="s">
        <v>31</v>
      </c>
      <c r="M1771">
        <v>0</v>
      </c>
      <c r="N1771">
        <v>0</v>
      </c>
      <c r="O1771">
        <v>0</v>
      </c>
      <c r="P1771" t="s">
        <v>37</v>
      </c>
      <c r="Q1771" t="s">
        <v>37</v>
      </c>
      <c r="R1771" t="str">
        <f t="shared" si="55"/>
        <v>2125994511124</v>
      </c>
      <c r="S1771" t="s">
        <v>38</v>
      </c>
      <c r="T1771" t="s">
        <v>39</v>
      </c>
      <c r="U1771" t="s">
        <v>40</v>
      </c>
      <c r="V1771" t="s">
        <v>41</v>
      </c>
      <c r="W1771" t="s">
        <v>42</v>
      </c>
      <c r="X1771" t="s">
        <v>43</v>
      </c>
      <c r="Y1771" t="s">
        <v>44</v>
      </c>
      <c r="Z1771" t="s">
        <v>44</v>
      </c>
      <c r="AA1771" t="s">
        <v>45</v>
      </c>
      <c r="AB1771" t="s">
        <v>46</v>
      </c>
      <c r="AC1771" t="s">
        <v>47</v>
      </c>
      <c r="AD1771" t="s">
        <v>48</v>
      </c>
      <c r="AE1771" t="s">
        <v>49</v>
      </c>
    </row>
    <row r="1772" spans="1:31">
      <c r="A1772" t="str">
        <f t="shared" si="54"/>
        <v>212599451112603</v>
      </c>
      <c r="B1772" t="s">
        <v>32</v>
      </c>
      <c r="C1772" t="s">
        <v>33</v>
      </c>
      <c r="D1772" t="s">
        <v>462</v>
      </c>
      <c r="E1772" t="s">
        <v>462</v>
      </c>
      <c r="F1772" t="s">
        <v>57</v>
      </c>
      <c r="G1772" t="s">
        <v>1832</v>
      </c>
      <c r="H1772" s="1">
        <v>43525</v>
      </c>
      <c r="I1772" s="1">
        <v>43504</v>
      </c>
      <c r="J1772" s="3">
        <v>20277600</v>
      </c>
      <c r="K1772" t="s">
        <v>31</v>
      </c>
      <c r="L1772" t="s">
        <v>31</v>
      </c>
      <c r="M1772">
        <v>0</v>
      </c>
      <c r="N1772">
        <v>0</v>
      </c>
      <c r="O1772">
        <v>0</v>
      </c>
      <c r="P1772" t="s">
        <v>37</v>
      </c>
      <c r="Q1772" t="s">
        <v>37</v>
      </c>
      <c r="R1772" t="str">
        <f t="shared" si="55"/>
        <v>2125994511126</v>
      </c>
      <c r="S1772" t="s">
        <v>38</v>
      </c>
      <c r="T1772" t="s">
        <v>39</v>
      </c>
      <c r="U1772" t="s">
        <v>40</v>
      </c>
      <c r="V1772" t="s">
        <v>41</v>
      </c>
      <c r="W1772" t="s">
        <v>42</v>
      </c>
      <c r="X1772" t="s">
        <v>43</v>
      </c>
      <c r="Y1772" t="s">
        <v>44</v>
      </c>
      <c r="Z1772" t="s">
        <v>44</v>
      </c>
      <c r="AA1772" t="s">
        <v>45</v>
      </c>
      <c r="AB1772" t="s">
        <v>46</v>
      </c>
      <c r="AC1772" t="s">
        <v>47</v>
      </c>
      <c r="AD1772" t="s">
        <v>48</v>
      </c>
      <c r="AE1772" t="s">
        <v>49</v>
      </c>
    </row>
    <row r="1773" spans="1:31">
      <c r="A1773" t="str">
        <f t="shared" si="54"/>
        <v>212599451115103</v>
      </c>
      <c r="B1773" t="s">
        <v>32</v>
      </c>
      <c r="C1773" t="s">
        <v>33</v>
      </c>
      <c r="D1773" t="s">
        <v>462</v>
      </c>
      <c r="E1773" t="s">
        <v>462</v>
      </c>
      <c r="F1773" t="s">
        <v>58</v>
      </c>
      <c r="G1773" t="s">
        <v>1832</v>
      </c>
      <c r="H1773" s="1">
        <v>43525</v>
      </c>
      <c r="I1773" s="1">
        <v>43504</v>
      </c>
      <c r="J1773" s="3">
        <v>8265000</v>
      </c>
      <c r="K1773" t="s">
        <v>31</v>
      </c>
      <c r="L1773" t="s">
        <v>31</v>
      </c>
      <c r="M1773">
        <v>0</v>
      </c>
      <c r="N1773">
        <v>0</v>
      </c>
      <c r="O1773">
        <v>0</v>
      </c>
      <c r="P1773" t="s">
        <v>37</v>
      </c>
      <c r="Q1773" t="s">
        <v>37</v>
      </c>
      <c r="R1773" t="str">
        <f t="shared" si="55"/>
        <v>2125994511151</v>
      </c>
      <c r="S1773" t="s">
        <v>38</v>
      </c>
      <c r="T1773" t="s">
        <v>39</v>
      </c>
      <c r="U1773" t="s">
        <v>40</v>
      </c>
      <c r="V1773" t="s">
        <v>41</v>
      </c>
      <c r="W1773" t="s">
        <v>42</v>
      </c>
      <c r="X1773" t="s">
        <v>43</v>
      </c>
      <c r="Y1773" t="s">
        <v>44</v>
      </c>
      <c r="Z1773" t="s">
        <v>44</v>
      </c>
      <c r="AA1773" t="s">
        <v>45</v>
      </c>
      <c r="AB1773" t="s">
        <v>46</v>
      </c>
      <c r="AC1773" t="s">
        <v>47</v>
      </c>
      <c r="AD1773" t="s">
        <v>48</v>
      </c>
      <c r="AE1773" t="s">
        <v>49</v>
      </c>
    </row>
    <row r="1774" spans="1:31">
      <c r="A1774" t="str">
        <f t="shared" si="54"/>
        <v>212599451241107</v>
      </c>
      <c r="B1774" t="s">
        <v>32</v>
      </c>
      <c r="C1774" t="s">
        <v>33</v>
      </c>
      <c r="D1774" t="s">
        <v>1833</v>
      </c>
      <c r="E1774" t="s">
        <v>1833</v>
      </c>
      <c r="F1774" t="s">
        <v>116</v>
      </c>
      <c r="G1774" t="s">
        <v>1834</v>
      </c>
      <c r="H1774" s="1">
        <v>43648</v>
      </c>
      <c r="I1774" s="1">
        <v>43640</v>
      </c>
      <c r="J1774" s="3">
        <v>290812200</v>
      </c>
      <c r="K1774" t="s">
        <v>31</v>
      </c>
      <c r="L1774" t="s">
        <v>31</v>
      </c>
      <c r="M1774">
        <v>0</v>
      </c>
      <c r="N1774">
        <v>0</v>
      </c>
      <c r="O1774">
        <v>0</v>
      </c>
      <c r="P1774" t="s">
        <v>37</v>
      </c>
      <c r="Q1774" t="s">
        <v>37</v>
      </c>
      <c r="R1774" t="str">
        <f t="shared" si="55"/>
        <v>2125994512411</v>
      </c>
      <c r="S1774" t="s">
        <v>38</v>
      </c>
      <c r="T1774" t="s">
        <v>39</v>
      </c>
      <c r="U1774" t="s">
        <v>40</v>
      </c>
      <c r="V1774" t="s">
        <v>41</v>
      </c>
      <c r="W1774" t="s">
        <v>42</v>
      </c>
      <c r="X1774" t="s">
        <v>43</v>
      </c>
      <c r="Y1774" t="s">
        <v>44</v>
      </c>
      <c r="Z1774" t="s">
        <v>44</v>
      </c>
      <c r="AA1774" t="s">
        <v>45</v>
      </c>
      <c r="AB1774" t="s">
        <v>46</v>
      </c>
      <c r="AC1774" t="s">
        <v>47</v>
      </c>
      <c r="AD1774" t="s">
        <v>48</v>
      </c>
      <c r="AE1774" t="s">
        <v>49</v>
      </c>
    </row>
    <row r="1775" spans="1:31">
      <c r="A1775" t="str">
        <f t="shared" si="54"/>
        <v>213599452411110</v>
      </c>
      <c r="B1775" t="s">
        <v>32</v>
      </c>
      <c r="C1775" t="s">
        <v>62</v>
      </c>
      <c r="D1775" t="s">
        <v>1835</v>
      </c>
      <c r="E1775" t="s">
        <v>1835</v>
      </c>
      <c r="F1775" t="s">
        <v>71</v>
      </c>
      <c r="G1775" t="s">
        <v>1836</v>
      </c>
      <c r="H1775" s="1">
        <v>43754</v>
      </c>
      <c r="I1775" s="1">
        <v>43753</v>
      </c>
      <c r="J1775" s="3">
        <v>250000</v>
      </c>
      <c r="K1775" t="s">
        <v>31</v>
      </c>
      <c r="L1775" t="s">
        <v>31</v>
      </c>
      <c r="M1775">
        <v>0</v>
      </c>
      <c r="N1775">
        <v>0</v>
      </c>
      <c r="O1775">
        <v>0</v>
      </c>
      <c r="P1775" t="s">
        <v>37</v>
      </c>
      <c r="Q1775" t="s">
        <v>37</v>
      </c>
      <c r="R1775" t="str">
        <f t="shared" si="55"/>
        <v>2135994524111</v>
      </c>
      <c r="S1775" t="s">
        <v>38</v>
      </c>
      <c r="T1775" t="s">
        <v>66</v>
      </c>
      <c r="U1775" t="s">
        <v>67</v>
      </c>
      <c r="V1775" t="s">
        <v>100</v>
      </c>
      <c r="W1775" t="s">
        <v>42</v>
      </c>
      <c r="X1775" t="s">
        <v>43</v>
      </c>
      <c r="Y1775" t="s">
        <v>44</v>
      </c>
      <c r="Z1775" t="s">
        <v>44</v>
      </c>
      <c r="AA1775" t="s">
        <v>45</v>
      </c>
      <c r="AB1775" t="s">
        <v>46</v>
      </c>
      <c r="AC1775" t="s">
        <v>47</v>
      </c>
      <c r="AD1775" t="s">
        <v>48</v>
      </c>
      <c r="AE1775" t="s">
        <v>49</v>
      </c>
    </row>
    <row r="1776" spans="1:31">
      <c r="A1776" t="str">
        <f t="shared" si="54"/>
        <v>213599452211907</v>
      </c>
      <c r="B1776" t="s">
        <v>32</v>
      </c>
      <c r="C1776" t="s">
        <v>62</v>
      </c>
      <c r="D1776" t="s">
        <v>1837</v>
      </c>
      <c r="E1776" t="s">
        <v>1837</v>
      </c>
      <c r="F1776" t="s">
        <v>60</v>
      </c>
      <c r="G1776" t="s">
        <v>1838</v>
      </c>
      <c r="H1776" s="1">
        <v>43662</v>
      </c>
      <c r="I1776" s="1">
        <v>43661</v>
      </c>
      <c r="J1776" s="3">
        <v>369298</v>
      </c>
      <c r="K1776" t="s">
        <v>31</v>
      </c>
      <c r="L1776" t="s">
        <v>31</v>
      </c>
      <c r="M1776">
        <v>0</v>
      </c>
      <c r="N1776">
        <v>0</v>
      </c>
      <c r="O1776">
        <v>0</v>
      </c>
      <c r="P1776" t="s">
        <v>37</v>
      </c>
      <c r="Q1776" t="s">
        <v>37</v>
      </c>
      <c r="R1776" t="str">
        <f t="shared" si="55"/>
        <v>2135994522119</v>
      </c>
      <c r="S1776" t="s">
        <v>38</v>
      </c>
      <c r="T1776" t="s">
        <v>66</v>
      </c>
      <c r="U1776" t="s">
        <v>67</v>
      </c>
      <c r="V1776" t="s">
        <v>100</v>
      </c>
      <c r="W1776" t="s">
        <v>42</v>
      </c>
      <c r="X1776" t="s">
        <v>43</v>
      </c>
      <c r="Y1776" t="s">
        <v>44</v>
      </c>
      <c r="Z1776" t="s">
        <v>44</v>
      </c>
      <c r="AA1776" t="s">
        <v>45</v>
      </c>
      <c r="AB1776" t="s">
        <v>46</v>
      </c>
      <c r="AC1776" t="s">
        <v>47</v>
      </c>
      <c r="AD1776" t="s">
        <v>48</v>
      </c>
      <c r="AE1776" t="s">
        <v>49</v>
      </c>
    </row>
    <row r="1777" spans="1:31">
      <c r="A1777" t="str">
        <f t="shared" si="54"/>
        <v>213599452111508</v>
      </c>
      <c r="B1777" t="s">
        <v>32</v>
      </c>
      <c r="C1777" t="s">
        <v>62</v>
      </c>
      <c r="D1777" t="s">
        <v>1839</v>
      </c>
      <c r="E1777" t="s">
        <v>1839</v>
      </c>
      <c r="F1777" t="s">
        <v>286</v>
      </c>
      <c r="G1777" t="s">
        <v>1840</v>
      </c>
      <c r="H1777" s="1">
        <v>43705</v>
      </c>
      <c r="I1777" s="1">
        <v>43705</v>
      </c>
      <c r="J1777" s="3">
        <v>10150000</v>
      </c>
      <c r="K1777" t="s">
        <v>31</v>
      </c>
      <c r="L1777" t="s">
        <v>31</v>
      </c>
      <c r="M1777">
        <v>0</v>
      </c>
      <c r="N1777">
        <v>0</v>
      </c>
      <c r="O1777">
        <v>0</v>
      </c>
      <c r="P1777" t="s">
        <v>37</v>
      </c>
      <c r="Q1777" t="s">
        <v>37</v>
      </c>
      <c r="R1777" t="str">
        <f t="shared" si="55"/>
        <v>2135994521115</v>
      </c>
      <c r="S1777" t="s">
        <v>38</v>
      </c>
      <c r="T1777" t="s">
        <v>66</v>
      </c>
      <c r="U1777" t="s">
        <v>67</v>
      </c>
      <c r="V1777" t="s">
        <v>100</v>
      </c>
      <c r="W1777" t="s">
        <v>42</v>
      </c>
      <c r="X1777" t="s">
        <v>43</v>
      </c>
      <c r="Y1777" t="s">
        <v>44</v>
      </c>
      <c r="Z1777" t="s">
        <v>44</v>
      </c>
      <c r="AA1777" t="s">
        <v>45</v>
      </c>
      <c r="AB1777" t="s">
        <v>46</v>
      </c>
      <c r="AC1777" t="s">
        <v>47</v>
      </c>
      <c r="AD1777" t="s">
        <v>48</v>
      </c>
      <c r="AE1777" t="s">
        <v>49</v>
      </c>
    </row>
    <row r="1778" spans="1:31">
      <c r="A1778" t="str">
        <f t="shared" si="54"/>
        <v>210400852121111</v>
      </c>
      <c r="B1778" t="s">
        <v>32</v>
      </c>
      <c r="C1778" t="s">
        <v>33</v>
      </c>
      <c r="D1778" t="s">
        <v>1841</v>
      </c>
      <c r="E1778" t="s">
        <v>1841</v>
      </c>
      <c r="F1778" t="s">
        <v>122</v>
      </c>
      <c r="G1778" t="s">
        <v>1842</v>
      </c>
      <c r="H1778" s="1">
        <v>43773</v>
      </c>
      <c r="I1778" s="1">
        <v>43773</v>
      </c>
      <c r="J1778" s="3">
        <v>1480000</v>
      </c>
      <c r="K1778" t="s">
        <v>31</v>
      </c>
      <c r="L1778" t="s">
        <v>31</v>
      </c>
      <c r="M1778">
        <v>0</v>
      </c>
      <c r="N1778">
        <v>0</v>
      </c>
      <c r="O1778">
        <v>0</v>
      </c>
      <c r="P1778" t="s">
        <v>37</v>
      </c>
      <c r="Q1778" t="s">
        <v>37</v>
      </c>
      <c r="R1778" t="str">
        <f t="shared" si="55"/>
        <v>2104008521211</v>
      </c>
      <c r="S1778" t="s">
        <v>38</v>
      </c>
      <c r="T1778" t="s">
        <v>39</v>
      </c>
      <c r="U1778" t="s">
        <v>40</v>
      </c>
      <c r="V1778" t="s">
        <v>185</v>
      </c>
      <c r="W1778" t="s">
        <v>269</v>
      </c>
      <c r="X1778" t="s">
        <v>187</v>
      </c>
      <c r="Y1778" t="s">
        <v>44</v>
      </c>
      <c r="Z1778" t="s">
        <v>44</v>
      </c>
      <c r="AA1778" t="s">
        <v>66</v>
      </c>
      <c r="AB1778" t="s">
        <v>46</v>
      </c>
      <c r="AC1778" t="s">
        <v>47</v>
      </c>
      <c r="AD1778" t="s">
        <v>48</v>
      </c>
      <c r="AE1778" t="s">
        <v>49</v>
      </c>
    </row>
    <row r="1779" spans="1:31">
      <c r="A1779" t="str">
        <f t="shared" si="54"/>
        <v>510299451111105</v>
      </c>
      <c r="B1779" t="s">
        <v>32</v>
      </c>
      <c r="C1779" t="s">
        <v>174</v>
      </c>
      <c r="D1779" t="s">
        <v>303</v>
      </c>
      <c r="E1779" t="s">
        <v>303</v>
      </c>
      <c r="F1779" t="s">
        <v>35</v>
      </c>
      <c r="G1779" t="s">
        <v>1843</v>
      </c>
      <c r="H1779" s="1">
        <v>43609</v>
      </c>
      <c r="I1779" s="1">
        <v>43601</v>
      </c>
      <c r="J1779" s="3">
        <v>4024400</v>
      </c>
      <c r="K1779" t="s">
        <v>31</v>
      </c>
      <c r="L1779" t="s">
        <v>31</v>
      </c>
      <c r="M1779">
        <v>0</v>
      </c>
      <c r="N1779">
        <v>0</v>
      </c>
      <c r="O1779">
        <v>0</v>
      </c>
      <c r="P1779" t="s">
        <v>37</v>
      </c>
      <c r="Q1779" t="s">
        <v>37</v>
      </c>
      <c r="R1779" t="str">
        <f t="shared" si="55"/>
        <v>5102994511111</v>
      </c>
      <c r="S1779" t="s">
        <v>38</v>
      </c>
      <c r="T1779" t="s">
        <v>119</v>
      </c>
      <c r="U1779" t="s">
        <v>176</v>
      </c>
      <c r="V1779" t="s">
        <v>177</v>
      </c>
      <c r="W1779" t="s">
        <v>42</v>
      </c>
      <c r="X1779" t="s">
        <v>43</v>
      </c>
      <c r="Y1779" t="s">
        <v>44</v>
      </c>
      <c r="Z1779" t="s">
        <v>44</v>
      </c>
      <c r="AA1779" t="s">
        <v>45</v>
      </c>
      <c r="AB1779" t="s">
        <v>46</v>
      </c>
      <c r="AC1779" t="s">
        <v>47</v>
      </c>
      <c r="AD1779" t="s">
        <v>48</v>
      </c>
      <c r="AE1779" t="s">
        <v>49</v>
      </c>
    </row>
    <row r="1780" spans="1:31">
      <c r="A1780" t="str">
        <f t="shared" si="54"/>
        <v>510299451111905</v>
      </c>
      <c r="B1780" t="s">
        <v>32</v>
      </c>
      <c r="C1780" t="s">
        <v>174</v>
      </c>
      <c r="D1780" t="s">
        <v>303</v>
      </c>
      <c r="E1780" t="s">
        <v>303</v>
      </c>
      <c r="F1780" t="s">
        <v>50</v>
      </c>
      <c r="G1780" t="s">
        <v>1843</v>
      </c>
      <c r="H1780" s="1">
        <v>43609</v>
      </c>
      <c r="I1780" s="1">
        <v>43601</v>
      </c>
      <c r="J1780" s="3">
        <v>84</v>
      </c>
      <c r="K1780" t="s">
        <v>31</v>
      </c>
      <c r="L1780" t="s">
        <v>31</v>
      </c>
      <c r="M1780">
        <v>0</v>
      </c>
      <c r="N1780">
        <v>0</v>
      </c>
      <c r="O1780">
        <v>0</v>
      </c>
      <c r="P1780" t="s">
        <v>37</v>
      </c>
      <c r="Q1780" t="s">
        <v>37</v>
      </c>
      <c r="R1780" t="str">
        <f t="shared" si="55"/>
        <v>5102994511119</v>
      </c>
      <c r="S1780" t="s">
        <v>38</v>
      </c>
      <c r="T1780" t="s">
        <v>119</v>
      </c>
      <c r="U1780" t="s">
        <v>176</v>
      </c>
      <c r="V1780" t="s">
        <v>177</v>
      </c>
      <c r="W1780" t="s">
        <v>42</v>
      </c>
      <c r="X1780" t="s">
        <v>43</v>
      </c>
      <c r="Y1780" t="s">
        <v>44</v>
      </c>
      <c r="Z1780" t="s">
        <v>44</v>
      </c>
      <c r="AA1780" t="s">
        <v>45</v>
      </c>
      <c r="AB1780" t="s">
        <v>46</v>
      </c>
      <c r="AC1780" t="s">
        <v>47</v>
      </c>
      <c r="AD1780" t="s">
        <v>48</v>
      </c>
      <c r="AE1780" t="s">
        <v>49</v>
      </c>
    </row>
    <row r="1781" spans="1:31">
      <c r="A1781" t="str">
        <f t="shared" si="54"/>
        <v>510299451112105</v>
      </c>
      <c r="B1781" t="s">
        <v>32</v>
      </c>
      <c r="C1781" t="s">
        <v>174</v>
      </c>
      <c r="D1781" t="s">
        <v>303</v>
      </c>
      <c r="E1781" t="s">
        <v>303</v>
      </c>
      <c r="F1781" t="s">
        <v>51</v>
      </c>
      <c r="G1781" t="s">
        <v>1843</v>
      </c>
      <c r="H1781" s="1">
        <v>43609</v>
      </c>
      <c r="I1781" s="1">
        <v>43601</v>
      </c>
      <c r="J1781" s="3">
        <v>402440</v>
      </c>
      <c r="K1781" t="s">
        <v>31</v>
      </c>
      <c r="L1781" t="s">
        <v>31</v>
      </c>
      <c r="M1781">
        <v>0</v>
      </c>
      <c r="N1781">
        <v>0</v>
      </c>
      <c r="O1781">
        <v>0</v>
      </c>
      <c r="P1781" t="s">
        <v>37</v>
      </c>
      <c r="Q1781" t="s">
        <v>37</v>
      </c>
      <c r="R1781" t="str">
        <f t="shared" si="55"/>
        <v>5102994511121</v>
      </c>
      <c r="S1781" t="s">
        <v>38</v>
      </c>
      <c r="T1781" t="s">
        <v>119</v>
      </c>
      <c r="U1781" t="s">
        <v>176</v>
      </c>
      <c r="V1781" t="s">
        <v>177</v>
      </c>
      <c r="W1781" t="s">
        <v>42</v>
      </c>
      <c r="X1781" t="s">
        <v>43</v>
      </c>
      <c r="Y1781" t="s">
        <v>44</v>
      </c>
      <c r="Z1781" t="s">
        <v>44</v>
      </c>
      <c r="AA1781" t="s">
        <v>45</v>
      </c>
      <c r="AB1781" t="s">
        <v>46</v>
      </c>
      <c r="AC1781" t="s">
        <v>47</v>
      </c>
      <c r="AD1781" t="s">
        <v>48</v>
      </c>
      <c r="AE1781" t="s">
        <v>49</v>
      </c>
    </row>
    <row r="1782" spans="1:31">
      <c r="A1782" t="str">
        <f t="shared" si="54"/>
        <v>510299451112205</v>
      </c>
      <c r="B1782" t="s">
        <v>32</v>
      </c>
      <c r="C1782" t="s">
        <v>174</v>
      </c>
      <c r="D1782" t="s">
        <v>303</v>
      </c>
      <c r="E1782" t="s">
        <v>303</v>
      </c>
      <c r="F1782" t="s">
        <v>55</v>
      </c>
      <c r="G1782" t="s">
        <v>1843</v>
      </c>
      <c r="H1782" s="1">
        <v>43609</v>
      </c>
      <c r="I1782" s="1">
        <v>43601</v>
      </c>
      <c r="J1782" s="3">
        <v>160976</v>
      </c>
      <c r="K1782" t="s">
        <v>31</v>
      </c>
      <c r="L1782" t="s">
        <v>31</v>
      </c>
      <c r="M1782">
        <v>0</v>
      </c>
      <c r="N1782">
        <v>0</v>
      </c>
      <c r="O1782">
        <v>0</v>
      </c>
      <c r="P1782" t="s">
        <v>37</v>
      </c>
      <c r="Q1782" t="s">
        <v>37</v>
      </c>
      <c r="R1782" t="str">
        <f t="shared" si="55"/>
        <v>5102994511122</v>
      </c>
      <c r="S1782" t="s">
        <v>38</v>
      </c>
      <c r="T1782" t="s">
        <v>119</v>
      </c>
      <c r="U1782" t="s">
        <v>176</v>
      </c>
      <c r="V1782" t="s">
        <v>177</v>
      </c>
      <c r="W1782" t="s">
        <v>42</v>
      </c>
      <c r="X1782" t="s">
        <v>43</v>
      </c>
      <c r="Y1782" t="s">
        <v>44</v>
      </c>
      <c r="Z1782" t="s">
        <v>44</v>
      </c>
      <c r="AA1782" t="s">
        <v>45</v>
      </c>
      <c r="AB1782" t="s">
        <v>46</v>
      </c>
      <c r="AC1782" t="s">
        <v>47</v>
      </c>
      <c r="AD1782" t="s">
        <v>48</v>
      </c>
      <c r="AE1782" t="s">
        <v>49</v>
      </c>
    </row>
    <row r="1783" spans="1:31">
      <c r="A1783" t="str">
        <f t="shared" si="54"/>
        <v>510299451112405</v>
      </c>
      <c r="B1783" t="s">
        <v>32</v>
      </c>
      <c r="C1783" t="s">
        <v>174</v>
      </c>
      <c r="D1783" t="s">
        <v>303</v>
      </c>
      <c r="E1783" t="s">
        <v>303</v>
      </c>
      <c r="F1783" t="s">
        <v>52</v>
      </c>
      <c r="G1783" t="s">
        <v>1843</v>
      </c>
      <c r="H1783" s="1">
        <v>43609</v>
      </c>
      <c r="I1783" s="1">
        <v>43601</v>
      </c>
      <c r="J1783" s="3">
        <v>389000</v>
      </c>
      <c r="K1783" t="s">
        <v>31</v>
      </c>
      <c r="L1783" t="s">
        <v>31</v>
      </c>
      <c r="M1783">
        <v>0</v>
      </c>
      <c r="N1783">
        <v>0</v>
      </c>
      <c r="O1783">
        <v>0</v>
      </c>
      <c r="P1783" t="s">
        <v>37</v>
      </c>
      <c r="Q1783" t="s">
        <v>37</v>
      </c>
      <c r="R1783" t="str">
        <f t="shared" si="55"/>
        <v>5102994511124</v>
      </c>
      <c r="S1783" t="s">
        <v>38</v>
      </c>
      <c r="T1783" t="s">
        <v>119</v>
      </c>
      <c r="U1783" t="s">
        <v>176</v>
      </c>
      <c r="V1783" t="s">
        <v>177</v>
      </c>
      <c r="W1783" t="s">
        <v>42</v>
      </c>
      <c r="X1783" t="s">
        <v>43</v>
      </c>
      <c r="Y1783" t="s">
        <v>44</v>
      </c>
      <c r="Z1783" t="s">
        <v>44</v>
      </c>
      <c r="AA1783" t="s">
        <v>45</v>
      </c>
      <c r="AB1783" t="s">
        <v>46</v>
      </c>
      <c r="AC1783" t="s">
        <v>47</v>
      </c>
      <c r="AD1783" t="s">
        <v>48</v>
      </c>
      <c r="AE1783" t="s">
        <v>49</v>
      </c>
    </row>
    <row r="1784" spans="1:31">
      <c r="A1784" t="str">
        <f t="shared" si="54"/>
        <v>213599452111112</v>
      </c>
      <c r="B1784" t="s">
        <v>32</v>
      </c>
      <c r="C1784" t="s">
        <v>62</v>
      </c>
      <c r="D1784" t="s">
        <v>1844</v>
      </c>
      <c r="E1784" t="s">
        <v>1844</v>
      </c>
      <c r="F1784" t="s">
        <v>165</v>
      </c>
      <c r="G1784" t="s">
        <v>1845</v>
      </c>
      <c r="H1784" s="1">
        <v>43800</v>
      </c>
      <c r="I1784" s="1">
        <v>43794</v>
      </c>
      <c r="J1784" s="3">
        <v>3700000</v>
      </c>
      <c r="K1784" t="s">
        <v>31</v>
      </c>
      <c r="L1784" t="s">
        <v>31</v>
      </c>
      <c r="M1784">
        <v>0</v>
      </c>
      <c r="N1784">
        <v>0</v>
      </c>
      <c r="O1784">
        <v>0</v>
      </c>
      <c r="P1784" t="s">
        <v>37</v>
      </c>
      <c r="Q1784" t="s">
        <v>37</v>
      </c>
      <c r="R1784" t="str">
        <f t="shared" si="55"/>
        <v>2135994521111</v>
      </c>
      <c r="S1784" t="s">
        <v>38</v>
      </c>
      <c r="T1784" t="s">
        <v>66</v>
      </c>
      <c r="U1784" t="s">
        <v>67</v>
      </c>
      <c r="V1784" t="s">
        <v>100</v>
      </c>
      <c r="W1784" t="s">
        <v>42</v>
      </c>
      <c r="X1784" t="s">
        <v>43</v>
      </c>
      <c r="Y1784" t="s">
        <v>44</v>
      </c>
      <c r="Z1784" t="s">
        <v>44</v>
      </c>
      <c r="AA1784" t="s">
        <v>45</v>
      </c>
      <c r="AB1784" t="s">
        <v>46</v>
      </c>
      <c r="AC1784" t="s">
        <v>47</v>
      </c>
      <c r="AD1784" t="s">
        <v>48</v>
      </c>
      <c r="AE1784" t="s">
        <v>49</v>
      </c>
    </row>
    <row r="1785" spans="1:31">
      <c r="A1785" t="str">
        <f t="shared" si="54"/>
        <v>213599452111510</v>
      </c>
      <c r="B1785" t="s">
        <v>32</v>
      </c>
      <c r="C1785" t="s">
        <v>62</v>
      </c>
      <c r="D1785" t="s">
        <v>1846</v>
      </c>
      <c r="E1785" t="s">
        <v>1846</v>
      </c>
      <c r="F1785" t="s">
        <v>286</v>
      </c>
      <c r="G1785" t="s">
        <v>1847</v>
      </c>
      <c r="H1785" s="1">
        <v>43754</v>
      </c>
      <c r="I1785" s="1">
        <v>43753</v>
      </c>
      <c r="J1785" s="3">
        <v>10150000</v>
      </c>
      <c r="K1785" t="s">
        <v>31</v>
      </c>
      <c r="L1785" t="s">
        <v>31</v>
      </c>
      <c r="M1785">
        <v>0</v>
      </c>
      <c r="N1785">
        <v>0</v>
      </c>
      <c r="O1785">
        <v>0</v>
      </c>
      <c r="P1785" t="s">
        <v>37</v>
      </c>
      <c r="Q1785" t="s">
        <v>37</v>
      </c>
      <c r="R1785" t="str">
        <f t="shared" si="55"/>
        <v>2135994521115</v>
      </c>
      <c r="S1785" t="s">
        <v>38</v>
      </c>
      <c r="T1785" t="s">
        <v>66</v>
      </c>
      <c r="U1785" t="s">
        <v>67</v>
      </c>
      <c r="V1785" t="s">
        <v>100</v>
      </c>
      <c r="W1785" t="s">
        <v>42</v>
      </c>
      <c r="X1785" t="s">
        <v>43</v>
      </c>
      <c r="Y1785" t="s">
        <v>44</v>
      </c>
      <c r="Z1785" t="s">
        <v>44</v>
      </c>
      <c r="AA1785" t="s">
        <v>45</v>
      </c>
      <c r="AB1785" t="s">
        <v>46</v>
      </c>
      <c r="AC1785" t="s">
        <v>47</v>
      </c>
      <c r="AD1785" t="s">
        <v>48</v>
      </c>
      <c r="AE1785" t="s">
        <v>49</v>
      </c>
    </row>
    <row r="1786" spans="1:31">
      <c r="A1786" t="str">
        <f t="shared" si="54"/>
        <v>214800252411111</v>
      </c>
      <c r="B1786" t="s">
        <v>32</v>
      </c>
      <c r="C1786" t="s">
        <v>114</v>
      </c>
      <c r="D1786" t="s">
        <v>1171</v>
      </c>
      <c r="E1786" t="s">
        <v>1171</v>
      </c>
      <c r="F1786" t="s">
        <v>71</v>
      </c>
      <c r="G1786" t="s">
        <v>1848</v>
      </c>
      <c r="H1786" s="1">
        <v>43798</v>
      </c>
      <c r="I1786" s="1">
        <v>43798</v>
      </c>
      <c r="J1786" s="3">
        <v>4000000</v>
      </c>
      <c r="K1786" t="s">
        <v>31</v>
      </c>
      <c r="L1786" t="s">
        <v>31</v>
      </c>
      <c r="M1786">
        <v>0</v>
      </c>
      <c r="N1786">
        <v>0</v>
      </c>
      <c r="O1786">
        <v>0</v>
      </c>
      <c r="P1786" t="s">
        <v>37</v>
      </c>
      <c r="Q1786" t="s">
        <v>37</v>
      </c>
      <c r="R1786" t="str">
        <f t="shared" si="55"/>
        <v>2148002524111</v>
      </c>
      <c r="S1786" t="s">
        <v>38</v>
      </c>
      <c r="T1786" t="s">
        <v>118</v>
      </c>
      <c r="U1786" t="s">
        <v>119</v>
      </c>
      <c r="V1786" t="s">
        <v>208</v>
      </c>
      <c r="W1786" t="s">
        <v>209</v>
      </c>
      <c r="X1786" t="s">
        <v>43</v>
      </c>
      <c r="Y1786" t="s">
        <v>44</v>
      </c>
      <c r="Z1786" t="s">
        <v>44</v>
      </c>
      <c r="AA1786" t="s">
        <v>45</v>
      </c>
      <c r="AB1786" t="s">
        <v>46</v>
      </c>
      <c r="AC1786" t="s">
        <v>47</v>
      </c>
      <c r="AD1786" t="s">
        <v>48</v>
      </c>
      <c r="AE1786" t="s">
        <v>49</v>
      </c>
    </row>
    <row r="1787" spans="1:31">
      <c r="A1787" t="str">
        <f t="shared" si="54"/>
        <v>212900152121111</v>
      </c>
      <c r="B1787" t="s">
        <v>32</v>
      </c>
      <c r="C1787" t="s">
        <v>62</v>
      </c>
      <c r="D1787" t="s">
        <v>1849</v>
      </c>
      <c r="E1787" t="s">
        <v>1849</v>
      </c>
      <c r="F1787" t="s">
        <v>122</v>
      </c>
      <c r="G1787" t="s">
        <v>1850</v>
      </c>
      <c r="H1787" s="1">
        <v>43776</v>
      </c>
      <c r="I1787" s="1">
        <v>43776</v>
      </c>
      <c r="J1787" s="3">
        <v>11400000</v>
      </c>
      <c r="K1787" t="s">
        <v>31</v>
      </c>
      <c r="L1787" t="s">
        <v>31</v>
      </c>
      <c r="M1787">
        <v>0</v>
      </c>
      <c r="N1787">
        <v>0</v>
      </c>
      <c r="O1787">
        <v>0</v>
      </c>
      <c r="P1787" t="s">
        <v>37</v>
      </c>
      <c r="Q1787" t="s">
        <v>37</v>
      </c>
      <c r="R1787" t="str">
        <f t="shared" si="55"/>
        <v>2129001521211</v>
      </c>
      <c r="S1787" t="s">
        <v>38</v>
      </c>
      <c r="T1787" t="s">
        <v>66</v>
      </c>
      <c r="U1787" t="s">
        <v>67</v>
      </c>
      <c r="V1787" t="s">
        <v>81</v>
      </c>
      <c r="W1787" t="s">
        <v>186</v>
      </c>
      <c r="X1787" t="s">
        <v>43</v>
      </c>
      <c r="Y1787" t="s">
        <v>44</v>
      </c>
      <c r="Z1787" t="s">
        <v>44</v>
      </c>
      <c r="AA1787" t="s">
        <v>45</v>
      </c>
      <c r="AB1787" t="s">
        <v>46</v>
      </c>
      <c r="AC1787" t="s">
        <v>47</v>
      </c>
      <c r="AD1787" t="s">
        <v>48</v>
      </c>
      <c r="AE1787" t="s">
        <v>49</v>
      </c>
    </row>
    <row r="1788" spans="1:31">
      <c r="A1788" t="str">
        <f t="shared" si="54"/>
        <v>213599451111103</v>
      </c>
      <c r="B1788" t="s">
        <v>32</v>
      </c>
      <c r="C1788" t="s">
        <v>62</v>
      </c>
      <c r="D1788" t="s">
        <v>1851</v>
      </c>
      <c r="E1788" t="s">
        <v>1851</v>
      </c>
      <c r="F1788" t="s">
        <v>35</v>
      </c>
      <c r="G1788" t="s">
        <v>1852</v>
      </c>
      <c r="H1788" s="1">
        <v>43539</v>
      </c>
      <c r="I1788" s="1">
        <v>43539</v>
      </c>
      <c r="J1788" s="3">
        <v>746000</v>
      </c>
      <c r="K1788" t="s">
        <v>31</v>
      </c>
      <c r="L1788" t="s">
        <v>31</v>
      </c>
      <c r="M1788">
        <v>0</v>
      </c>
      <c r="N1788">
        <v>0</v>
      </c>
      <c r="O1788">
        <v>0</v>
      </c>
      <c r="P1788" t="s">
        <v>37</v>
      </c>
      <c r="Q1788" t="s">
        <v>37</v>
      </c>
      <c r="R1788" t="str">
        <f t="shared" si="55"/>
        <v>2135994511111</v>
      </c>
      <c r="S1788" t="s">
        <v>38</v>
      </c>
      <c r="T1788" t="s">
        <v>66</v>
      </c>
      <c r="U1788" t="s">
        <v>67</v>
      </c>
      <c r="V1788" t="s">
        <v>100</v>
      </c>
      <c r="W1788" t="s">
        <v>42</v>
      </c>
      <c r="X1788" t="s">
        <v>43</v>
      </c>
      <c r="Y1788" t="s">
        <v>44</v>
      </c>
      <c r="Z1788" t="s">
        <v>44</v>
      </c>
      <c r="AA1788" t="s">
        <v>45</v>
      </c>
      <c r="AB1788" t="s">
        <v>46</v>
      </c>
      <c r="AC1788" t="s">
        <v>47</v>
      </c>
      <c r="AD1788" t="s">
        <v>48</v>
      </c>
      <c r="AE1788" t="s">
        <v>49</v>
      </c>
    </row>
    <row r="1789" spans="1:31">
      <c r="A1789" t="str">
        <f t="shared" si="54"/>
        <v>213599451112103</v>
      </c>
      <c r="B1789" t="s">
        <v>32</v>
      </c>
      <c r="C1789" t="s">
        <v>62</v>
      </c>
      <c r="D1789" t="s">
        <v>1851</v>
      </c>
      <c r="E1789" t="s">
        <v>1851</v>
      </c>
      <c r="F1789" t="s">
        <v>51</v>
      </c>
      <c r="G1789" t="s">
        <v>1852</v>
      </c>
      <c r="H1789" s="1">
        <v>43539</v>
      </c>
      <c r="I1789" s="1">
        <v>43539</v>
      </c>
      <c r="J1789" s="3">
        <v>74600</v>
      </c>
      <c r="K1789" t="s">
        <v>31</v>
      </c>
      <c r="L1789" t="s">
        <v>31</v>
      </c>
      <c r="M1789">
        <v>0</v>
      </c>
      <c r="N1789">
        <v>0</v>
      </c>
      <c r="O1789">
        <v>0</v>
      </c>
      <c r="P1789" t="s">
        <v>37</v>
      </c>
      <c r="Q1789" t="s">
        <v>37</v>
      </c>
      <c r="R1789" t="str">
        <f t="shared" si="55"/>
        <v>2135994511121</v>
      </c>
      <c r="S1789" t="s">
        <v>38</v>
      </c>
      <c r="T1789" t="s">
        <v>66</v>
      </c>
      <c r="U1789" t="s">
        <v>67</v>
      </c>
      <c r="V1789" t="s">
        <v>100</v>
      </c>
      <c r="W1789" t="s">
        <v>42</v>
      </c>
      <c r="X1789" t="s">
        <v>43</v>
      </c>
      <c r="Y1789" t="s">
        <v>44</v>
      </c>
      <c r="Z1789" t="s">
        <v>44</v>
      </c>
      <c r="AA1789" t="s">
        <v>45</v>
      </c>
      <c r="AB1789" t="s">
        <v>46</v>
      </c>
      <c r="AC1789" t="s">
        <v>47</v>
      </c>
      <c r="AD1789" t="s">
        <v>48</v>
      </c>
      <c r="AE1789" t="s">
        <v>49</v>
      </c>
    </row>
    <row r="1790" spans="1:31">
      <c r="A1790" t="str">
        <f t="shared" si="54"/>
        <v>213599451112203</v>
      </c>
      <c r="B1790" t="s">
        <v>32</v>
      </c>
      <c r="C1790" t="s">
        <v>62</v>
      </c>
      <c r="D1790" t="s">
        <v>1851</v>
      </c>
      <c r="E1790" t="s">
        <v>1851</v>
      </c>
      <c r="F1790" t="s">
        <v>55</v>
      </c>
      <c r="G1790" t="s">
        <v>1852</v>
      </c>
      <c r="H1790" s="1">
        <v>43539</v>
      </c>
      <c r="I1790" s="1">
        <v>43539</v>
      </c>
      <c r="J1790" s="3">
        <v>29840</v>
      </c>
      <c r="K1790" t="s">
        <v>31</v>
      </c>
      <c r="L1790" t="s">
        <v>31</v>
      </c>
      <c r="M1790">
        <v>0</v>
      </c>
      <c r="N1790">
        <v>0</v>
      </c>
      <c r="O1790">
        <v>0</v>
      </c>
      <c r="P1790" t="s">
        <v>37</v>
      </c>
      <c r="Q1790" t="s">
        <v>37</v>
      </c>
      <c r="R1790" t="str">
        <f t="shared" si="55"/>
        <v>2135994511122</v>
      </c>
      <c r="S1790" t="s">
        <v>38</v>
      </c>
      <c r="T1790" t="s">
        <v>66</v>
      </c>
      <c r="U1790" t="s">
        <v>67</v>
      </c>
      <c r="V1790" t="s">
        <v>100</v>
      </c>
      <c r="W1790" t="s">
        <v>42</v>
      </c>
      <c r="X1790" t="s">
        <v>43</v>
      </c>
      <c r="Y1790" t="s">
        <v>44</v>
      </c>
      <c r="Z1790" t="s">
        <v>44</v>
      </c>
      <c r="AA1790" t="s">
        <v>45</v>
      </c>
      <c r="AB1790" t="s">
        <v>46</v>
      </c>
      <c r="AC1790" t="s">
        <v>47</v>
      </c>
      <c r="AD1790" t="s">
        <v>48</v>
      </c>
      <c r="AE1790" t="s">
        <v>49</v>
      </c>
    </row>
    <row r="1791" spans="1:31">
      <c r="A1791" t="str">
        <f t="shared" si="54"/>
        <v>213599452111106</v>
      </c>
      <c r="B1791" t="s">
        <v>32</v>
      </c>
      <c r="C1791" t="s">
        <v>62</v>
      </c>
      <c r="D1791" t="s">
        <v>1853</v>
      </c>
      <c r="E1791" t="s">
        <v>1853</v>
      </c>
      <c r="F1791" t="s">
        <v>165</v>
      </c>
      <c r="G1791" t="s">
        <v>1854</v>
      </c>
      <c r="H1791" s="1">
        <v>43617</v>
      </c>
      <c r="I1791" s="1">
        <v>43607</v>
      </c>
      <c r="J1791" s="3">
        <v>2850000</v>
      </c>
      <c r="K1791" t="s">
        <v>31</v>
      </c>
      <c r="L1791" t="s">
        <v>31</v>
      </c>
      <c r="M1791">
        <v>0</v>
      </c>
      <c r="N1791">
        <v>0</v>
      </c>
      <c r="O1791">
        <v>0</v>
      </c>
      <c r="P1791" t="s">
        <v>37</v>
      </c>
      <c r="Q1791" t="s">
        <v>37</v>
      </c>
      <c r="R1791" t="str">
        <f t="shared" si="55"/>
        <v>2135994521111</v>
      </c>
      <c r="S1791" t="s">
        <v>38</v>
      </c>
      <c r="T1791" t="s">
        <v>66</v>
      </c>
      <c r="U1791" t="s">
        <v>67</v>
      </c>
      <c r="V1791" t="s">
        <v>100</v>
      </c>
      <c r="W1791" t="s">
        <v>42</v>
      </c>
      <c r="X1791" t="s">
        <v>43</v>
      </c>
      <c r="Y1791" t="s">
        <v>44</v>
      </c>
      <c r="Z1791" t="s">
        <v>44</v>
      </c>
      <c r="AA1791" t="s">
        <v>45</v>
      </c>
      <c r="AB1791" t="s">
        <v>46</v>
      </c>
      <c r="AC1791" t="s">
        <v>47</v>
      </c>
      <c r="AD1791" t="s">
        <v>48</v>
      </c>
      <c r="AE1791" t="s">
        <v>49</v>
      </c>
    </row>
    <row r="1792" spans="1:31">
      <c r="A1792" t="str">
        <f t="shared" si="54"/>
        <v>212901452215103</v>
      </c>
      <c r="B1792" t="s">
        <v>32</v>
      </c>
      <c r="C1792" t="s">
        <v>62</v>
      </c>
      <c r="D1792" t="s">
        <v>128</v>
      </c>
      <c r="E1792" t="s">
        <v>128</v>
      </c>
      <c r="F1792" t="s">
        <v>179</v>
      </c>
      <c r="G1792" t="s">
        <v>1855</v>
      </c>
      <c r="H1792" s="1">
        <v>43525</v>
      </c>
      <c r="I1792" s="1">
        <v>43524</v>
      </c>
      <c r="J1792" s="3">
        <v>3000000</v>
      </c>
      <c r="K1792" t="s">
        <v>31</v>
      </c>
      <c r="L1792" t="s">
        <v>31</v>
      </c>
      <c r="M1792">
        <v>0</v>
      </c>
      <c r="N1792">
        <v>0</v>
      </c>
      <c r="O1792">
        <v>0</v>
      </c>
      <c r="P1792" t="s">
        <v>37</v>
      </c>
      <c r="Q1792" t="s">
        <v>37</v>
      </c>
      <c r="R1792" t="str">
        <f t="shared" si="55"/>
        <v>2129014522151</v>
      </c>
      <c r="S1792" t="s">
        <v>38</v>
      </c>
      <c r="T1792" t="s">
        <v>66</v>
      </c>
      <c r="U1792" t="s">
        <v>67</v>
      </c>
      <c r="V1792" t="s">
        <v>81</v>
      </c>
      <c r="W1792" t="s">
        <v>396</v>
      </c>
      <c r="X1792" t="s">
        <v>43</v>
      </c>
      <c r="Y1792" t="s">
        <v>44</v>
      </c>
      <c r="Z1792" t="s">
        <v>44</v>
      </c>
      <c r="AA1792" t="s">
        <v>45</v>
      </c>
      <c r="AB1792" t="s">
        <v>46</v>
      </c>
      <c r="AC1792" t="s">
        <v>47</v>
      </c>
      <c r="AD1792" t="s">
        <v>48</v>
      </c>
      <c r="AE1792" t="s">
        <v>49</v>
      </c>
    </row>
    <row r="1793" spans="1:31">
      <c r="A1793" t="str">
        <f t="shared" si="54"/>
        <v>212300351152207</v>
      </c>
      <c r="B1793" t="s">
        <v>32</v>
      </c>
      <c r="C1793" t="s">
        <v>33</v>
      </c>
      <c r="D1793" t="s">
        <v>1856</v>
      </c>
      <c r="E1793" t="s">
        <v>1856</v>
      </c>
      <c r="F1793" t="s">
        <v>74</v>
      </c>
      <c r="G1793" t="s">
        <v>1857</v>
      </c>
      <c r="H1793" s="1">
        <v>43671</v>
      </c>
      <c r="I1793" s="1">
        <v>43669</v>
      </c>
      <c r="J1793" s="3">
        <v>144000000</v>
      </c>
      <c r="K1793" t="s">
        <v>31</v>
      </c>
      <c r="L1793" t="s">
        <v>31</v>
      </c>
      <c r="M1793">
        <v>0</v>
      </c>
      <c r="N1793">
        <v>0</v>
      </c>
      <c r="O1793">
        <v>0</v>
      </c>
      <c r="P1793" t="s">
        <v>37</v>
      </c>
      <c r="Q1793" t="s">
        <v>37</v>
      </c>
      <c r="R1793" t="str">
        <f t="shared" si="55"/>
        <v>2123003511522</v>
      </c>
      <c r="S1793" t="s">
        <v>38</v>
      </c>
      <c r="T1793" t="s">
        <v>39</v>
      </c>
      <c r="U1793" t="s">
        <v>40</v>
      </c>
      <c r="V1793" t="s">
        <v>76</v>
      </c>
      <c r="W1793" t="s">
        <v>77</v>
      </c>
      <c r="X1793" t="s">
        <v>43</v>
      </c>
      <c r="Y1793" t="s">
        <v>44</v>
      </c>
      <c r="Z1793" t="s">
        <v>44</v>
      </c>
      <c r="AA1793" t="s">
        <v>45</v>
      </c>
      <c r="AB1793" t="s">
        <v>46</v>
      </c>
      <c r="AC1793" t="s">
        <v>47</v>
      </c>
      <c r="AD1793" t="s">
        <v>48</v>
      </c>
      <c r="AE1793" t="s">
        <v>49</v>
      </c>
    </row>
    <row r="1794" spans="1:31">
      <c r="A1794" t="str">
        <f t="shared" si="54"/>
        <v>212599451111102</v>
      </c>
      <c r="B1794" t="s">
        <v>32</v>
      </c>
      <c r="C1794" t="s">
        <v>33</v>
      </c>
      <c r="D1794" t="s">
        <v>315</v>
      </c>
      <c r="E1794" t="s">
        <v>315</v>
      </c>
      <c r="F1794" t="s">
        <v>35</v>
      </c>
      <c r="G1794" t="s">
        <v>1858</v>
      </c>
      <c r="H1794" s="1">
        <v>43508</v>
      </c>
      <c r="I1794" s="1">
        <v>43503</v>
      </c>
      <c r="J1794" s="3">
        <v>5543300</v>
      </c>
      <c r="K1794" t="s">
        <v>31</v>
      </c>
      <c r="L1794" t="s">
        <v>31</v>
      </c>
      <c r="M1794">
        <v>0</v>
      </c>
      <c r="N1794">
        <v>0</v>
      </c>
      <c r="O1794">
        <v>0</v>
      </c>
      <c r="P1794" t="s">
        <v>37</v>
      </c>
      <c r="Q1794" t="s">
        <v>37</v>
      </c>
      <c r="R1794" t="str">
        <f t="shared" si="55"/>
        <v>2125994511111</v>
      </c>
      <c r="S1794" t="s">
        <v>38</v>
      </c>
      <c r="T1794" t="s">
        <v>39</v>
      </c>
      <c r="U1794" t="s">
        <v>40</v>
      </c>
      <c r="V1794" t="s">
        <v>41</v>
      </c>
      <c r="W1794" t="s">
        <v>42</v>
      </c>
      <c r="X1794" t="s">
        <v>43</v>
      </c>
      <c r="Y1794" t="s">
        <v>44</v>
      </c>
      <c r="Z1794" t="s">
        <v>44</v>
      </c>
      <c r="AA1794" t="s">
        <v>45</v>
      </c>
      <c r="AB1794" t="s">
        <v>46</v>
      </c>
      <c r="AC1794" t="s">
        <v>47</v>
      </c>
      <c r="AD1794" t="s">
        <v>48</v>
      </c>
      <c r="AE1794" t="s">
        <v>49</v>
      </c>
    </row>
    <row r="1795" spans="1:31">
      <c r="A1795" t="str">
        <f t="shared" ref="A1795:A1858" si="56">V1795&amp;W1795&amp;F1795&amp;IF(MONTH(H1795)&lt;10,"0"&amp;MONTH(H1795),MONTH(H1795))</f>
        <v>212599451111902</v>
      </c>
      <c r="B1795" t="s">
        <v>32</v>
      </c>
      <c r="C1795" t="s">
        <v>33</v>
      </c>
      <c r="D1795" t="s">
        <v>315</v>
      </c>
      <c r="E1795" t="s">
        <v>315</v>
      </c>
      <c r="F1795" t="s">
        <v>50</v>
      </c>
      <c r="G1795" t="s">
        <v>1858</v>
      </c>
      <c r="H1795" s="1">
        <v>43508</v>
      </c>
      <c r="I1795" s="1">
        <v>43503</v>
      </c>
      <c r="J1795" s="3">
        <v>373</v>
      </c>
      <c r="K1795" t="s">
        <v>31</v>
      </c>
      <c r="L1795" t="s">
        <v>31</v>
      </c>
      <c r="M1795">
        <v>0</v>
      </c>
      <c r="N1795">
        <v>0</v>
      </c>
      <c r="O1795">
        <v>0</v>
      </c>
      <c r="P1795" t="s">
        <v>37</v>
      </c>
      <c r="Q1795" t="s">
        <v>37</v>
      </c>
      <c r="R1795" t="str">
        <f t="shared" ref="R1795:R1858" si="57">V1795&amp;W1795&amp;F1795</f>
        <v>2125994511119</v>
      </c>
      <c r="S1795" t="s">
        <v>38</v>
      </c>
      <c r="T1795" t="s">
        <v>39</v>
      </c>
      <c r="U1795" t="s">
        <v>40</v>
      </c>
      <c r="V1795" t="s">
        <v>41</v>
      </c>
      <c r="W1795" t="s">
        <v>42</v>
      </c>
      <c r="X1795" t="s">
        <v>43</v>
      </c>
      <c r="Y1795" t="s">
        <v>44</v>
      </c>
      <c r="Z1795" t="s">
        <v>44</v>
      </c>
      <c r="AA1795" t="s">
        <v>45</v>
      </c>
      <c r="AB1795" t="s">
        <v>46</v>
      </c>
      <c r="AC1795" t="s">
        <v>47</v>
      </c>
      <c r="AD1795" t="s">
        <v>48</v>
      </c>
      <c r="AE1795" t="s">
        <v>49</v>
      </c>
    </row>
    <row r="1796" spans="1:31">
      <c r="A1796" t="str">
        <f t="shared" si="56"/>
        <v>212599451112102</v>
      </c>
      <c r="B1796" t="s">
        <v>32</v>
      </c>
      <c r="C1796" t="s">
        <v>33</v>
      </c>
      <c r="D1796" t="s">
        <v>315</v>
      </c>
      <c r="E1796" t="s">
        <v>315</v>
      </c>
      <c r="F1796" t="s">
        <v>51</v>
      </c>
      <c r="G1796" t="s">
        <v>1858</v>
      </c>
      <c r="H1796" s="1">
        <v>43508</v>
      </c>
      <c r="I1796" s="1">
        <v>43503</v>
      </c>
      <c r="J1796" s="3">
        <v>483740</v>
      </c>
      <c r="K1796" t="s">
        <v>31</v>
      </c>
      <c r="L1796" t="s">
        <v>31</v>
      </c>
      <c r="M1796">
        <v>0</v>
      </c>
      <c r="N1796">
        <v>0</v>
      </c>
      <c r="O1796">
        <v>0</v>
      </c>
      <c r="P1796" t="s">
        <v>37</v>
      </c>
      <c r="Q1796" t="s">
        <v>37</v>
      </c>
      <c r="R1796" t="str">
        <f t="shared" si="57"/>
        <v>2125994511121</v>
      </c>
      <c r="S1796" t="s">
        <v>38</v>
      </c>
      <c r="T1796" t="s">
        <v>39</v>
      </c>
      <c r="U1796" t="s">
        <v>40</v>
      </c>
      <c r="V1796" t="s">
        <v>41</v>
      </c>
      <c r="W1796" t="s">
        <v>42</v>
      </c>
      <c r="X1796" t="s">
        <v>43</v>
      </c>
      <c r="Y1796" t="s">
        <v>44</v>
      </c>
      <c r="Z1796" t="s">
        <v>44</v>
      </c>
      <c r="AA1796" t="s">
        <v>45</v>
      </c>
      <c r="AB1796" t="s">
        <v>46</v>
      </c>
      <c r="AC1796" t="s">
        <v>47</v>
      </c>
      <c r="AD1796" t="s">
        <v>48</v>
      </c>
      <c r="AE1796" t="s">
        <v>49</v>
      </c>
    </row>
    <row r="1797" spans="1:31">
      <c r="A1797" t="str">
        <f t="shared" si="56"/>
        <v>212599451112202</v>
      </c>
      <c r="B1797" t="s">
        <v>32</v>
      </c>
      <c r="C1797" t="s">
        <v>33</v>
      </c>
      <c r="D1797" t="s">
        <v>315</v>
      </c>
      <c r="E1797" t="s">
        <v>315</v>
      </c>
      <c r="F1797" t="s">
        <v>55</v>
      </c>
      <c r="G1797" t="s">
        <v>1858</v>
      </c>
      <c r="H1797" s="1">
        <v>43508</v>
      </c>
      <c r="I1797" s="1">
        <v>43503</v>
      </c>
      <c r="J1797" s="3">
        <v>193496</v>
      </c>
      <c r="K1797" t="s">
        <v>31</v>
      </c>
      <c r="L1797" t="s">
        <v>31</v>
      </c>
      <c r="M1797">
        <v>0</v>
      </c>
      <c r="N1797">
        <v>0</v>
      </c>
      <c r="O1797">
        <v>0</v>
      </c>
      <c r="P1797" t="s">
        <v>37</v>
      </c>
      <c r="Q1797" t="s">
        <v>37</v>
      </c>
      <c r="R1797" t="str">
        <f t="shared" si="57"/>
        <v>2125994511122</v>
      </c>
      <c r="S1797" t="s">
        <v>38</v>
      </c>
      <c r="T1797" t="s">
        <v>39</v>
      </c>
      <c r="U1797" t="s">
        <v>40</v>
      </c>
      <c r="V1797" t="s">
        <v>41</v>
      </c>
      <c r="W1797" t="s">
        <v>42</v>
      </c>
      <c r="X1797" t="s">
        <v>43</v>
      </c>
      <c r="Y1797" t="s">
        <v>44</v>
      </c>
      <c r="Z1797" t="s">
        <v>44</v>
      </c>
      <c r="AA1797" t="s">
        <v>45</v>
      </c>
      <c r="AB1797" t="s">
        <v>46</v>
      </c>
      <c r="AC1797" t="s">
        <v>47</v>
      </c>
      <c r="AD1797" t="s">
        <v>48</v>
      </c>
      <c r="AE1797" t="s">
        <v>49</v>
      </c>
    </row>
    <row r="1798" spans="1:31">
      <c r="A1798" t="str">
        <f t="shared" si="56"/>
        <v>212599451112402</v>
      </c>
      <c r="B1798" t="s">
        <v>32</v>
      </c>
      <c r="C1798" t="s">
        <v>33</v>
      </c>
      <c r="D1798" t="s">
        <v>315</v>
      </c>
      <c r="E1798" t="s">
        <v>315</v>
      </c>
      <c r="F1798" t="s">
        <v>52</v>
      </c>
      <c r="G1798" t="s">
        <v>1858</v>
      </c>
      <c r="H1798" s="1">
        <v>43508</v>
      </c>
      <c r="I1798" s="1">
        <v>43503</v>
      </c>
      <c r="J1798" s="3">
        <v>6520000</v>
      </c>
      <c r="K1798" t="s">
        <v>31</v>
      </c>
      <c r="L1798" t="s">
        <v>31</v>
      </c>
      <c r="M1798">
        <v>0</v>
      </c>
      <c r="N1798">
        <v>0</v>
      </c>
      <c r="O1798">
        <v>0</v>
      </c>
      <c r="P1798" t="s">
        <v>37</v>
      </c>
      <c r="Q1798" t="s">
        <v>37</v>
      </c>
      <c r="R1798" t="str">
        <f t="shared" si="57"/>
        <v>2125994511124</v>
      </c>
      <c r="S1798" t="s">
        <v>38</v>
      </c>
      <c r="T1798" t="s">
        <v>39</v>
      </c>
      <c r="U1798" t="s">
        <v>40</v>
      </c>
      <c r="V1798" t="s">
        <v>41</v>
      </c>
      <c r="W1798" t="s">
        <v>42</v>
      </c>
      <c r="X1798" t="s">
        <v>43</v>
      </c>
      <c r="Y1798" t="s">
        <v>44</v>
      </c>
      <c r="Z1798" t="s">
        <v>44</v>
      </c>
      <c r="AA1798" t="s">
        <v>45</v>
      </c>
      <c r="AB1798" t="s">
        <v>46</v>
      </c>
      <c r="AC1798" t="s">
        <v>47</v>
      </c>
      <c r="AD1798" t="s">
        <v>48</v>
      </c>
      <c r="AE1798" t="s">
        <v>49</v>
      </c>
    </row>
    <row r="1799" spans="1:31">
      <c r="A1799" t="str">
        <f t="shared" si="56"/>
        <v>212599451115102</v>
      </c>
      <c r="B1799" t="s">
        <v>32</v>
      </c>
      <c r="C1799" t="s">
        <v>33</v>
      </c>
      <c r="D1799" t="s">
        <v>315</v>
      </c>
      <c r="E1799" t="s">
        <v>315</v>
      </c>
      <c r="F1799" t="s">
        <v>58</v>
      </c>
      <c r="G1799" t="s">
        <v>1858</v>
      </c>
      <c r="H1799" s="1">
        <v>43508</v>
      </c>
      <c r="I1799" s="1">
        <v>43503</v>
      </c>
      <c r="J1799" s="3">
        <v>30000</v>
      </c>
      <c r="K1799" t="s">
        <v>31</v>
      </c>
      <c r="L1799" t="s">
        <v>31</v>
      </c>
      <c r="M1799">
        <v>0</v>
      </c>
      <c r="N1799">
        <v>0</v>
      </c>
      <c r="O1799">
        <v>0</v>
      </c>
      <c r="P1799" t="s">
        <v>37</v>
      </c>
      <c r="Q1799" t="s">
        <v>37</v>
      </c>
      <c r="R1799" t="str">
        <f t="shared" si="57"/>
        <v>2125994511151</v>
      </c>
      <c r="S1799" t="s">
        <v>38</v>
      </c>
      <c r="T1799" t="s">
        <v>39</v>
      </c>
      <c r="U1799" t="s">
        <v>40</v>
      </c>
      <c r="V1799" t="s">
        <v>41</v>
      </c>
      <c r="W1799" t="s">
        <v>42</v>
      </c>
      <c r="X1799" t="s">
        <v>43</v>
      </c>
      <c r="Y1799" t="s">
        <v>44</v>
      </c>
      <c r="Z1799" t="s">
        <v>44</v>
      </c>
      <c r="AA1799" t="s">
        <v>45</v>
      </c>
      <c r="AB1799" t="s">
        <v>46</v>
      </c>
      <c r="AC1799" t="s">
        <v>47</v>
      </c>
      <c r="AD1799" t="s">
        <v>48</v>
      </c>
      <c r="AE1799" t="s">
        <v>49</v>
      </c>
    </row>
    <row r="1800" spans="1:31">
      <c r="A1800" t="str">
        <f t="shared" si="56"/>
        <v>215099451241104</v>
      </c>
      <c r="B1800" t="s">
        <v>32</v>
      </c>
      <c r="C1800" t="s">
        <v>114</v>
      </c>
      <c r="D1800" t="s">
        <v>534</v>
      </c>
      <c r="E1800" t="s">
        <v>534</v>
      </c>
      <c r="F1800" t="s">
        <v>116</v>
      </c>
      <c r="G1800" t="s">
        <v>1859</v>
      </c>
      <c r="H1800" s="1">
        <v>43573</v>
      </c>
      <c r="I1800" s="1">
        <v>43571</v>
      </c>
      <c r="J1800" s="3">
        <v>18745345</v>
      </c>
      <c r="K1800" t="s">
        <v>31</v>
      </c>
      <c r="L1800" t="s">
        <v>31</v>
      </c>
      <c r="M1800">
        <v>0</v>
      </c>
      <c r="N1800">
        <v>0</v>
      </c>
      <c r="O1800">
        <v>0</v>
      </c>
      <c r="P1800" t="s">
        <v>37</v>
      </c>
      <c r="Q1800" t="s">
        <v>37</v>
      </c>
      <c r="R1800" t="str">
        <f t="shared" si="57"/>
        <v>2150994512411</v>
      </c>
      <c r="S1800" t="s">
        <v>38</v>
      </c>
      <c r="T1800" t="s">
        <v>118</v>
      </c>
      <c r="U1800" t="s">
        <v>119</v>
      </c>
      <c r="V1800" t="s">
        <v>120</v>
      </c>
      <c r="W1800" t="s">
        <v>42</v>
      </c>
      <c r="X1800" t="s">
        <v>43</v>
      </c>
      <c r="Y1800" t="s">
        <v>44</v>
      </c>
      <c r="Z1800" t="s">
        <v>44</v>
      </c>
      <c r="AA1800" t="s">
        <v>45</v>
      </c>
      <c r="AB1800" t="s">
        <v>46</v>
      </c>
      <c r="AC1800" t="s">
        <v>47</v>
      </c>
      <c r="AD1800" t="s">
        <v>48</v>
      </c>
      <c r="AE1800" t="s">
        <v>49</v>
      </c>
    </row>
    <row r="1801" spans="1:31">
      <c r="A1801" t="str">
        <f t="shared" si="56"/>
        <v>212904652121112</v>
      </c>
      <c r="B1801" t="s">
        <v>32</v>
      </c>
      <c r="C1801" t="s">
        <v>62</v>
      </c>
      <c r="D1801" t="s">
        <v>1860</v>
      </c>
      <c r="E1801" t="s">
        <v>1860</v>
      </c>
      <c r="F1801" t="s">
        <v>122</v>
      </c>
      <c r="G1801" t="s">
        <v>1861</v>
      </c>
      <c r="H1801" s="1">
        <v>43816</v>
      </c>
      <c r="I1801" s="1">
        <v>43815</v>
      </c>
      <c r="J1801" s="3">
        <v>9787000</v>
      </c>
      <c r="K1801" t="s">
        <v>31</v>
      </c>
      <c r="L1801" t="s">
        <v>31</v>
      </c>
      <c r="M1801">
        <v>0</v>
      </c>
      <c r="N1801">
        <v>0</v>
      </c>
      <c r="O1801">
        <v>0</v>
      </c>
      <c r="P1801" t="s">
        <v>37</v>
      </c>
      <c r="Q1801" t="s">
        <v>37</v>
      </c>
      <c r="R1801" t="str">
        <f t="shared" si="57"/>
        <v>2129046521211</v>
      </c>
      <c r="S1801" t="s">
        <v>38</v>
      </c>
      <c r="T1801" t="s">
        <v>66</v>
      </c>
      <c r="U1801" t="s">
        <v>67</v>
      </c>
      <c r="V1801" t="s">
        <v>81</v>
      </c>
      <c r="W1801" t="s">
        <v>82</v>
      </c>
      <c r="X1801" t="s">
        <v>43</v>
      </c>
      <c r="Y1801" t="s">
        <v>44</v>
      </c>
      <c r="Z1801" t="s">
        <v>44</v>
      </c>
      <c r="AA1801" t="s">
        <v>45</v>
      </c>
      <c r="AB1801" t="s">
        <v>46</v>
      </c>
      <c r="AC1801" t="s">
        <v>47</v>
      </c>
      <c r="AD1801" t="s">
        <v>48</v>
      </c>
      <c r="AE1801" t="s">
        <v>49</v>
      </c>
    </row>
    <row r="1802" spans="1:31">
      <c r="A1802" t="str">
        <f t="shared" si="56"/>
        <v>214700552411403</v>
      </c>
      <c r="B1802" t="s">
        <v>32</v>
      </c>
      <c r="C1802" t="s">
        <v>114</v>
      </c>
      <c r="D1802" t="s">
        <v>324</v>
      </c>
      <c r="E1802" t="s">
        <v>324</v>
      </c>
      <c r="F1802" t="s">
        <v>182</v>
      </c>
      <c r="G1802" t="s">
        <v>1862</v>
      </c>
      <c r="H1802" s="1">
        <v>43549</v>
      </c>
      <c r="I1802" s="1">
        <v>43545</v>
      </c>
      <c r="J1802" s="3">
        <v>12100000</v>
      </c>
      <c r="K1802" t="s">
        <v>31</v>
      </c>
      <c r="L1802" t="s">
        <v>31</v>
      </c>
      <c r="M1802">
        <v>0</v>
      </c>
      <c r="N1802">
        <v>0</v>
      </c>
      <c r="O1802">
        <v>0</v>
      </c>
      <c r="P1802" t="s">
        <v>37</v>
      </c>
      <c r="Q1802" t="s">
        <v>37</v>
      </c>
      <c r="R1802" t="str">
        <f t="shared" si="57"/>
        <v>2147005524114</v>
      </c>
      <c r="S1802" t="s">
        <v>38</v>
      </c>
      <c r="T1802" t="s">
        <v>118</v>
      </c>
      <c r="U1802" t="s">
        <v>119</v>
      </c>
      <c r="V1802" t="s">
        <v>181</v>
      </c>
      <c r="W1802" t="s">
        <v>90</v>
      </c>
      <c r="X1802" t="s">
        <v>43</v>
      </c>
      <c r="Y1802" t="s">
        <v>44</v>
      </c>
      <c r="Z1802" t="s">
        <v>44</v>
      </c>
      <c r="AA1802" t="s">
        <v>45</v>
      </c>
      <c r="AB1802" t="s">
        <v>46</v>
      </c>
      <c r="AC1802" t="s">
        <v>47</v>
      </c>
      <c r="AD1802" t="s">
        <v>48</v>
      </c>
      <c r="AE1802" t="s">
        <v>49</v>
      </c>
    </row>
    <row r="1803" spans="1:31">
      <c r="A1803" t="str">
        <f t="shared" si="56"/>
        <v>213599451111112</v>
      </c>
      <c r="B1803" t="s">
        <v>32</v>
      </c>
      <c r="C1803" t="s">
        <v>62</v>
      </c>
      <c r="D1803" t="s">
        <v>1863</v>
      </c>
      <c r="E1803" t="s">
        <v>1863</v>
      </c>
      <c r="F1803" t="s">
        <v>35</v>
      </c>
      <c r="G1803" t="s">
        <v>1864</v>
      </c>
      <c r="H1803" s="1">
        <v>43800</v>
      </c>
      <c r="I1803" s="1">
        <v>43788</v>
      </c>
      <c r="J1803" s="3">
        <v>61719600</v>
      </c>
      <c r="K1803" t="s">
        <v>31</v>
      </c>
      <c r="L1803" t="s">
        <v>31</v>
      </c>
      <c r="M1803">
        <v>0</v>
      </c>
      <c r="N1803">
        <v>0</v>
      </c>
      <c r="O1803">
        <v>0</v>
      </c>
      <c r="P1803" t="s">
        <v>37</v>
      </c>
      <c r="Q1803" t="s">
        <v>37</v>
      </c>
      <c r="R1803" t="str">
        <f t="shared" si="57"/>
        <v>2135994511111</v>
      </c>
      <c r="S1803" t="s">
        <v>38</v>
      </c>
      <c r="T1803" t="s">
        <v>66</v>
      </c>
      <c r="U1803" t="s">
        <v>67</v>
      </c>
      <c r="V1803" t="s">
        <v>100</v>
      </c>
      <c r="W1803" t="s">
        <v>42</v>
      </c>
      <c r="X1803" t="s">
        <v>43</v>
      </c>
      <c r="Y1803" t="s">
        <v>44</v>
      </c>
      <c r="Z1803" t="s">
        <v>44</v>
      </c>
      <c r="AA1803" t="s">
        <v>45</v>
      </c>
      <c r="AB1803" t="s">
        <v>46</v>
      </c>
      <c r="AC1803" t="s">
        <v>47</v>
      </c>
      <c r="AD1803" t="s">
        <v>48</v>
      </c>
      <c r="AE1803" t="s">
        <v>49</v>
      </c>
    </row>
    <row r="1804" spans="1:31">
      <c r="A1804" t="str">
        <f t="shared" si="56"/>
        <v>213599451111912</v>
      </c>
      <c r="B1804" t="s">
        <v>32</v>
      </c>
      <c r="C1804" t="s">
        <v>62</v>
      </c>
      <c r="D1804" t="s">
        <v>1863</v>
      </c>
      <c r="E1804" t="s">
        <v>1863</v>
      </c>
      <c r="F1804" t="s">
        <v>50</v>
      </c>
      <c r="G1804" t="s">
        <v>1864</v>
      </c>
      <c r="H1804" s="1">
        <v>43800</v>
      </c>
      <c r="I1804" s="1">
        <v>43788</v>
      </c>
      <c r="J1804" s="3">
        <v>777</v>
      </c>
      <c r="K1804" t="s">
        <v>31</v>
      </c>
      <c r="L1804" t="s">
        <v>31</v>
      </c>
      <c r="M1804">
        <v>0</v>
      </c>
      <c r="N1804">
        <v>0</v>
      </c>
      <c r="O1804">
        <v>0</v>
      </c>
      <c r="P1804" t="s">
        <v>37</v>
      </c>
      <c r="Q1804" t="s">
        <v>37</v>
      </c>
      <c r="R1804" t="str">
        <f t="shared" si="57"/>
        <v>2135994511119</v>
      </c>
      <c r="S1804" t="s">
        <v>38</v>
      </c>
      <c r="T1804" t="s">
        <v>66</v>
      </c>
      <c r="U1804" t="s">
        <v>67</v>
      </c>
      <c r="V1804" t="s">
        <v>100</v>
      </c>
      <c r="W1804" t="s">
        <v>42</v>
      </c>
      <c r="X1804" t="s">
        <v>43</v>
      </c>
      <c r="Y1804" t="s">
        <v>44</v>
      </c>
      <c r="Z1804" t="s">
        <v>44</v>
      </c>
      <c r="AA1804" t="s">
        <v>45</v>
      </c>
      <c r="AB1804" t="s">
        <v>46</v>
      </c>
      <c r="AC1804" t="s">
        <v>47</v>
      </c>
      <c r="AD1804" t="s">
        <v>48</v>
      </c>
      <c r="AE1804" t="s">
        <v>49</v>
      </c>
    </row>
    <row r="1805" spans="1:31">
      <c r="A1805" t="str">
        <f t="shared" si="56"/>
        <v>213599451112112</v>
      </c>
      <c r="B1805" t="s">
        <v>32</v>
      </c>
      <c r="C1805" t="s">
        <v>62</v>
      </c>
      <c r="D1805" t="s">
        <v>1863</v>
      </c>
      <c r="E1805" t="s">
        <v>1863</v>
      </c>
      <c r="F1805" t="s">
        <v>51</v>
      </c>
      <c r="G1805" t="s">
        <v>1864</v>
      </c>
      <c r="H1805" s="1">
        <v>43800</v>
      </c>
      <c r="I1805" s="1">
        <v>43788</v>
      </c>
      <c r="J1805" s="3">
        <v>4439170</v>
      </c>
      <c r="K1805" t="s">
        <v>31</v>
      </c>
      <c r="L1805" t="s">
        <v>31</v>
      </c>
      <c r="M1805">
        <v>0</v>
      </c>
      <c r="N1805">
        <v>0</v>
      </c>
      <c r="O1805">
        <v>0</v>
      </c>
      <c r="P1805" t="s">
        <v>37</v>
      </c>
      <c r="Q1805" t="s">
        <v>37</v>
      </c>
      <c r="R1805" t="str">
        <f t="shared" si="57"/>
        <v>2135994511121</v>
      </c>
      <c r="S1805" t="s">
        <v>38</v>
      </c>
      <c r="T1805" t="s">
        <v>66</v>
      </c>
      <c r="U1805" t="s">
        <v>67</v>
      </c>
      <c r="V1805" t="s">
        <v>100</v>
      </c>
      <c r="W1805" t="s">
        <v>42</v>
      </c>
      <c r="X1805" t="s">
        <v>43</v>
      </c>
      <c r="Y1805" t="s">
        <v>44</v>
      </c>
      <c r="Z1805" t="s">
        <v>44</v>
      </c>
      <c r="AA1805" t="s">
        <v>45</v>
      </c>
      <c r="AB1805" t="s">
        <v>46</v>
      </c>
      <c r="AC1805" t="s">
        <v>47</v>
      </c>
      <c r="AD1805" t="s">
        <v>48</v>
      </c>
      <c r="AE1805" t="s">
        <v>49</v>
      </c>
    </row>
    <row r="1806" spans="1:31">
      <c r="A1806" t="str">
        <f t="shared" si="56"/>
        <v>213599451112212</v>
      </c>
      <c r="B1806" t="s">
        <v>32</v>
      </c>
      <c r="C1806" t="s">
        <v>62</v>
      </c>
      <c r="D1806" t="s">
        <v>1863</v>
      </c>
      <c r="E1806" t="s">
        <v>1863</v>
      </c>
      <c r="F1806" t="s">
        <v>55</v>
      </c>
      <c r="G1806" t="s">
        <v>1864</v>
      </c>
      <c r="H1806" s="1">
        <v>43800</v>
      </c>
      <c r="I1806" s="1">
        <v>43788</v>
      </c>
      <c r="J1806" s="3">
        <v>1481116</v>
      </c>
      <c r="K1806" t="s">
        <v>31</v>
      </c>
      <c r="L1806" t="s">
        <v>31</v>
      </c>
      <c r="M1806">
        <v>0</v>
      </c>
      <c r="N1806">
        <v>0</v>
      </c>
      <c r="O1806">
        <v>0</v>
      </c>
      <c r="P1806" t="s">
        <v>37</v>
      </c>
      <c r="Q1806" t="s">
        <v>37</v>
      </c>
      <c r="R1806" t="str">
        <f t="shared" si="57"/>
        <v>2135994511122</v>
      </c>
      <c r="S1806" t="s">
        <v>38</v>
      </c>
      <c r="T1806" t="s">
        <v>66</v>
      </c>
      <c r="U1806" t="s">
        <v>67</v>
      </c>
      <c r="V1806" t="s">
        <v>100</v>
      </c>
      <c r="W1806" t="s">
        <v>42</v>
      </c>
      <c r="X1806" t="s">
        <v>43</v>
      </c>
      <c r="Y1806" t="s">
        <v>44</v>
      </c>
      <c r="Z1806" t="s">
        <v>44</v>
      </c>
      <c r="AA1806" t="s">
        <v>45</v>
      </c>
      <c r="AB1806" t="s">
        <v>46</v>
      </c>
      <c r="AC1806" t="s">
        <v>47</v>
      </c>
      <c r="AD1806" t="s">
        <v>48</v>
      </c>
      <c r="AE1806" t="s">
        <v>49</v>
      </c>
    </row>
    <row r="1807" spans="1:31">
      <c r="A1807" t="str">
        <f t="shared" si="56"/>
        <v>213599451112412</v>
      </c>
      <c r="B1807" t="s">
        <v>32</v>
      </c>
      <c r="C1807" t="s">
        <v>62</v>
      </c>
      <c r="D1807" t="s">
        <v>1863</v>
      </c>
      <c r="E1807" t="s">
        <v>1863</v>
      </c>
      <c r="F1807" t="s">
        <v>52</v>
      </c>
      <c r="G1807" t="s">
        <v>1864</v>
      </c>
      <c r="H1807" s="1">
        <v>43800</v>
      </c>
      <c r="I1807" s="1">
        <v>43788</v>
      </c>
      <c r="J1807" s="3">
        <v>5402000</v>
      </c>
      <c r="K1807" t="s">
        <v>31</v>
      </c>
      <c r="L1807" t="s">
        <v>31</v>
      </c>
      <c r="M1807">
        <v>0</v>
      </c>
      <c r="N1807">
        <v>0</v>
      </c>
      <c r="O1807">
        <v>0</v>
      </c>
      <c r="P1807" t="s">
        <v>37</v>
      </c>
      <c r="Q1807" t="s">
        <v>37</v>
      </c>
      <c r="R1807" t="str">
        <f t="shared" si="57"/>
        <v>2135994511124</v>
      </c>
      <c r="S1807" t="s">
        <v>38</v>
      </c>
      <c r="T1807" t="s">
        <v>66</v>
      </c>
      <c r="U1807" t="s">
        <v>67</v>
      </c>
      <c r="V1807" t="s">
        <v>100</v>
      </c>
      <c r="W1807" t="s">
        <v>42</v>
      </c>
      <c r="X1807" t="s">
        <v>43</v>
      </c>
      <c r="Y1807" t="s">
        <v>44</v>
      </c>
      <c r="Z1807" t="s">
        <v>44</v>
      </c>
      <c r="AA1807" t="s">
        <v>45</v>
      </c>
      <c r="AB1807" t="s">
        <v>46</v>
      </c>
      <c r="AC1807" t="s">
        <v>47</v>
      </c>
      <c r="AD1807" t="s">
        <v>48</v>
      </c>
      <c r="AE1807" t="s">
        <v>49</v>
      </c>
    </row>
    <row r="1808" spans="1:31">
      <c r="A1808" t="str">
        <f t="shared" si="56"/>
        <v>213599451112512</v>
      </c>
      <c r="B1808" t="s">
        <v>32</v>
      </c>
      <c r="C1808" t="s">
        <v>62</v>
      </c>
      <c r="D1808" t="s">
        <v>1863</v>
      </c>
      <c r="E1808" t="s">
        <v>1863</v>
      </c>
      <c r="F1808" t="s">
        <v>132</v>
      </c>
      <c r="G1808" t="s">
        <v>1864</v>
      </c>
      <c r="H1808" s="1">
        <v>43800</v>
      </c>
      <c r="I1808" s="1">
        <v>43788</v>
      </c>
      <c r="J1808" s="3">
        <v>314200</v>
      </c>
      <c r="K1808" t="s">
        <v>31</v>
      </c>
      <c r="L1808" t="s">
        <v>31</v>
      </c>
      <c r="M1808">
        <v>0</v>
      </c>
      <c r="N1808">
        <v>0</v>
      </c>
      <c r="O1808">
        <v>0</v>
      </c>
      <c r="P1808" t="s">
        <v>37</v>
      </c>
      <c r="Q1808" t="s">
        <v>37</v>
      </c>
      <c r="R1808" t="str">
        <f t="shared" si="57"/>
        <v>2135994511125</v>
      </c>
      <c r="S1808" t="s">
        <v>38</v>
      </c>
      <c r="T1808" t="s">
        <v>66</v>
      </c>
      <c r="U1808" t="s">
        <v>67</v>
      </c>
      <c r="V1808" t="s">
        <v>100</v>
      </c>
      <c r="W1808" t="s">
        <v>42</v>
      </c>
      <c r="X1808" t="s">
        <v>43</v>
      </c>
      <c r="Y1808" t="s">
        <v>44</v>
      </c>
      <c r="Z1808" t="s">
        <v>44</v>
      </c>
      <c r="AA1808" t="s">
        <v>45</v>
      </c>
      <c r="AB1808" t="s">
        <v>46</v>
      </c>
      <c r="AC1808" t="s">
        <v>47</v>
      </c>
      <c r="AD1808" t="s">
        <v>48</v>
      </c>
      <c r="AE1808" t="s">
        <v>49</v>
      </c>
    </row>
    <row r="1809" spans="1:31">
      <c r="A1809" t="str">
        <f t="shared" si="56"/>
        <v>213599451112612</v>
      </c>
      <c r="B1809" t="s">
        <v>32</v>
      </c>
      <c r="C1809" t="s">
        <v>62</v>
      </c>
      <c r="D1809" t="s">
        <v>1863</v>
      </c>
      <c r="E1809" t="s">
        <v>1863</v>
      </c>
      <c r="F1809" t="s">
        <v>57</v>
      </c>
      <c r="G1809" t="s">
        <v>1864</v>
      </c>
      <c r="H1809" s="1">
        <v>43800</v>
      </c>
      <c r="I1809" s="1">
        <v>43788</v>
      </c>
      <c r="J1809" s="3">
        <v>3838260</v>
      </c>
      <c r="K1809" t="s">
        <v>31</v>
      </c>
      <c r="L1809" t="s">
        <v>31</v>
      </c>
      <c r="M1809">
        <v>0</v>
      </c>
      <c r="N1809">
        <v>0</v>
      </c>
      <c r="O1809">
        <v>0</v>
      </c>
      <c r="P1809" t="s">
        <v>37</v>
      </c>
      <c r="Q1809" t="s">
        <v>37</v>
      </c>
      <c r="R1809" t="str">
        <f t="shared" si="57"/>
        <v>2135994511126</v>
      </c>
      <c r="S1809" t="s">
        <v>38</v>
      </c>
      <c r="T1809" t="s">
        <v>66</v>
      </c>
      <c r="U1809" t="s">
        <v>67</v>
      </c>
      <c r="V1809" t="s">
        <v>100</v>
      </c>
      <c r="W1809" t="s">
        <v>42</v>
      </c>
      <c r="X1809" t="s">
        <v>43</v>
      </c>
      <c r="Y1809" t="s">
        <v>44</v>
      </c>
      <c r="Z1809" t="s">
        <v>44</v>
      </c>
      <c r="AA1809" t="s">
        <v>45</v>
      </c>
      <c r="AB1809" t="s">
        <v>46</v>
      </c>
      <c r="AC1809" t="s">
        <v>47</v>
      </c>
      <c r="AD1809" t="s">
        <v>48</v>
      </c>
      <c r="AE1809" t="s">
        <v>49</v>
      </c>
    </row>
    <row r="1810" spans="1:31">
      <c r="A1810" t="str">
        <f t="shared" si="56"/>
        <v>213599451115112</v>
      </c>
      <c r="B1810" t="s">
        <v>32</v>
      </c>
      <c r="C1810" t="s">
        <v>62</v>
      </c>
      <c r="D1810" t="s">
        <v>1863</v>
      </c>
      <c r="E1810" t="s">
        <v>1863</v>
      </c>
      <c r="F1810" t="s">
        <v>58</v>
      </c>
      <c r="G1810" t="s">
        <v>1864</v>
      </c>
      <c r="H1810" s="1">
        <v>43800</v>
      </c>
      <c r="I1810" s="1">
        <v>43788</v>
      </c>
      <c r="J1810" s="3">
        <v>360000</v>
      </c>
      <c r="K1810" t="s">
        <v>31</v>
      </c>
      <c r="L1810" t="s">
        <v>31</v>
      </c>
      <c r="M1810">
        <v>0</v>
      </c>
      <c r="N1810">
        <v>0</v>
      </c>
      <c r="O1810">
        <v>0</v>
      </c>
      <c r="P1810" t="s">
        <v>37</v>
      </c>
      <c r="Q1810" t="s">
        <v>37</v>
      </c>
      <c r="R1810" t="str">
        <f t="shared" si="57"/>
        <v>2135994511151</v>
      </c>
      <c r="S1810" t="s">
        <v>38</v>
      </c>
      <c r="T1810" t="s">
        <v>66</v>
      </c>
      <c r="U1810" t="s">
        <v>67</v>
      </c>
      <c r="V1810" t="s">
        <v>100</v>
      </c>
      <c r="W1810" t="s">
        <v>42</v>
      </c>
      <c r="X1810" t="s">
        <v>43</v>
      </c>
      <c r="Y1810" t="s">
        <v>44</v>
      </c>
      <c r="Z1810" t="s">
        <v>44</v>
      </c>
      <c r="AA1810" t="s">
        <v>45</v>
      </c>
      <c r="AB1810" t="s">
        <v>46</v>
      </c>
      <c r="AC1810" t="s">
        <v>47</v>
      </c>
      <c r="AD1810" t="s">
        <v>48</v>
      </c>
      <c r="AE1810" t="s">
        <v>49</v>
      </c>
    </row>
    <row r="1811" spans="1:31">
      <c r="A1811" t="str">
        <f t="shared" si="56"/>
        <v>212799451115212</v>
      </c>
      <c r="B1811" t="s">
        <v>32</v>
      </c>
      <c r="C1811" t="s">
        <v>62</v>
      </c>
      <c r="D1811" t="s">
        <v>1865</v>
      </c>
      <c r="E1811" t="s">
        <v>1865</v>
      </c>
      <c r="F1811" t="s">
        <v>84</v>
      </c>
      <c r="G1811" t="s">
        <v>1866</v>
      </c>
      <c r="H1811" s="1">
        <v>43808</v>
      </c>
      <c r="I1811" s="1">
        <v>43804</v>
      </c>
      <c r="J1811" s="3">
        <v>909786000</v>
      </c>
      <c r="K1811" t="s">
        <v>31</v>
      </c>
      <c r="L1811" t="s">
        <v>31</v>
      </c>
      <c r="M1811">
        <v>0</v>
      </c>
      <c r="N1811">
        <v>0</v>
      </c>
      <c r="O1811">
        <v>0</v>
      </c>
      <c r="P1811" t="s">
        <v>37</v>
      </c>
      <c r="Q1811" t="s">
        <v>37</v>
      </c>
      <c r="R1811" t="str">
        <f t="shared" si="57"/>
        <v>2127994511152</v>
      </c>
      <c r="S1811" t="s">
        <v>38</v>
      </c>
      <c r="T1811" t="s">
        <v>66</v>
      </c>
      <c r="U1811" t="s">
        <v>67</v>
      </c>
      <c r="V1811" t="s">
        <v>195</v>
      </c>
      <c r="W1811" t="s">
        <v>42</v>
      </c>
      <c r="X1811" t="s">
        <v>43</v>
      </c>
      <c r="Y1811" t="s">
        <v>44</v>
      </c>
      <c r="Z1811" t="s">
        <v>44</v>
      </c>
      <c r="AA1811" t="s">
        <v>45</v>
      </c>
      <c r="AB1811" t="s">
        <v>46</v>
      </c>
      <c r="AC1811" t="s">
        <v>47</v>
      </c>
      <c r="AD1811" t="s">
        <v>48</v>
      </c>
      <c r="AE1811" t="s">
        <v>49</v>
      </c>
    </row>
    <row r="1812" spans="1:31">
      <c r="A1812" t="str">
        <f t="shared" si="56"/>
        <v>212599452111105</v>
      </c>
      <c r="B1812" t="s">
        <v>32</v>
      </c>
      <c r="C1812" t="s">
        <v>33</v>
      </c>
      <c r="D1812" t="s">
        <v>436</v>
      </c>
      <c r="E1812" t="s">
        <v>436</v>
      </c>
      <c r="F1812" t="s">
        <v>165</v>
      </c>
      <c r="G1812" t="s">
        <v>1867</v>
      </c>
      <c r="H1812" s="1">
        <v>43616</v>
      </c>
      <c r="I1812" s="1">
        <v>43616</v>
      </c>
      <c r="J1812" s="3">
        <v>10461318</v>
      </c>
      <c r="K1812" t="s">
        <v>31</v>
      </c>
      <c r="L1812" t="s">
        <v>31</v>
      </c>
      <c r="M1812">
        <v>0</v>
      </c>
      <c r="N1812">
        <v>0</v>
      </c>
      <c r="O1812">
        <v>0</v>
      </c>
      <c r="P1812" t="s">
        <v>37</v>
      </c>
      <c r="Q1812" t="s">
        <v>37</v>
      </c>
      <c r="R1812" t="str">
        <f t="shared" si="57"/>
        <v>2125994521111</v>
      </c>
      <c r="S1812" t="s">
        <v>38</v>
      </c>
      <c r="T1812" t="s">
        <v>39</v>
      </c>
      <c r="U1812" t="s">
        <v>40</v>
      </c>
      <c r="V1812" t="s">
        <v>41</v>
      </c>
      <c r="W1812" t="s">
        <v>42</v>
      </c>
      <c r="X1812" t="s">
        <v>43</v>
      </c>
      <c r="Y1812" t="s">
        <v>44</v>
      </c>
      <c r="Z1812" t="s">
        <v>44</v>
      </c>
      <c r="AA1812" t="s">
        <v>45</v>
      </c>
      <c r="AB1812" t="s">
        <v>46</v>
      </c>
      <c r="AC1812" t="s">
        <v>47</v>
      </c>
      <c r="AD1812" t="s">
        <v>48</v>
      </c>
      <c r="AE1812" t="s">
        <v>49</v>
      </c>
    </row>
    <row r="1813" spans="1:31">
      <c r="A1813" t="str">
        <f t="shared" si="56"/>
        <v>212599452211105</v>
      </c>
      <c r="B1813" t="s">
        <v>32</v>
      </c>
      <c r="C1813" t="s">
        <v>33</v>
      </c>
      <c r="D1813" t="s">
        <v>436</v>
      </c>
      <c r="E1813" t="s">
        <v>436</v>
      </c>
      <c r="F1813" t="s">
        <v>79</v>
      </c>
      <c r="G1813" t="s">
        <v>1867</v>
      </c>
      <c r="H1813" s="1">
        <v>43616</v>
      </c>
      <c r="I1813" s="1">
        <v>43616</v>
      </c>
      <c r="J1813" s="3">
        <v>620000</v>
      </c>
      <c r="K1813" t="s">
        <v>31</v>
      </c>
      <c r="L1813" t="s">
        <v>31</v>
      </c>
      <c r="M1813">
        <v>0</v>
      </c>
      <c r="N1813">
        <v>0</v>
      </c>
      <c r="O1813">
        <v>0</v>
      </c>
      <c r="P1813" t="s">
        <v>37</v>
      </c>
      <c r="Q1813" t="s">
        <v>37</v>
      </c>
      <c r="R1813" t="str">
        <f t="shared" si="57"/>
        <v>2125994522111</v>
      </c>
      <c r="S1813" t="s">
        <v>38</v>
      </c>
      <c r="T1813" t="s">
        <v>39</v>
      </c>
      <c r="U1813" t="s">
        <v>40</v>
      </c>
      <c r="V1813" t="s">
        <v>41</v>
      </c>
      <c r="W1813" t="s">
        <v>42</v>
      </c>
      <c r="X1813" t="s">
        <v>43</v>
      </c>
      <c r="Y1813" t="s">
        <v>44</v>
      </c>
      <c r="Z1813" t="s">
        <v>44</v>
      </c>
      <c r="AA1813" t="s">
        <v>45</v>
      </c>
      <c r="AB1813" t="s">
        <v>46</v>
      </c>
      <c r="AC1813" t="s">
        <v>47</v>
      </c>
      <c r="AD1813" t="s">
        <v>48</v>
      </c>
      <c r="AE1813" t="s">
        <v>49</v>
      </c>
    </row>
    <row r="1814" spans="1:31">
      <c r="A1814" t="str">
        <f t="shared" si="56"/>
        <v>212599452211305</v>
      </c>
      <c r="B1814" t="s">
        <v>32</v>
      </c>
      <c r="C1814" t="s">
        <v>33</v>
      </c>
      <c r="D1814" t="s">
        <v>436</v>
      </c>
      <c r="E1814" t="s">
        <v>436</v>
      </c>
      <c r="F1814" t="s">
        <v>158</v>
      </c>
      <c r="G1814" t="s">
        <v>1867</v>
      </c>
      <c r="H1814" s="1">
        <v>43616</v>
      </c>
      <c r="I1814" s="1">
        <v>43616</v>
      </c>
      <c r="J1814" s="3">
        <v>80000</v>
      </c>
      <c r="K1814" t="s">
        <v>31</v>
      </c>
      <c r="L1814" t="s">
        <v>31</v>
      </c>
      <c r="M1814">
        <v>0</v>
      </c>
      <c r="N1814">
        <v>0</v>
      </c>
      <c r="O1814">
        <v>0</v>
      </c>
      <c r="P1814" t="s">
        <v>37</v>
      </c>
      <c r="Q1814" t="s">
        <v>37</v>
      </c>
      <c r="R1814" t="str">
        <f t="shared" si="57"/>
        <v>2125994522113</v>
      </c>
      <c r="S1814" t="s">
        <v>38</v>
      </c>
      <c r="T1814" t="s">
        <v>39</v>
      </c>
      <c r="U1814" t="s">
        <v>40</v>
      </c>
      <c r="V1814" t="s">
        <v>41</v>
      </c>
      <c r="W1814" t="s">
        <v>42</v>
      </c>
      <c r="X1814" t="s">
        <v>43</v>
      </c>
      <c r="Y1814" t="s">
        <v>44</v>
      </c>
      <c r="Z1814" t="s">
        <v>44</v>
      </c>
      <c r="AA1814" t="s">
        <v>45</v>
      </c>
      <c r="AB1814" t="s">
        <v>46</v>
      </c>
      <c r="AC1814" t="s">
        <v>47</v>
      </c>
      <c r="AD1814" t="s">
        <v>48</v>
      </c>
      <c r="AE1814" t="s">
        <v>49</v>
      </c>
    </row>
    <row r="1815" spans="1:31">
      <c r="A1815" t="str">
        <f t="shared" si="56"/>
        <v>212599452211905</v>
      </c>
      <c r="B1815" t="s">
        <v>32</v>
      </c>
      <c r="C1815" t="s">
        <v>33</v>
      </c>
      <c r="D1815" t="s">
        <v>436</v>
      </c>
      <c r="E1815" t="s">
        <v>436</v>
      </c>
      <c r="F1815" t="s">
        <v>60</v>
      </c>
      <c r="G1815" t="s">
        <v>1867</v>
      </c>
      <c r="H1815" s="1">
        <v>43616</v>
      </c>
      <c r="I1815" s="1">
        <v>43616</v>
      </c>
      <c r="J1815" s="3">
        <v>436500</v>
      </c>
      <c r="K1815" t="s">
        <v>31</v>
      </c>
      <c r="L1815" t="s">
        <v>31</v>
      </c>
      <c r="M1815">
        <v>0</v>
      </c>
      <c r="N1815">
        <v>0</v>
      </c>
      <c r="O1815">
        <v>0</v>
      </c>
      <c r="P1815" t="s">
        <v>37</v>
      </c>
      <c r="Q1815" t="s">
        <v>37</v>
      </c>
      <c r="R1815" t="str">
        <f t="shared" si="57"/>
        <v>2125994522119</v>
      </c>
      <c r="S1815" t="s">
        <v>38</v>
      </c>
      <c r="T1815" t="s">
        <v>39</v>
      </c>
      <c r="U1815" t="s">
        <v>40</v>
      </c>
      <c r="V1815" t="s">
        <v>41</v>
      </c>
      <c r="W1815" t="s">
        <v>42</v>
      </c>
      <c r="X1815" t="s">
        <v>43</v>
      </c>
      <c r="Y1815" t="s">
        <v>44</v>
      </c>
      <c r="Z1815" t="s">
        <v>44</v>
      </c>
      <c r="AA1815" t="s">
        <v>45</v>
      </c>
      <c r="AB1815" t="s">
        <v>46</v>
      </c>
      <c r="AC1815" t="s">
        <v>47</v>
      </c>
      <c r="AD1815" t="s">
        <v>48</v>
      </c>
      <c r="AE1815" t="s">
        <v>49</v>
      </c>
    </row>
    <row r="1816" spans="1:31">
      <c r="A1816" t="str">
        <f t="shared" si="56"/>
        <v>212599452311105</v>
      </c>
      <c r="B1816" t="s">
        <v>32</v>
      </c>
      <c r="C1816" t="s">
        <v>33</v>
      </c>
      <c r="D1816" t="s">
        <v>436</v>
      </c>
      <c r="E1816" t="s">
        <v>436</v>
      </c>
      <c r="F1816" t="s">
        <v>265</v>
      </c>
      <c r="G1816" t="s">
        <v>1867</v>
      </c>
      <c r="H1816" s="1">
        <v>43616</v>
      </c>
      <c r="I1816" s="1">
        <v>43616</v>
      </c>
      <c r="J1816" s="3">
        <v>4250000</v>
      </c>
      <c r="K1816" t="s">
        <v>31</v>
      </c>
      <c r="L1816" t="s">
        <v>31</v>
      </c>
      <c r="M1816">
        <v>0</v>
      </c>
      <c r="N1816">
        <v>0</v>
      </c>
      <c r="O1816">
        <v>0</v>
      </c>
      <c r="P1816" t="s">
        <v>37</v>
      </c>
      <c r="Q1816" t="s">
        <v>37</v>
      </c>
      <c r="R1816" t="str">
        <f t="shared" si="57"/>
        <v>2125994523111</v>
      </c>
      <c r="S1816" t="s">
        <v>38</v>
      </c>
      <c r="T1816" t="s">
        <v>39</v>
      </c>
      <c r="U1816" t="s">
        <v>40</v>
      </c>
      <c r="V1816" t="s">
        <v>41</v>
      </c>
      <c r="W1816" t="s">
        <v>42</v>
      </c>
      <c r="X1816" t="s">
        <v>43</v>
      </c>
      <c r="Y1816" t="s">
        <v>44</v>
      </c>
      <c r="Z1816" t="s">
        <v>44</v>
      </c>
      <c r="AA1816" t="s">
        <v>45</v>
      </c>
      <c r="AB1816" t="s">
        <v>46</v>
      </c>
      <c r="AC1816" t="s">
        <v>47</v>
      </c>
      <c r="AD1816" t="s">
        <v>48</v>
      </c>
      <c r="AE1816" t="s">
        <v>49</v>
      </c>
    </row>
    <row r="1817" spans="1:31">
      <c r="A1817" t="str">
        <f t="shared" si="56"/>
        <v>212599452312105</v>
      </c>
      <c r="B1817" t="s">
        <v>32</v>
      </c>
      <c r="C1817" t="s">
        <v>33</v>
      </c>
      <c r="D1817" t="s">
        <v>436</v>
      </c>
      <c r="E1817" t="s">
        <v>436</v>
      </c>
      <c r="F1817" t="s">
        <v>172</v>
      </c>
      <c r="G1817" t="s">
        <v>1867</v>
      </c>
      <c r="H1817" s="1">
        <v>43616</v>
      </c>
      <c r="I1817" s="1">
        <v>43616</v>
      </c>
      <c r="J1817" s="3">
        <v>850000</v>
      </c>
      <c r="K1817" t="s">
        <v>31</v>
      </c>
      <c r="L1817" t="s">
        <v>31</v>
      </c>
      <c r="M1817">
        <v>0</v>
      </c>
      <c r="N1817">
        <v>0</v>
      </c>
      <c r="O1817">
        <v>0</v>
      </c>
      <c r="P1817" t="s">
        <v>37</v>
      </c>
      <c r="Q1817" t="s">
        <v>37</v>
      </c>
      <c r="R1817" t="str">
        <f t="shared" si="57"/>
        <v>2125994523121</v>
      </c>
      <c r="S1817" t="s">
        <v>38</v>
      </c>
      <c r="T1817" t="s">
        <v>39</v>
      </c>
      <c r="U1817" t="s">
        <v>40</v>
      </c>
      <c r="V1817" t="s">
        <v>41</v>
      </c>
      <c r="W1817" t="s">
        <v>42</v>
      </c>
      <c r="X1817" t="s">
        <v>43</v>
      </c>
      <c r="Y1817" t="s">
        <v>44</v>
      </c>
      <c r="Z1817" t="s">
        <v>44</v>
      </c>
      <c r="AA1817" t="s">
        <v>45</v>
      </c>
      <c r="AB1817" t="s">
        <v>46</v>
      </c>
      <c r="AC1817" t="s">
        <v>47</v>
      </c>
      <c r="AD1817" t="s">
        <v>48</v>
      </c>
      <c r="AE1817" t="s">
        <v>49</v>
      </c>
    </row>
    <row r="1818" spans="1:31">
      <c r="A1818" t="str">
        <f t="shared" si="56"/>
        <v>212599452411305</v>
      </c>
      <c r="B1818" t="s">
        <v>32</v>
      </c>
      <c r="C1818" t="s">
        <v>33</v>
      </c>
      <c r="D1818" t="s">
        <v>436</v>
      </c>
      <c r="E1818" t="s">
        <v>436</v>
      </c>
      <c r="F1818" t="s">
        <v>64</v>
      </c>
      <c r="G1818" t="s">
        <v>1867</v>
      </c>
      <c r="H1818" s="1">
        <v>43616</v>
      </c>
      <c r="I1818" s="1">
        <v>43616</v>
      </c>
      <c r="J1818" s="3">
        <v>100000</v>
      </c>
      <c r="K1818" t="s">
        <v>31</v>
      </c>
      <c r="L1818" t="s">
        <v>31</v>
      </c>
      <c r="M1818">
        <v>0</v>
      </c>
      <c r="N1818">
        <v>0</v>
      </c>
      <c r="O1818">
        <v>0</v>
      </c>
      <c r="P1818" t="s">
        <v>37</v>
      </c>
      <c r="Q1818" t="s">
        <v>37</v>
      </c>
      <c r="R1818" t="str">
        <f t="shared" si="57"/>
        <v>2125994524113</v>
      </c>
      <c r="S1818" t="s">
        <v>38</v>
      </c>
      <c r="T1818" t="s">
        <v>39</v>
      </c>
      <c r="U1818" t="s">
        <v>40</v>
      </c>
      <c r="V1818" t="s">
        <v>41</v>
      </c>
      <c r="W1818" t="s">
        <v>42</v>
      </c>
      <c r="X1818" t="s">
        <v>43</v>
      </c>
      <c r="Y1818" t="s">
        <v>44</v>
      </c>
      <c r="Z1818" t="s">
        <v>44</v>
      </c>
      <c r="AA1818" t="s">
        <v>45</v>
      </c>
      <c r="AB1818" t="s">
        <v>46</v>
      </c>
      <c r="AC1818" t="s">
        <v>47</v>
      </c>
      <c r="AD1818" t="s">
        <v>48</v>
      </c>
      <c r="AE1818" t="s">
        <v>49</v>
      </c>
    </row>
    <row r="1819" spans="1:31">
      <c r="A1819" t="str">
        <f t="shared" si="56"/>
        <v>213599451111108</v>
      </c>
      <c r="B1819" t="s">
        <v>32</v>
      </c>
      <c r="C1819" t="s">
        <v>62</v>
      </c>
      <c r="D1819" t="s">
        <v>1868</v>
      </c>
      <c r="E1819" t="s">
        <v>1868</v>
      </c>
      <c r="F1819" t="s">
        <v>35</v>
      </c>
      <c r="G1819" t="s">
        <v>1869</v>
      </c>
      <c r="H1819" s="1">
        <v>43678</v>
      </c>
      <c r="I1819" s="1">
        <v>43655</v>
      </c>
      <c r="J1819" s="3">
        <v>631988500</v>
      </c>
      <c r="K1819" t="s">
        <v>31</v>
      </c>
      <c r="L1819" t="s">
        <v>31</v>
      </c>
      <c r="M1819">
        <v>0</v>
      </c>
      <c r="N1819">
        <v>0</v>
      </c>
      <c r="O1819">
        <v>0</v>
      </c>
      <c r="P1819" t="s">
        <v>37</v>
      </c>
      <c r="Q1819" t="s">
        <v>37</v>
      </c>
      <c r="R1819" t="str">
        <f t="shared" si="57"/>
        <v>2135994511111</v>
      </c>
      <c r="S1819" t="s">
        <v>38</v>
      </c>
      <c r="T1819" t="s">
        <v>66</v>
      </c>
      <c r="U1819" t="s">
        <v>67</v>
      </c>
      <c r="V1819" t="s">
        <v>100</v>
      </c>
      <c r="W1819" t="s">
        <v>42</v>
      </c>
      <c r="X1819" t="s">
        <v>43</v>
      </c>
      <c r="Y1819" t="s">
        <v>44</v>
      </c>
      <c r="Z1819" t="s">
        <v>44</v>
      </c>
      <c r="AA1819" t="s">
        <v>45</v>
      </c>
      <c r="AB1819" t="s">
        <v>46</v>
      </c>
      <c r="AC1819" t="s">
        <v>47</v>
      </c>
      <c r="AD1819" t="s">
        <v>48</v>
      </c>
      <c r="AE1819" t="s">
        <v>49</v>
      </c>
    </row>
    <row r="1820" spans="1:31">
      <c r="A1820" t="str">
        <f t="shared" si="56"/>
        <v>213599451111908</v>
      </c>
      <c r="B1820" t="s">
        <v>32</v>
      </c>
      <c r="C1820" t="s">
        <v>62</v>
      </c>
      <c r="D1820" t="s">
        <v>1868</v>
      </c>
      <c r="E1820" t="s">
        <v>1868</v>
      </c>
      <c r="F1820" t="s">
        <v>50</v>
      </c>
      <c r="G1820" t="s">
        <v>1869</v>
      </c>
      <c r="H1820" s="1">
        <v>43678</v>
      </c>
      <c r="I1820" s="1">
        <v>43655</v>
      </c>
      <c r="J1820" s="3">
        <v>8443</v>
      </c>
      <c r="K1820" t="s">
        <v>31</v>
      </c>
      <c r="L1820" t="s">
        <v>31</v>
      </c>
      <c r="M1820">
        <v>0</v>
      </c>
      <c r="N1820">
        <v>0</v>
      </c>
      <c r="O1820">
        <v>0</v>
      </c>
      <c r="P1820" t="s">
        <v>37</v>
      </c>
      <c r="Q1820" t="s">
        <v>37</v>
      </c>
      <c r="R1820" t="str">
        <f t="shared" si="57"/>
        <v>2135994511119</v>
      </c>
      <c r="S1820" t="s">
        <v>38</v>
      </c>
      <c r="T1820" t="s">
        <v>66</v>
      </c>
      <c r="U1820" t="s">
        <v>67</v>
      </c>
      <c r="V1820" t="s">
        <v>100</v>
      </c>
      <c r="W1820" t="s">
        <v>42</v>
      </c>
      <c r="X1820" t="s">
        <v>43</v>
      </c>
      <c r="Y1820" t="s">
        <v>44</v>
      </c>
      <c r="Z1820" t="s">
        <v>44</v>
      </c>
      <c r="AA1820" t="s">
        <v>45</v>
      </c>
      <c r="AB1820" t="s">
        <v>46</v>
      </c>
      <c r="AC1820" t="s">
        <v>47</v>
      </c>
      <c r="AD1820" t="s">
        <v>48</v>
      </c>
      <c r="AE1820" t="s">
        <v>49</v>
      </c>
    </row>
    <row r="1821" spans="1:31">
      <c r="A1821" t="str">
        <f t="shared" si="56"/>
        <v>213599451112108</v>
      </c>
      <c r="B1821" t="s">
        <v>32</v>
      </c>
      <c r="C1821" t="s">
        <v>62</v>
      </c>
      <c r="D1821" t="s">
        <v>1868</v>
      </c>
      <c r="E1821" t="s">
        <v>1868</v>
      </c>
      <c r="F1821" t="s">
        <v>51</v>
      </c>
      <c r="G1821" t="s">
        <v>1869</v>
      </c>
      <c r="H1821" s="1">
        <v>43678</v>
      </c>
      <c r="I1821" s="1">
        <v>43655</v>
      </c>
      <c r="J1821" s="3">
        <v>49673150</v>
      </c>
      <c r="K1821" t="s">
        <v>31</v>
      </c>
      <c r="L1821" t="s">
        <v>31</v>
      </c>
      <c r="M1821">
        <v>0</v>
      </c>
      <c r="N1821">
        <v>0</v>
      </c>
      <c r="O1821">
        <v>0</v>
      </c>
      <c r="P1821" t="s">
        <v>37</v>
      </c>
      <c r="Q1821" t="s">
        <v>37</v>
      </c>
      <c r="R1821" t="str">
        <f t="shared" si="57"/>
        <v>2135994511121</v>
      </c>
      <c r="S1821" t="s">
        <v>38</v>
      </c>
      <c r="T1821" t="s">
        <v>66</v>
      </c>
      <c r="U1821" t="s">
        <v>67</v>
      </c>
      <c r="V1821" t="s">
        <v>100</v>
      </c>
      <c r="W1821" t="s">
        <v>42</v>
      </c>
      <c r="X1821" t="s">
        <v>43</v>
      </c>
      <c r="Y1821" t="s">
        <v>44</v>
      </c>
      <c r="Z1821" t="s">
        <v>44</v>
      </c>
      <c r="AA1821" t="s">
        <v>45</v>
      </c>
      <c r="AB1821" t="s">
        <v>46</v>
      </c>
      <c r="AC1821" t="s">
        <v>47</v>
      </c>
      <c r="AD1821" t="s">
        <v>48</v>
      </c>
      <c r="AE1821" t="s">
        <v>49</v>
      </c>
    </row>
    <row r="1822" spans="1:31">
      <c r="A1822" t="str">
        <f t="shared" si="56"/>
        <v>213599451112208</v>
      </c>
      <c r="B1822" t="s">
        <v>32</v>
      </c>
      <c r="C1822" t="s">
        <v>62</v>
      </c>
      <c r="D1822" t="s">
        <v>1868</v>
      </c>
      <c r="E1822" t="s">
        <v>1868</v>
      </c>
      <c r="F1822" t="s">
        <v>55</v>
      </c>
      <c r="G1822" t="s">
        <v>1869</v>
      </c>
      <c r="H1822" s="1">
        <v>43678</v>
      </c>
      <c r="I1822" s="1">
        <v>43655</v>
      </c>
      <c r="J1822" s="3">
        <v>15213060</v>
      </c>
      <c r="K1822" t="s">
        <v>31</v>
      </c>
      <c r="L1822" t="s">
        <v>31</v>
      </c>
      <c r="M1822">
        <v>0</v>
      </c>
      <c r="N1822">
        <v>0</v>
      </c>
      <c r="O1822">
        <v>0</v>
      </c>
      <c r="P1822" t="s">
        <v>37</v>
      </c>
      <c r="Q1822" t="s">
        <v>37</v>
      </c>
      <c r="R1822" t="str">
        <f t="shared" si="57"/>
        <v>2135994511122</v>
      </c>
      <c r="S1822" t="s">
        <v>38</v>
      </c>
      <c r="T1822" t="s">
        <v>66</v>
      </c>
      <c r="U1822" t="s">
        <v>67</v>
      </c>
      <c r="V1822" t="s">
        <v>100</v>
      </c>
      <c r="W1822" t="s">
        <v>42</v>
      </c>
      <c r="X1822" t="s">
        <v>43</v>
      </c>
      <c r="Y1822" t="s">
        <v>44</v>
      </c>
      <c r="Z1822" t="s">
        <v>44</v>
      </c>
      <c r="AA1822" t="s">
        <v>45</v>
      </c>
      <c r="AB1822" t="s">
        <v>46</v>
      </c>
      <c r="AC1822" t="s">
        <v>47</v>
      </c>
      <c r="AD1822" t="s">
        <v>48</v>
      </c>
      <c r="AE1822" t="s">
        <v>49</v>
      </c>
    </row>
    <row r="1823" spans="1:31">
      <c r="A1823" t="str">
        <f t="shared" si="56"/>
        <v>213599451112308</v>
      </c>
      <c r="B1823" t="s">
        <v>32</v>
      </c>
      <c r="C1823" t="s">
        <v>62</v>
      </c>
      <c r="D1823" t="s">
        <v>1868</v>
      </c>
      <c r="E1823" t="s">
        <v>1868</v>
      </c>
      <c r="F1823" t="s">
        <v>56</v>
      </c>
      <c r="G1823" t="s">
        <v>1869</v>
      </c>
      <c r="H1823" s="1">
        <v>43678</v>
      </c>
      <c r="I1823" s="1">
        <v>43655</v>
      </c>
      <c r="J1823" s="3">
        <v>1620000</v>
      </c>
      <c r="K1823" t="s">
        <v>31</v>
      </c>
      <c r="L1823" t="s">
        <v>31</v>
      </c>
      <c r="M1823">
        <v>0</v>
      </c>
      <c r="N1823">
        <v>0</v>
      </c>
      <c r="O1823">
        <v>0</v>
      </c>
      <c r="P1823" t="s">
        <v>37</v>
      </c>
      <c r="Q1823" t="s">
        <v>37</v>
      </c>
      <c r="R1823" t="str">
        <f t="shared" si="57"/>
        <v>2135994511123</v>
      </c>
      <c r="S1823" t="s">
        <v>38</v>
      </c>
      <c r="T1823" t="s">
        <v>66</v>
      </c>
      <c r="U1823" t="s">
        <v>67</v>
      </c>
      <c r="V1823" t="s">
        <v>100</v>
      </c>
      <c r="W1823" t="s">
        <v>42</v>
      </c>
      <c r="X1823" t="s">
        <v>43</v>
      </c>
      <c r="Y1823" t="s">
        <v>44</v>
      </c>
      <c r="Z1823" t="s">
        <v>44</v>
      </c>
      <c r="AA1823" t="s">
        <v>45</v>
      </c>
      <c r="AB1823" t="s">
        <v>46</v>
      </c>
      <c r="AC1823" t="s">
        <v>47</v>
      </c>
      <c r="AD1823" t="s">
        <v>48</v>
      </c>
      <c r="AE1823" t="s">
        <v>49</v>
      </c>
    </row>
    <row r="1824" spans="1:31">
      <c r="A1824" t="str">
        <f t="shared" si="56"/>
        <v>213599451112408</v>
      </c>
      <c r="B1824" t="s">
        <v>32</v>
      </c>
      <c r="C1824" t="s">
        <v>62</v>
      </c>
      <c r="D1824" t="s">
        <v>1868</v>
      </c>
      <c r="E1824" t="s">
        <v>1868</v>
      </c>
      <c r="F1824" t="s">
        <v>52</v>
      </c>
      <c r="G1824" t="s">
        <v>1869</v>
      </c>
      <c r="H1824" s="1">
        <v>43678</v>
      </c>
      <c r="I1824" s="1">
        <v>43655</v>
      </c>
      <c r="J1824" s="3">
        <v>60242000</v>
      </c>
      <c r="K1824" t="s">
        <v>31</v>
      </c>
      <c r="L1824" t="s">
        <v>31</v>
      </c>
      <c r="M1824">
        <v>0</v>
      </c>
      <c r="N1824">
        <v>0</v>
      </c>
      <c r="O1824">
        <v>0</v>
      </c>
      <c r="P1824" t="s">
        <v>37</v>
      </c>
      <c r="Q1824" t="s">
        <v>37</v>
      </c>
      <c r="R1824" t="str">
        <f t="shared" si="57"/>
        <v>2135994511124</v>
      </c>
      <c r="S1824" t="s">
        <v>38</v>
      </c>
      <c r="T1824" t="s">
        <v>66</v>
      </c>
      <c r="U1824" t="s">
        <v>67</v>
      </c>
      <c r="V1824" t="s">
        <v>100</v>
      </c>
      <c r="W1824" t="s">
        <v>42</v>
      </c>
      <c r="X1824" t="s">
        <v>43</v>
      </c>
      <c r="Y1824" t="s">
        <v>44</v>
      </c>
      <c r="Z1824" t="s">
        <v>44</v>
      </c>
      <c r="AA1824" t="s">
        <v>45</v>
      </c>
      <c r="AB1824" t="s">
        <v>46</v>
      </c>
      <c r="AC1824" t="s">
        <v>47</v>
      </c>
      <c r="AD1824" t="s">
        <v>48</v>
      </c>
      <c r="AE1824" t="s">
        <v>49</v>
      </c>
    </row>
    <row r="1825" spans="1:31">
      <c r="A1825" t="str">
        <f t="shared" si="56"/>
        <v>213599451112508</v>
      </c>
      <c r="B1825" t="s">
        <v>32</v>
      </c>
      <c r="C1825" t="s">
        <v>62</v>
      </c>
      <c r="D1825" t="s">
        <v>1868</v>
      </c>
      <c r="E1825" t="s">
        <v>1868</v>
      </c>
      <c r="F1825" t="s">
        <v>132</v>
      </c>
      <c r="G1825" t="s">
        <v>1869</v>
      </c>
      <c r="H1825" s="1">
        <v>43678</v>
      </c>
      <c r="I1825" s="1">
        <v>43655</v>
      </c>
      <c r="J1825" s="3">
        <v>99013</v>
      </c>
      <c r="K1825" t="s">
        <v>31</v>
      </c>
      <c r="L1825" t="s">
        <v>31</v>
      </c>
      <c r="M1825">
        <v>0</v>
      </c>
      <c r="N1825">
        <v>0</v>
      </c>
      <c r="O1825">
        <v>0</v>
      </c>
      <c r="P1825" t="s">
        <v>37</v>
      </c>
      <c r="Q1825" t="s">
        <v>37</v>
      </c>
      <c r="R1825" t="str">
        <f t="shared" si="57"/>
        <v>2135994511125</v>
      </c>
      <c r="S1825" t="s">
        <v>38</v>
      </c>
      <c r="T1825" t="s">
        <v>66</v>
      </c>
      <c r="U1825" t="s">
        <v>67</v>
      </c>
      <c r="V1825" t="s">
        <v>100</v>
      </c>
      <c r="W1825" t="s">
        <v>42</v>
      </c>
      <c r="X1825" t="s">
        <v>43</v>
      </c>
      <c r="Y1825" t="s">
        <v>44</v>
      </c>
      <c r="Z1825" t="s">
        <v>44</v>
      </c>
      <c r="AA1825" t="s">
        <v>45</v>
      </c>
      <c r="AB1825" t="s">
        <v>46</v>
      </c>
      <c r="AC1825" t="s">
        <v>47</v>
      </c>
      <c r="AD1825" t="s">
        <v>48</v>
      </c>
      <c r="AE1825" t="s">
        <v>49</v>
      </c>
    </row>
    <row r="1826" spans="1:31">
      <c r="A1826" t="str">
        <f t="shared" si="56"/>
        <v>213599451112608</v>
      </c>
      <c r="B1826" t="s">
        <v>32</v>
      </c>
      <c r="C1826" t="s">
        <v>62</v>
      </c>
      <c r="D1826" t="s">
        <v>1868</v>
      </c>
      <c r="E1826" t="s">
        <v>1868</v>
      </c>
      <c r="F1826" t="s">
        <v>57</v>
      </c>
      <c r="G1826" t="s">
        <v>1869</v>
      </c>
      <c r="H1826" s="1">
        <v>43678</v>
      </c>
      <c r="I1826" s="1">
        <v>43655</v>
      </c>
      <c r="J1826" s="3">
        <v>37079040</v>
      </c>
      <c r="K1826" t="s">
        <v>31</v>
      </c>
      <c r="L1826" t="s">
        <v>31</v>
      </c>
      <c r="M1826">
        <v>0</v>
      </c>
      <c r="N1826">
        <v>0</v>
      </c>
      <c r="O1826">
        <v>0</v>
      </c>
      <c r="P1826" t="s">
        <v>37</v>
      </c>
      <c r="Q1826" t="s">
        <v>37</v>
      </c>
      <c r="R1826" t="str">
        <f t="shared" si="57"/>
        <v>2135994511126</v>
      </c>
      <c r="S1826" t="s">
        <v>38</v>
      </c>
      <c r="T1826" t="s">
        <v>66</v>
      </c>
      <c r="U1826" t="s">
        <v>67</v>
      </c>
      <c r="V1826" t="s">
        <v>100</v>
      </c>
      <c r="W1826" t="s">
        <v>42</v>
      </c>
      <c r="X1826" t="s">
        <v>43</v>
      </c>
      <c r="Y1826" t="s">
        <v>44</v>
      </c>
      <c r="Z1826" t="s">
        <v>44</v>
      </c>
      <c r="AA1826" t="s">
        <v>45</v>
      </c>
      <c r="AB1826" t="s">
        <v>46</v>
      </c>
      <c r="AC1826" t="s">
        <v>47</v>
      </c>
      <c r="AD1826" t="s">
        <v>48</v>
      </c>
      <c r="AE1826" t="s">
        <v>49</v>
      </c>
    </row>
    <row r="1827" spans="1:31">
      <c r="A1827" t="str">
        <f t="shared" si="56"/>
        <v>213599451115108</v>
      </c>
      <c r="B1827" t="s">
        <v>32</v>
      </c>
      <c r="C1827" t="s">
        <v>62</v>
      </c>
      <c r="D1827" t="s">
        <v>1868</v>
      </c>
      <c r="E1827" t="s">
        <v>1868</v>
      </c>
      <c r="F1827" t="s">
        <v>58</v>
      </c>
      <c r="G1827" t="s">
        <v>1869</v>
      </c>
      <c r="H1827" s="1">
        <v>43678</v>
      </c>
      <c r="I1827" s="1">
        <v>43655</v>
      </c>
      <c r="J1827" s="3">
        <v>2585000</v>
      </c>
      <c r="K1827" t="s">
        <v>31</v>
      </c>
      <c r="L1827" t="s">
        <v>31</v>
      </c>
      <c r="M1827">
        <v>0</v>
      </c>
      <c r="N1827">
        <v>0</v>
      </c>
      <c r="O1827">
        <v>0</v>
      </c>
      <c r="P1827" t="s">
        <v>37</v>
      </c>
      <c r="Q1827" t="s">
        <v>37</v>
      </c>
      <c r="R1827" t="str">
        <f t="shared" si="57"/>
        <v>2135994511151</v>
      </c>
      <c r="S1827" t="s">
        <v>38</v>
      </c>
      <c r="T1827" t="s">
        <v>66</v>
      </c>
      <c r="U1827" t="s">
        <v>67</v>
      </c>
      <c r="V1827" t="s">
        <v>100</v>
      </c>
      <c r="W1827" t="s">
        <v>42</v>
      </c>
      <c r="X1827" t="s">
        <v>43</v>
      </c>
      <c r="Y1827" t="s">
        <v>44</v>
      </c>
      <c r="Z1827" t="s">
        <v>44</v>
      </c>
      <c r="AA1827" t="s">
        <v>45</v>
      </c>
      <c r="AB1827" t="s">
        <v>46</v>
      </c>
      <c r="AC1827" t="s">
        <v>47</v>
      </c>
      <c r="AD1827" t="s">
        <v>48</v>
      </c>
      <c r="AE1827" t="s">
        <v>49</v>
      </c>
    </row>
    <row r="1828" spans="1:31">
      <c r="A1828" t="str">
        <f t="shared" si="56"/>
        <v>510299451112908</v>
      </c>
      <c r="B1828" t="s">
        <v>32</v>
      </c>
      <c r="C1828" t="s">
        <v>174</v>
      </c>
      <c r="D1828" t="s">
        <v>521</v>
      </c>
      <c r="E1828" t="s">
        <v>521</v>
      </c>
      <c r="F1828" t="s">
        <v>112</v>
      </c>
      <c r="G1828" t="s">
        <v>1870</v>
      </c>
      <c r="H1828" s="1">
        <v>43698</v>
      </c>
      <c r="I1828" s="1">
        <v>43697</v>
      </c>
      <c r="J1828" s="3">
        <v>615000</v>
      </c>
      <c r="K1828" t="s">
        <v>31</v>
      </c>
      <c r="L1828" t="s">
        <v>31</v>
      </c>
      <c r="M1828">
        <v>0</v>
      </c>
      <c r="N1828">
        <v>0</v>
      </c>
      <c r="O1828">
        <v>0</v>
      </c>
      <c r="P1828" t="s">
        <v>37</v>
      </c>
      <c r="Q1828" t="s">
        <v>37</v>
      </c>
      <c r="R1828" t="str">
        <f t="shared" si="57"/>
        <v>5102994511129</v>
      </c>
      <c r="S1828" t="s">
        <v>38</v>
      </c>
      <c r="T1828" t="s">
        <v>119</v>
      </c>
      <c r="U1828" t="s">
        <v>176</v>
      </c>
      <c r="V1828" t="s">
        <v>177</v>
      </c>
      <c r="W1828" t="s">
        <v>42</v>
      </c>
      <c r="X1828" t="s">
        <v>43</v>
      </c>
      <c r="Y1828" t="s">
        <v>44</v>
      </c>
      <c r="Z1828" t="s">
        <v>44</v>
      </c>
      <c r="AA1828" t="s">
        <v>45</v>
      </c>
      <c r="AB1828" t="s">
        <v>46</v>
      </c>
      <c r="AC1828" t="s">
        <v>47</v>
      </c>
      <c r="AD1828" t="s">
        <v>48</v>
      </c>
      <c r="AE1828" t="s">
        <v>49</v>
      </c>
    </row>
    <row r="1829" spans="1:31">
      <c r="A1829" t="str">
        <f t="shared" si="56"/>
        <v>213599451112902</v>
      </c>
      <c r="B1829" t="s">
        <v>32</v>
      </c>
      <c r="C1829" t="s">
        <v>62</v>
      </c>
      <c r="D1829" t="s">
        <v>830</v>
      </c>
      <c r="E1829" t="s">
        <v>830</v>
      </c>
      <c r="F1829" t="s">
        <v>112</v>
      </c>
      <c r="G1829" t="s">
        <v>1871</v>
      </c>
      <c r="H1829" s="1">
        <v>43518</v>
      </c>
      <c r="I1829" s="1">
        <v>43516</v>
      </c>
      <c r="J1829" s="3">
        <v>16190000</v>
      </c>
      <c r="K1829" t="s">
        <v>31</v>
      </c>
      <c r="L1829" t="s">
        <v>31</v>
      </c>
      <c r="M1829">
        <v>0</v>
      </c>
      <c r="N1829">
        <v>0</v>
      </c>
      <c r="O1829">
        <v>0</v>
      </c>
      <c r="P1829" t="s">
        <v>37</v>
      </c>
      <c r="Q1829" t="s">
        <v>37</v>
      </c>
      <c r="R1829" t="str">
        <f t="shared" si="57"/>
        <v>2135994511129</v>
      </c>
      <c r="S1829" t="s">
        <v>38</v>
      </c>
      <c r="T1829" t="s">
        <v>66</v>
      </c>
      <c r="U1829" t="s">
        <v>67</v>
      </c>
      <c r="V1829" t="s">
        <v>100</v>
      </c>
      <c r="W1829" t="s">
        <v>42</v>
      </c>
      <c r="X1829" t="s">
        <v>43</v>
      </c>
      <c r="Y1829" t="s">
        <v>44</v>
      </c>
      <c r="Z1829" t="s">
        <v>44</v>
      </c>
      <c r="AA1829" t="s">
        <v>45</v>
      </c>
      <c r="AB1829" t="s">
        <v>46</v>
      </c>
      <c r="AC1829" t="s">
        <v>47</v>
      </c>
      <c r="AD1829" t="s">
        <v>48</v>
      </c>
      <c r="AE1829" t="s">
        <v>49</v>
      </c>
    </row>
    <row r="1830" spans="1:31">
      <c r="A1830" t="str">
        <f t="shared" si="56"/>
        <v>214895152121111</v>
      </c>
      <c r="B1830" t="s">
        <v>32</v>
      </c>
      <c r="C1830" t="s">
        <v>114</v>
      </c>
      <c r="D1830" t="s">
        <v>1459</v>
      </c>
      <c r="E1830" t="s">
        <v>1459</v>
      </c>
      <c r="F1830" t="s">
        <v>122</v>
      </c>
      <c r="G1830" t="s">
        <v>1872</v>
      </c>
      <c r="H1830" s="1">
        <v>43788</v>
      </c>
      <c r="I1830" s="1">
        <v>43787</v>
      </c>
      <c r="J1830" s="3">
        <v>350000</v>
      </c>
      <c r="K1830" t="s">
        <v>31</v>
      </c>
      <c r="L1830" t="s">
        <v>31</v>
      </c>
      <c r="M1830">
        <v>0</v>
      </c>
      <c r="N1830">
        <v>0</v>
      </c>
      <c r="O1830">
        <v>0</v>
      </c>
      <c r="P1830" t="s">
        <v>37</v>
      </c>
      <c r="Q1830" t="s">
        <v>37</v>
      </c>
      <c r="R1830" t="str">
        <f t="shared" si="57"/>
        <v>2148951521211</v>
      </c>
      <c r="S1830" t="s">
        <v>38</v>
      </c>
      <c r="T1830" t="s">
        <v>118</v>
      </c>
      <c r="U1830" t="s">
        <v>119</v>
      </c>
      <c r="V1830" t="s">
        <v>208</v>
      </c>
      <c r="W1830" t="s">
        <v>321</v>
      </c>
      <c r="X1830" t="s">
        <v>43</v>
      </c>
      <c r="Y1830" t="s">
        <v>44</v>
      </c>
      <c r="Z1830" t="s">
        <v>44</v>
      </c>
      <c r="AA1830" t="s">
        <v>45</v>
      </c>
      <c r="AB1830" t="s">
        <v>46</v>
      </c>
      <c r="AC1830" t="s">
        <v>47</v>
      </c>
      <c r="AD1830" t="s">
        <v>48</v>
      </c>
      <c r="AE1830" t="s">
        <v>49</v>
      </c>
    </row>
    <row r="1831" spans="1:31">
      <c r="A1831" t="str">
        <f t="shared" si="56"/>
        <v>212599451111104</v>
      </c>
      <c r="B1831" t="s">
        <v>32</v>
      </c>
      <c r="C1831" t="s">
        <v>33</v>
      </c>
      <c r="D1831" t="s">
        <v>719</v>
      </c>
      <c r="E1831" t="s">
        <v>719</v>
      </c>
      <c r="F1831" t="s">
        <v>35</v>
      </c>
      <c r="G1831" t="s">
        <v>1873</v>
      </c>
      <c r="H1831" s="1">
        <v>43556</v>
      </c>
      <c r="I1831" s="1">
        <v>43535</v>
      </c>
      <c r="J1831" s="3">
        <v>284559900</v>
      </c>
      <c r="K1831" t="s">
        <v>31</v>
      </c>
      <c r="L1831" t="s">
        <v>31</v>
      </c>
      <c r="M1831">
        <v>0</v>
      </c>
      <c r="N1831">
        <v>0</v>
      </c>
      <c r="O1831">
        <v>0</v>
      </c>
      <c r="P1831" t="s">
        <v>37</v>
      </c>
      <c r="Q1831" t="s">
        <v>37</v>
      </c>
      <c r="R1831" t="str">
        <f t="shared" si="57"/>
        <v>2125994511111</v>
      </c>
      <c r="S1831" t="s">
        <v>38</v>
      </c>
      <c r="T1831" t="s">
        <v>39</v>
      </c>
      <c r="U1831" t="s">
        <v>40</v>
      </c>
      <c r="V1831" t="s">
        <v>41</v>
      </c>
      <c r="W1831" t="s">
        <v>42</v>
      </c>
      <c r="X1831" t="s">
        <v>43</v>
      </c>
      <c r="Y1831" t="s">
        <v>44</v>
      </c>
      <c r="Z1831" t="s">
        <v>44</v>
      </c>
      <c r="AA1831" t="s">
        <v>45</v>
      </c>
      <c r="AB1831" t="s">
        <v>46</v>
      </c>
      <c r="AC1831" t="s">
        <v>47</v>
      </c>
      <c r="AD1831" t="s">
        <v>48</v>
      </c>
      <c r="AE1831" t="s">
        <v>49</v>
      </c>
    </row>
    <row r="1832" spans="1:31">
      <c r="A1832" t="str">
        <f t="shared" si="56"/>
        <v>212599451111904</v>
      </c>
      <c r="B1832" t="s">
        <v>32</v>
      </c>
      <c r="C1832" t="s">
        <v>33</v>
      </c>
      <c r="D1832" t="s">
        <v>719</v>
      </c>
      <c r="E1832" t="s">
        <v>719</v>
      </c>
      <c r="F1832" t="s">
        <v>50</v>
      </c>
      <c r="G1832" t="s">
        <v>1873</v>
      </c>
      <c r="H1832" s="1">
        <v>43556</v>
      </c>
      <c r="I1832" s="1">
        <v>43535</v>
      </c>
      <c r="J1832" s="3">
        <v>4067</v>
      </c>
      <c r="K1832" t="s">
        <v>31</v>
      </c>
      <c r="L1832" t="s">
        <v>31</v>
      </c>
      <c r="M1832">
        <v>0</v>
      </c>
      <c r="N1832">
        <v>0</v>
      </c>
      <c r="O1832">
        <v>0</v>
      </c>
      <c r="P1832" t="s">
        <v>37</v>
      </c>
      <c r="Q1832" t="s">
        <v>37</v>
      </c>
      <c r="R1832" t="str">
        <f t="shared" si="57"/>
        <v>2125994511119</v>
      </c>
      <c r="S1832" t="s">
        <v>38</v>
      </c>
      <c r="T1832" t="s">
        <v>39</v>
      </c>
      <c r="U1832" t="s">
        <v>40</v>
      </c>
      <c r="V1832" t="s">
        <v>41</v>
      </c>
      <c r="W1832" t="s">
        <v>42</v>
      </c>
      <c r="X1832" t="s">
        <v>43</v>
      </c>
      <c r="Y1832" t="s">
        <v>44</v>
      </c>
      <c r="Z1832" t="s">
        <v>44</v>
      </c>
      <c r="AA1832" t="s">
        <v>45</v>
      </c>
      <c r="AB1832" t="s">
        <v>46</v>
      </c>
      <c r="AC1832" t="s">
        <v>47</v>
      </c>
      <c r="AD1832" t="s">
        <v>48</v>
      </c>
      <c r="AE1832" t="s">
        <v>49</v>
      </c>
    </row>
    <row r="1833" spans="1:31">
      <c r="A1833" t="str">
        <f t="shared" si="56"/>
        <v>212599451112104</v>
      </c>
      <c r="B1833" t="s">
        <v>32</v>
      </c>
      <c r="C1833" t="s">
        <v>33</v>
      </c>
      <c r="D1833" t="s">
        <v>719</v>
      </c>
      <c r="E1833" t="s">
        <v>719</v>
      </c>
      <c r="F1833" t="s">
        <v>51</v>
      </c>
      <c r="G1833" t="s">
        <v>1873</v>
      </c>
      <c r="H1833" s="1">
        <v>43556</v>
      </c>
      <c r="I1833" s="1">
        <v>43535</v>
      </c>
      <c r="J1833" s="3">
        <v>24109840</v>
      </c>
      <c r="K1833" t="s">
        <v>31</v>
      </c>
      <c r="L1833" t="s">
        <v>31</v>
      </c>
      <c r="M1833">
        <v>0</v>
      </c>
      <c r="N1833">
        <v>0</v>
      </c>
      <c r="O1833">
        <v>0</v>
      </c>
      <c r="P1833" t="s">
        <v>37</v>
      </c>
      <c r="Q1833" t="s">
        <v>37</v>
      </c>
      <c r="R1833" t="str">
        <f t="shared" si="57"/>
        <v>2125994511121</v>
      </c>
      <c r="S1833" t="s">
        <v>38</v>
      </c>
      <c r="T1833" t="s">
        <v>39</v>
      </c>
      <c r="U1833" t="s">
        <v>40</v>
      </c>
      <c r="V1833" t="s">
        <v>41</v>
      </c>
      <c r="W1833" t="s">
        <v>42</v>
      </c>
      <c r="X1833" t="s">
        <v>43</v>
      </c>
      <c r="Y1833" t="s">
        <v>44</v>
      </c>
      <c r="Z1833" t="s">
        <v>44</v>
      </c>
      <c r="AA1833" t="s">
        <v>45</v>
      </c>
      <c r="AB1833" t="s">
        <v>46</v>
      </c>
      <c r="AC1833" t="s">
        <v>47</v>
      </c>
      <c r="AD1833" t="s">
        <v>48</v>
      </c>
      <c r="AE1833" t="s">
        <v>49</v>
      </c>
    </row>
    <row r="1834" spans="1:31">
      <c r="A1834" t="str">
        <f t="shared" si="56"/>
        <v>212599451112204</v>
      </c>
      <c r="B1834" t="s">
        <v>32</v>
      </c>
      <c r="C1834" t="s">
        <v>33</v>
      </c>
      <c r="D1834" t="s">
        <v>719</v>
      </c>
      <c r="E1834" t="s">
        <v>719</v>
      </c>
      <c r="F1834" t="s">
        <v>55</v>
      </c>
      <c r="G1834" t="s">
        <v>1873</v>
      </c>
      <c r="H1834" s="1">
        <v>43556</v>
      </c>
      <c r="I1834" s="1">
        <v>43535</v>
      </c>
      <c r="J1834" s="3">
        <v>7148378</v>
      </c>
      <c r="K1834" t="s">
        <v>31</v>
      </c>
      <c r="L1834" t="s">
        <v>31</v>
      </c>
      <c r="M1834">
        <v>0</v>
      </c>
      <c r="N1834">
        <v>0</v>
      </c>
      <c r="O1834">
        <v>0</v>
      </c>
      <c r="P1834" t="s">
        <v>37</v>
      </c>
      <c r="Q1834" t="s">
        <v>37</v>
      </c>
      <c r="R1834" t="str">
        <f t="shared" si="57"/>
        <v>2125994511122</v>
      </c>
      <c r="S1834" t="s">
        <v>38</v>
      </c>
      <c r="T1834" t="s">
        <v>39</v>
      </c>
      <c r="U1834" t="s">
        <v>40</v>
      </c>
      <c r="V1834" t="s">
        <v>41</v>
      </c>
      <c r="W1834" t="s">
        <v>42</v>
      </c>
      <c r="X1834" t="s">
        <v>43</v>
      </c>
      <c r="Y1834" t="s">
        <v>44</v>
      </c>
      <c r="Z1834" t="s">
        <v>44</v>
      </c>
      <c r="AA1834" t="s">
        <v>45</v>
      </c>
      <c r="AB1834" t="s">
        <v>46</v>
      </c>
      <c r="AC1834" t="s">
        <v>47</v>
      </c>
      <c r="AD1834" t="s">
        <v>48</v>
      </c>
      <c r="AE1834" t="s">
        <v>49</v>
      </c>
    </row>
    <row r="1835" spans="1:31">
      <c r="A1835" t="str">
        <f t="shared" si="56"/>
        <v>212599451112304</v>
      </c>
      <c r="B1835" t="s">
        <v>32</v>
      </c>
      <c r="C1835" t="s">
        <v>33</v>
      </c>
      <c r="D1835" t="s">
        <v>719</v>
      </c>
      <c r="E1835" t="s">
        <v>719</v>
      </c>
      <c r="F1835" t="s">
        <v>56</v>
      </c>
      <c r="G1835" t="s">
        <v>1873</v>
      </c>
      <c r="H1835" s="1">
        <v>43556</v>
      </c>
      <c r="I1835" s="1">
        <v>43535</v>
      </c>
      <c r="J1835" s="3">
        <v>1030000</v>
      </c>
      <c r="K1835" t="s">
        <v>31</v>
      </c>
      <c r="L1835" t="s">
        <v>31</v>
      </c>
      <c r="M1835">
        <v>0</v>
      </c>
      <c r="N1835">
        <v>0</v>
      </c>
      <c r="O1835">
        <v>0</v>
      </c>
      <c r="P1835" t="s">
        <v>37</v>
      </c>
      <c r="Q1835" t="s">
        <v>37</v>
      </c>
      <c r="R1835" t="str">
        <f t="shared" si="57"/>
        <v>2125994511123</v>
      </c>
      <c r="S1835" t="s">
        <v>38</v>
      </c>
      <c r="T1835" t="s">
        <v>39</v>
      </c>
      <c r="U1835" t="s">
        <v>40</v>
      </c>
      <c r="V1835" t="s">
        <v>41</v>
      </c>
      <c r="W1835" t="s">
        <v>42</v>
      </c>
      <c r="X1835" t="s">
        <v>43</v>
      </c>
      <c r="Y1835" t="s">
        <v>44</v>
      </c>
      <c r="Z1835" t="s">
        <v>44</v>
      </c>
      <c r="AA1835" t="s">
        <v>45</v>
      </c>
      <c r="AB1835" t="s">
        <v>46</v>
      </c>
      <c r="AC1835" t="s">
        <v>47</v>
      </c>
      <c r="AD1835" t="s">
        <v>48</v>
      </c>
      <c r="AE1835" t="s">
        <v>49</v>
      </c>
    </row>
    <row r="1836" spans="1:31">
      <c r="A1836" t="str">
        <f t="shared" si="56"/>
        <v>212599451112404</v>
      </c>
      <c r="B1836" t="s">
        <v>32</v>
      </c>
      <c r="C1836" t="s">
        <v>33</v>
      </c>
      <c r="D1836" t="s">
        <v>719</v>
      </c>
      <c r="E1836" t="s">
        <v>719</v>
      </c>
      <c r="F1836" t="s">
        <v>52</v>
      </c>
      <c r="G1836" t="s">
        <v>1873</v>
      </c>
      <c r="H1836" s="1">
        <v>43556</v>
      </c>
      <c r="I1836" s="1">
        <v>43535</v>
      </c>
      <c r="J1836" s="3">
        <v>15630000</v>
      </c>
      <c r="K1836" t="s">
        <v>31</v>
      </c>
      <c r="L1836" t="s">
        <v>31</v>
      </c>
      <c r="M1836">
        <v>0</v>
      </c>
      <c r="N1836">
        <v>0</v>
      </c>
      <c r="O1836">
        <v>0</v>
      </c>
      <c r="P1836" t="s">
        <v>37</v>
      </c>
      <c r="Q1836" t="s">
        <v>37</v>
      </c>
      <c r="R1836" t="str">
        <f t="shared" si="57"/>
        <v>2125994511124</v>
      </c>
      <c r="S1836" t="s">
        <v>38</v>
      </c>
      <c r="T1836" t="s">
        <v>39</v>
      </c>
      <c r="U1836" t="s">
        <v>40</v>
      </c>
      <c r="V1836" t="s">
        <v>41</v>
      </c>
      <c r="W1836" t="s">
        <v>42</v>
      </c>
      <c r="X1836" t="s">
        <v>43</v>
      </c>
      <c r="Y1836" t="s">
        <v>44</v>
      </c>
      <c r="Z1836" t="s">
        <v>44</v>
      </c>
      <c r="AA1836" t="s">
        <v>45</v>
      </c>
      <c r="AB1836" t="s">
        <v>46</v>
      </c>
      <c r="AC1836" t="s">
        <v>47</v>
      </c>
      <c r="AD1836" t="s">
        <v>48</v>
      </c>
      <c r="AE1836" t="s">
        <v>49</v>
      </c>
    </row>
    <row r="1837" spans="1:31">
      <c r="A1837" t="str">
        <f t="shared" si="56"/>
        <v>212599451112604</v>
      </c>
      <c r="B1837" t="s">
        <v>32</v>
      </c>
      <c r="C1837" t="s">
        <v>33</v>
      </c>
      <c r="D1837" t="s">
        <v>719</v>
      </c>
      <c r="E1837" t="s">
        <v>719</v>
      </c>
      <c r="F1837" t="s">
        <v>57</v>
      </c>
      <c r="G1837" t="s">
        <v>1873</v>
      </c>
      <c r="H1837" s="1">
        <v>43556</v>
      </c>
      <c r="I1837" s="1">
        <v>43535</v>
      </c>
      <c r="J1837" s="3">
        <v>19191300</v>
      </c>
      <c r="K1837" t="s">
        <v>31</v>
      </c>
      <c r="L1837" t="s">
        <v>31</v>
      </c>
      <c r="M1837">
        <v>0</v>
      </c>
      <c r="N1837">
        <v>0</v>
      </c>
      <c r="O1837">
        <v>0</v>
      </c>
      <c r="P1837" t="s">
        <v>37</v>
      </c>
      <c r="Q1837" t="s">
        <v>37</v>
      </c>
      <c r="R1837" t="str">
        <f t="shared" si="57"/>
        <v>2125994511126</v>
      </c>
      <c r="S1837" t="s">
        <v>38</v>
      </c>
      <c r="T1837" t="s">
        <v>39</v>
      </c>
      <c r="U1837" t="s">
        <v>40</v>
      </c>
      <c r="V1837" t="s">
        <v>41</v>
      </c>
      <c r="W1837" t="s">
        <v>42</v>
      </c>
      <c r="X1837" t="s">
        <v>43</v>
      </c>
      <c r="Y1837" t="s">
        <v>44</v>
      </c>
      <c r="Z1837" t="s">
        <v>44</v>
      </c>
      <c r="AA1837" t="s">
        <v>45</v>
      </c>
      <c r="AB1837" t="s">
        <v>46</v>
      </c>
      <c r="AC1837" t="s">
        <v>47</v>
      </c>
      <c r="AD1837" t="s">
        <v>48</v>
      </c>
      <c r="AE1837" t="s">
        <v>49</v>
      </c>
    </row>
    <row r="1838" spans="1:31">
      <c r="A1838" t="str">
        <f t="shared" si="56"/>
        <v>212599451115104</v>
      </c>
      <c r="B1838" t="s">
        <v>32</v>
      </c>
      <c r="C1838" t="s">
        <v>33</v>
      </c>
      <c r="D1838" t="s">
        <v>719</v>
      </c>
      <c r="E1838" t="s">
        <v>719</v>
      </c>
      <c r="F1838" t="s">
        <v>58</v>
      </c>
      <c r="G1838" t="s">
        <v>1873</v>
      </c>
      <c r="H1838" s="1">
        <v>43556</v>
      </c>
      <c r="I1838" s="1">
        <v>43535</v>
      </c>
      <c r="J1838" s="3">
        <v>7340000</v>
      </c>
      <c r="K1838" t="s">
        <v>31</v>
      </c>
      <c r="L1838" t="s">
        <v>31</v>
      </c>
      <c r="M1838">
        <v>0</v>
      </c>
      <c r="N1838">
        <v>0</v>
      </c>
      <c r="O1838">
        <v>0</v>
      </c>
      <c r="P1838" t="s">
        <v>37</v>
      </c>
      <c r="Q1838" t="s">
        <v>37</v>
      </c>
      <c r="R1838" t="str">
        <f t="shared" si="57"/>
        <v>2125994511151</v>
      </c>
      <c r="S1838" t="s">
        <v>38</v>
      </c>
      <c r="T1838" t="s">
        <v>39</v>
      </c>
      <c r="U1838" t="s">
        <v>40</v>
      </c>
      <c r="V1838" t="s">
        <v>41</v>
      </c>
      <c r="W1838" t="s">
        <v>42</v>
      </c>
      <c r="X1838" t="s">
        <v>43</v>
      </c>
      <c r="Y1838" t="s">
        <v>44</v>
      </c>
      <c r="Z1838" t="s">
        <v>44</v>
      </c>
      <c r="AA1838" t="s">
        <v>45</v>
      </c>
      <c r="AB1838" t="s">
        <v>46</v>
      </c>
      <c r="AC1838" t="s">
        <v>47</v>
      </c>
      <c r="AD1838" t="s">
        <v>48</v>
      </c>
      <c r="AE1838" t="s">
        <v>49</v>
      </c>
    </row>
    <row r="1839" spans="1:31">
      <c r="A1839" t="str">
        <f t="shared" si="56"/>
        <v>210400252215110</v>
      </c>
      <c r="B1839" t="s">
        <v>32</v>
      </c>
      <c r="C1839" t="s">
        <v>33</v>
      </c>
      <c r="D1839" t="s">
        <v>109</v>
      </c>
      <c r="E1839" t="s">
        <v>109</v>
      </c>
      <c r="F1839" t="s">
        <v>179</v>
      </c>
      <c r="G1839" t="s">
        <v>1874</v>
      </c>
      <c r="H1839" s="1">
        <v>43752</v>
      </c>
      <c r="I1839" s="1">
        <v>43752</v>
      </c>
      <c r="J1839" s="3">
        <v>2100000</v>
      </c>
      <c r="K1839" t="s">
        <v>31</v>
      </c>
      <c r="L1839" t="s">
        <v>31</v>
      </c>
      <c r="M1839">
        <v>0</v>
      </c>
      <c r="N1839">
        <v>0</v>
      </c>
      <c r="O1839">
        <v>0</v>
      </c>
      <c r="P1839" t="s">
        <v>37</v>
      </c>
      <c r="Q1839" t="s">
        <v>37</v>
      </c>
      <c r="R1839" t="str">
        <f t="shared" si="57"/>
        <v>2104002522151</v>
      </c>
      <c r="S1839" t="s">
        <v>38</v>
      </c>
      <c r="T1839" t="s">
        <v>39</v>
      </c>
      <c r="U1839" t="s">
        <v>40</v>
      </c>
      <c r="V1839" t="s">
        <v>185</v>
      </c>
      <c r="W1839" t="s">
        <v>209</v>
      </c>
      <c r="X1839" t="s">
        <v>187</v>
      </c>
      <c r="Y1839" t="s">
        <v>44</v>
      </c>
      <c r="Z1839" t="s">
        <v>44</v>
      </c>
      <c r="AA1839" t="s">
        <v>66</v>
      </c>
      <c r="AB1839" t="s">
        <v>46</v>
      </c>
      <c r="AC1839" t="s">
        <v>47</v>
      </c>
      <c r="AD1839" t="s">
        <v>48</v>
      </c>
      <c r="AE1839" t="s">
        <v>49</v>
      </c>
    </row>
    <row r="1840" spans="1:31">
      <c r="A1840" t="str">
        <f t="shared" si="56"/>
        <v>210400252411410</v>
      </c>
      <c r="B1840" t="s">
        <v>32</v>
      </c>
      <c r="C1840" t="s">
        <v>33</v>
      </c>
      <c r="D1840" t="s">
        <v>109</v>
      </c>
      <c r="E1840" t="s">
        <v>109</v>
      </c>
      <c r="F1840" t="s">
        <v>182</v>
      </c>
      <c r="G1840" t="s">
        <v>1874</v>
      </c>
      <c r="H1840" s="1">
        <v>43752</v>
      </c>
      <c r="I1840" s="1">
        <v>43752</v>
      </c>
      <c r="J1840" s="3">
        <v>300000</v>
      </c>
      <c r="K1840" t="s">
        <v>31</v>
      </c>
      <c r="L1840" t="s">
        <v>31</v>
      </c>
      <c r="M1840">
        <v>0</v>
      </c>
      <c r="N1840">
        <v>0</v>
      </c>
      <c r="O1840">
        <v>0</v>
      </c>
      <c r="P1840" t="s">
        <v>37</v>
      </c>
      <c r="Q1840" t="s">
        <v>37</v>
      </c>
      <c r="R1840" t="str">
        <f t="shared" si="57"/>
        <v>2104002524114</v>
      </c>
      <c r="S1840" t="s">
        <v>38</v>
      </c>
      <c r="T1840" t="s">
        <v>39</v>
      </c>
      <c r="U1840" t="s">
        <v>40</v>
      </c>
      <c r="V1840" t="s">
        <v>185</v>
      </c>
      <c r="W1840" t="s">
        <v>209</v>
      </c>
      <c r="X1840" t="s">
        <v>187</v>
      </c>
      <c r="Y1840" t="s">
        <v>44</v>
      </c>
      <c r="Z1840" t="s">
        <v>44</v>
      </c>
      <c r="AA1840" t="s">
        <v>66</v>
      </c>
      <c r="AB1840" t="s">
        <v>46</v>
      </c>
      <c r="AC1840" t="s">
        <v>47</v>
      </c>
      <c r="AD1840" t="s">
        <v>48</v>
      </c>
      <c r="AE1840" t="s">
        <v>49</v>
      </c>
    </row>
    <row r="1841" spans="1:31">
      <c r="A1841" t="str">
        <f t="shared" si="56"/>
        <v>212599452411111</v>
      </c>
      <c r="B1841" t="s">
        <v>32</v>
      </c>
      <c r="C1841" t="s">
        <v>33</v>
      </c>
      <c r="D1841" t="s">
        <v>1346</v>
      </c>
      <c r="E1841" t="s">
        <v>1346</v>
      </c>
      <c r="F1841" t="s">
        <v>71</v>
      </c>
      <c r="G1841" t="s">
        <v>1875</v>
      </c>
      <c r="H1841" s="1">
        <v>43782</v>
      </c>
      <c r="I1841" s="1">
        <v>43782</v>
      </c>
      <c r="J1841" s="3">
        <v>1045000</v>
      </c>
      <c r="K1841" t="s">
        <v>31</v>
      </c>
      <c r="L1841" t="s">
        <v>31</v>
      </c>
      <c r="M1841">
        <v>0</v>
      </c>
      <c r="N1841">
        <v>0</v>
      </c>
      <c r="O1841">
        <v>0</v>
      </c>
      <c r="P1841" t="s">
        <v>37</v>
      </c>
      <c r="Q1841" t="s">
        <v>37</v>
      </c>
      <c r="R1841" t="str">
        <f t="shared" si="57"/>
        <v>2125994524111</v>
      </c>
      <c r="S1841" t="s">
        <v>38</v>
      </c>
      <c r="T1841" t="s">
        <v>39</v>
      </c>
      <c r="U1841" t="s">
        <v>40</v>
      </c>
      <c r="V1841" t="s">
        <v>41</v>
      </c>
      <c r="W1841" t="s">
        <v>42</v>
      </c>
      <c r="X1841" t="s">
        <v>43</v>
      </c>
      <c r="Y1841" t="s">
        <v>44</v>
      </c>
      <c r="Z1841" t="s">
        <v>44</v>
      </c>
      <c r="AA1841" t="s">
        <v>45</v>
      </c>
      <c r="AB1841" t="s">
        <v>46</v>
      </c>
      <c r="AC1841" t="s">
        <v>47</v>
      </c>
      <c r="AD1841" t="s">
        <v>48</v>
      </c>
      <c r="AE1841" t="s">
        <v>49</v>
      </c>
    </row>
    <row r="1842" spans="1:31">
      <c r="A1842" t="str">
        <f t="shared" si="56"/>
        <v>213399451115212</v>
      </c>
      <c r="B1842" t="s">
        <v>32</v>
      </c>
      <c r="C1842" t="s">
        <v>62</v>
      </c>
      <c r="D1842" t="s">
        <v>1876</v>
      </c>
      <c r="E1842" t="s">
        <v>1876</v>
      </c>
      <c r="F1842" t="s">
        <v>84</v>
      </c>
      <c r="G1842" t="s">
        <v>1877</v>
      </c>
      <c r="H1842" s="1">
        <v>43805</v>
      </c>
      <c r="I1842" s="1">
        <v>43804</v>
      </c>
      <c r="J1842" s="3">
        <v>56157700</v>
      </c>
      <c r="K1842" t="s">
        <v>31</v>
      </c>
      <c r="L1842" t="s">
        <v>31</v>
      </c>
      <c r="M1842">
        <v>0</v>
      </c>
      <c r="N1842">
        <v>0</v>
      </c>
      <c r="O1842">
        <v>0</v>
      </c>
      <c r="P1842" t="s">
        <v>37</v>
      </c>
      <c r="Q1842" t="s">
        <v>37</v>
      </c>
      <c r="R1842" t="str">
        <f t="shared" si="57"/>
        <v>2133994511152</v>
      </c>
      <c r="S1842" t="s">
        <v>38</v>
      </c>
      <c r="T1842" t="s">
        <v>66</v>
      </c>
      <c r="U1842" t="s">
        <v>67</v>
      </c>
      <c r="V1842" t="s">
        <v>86</v>
      </c>
      <c r="W1842" t="s">
        <v>42</v>
      </c>
      <c r="X1842" t="s">
        <v>43</v>
      </c>
      <c r="Y1842" t="s">
        <v>44</v>
      </c>
      <c r="Z1842" t="s">
        <v>44</v>
      </c>
      <c r="AA1842" t="s">
        <v>45</v>
      </c>
      <c r="AB1842" t="s">
        <v>46</v>
      </c>
      <c r="AC1842" t="s">
        <v>47</v>
      </c>
      <c r="AD1842" t="s">
        <v>48</v>
      </c>
      <c r="AE1842" t="s">
        <v>49</v>
      </c>
    </row>
    <row r="1843" spans="1:31">
      <c r="A1843" t="str">
        <f t="shared" si="56"/>
        <v>510599451112905</v>
      </c>
      <c r="B1843" t="s">
        <v>32</v>
      </c>
      <c r="C1843" t="s">
        <v>141</v>
      </c>
      <c r="D1843" t="s">
        <v>303</v>
      </c>
      <c r="E1843" t="s">
        <v>303</v>
      </c>
      <c r="F1843" t="s">
        <v>112</v>
      </c>
      <c r="G1843" t="s">
        <v>1878</v>
      </c>
      <c r="H1843" s="1">
        <v>43600</v>
      </c>
      <c r="I1843" s="1">
        <v>43599</v>
      </c>
      <c r="J1843" s="3">
        <v>1794000</v>
      </c>
      <c r="K1843" t="s">
        <v>31</v>
      </c>
      <c r="L1843" t="s">
        <v>31</v>
      </c>
      <c r="M1843">
        <v>0</v>
      </c>
      <c r="N1843">
        <v>0</v>
      </c>
      <c r="O1843">
        <v>0</v>
      </c>
      <c r="P1843" t="s">
        <v>37</v>
      </c>
      <c r="Q1843" t="s">
        <v>37</v>
      </c>
      <c r="R1843" t="str">
        <f t="shared" si="57"/>
        <v>5105994511129</v>
      </c>
      <c r="S1843" t="s">
        <v>38</v>
      </c>
      <c r="T1843" t="s">
        <v>40</v>
      </c>
      <c r="U1843" t="s">
        <v>145</v>
      </c>
      <c r="V1843" t="s">
        <v>146</v>
      </c>
      <c r="W1843" t="s">
        <v>42</v>
      </c>
      <c r="X1843" t="s">
        <v>43</v>
      </c>
      <c r="Y1843" t="s">
        <v>44</v>
      </c>
      <c r="Z1843" t="s">
        <v>44</v>
      </c>
      <c r="AA1843" t="s">
        <v>45</v>
      </c>
      <c r="AB1843" t="s">
        <v>46</v>
      </c>
      <c r="AC1843" t="s">
        <v>47</v>
      </c>
      <c r="AD1843" t="s">
        <v>48</v>
      </c>
      <c r="AE1843" t="s">
        <v>49</v>
      </c>
    </row>
    <row r="1844" spans="1:31">
      <c r="A1844" t="str">
        <f t="shared" si="56"/>
        <v>214895152121111</v>
      </c>
      <c r="B1844" t="s">
        <v>32</v>
      </c>
      <c r="C1844" t="s">
        <v>114</v>
      </c>
      <c r="D1844" t="s">
        <v>946</v>
      </c>
      <c r="E1844" t="s">
        <v>946</v>
      </c>
      <c r="F1844" t="s">
        <v>122</v>
      </c>
      <c r="G1844" t="s">
        <v>1879</v>
      </c>
      <c r="H1844" s="1">
        <v>43788</v>
      </c>
      <c r="I1844" s="1">
        <v>43787</v>
      </c>
      <c r="J1844" s="3">
        <v>350000</v>
      </c>
      <c r="K1844" t="s">
        <v>31</v>
      </c>
      <c r="L1844" t="s">
        <v>31</v>
      </c>
      <c r="M1844">
        <v>0</v>
      </c>
      <c r="N1844">
        <v>0</v>
      </c>
      <c r="O1844">
        <v>0</v>
      </c>
      <c r="P1844" t="s">
        <v>37</v>
      </c>
      <c r="Q1844" t="s">
        <v>37</v>
      </c>
      <c r="R1844" t="str">
        <f t="shared" si="57"/>
        <v>2148951521211</v>
      </c>
      <c r="S1844" t="s">
        <v>38</v>
      </c>
      <c r="T1844" t="s">
        <v>118</v>
      </c>
      <c r="U1844" t="s">
        <v>119</v>
      </c>
      <c r="V1844" t="s">
        <v>208</v>
      </c>
      <c r="W1844" t="s">
        <v>321</v>
      </c>
      <c r="X1844" t="s">
        <v>43</v>
      </c>
      <c r="Y1844" t="s">
        <v>44</v>
      </c>
      <c r="Z1844" t="s">
        <v>44</v>
      </c>
      <c r="AA1844" t="s">
        <v>45</v>
      </c>
      <c r="AB1844" t="s">
        <v>46</v>
      </c>
      <c r="AC1844" t="s">
        <v>47</v>
      </c>
      <c r="AD1844" t="s">
        <v>48</v>
      </c>
      <c r="AE1844" t="s">
        <v>49</v>
      </c>
    </row>
    <row r="1845" spans="1:31">
      <c r="A1845" t="str">
        <f t="shared" si="56"/>
        <v>212904652121112</v>
      </c>
      <c r="B1845" t="s">
        <v>32</v>
      </c>
      <c r="C1845" t="s">
        <v>62</v>
      </c>
      <c r="D1845" t="s">
        <v>1880</v>
      </c>
      <c r="E1845" t="s">
        <v>1880</v>
      </c>
      <c r="F1845" t="s">
        <v>122</v>
      </c>
      <c r="G1845" t="s">
        <v>1881</v>
      </c>
      <c r="H1845" s="1">
        <v>43811</v>
      </c>
      <c r="I1845" s="1">
        <v>43810</v>
      </c>
      <c r="J1845" s="3">
        <v>18592500</v>
      </c>
      <c r="K1845" t="s">
        <v>31</v>
      </c>
      <c r="L1845" t="s">
        <v>31</v>
      </c>
      <c r="M1845">
        <v>0</v>
      </c>
      <c r="N1845">
        <v>0</v>
      </c>
      <c r="O1845">
        <v>0</v>
      </c>
      <c r="P1845" t="s">
        <v>37</v>
      </c>
      <c r="Q1845" t="s">
        <v>37</v>
      </c>
      <c r="R1845" t="str">
        <f t="shared" si="57"/>
        <v>2129046521211</v>
      </c>
      <c r="S1845" t="s">
        <v>38</v>
      </c>
      <c r="T1845" t="s">
        <v>66</v>
      </c>
      <c r="U1845" t="s">
        <v>67</v>
      </c>
      <c r="V1845" t="s">
        <v>81</v>
      </c>
      <c r="W1845" t="s">
        <v>82</v>
      </c>
      <c r="X1845" t="s">
        <v>43</v>
      </c>
      <c r="Y1845" t="s">
        <v>44</v>
      </c>
      <c r="Z1845" t="s">
        <v>44</v>
      </c>
      <c r="AA1845" t="s">
        <v>45</v>
      </c>
      <c r="AB1845" t="s">
        <v>46</v>
      </c>
      <c r="AC1845" t="s">
        <v>47</v>
      </c>
      <c r="AD1845" t="s">
        <v>48</v>
      </c>
      <c r="AE1845" t="s">
        <v>49</v>
      </c>
    </row>
    <row r="1846" spans="1:31">
      <c r="A1846" t="str">
        <f t="shared" si="56"/>
        <v>212904652121907</v>
      </c>
      <c r="B1846" t="s">
        <v>32</v>
      </c>
      <c r="C1846" t="s">
        <v>62</v>
      </c>
      <c r="D1846" t="s">
        <v>1882</v>
      </c>
      <c r="E1846" t="s">
        <v>1882</v>
      </c>
      <c r="F1846" t="s">
        <v>96</v>
      </c>
      <c r="G1846" t="s">
        <v>1883</v>
      </c>
      <c r="H1846" s="1">
        <v>43662</v>
      </c>
      <c r="I1846" s="1">
        <v>43661</v>
      </c>
      <c r="J1846" s="3">
        <v>5060000</v>
      </c>
      <c r="K1846" t="s">
        <v>31</v>
      </c>
      <c r="L1846" t="s">
        <v>31</v>
      </c>
      <c r="M1846">
        <v>0</v>
      </c>
      <c r="N1846">
        <v>0</v>
      </c>
      <c r="O1846">
        <v>0</v>
      </c>
      <c r="P1846" t="s">
        <v>37</v>
      </c>
      <c r="Q1846" t="s">
        <v>37</v>
      </c>
      <c r="R1846" t="str">
        <f t="shared" si="57"/>
        <v>2129046521219</v>
      </c>
      <c r="S1846" t="s">
        <v>38</v>
      </c>
      <c r="T1846" t="s">
        <v>66</v>
      </c>
      <c r="U1846" t="s">
        <v>67</v>
      </c>
      <c r="V1846" t="s">
        <v>81</v>
      </c>
      <c r="W1846" t="s">
        <v>82</v>
      </c>
      <c r="X1846" t="s">
        <v>43</v>
      </c>
      <c r="Y1846" t="s">
        <v>44</v>
      </c>
      <c r="Z1846" t="s">
        <v>44</v>
      </c>
      <c r="AA1846" t="s">
        <v>45</v>
      </c>
      <c r="AB1846" t="s">
        <v>46</v>
      </c>
      <c r="AC1846" t="s">
        <v>47</v>
      </c>
      <c r="AD1846" t="s">
        <v>48</v>
      </c>
      <c r="AE1846" t="s">
        <v>49</v>
      </c>
    </row>
    <row r="1847" spans="1:31">
      <c r="A1847" t="str">
        <f t="shared" si="56"/>
        <v>212799451115207</v>
      </c>
      <c r="B1847" t="s">
        <v>32</v>
      </c>
      <c r="C1847" t="s">
        <v>62</v>
      </c>
      <c r="D1847" t="s">
        <v>419</v>
      </c>
      <c r="E1847" t="s">
        <v>419</v>
      </c>
      <c r="F1847" t="s">
        <v>84</v>
      </c>
      <c r="G1847" t="s">
        <v>1884</v>
      </c>
      <c r="H1847" s="1">
        <v>43654</v>
      </c>
      <c r="I1847" s="1">
        <v>43654</v>
      </c>
      <c r="J1847" s="3">
        <v>1890330000</v>
      </c>
      <c r="K1847" t="s">
        <v>31</v>
      </c>
      <c r="L1847" t="s">
        <v>31</v>
      </c>
      <c r="M1847">
        <v>0</v>
      </c>
      <c r="N1847">
        <v>0</v>
      </c>
      <c r="O1847">
        <v>0</v>
      </c>
      <c r="P1847" t="s">
        <v>37</v>
      </c>
      <c r="Q1847" t="s">
        <v>37</v>
      </c>
      <c r="R1847" t="str">
        <f t="shared" si="57"/>
        <v>2127994511152</v>
      </c>
      <c r="S1847" t="s">
        <v>38</v>
      </c>
      <c r="T1847" t="s">
        <v>66</v>
      </c>
      <c r="U1847" t="s">
        <v>67</v>
      </c>
      <c r="V1847" t="s">
        <v>195</v>
      </c>
      <c r="W1847" t="s">
        <v>42</v>
      </c>
      <c r="X1847" t="s">
        <v>43</v>
      </c>
      <c r="Y1847" t="s">
        <v>44</v>
      </c>
      <c r="Z1847" t="s">
        <v>44</v>
      </c>
      <c r="AA1847" t="s">
        <v>45</v>
      </c>
      <c r="AB1847" t="s">
        <v>46</v>
      </c>
      <c r="AC1847" t="s">
        <v>47</v>
      </c>
      <c r="AD1847" t="s">
        <v>48</v>
      </c>
      <c r="AE1847" t="s">
        <v>49</v>
      </c>
    </row>
    <row r="1848" spans="1:31">
      <c r="A1848" t="str">
        <f t="shared" si="56"/>
        <v>214800252121109</v>
      </c>
      <c r="B1848" t="s">
        <v>32</v>
      </c>
      <c r="C1848" t="s">
        <v>114</v>
      </c>
      <c r="D1848" t="s">
        <v>221</v>
      </c>
      <c r="E1848" t="s">
        <v>221</v>
      </c>
      <c r="F1848" t="s">
        <v>122</v>
      </c>
      <c r="G1848" t="s">
        <v>1885</v>
      </c>
      <c r="H1848" s="1">
        <v>43711</v>
      </c>
      <c r="I1848" s="1">
        <v>43710</v>
      </c>
      <c r="J1848" s="3">
        <v>250000</v>
      </c>
      <c r="K1848" t="s">
        <v>31</v>
      </c>
      <c r="L1848" t="s">
        <v>31</v>
      </c>
      <c r="M1848">
        <v>0</v>
      </c>
      <c r="N1848">
        <v>0</v>
      </c>
      <c r="O1848">
        <v>0</v>
      </c>
      <c r="P1848" t="s">
        <v>37</v>
      </c>
      <c r="Q1848" t="s">
        <v>37</v>
      </c>
      <c r="R1848" t="str">
        <f t="shared" si="57"/>
        <v>2148002521211</v>
      </c>
      <c r="S1848" t="s">
        <v>38</v>
      </c>
      <c r="T1848" t="s">
        <v>118</v>
      </c>
      <c r="U1848" t="s">
        <v>119</v>
      </c>
      <c r="V1848" t="s">
        <v>208</v>
      </c>
      <c r="W1848" t="s">
        <v>209</v>
      </c>
      <c r="X1848" t="s">
        <v>43</v>
      </c>
      <c r="Y1848" t="s">
        <v>44</v>
      </c>
      <c r="Z1848" t="s">
        <v>44</v>
      </c>
      <c r="AA1848" t="s">
        <v>45</v>
      </c>
      <c r="AB1848" t="s">
        <v>46</v>
      </c>
      <c r="AC1848" t="s">
        <v>47</v>
      </c>
      <c r="AD1848" t="s">
        <v>48</v>
      </c>
      <c r="AE1848" t="s">
        <v>49</v>
      </c>
    </row>
    <row r="1849" spans="1:31">
      <c r="A1849" t="str">
        <f t="shared" si="56"/>
        <v>510599451112904</v>
      </c>
      <c r="B1849" t="s">
        <v>32</v>
      </c>
      <c r="C1849" t="s">
        <v>141</v>
      </c>
      <c r="D1849" t="s">
        <v>485</v>
      </c>
      <c r="E1849" t="s">
        <v>485</v>
      </c>
      <c r="F1849" t="s">
        <v>112</v>
      </c>
      <c r="G1849" t="s">
        <v>1886</v>
      </c>
      <c r="H1849" s="1">
        <v>43573</v>
      </c>
      <c r="I1849" s="1">
        <v>43570</v>
      </c>
      <c r="J1849" s="3">
        <v>1872000</v>
      </c>
      <c r="K1849" t="s">
        <v>31</v>
      </c>
      <c r="L1849" t="s">
        <v>31</v>
      </c>
      <c r="M1849">
        <v>0</v>
      </c>
      <c r="N1849">
        <v>0</v>
      </c>
      <c r="O1849">
        <v>0</v>
      </c>
      <c r="P1849" t="s">
        <v>37</v>
      </c>
      <c r="Q1849" t="s">
        <v>37</v>
      </c>
      <c r="R1849" t="str">
        <f t="shared" si="57"/>
        <v>5105994511129</v>
      </c>
      <c r="S1849" t="s">
        <v>38</v>
      </c>
      <c r="T1849" t="s">
        <v>40</v>
      </c>
      <c r="U1849" t="s">
        <v>145</v>
      </c>
      <c r="V1849" t="s">
        <v>146</v>
      </c>
      <c r="W1849" t="s">
        <v>42</v>
      </c>
      <c r="X1849" t="s">
        <v>43</v>
      </c>
      <c r="Y1849" t="s">
        <v>44</v>
      </c>
      <c r="Z1849" t="s">
        <v>44</v>
      </c>
      <c r="AA1849" t="s">
        <v>45</v>
      </c>
      <c r="AB1849" t="s">
        <v>46</v>
      </c>
      <c r="AC1849" t="s">
        <v>47</v>
      </c>
      <c r="AD1849" t="s">
        <v>48</v>
      </c>
      <c r="AE1849" t="s">
        <v>49</v>
      </c>
    </row>
    <row r="1850" spans="1:31">
      <c r="A1850" t="str">
        <f t="shared" si="56"/>
        <v>213595052215110</v>
      </c>
      <c r="B1850" t="s">
        <v>32</v>
      </c>
      <c r="C1850" t="s">
        <v>62</v>
      </c>
      <c r="D1850" t="s">
        <v>1887</v>
      </c>
      <c r="E1850" t="s">
        <v>1887</v>
      </c>
      <c r="F1850" t="s">
        <v>179</v>
      </c>
      <c r="G1850" t="s">
        <v>1888</v>
      </c>
      <c r="H1850" s="1">
        <v>43763</v>
      </c>
      <c r="I1850" s="1">
        <v>43762</v>
      </c>
      <c r="J1850" s="3">
        <v>3000000</v>
      </c>
      <c r="K1850" t="s">
        <v>31</v>
      </c>
      <c r="L1850" t="s">
        <v>31</v>
      </c>
      <c r="M1850">
        <v>0</v>
      </c>
      <c r="N1850">
        <v>0</v>
      </c>
      <c r="O1850">
        <v>0</v>
      </c>
      <c r="P1850" t="s">
        <v>37</v>
      </c>
      <c r="Q1850" t="s">
        <v>37</v>
      </c>
      <c r="R1850" t="str">
        <f t="shared" si="57"/>
        <v>2135950522151</v>
      </c>
      <c r="S1850" t="s">
        <v>38</v>
      </c>
      <c r="T1850" t="s">
        <v>66</v>
      </c>
      <c r="U1850" t="s">
        <v>67</v>
      </c>
      <c r="V1850" t="s">
        <v>100</v>
      </c>
      <c r="W1850" t="s">
        <v>192</v>
      </c>
      <c r="X1850" t="s">
        <v>43</v>
      </c>
      <c r="Y1850" t="s">
        <v>44</v>
      </c>
      <c r="Z1850" t="s">
        <v>44</v>
      </c>
      <c r="AA1850" t="s">
        <v>45</v>
      </c>
      <c r="AB1850" t="s">
        <v>46</v>
      </c>
      <c r="AC1850" t="s">
        <v>47</v>
      </c>
      <c r="AD1850" t="s">
        <v>48</v>
      </c>
      <c r="AE1850" t="s">
        <v>49</v>
      </c>
    </row>
    <row r="1851" spans="1:31">
      <c r="A1851" t="str">
        <f t="shared" si="56"/>
        <v>210400152411406</v>
      </c>
      <c r="B1851" t="s">
        <v>32</v>
      </c>
      <c r="C1851" t="s">
        <v>33</v>
      </c>
      <c r="D1851" t="s">
        <v>573</v>
      </c>
      <c r="E1851" t="s">
        <v>573</v>
      </c>
      <c r="F1851" t="s">
        <v>182</v>
      </c>
      <c r="G1851" t="s">
        <v>1889</v>
      </c>
      <c r="H1851" s="1">
        <v>43633</v>
      </c>
      <c r="I1851" s="1">
        <v>43630</v>
      </c>
      <c r="J1851" s="3">
        <v>1960000</v>
      </c>
      <c r="K1851" t="s">
        <v>31</v>
      </c>
      <c r="L1851" t="s">
        <v>31</v>
      </c>
      <c r="M1851">
        <v>0</v>
      </c>
      <c r="N1851">
        <v>0</v>
      </c>
      <c r="O1851">
        <v>0</v>
      </c>
      <c r="P1851" t="s">
        <v>37</v>
      </c>
      <c r="Q1851" t="s">
        <v>37</v>
      </c>
      <c r="R1851" t="str">
        <f t="shared" si="57"/>
        <v>2104001524114</v>
      </c>
      <c r="S1851" t="s">
        <v>38</v>
      </c>
      <c r="T1851" t="s">
        <v>39</v>
      </c>
      <c r="U1851" t="s">
        <v>40</v>
      </c>
      <c r="V1851" t="s">
        <v>185</v>
      </c>
      <c r="W1851" t="s">
        <v>186</v>
      </c>
      <c r="X1851" t="s">
        <v>187</v>
      </c>
      <c r="Y1851" t="s">
        <v>44</v>
      </c>
      <c r="Z1851" t="s">
        <v>44</v>
      </c>
      <c r="AA1851" t="s">
        <v>66</v>
      </c>
      <c r="AB1851" t="s">
        <v>46</v>
      </c>
      <c r="AC1851" t="s">
        <v>47</v>
      </c>
      <c r="AD1851" t="s">
        <v>48</v>
      </c>
      <c r="AE1851" t="s">
        <v>49</v>
      </c>
    </row>
    <row r="1852" spans="1:31">
      <c r="A1852" t="str">
        <f t="shared" si="56"/>
        <v>213599452411108</v>
      </c>
      <c r="B1852" t="s">
        <v>32</v>
      </c>
      <c r="C1852" t="s">
        <v>62</v>
      </c>
      <c r="D1852" t="s">
        <v>1890</v>
      </c>
      <c r="E1852" t="s">
        <v>1890</v>
      </c>
      <c r="F1852" t="s">
        <v>71</v>
      </c>
      <c r="G1852" t="s">
        <v>1891</v>
      </c>
      <c r="H1852" s="1">
        <v>43698</v>
      </c>
      <c r="I1852" s="1">
        <v>43698</v>
      </c>
      <c r="J1852" s="3">
        <v>1000000</v>
      </c>
      <c r="K1852" t="s">
        <v>31</v>
      </c>
      <c r="L1852" t="s">
        <v>31</v>
      </c>
      <c r="M1852">
        <v>0</v>
      </c>
      <c r="N1852">
        <v>0</v>
      </c>
      <c r="O1852">
        <v>0</v>
      </c>
      <c r="P1852" t="s">
        <v>37</v>
      </c>
      <c r="Q1852" t="s">
        <v>37</v>
      </c>
      <c r="R1852" t="str">
        <f t="shared" si="57"/>
        <v>2135994524111</v>
      </c>
      <c r="S1852" t="s">
        <v>38</v>
      </c>
      <c r="T1852" t="s">
        <v>66</v>
      </c>
      <c r="U1852" t="s">
        <v>67</v>
      </c>
      <c r="V1852" t="s">
        <v>100</v>
      </c>
      <c r="W1852" t="s">
        <v>42</v>
      </c>
      <c r="X1852" t="s">
        <v>43</v>
      </c>
      <c r="Y1852" t="s">
        <v>44</v>
      </c>
      <c r="Z1852" t="s">
        <v>44</v>
      </c>
      <c r="AA1852" t="s">
        <v>45</v>
      </c>
      <c r="AB1852" t="s">
        <v>46</v>
      </c>
      <c r="AC1852" t="s">
        <v>47</v>
      </c>
      <c r="AD1852" t="s">
        <v>48</v>
      </c>
      <c r="AE1852" t="s">
        <v>49</v>
      </c>
    </row>
    <row r="1853" spans="1:31">
      <c r="A1853" t="str">
        <f t="shared" si="56"/>
        <v>212599451241109</v>
      </c>
      <c r="B1853" t="s">
        <v>32</v>
      </c>
      <c r="C1853" t="s">
        <v>33</v>
      </c>
      <c r="D1853" t="s">
        <v>1892</v>
      </c>
      <c r="E1853" t="s">
        <v>1892</v>
      </c>
      <c r="F1853" t="s">
        <v>116</v>
      </c>
      <c r="G1853" t="s">
        <v>1893</v>
      </c>
      <c r="H1853" s="1">
        <v>43731</v>
      </c>
      <c r="I1853" s="1">
        <v>43728</v>
      </c>
      <c r="J1853" s="3">
        <v>270616520</v>
      </c>
      <c r="K1853" t="s">
        <v>31</v>
      </c>
      <c r="L1853" t="s">
        <v>31</v>
      </c>
      <c r="M1853">
        <v>0</v>
      </c>
      <c r="N1853">
        <v>0</v>
      </c>
      <c r="O1853">
        <v>0</v>
      </c>
      <c r="P1853" t="s">
        <v>37</v>
      </c>
      <c r="Q1853" t="s">
        <v>37</v>
      </c>
      <c r="R1853" t="str">
        <f t="shared" si="57"/>
        <v>2125994512411</v>
      </c>
      <c r="S1853" t="s">
        <v>38</v>
      </c>
      <c r="T1853" t="s">
        <v>39</v>
      </c>
      <c r="U1853" t="s">
        <v>40</v>
      </c>
      <c r="V1853" t="s">
        <v>41</v>
      </c>
      <c r="W1853" t="s">
        <v>42</v>
      </c>
      <c r="X1853" t="s">
        <v>43</v>
      </c>
      <c r="Y1853" t="s">
        <v>44</v>
      </c>
      <c r="Z1853" t="s">
        <v>44</v>
      </c>
      <c r="AA1853" t="s">
        <v>45</v>
      </c>
      <c r="AB1853" t="s">
        <v>46</v>
      </c>
      <c r="AC1853" t="s">
        <v>47</v>
      </c>
      <c r="AD1853" t="s">
        <v>48</v>
      </c>
      <c r="AE1853" t="s">
        <v>49</v>
      </c>
    </row>
    <row r="1854" spans="1:31">
      <c r="A1854" t="str">
        <f t="shared" si="56"/>
        <v>210400852121108</v>
      </c>
      <c r="B1854" t="s">
        <v>32</v>
      </c>
      <c r="C1854" t="s">
        <v>33</v>
      </c>
      <c r="D1854" t="s">
        <v>1894</v>
      </c>
      <c r="E1854" t="s">
        <v>1894</v>
      </c>
      <c r="F1854" t="s">
        <v>122</v>
      </c>
      <c r="G1854" t="s">
        <v>1895</v>
      </c>
      <c r="H1854" s="1">
        <v>43679</v>
      </c>
      <c r="I1854" s="1">
        <v>43678</v>
      </c>
      <c r="J1854" s="3">
        <v>10000000</v>
      </c>
      <c r="K1854" t="s">
        <v>31</v>
      </c>
      <c r="L1854" t="s">
        <v>31</v>
      </c>
      <c r="M1854">
        <v>0</v>
      </c>
      <c r="N1854">
        <v>0</v>
      </c>
      <c r="O1854">
        <v>0</v>
      </c>
      <c r="P1854" t="s">
        <v>37</v>
      </c>
      <c r="Q1854" t="s">
        <v>37</v>
      </c>
      <c r="R1854" t="str">
        <f t="shared" si="57"/>
        <v>2104008521211</v>
      </c>
      <c r="S1854" t="s">
        <v>38</v>
      </c>
      <c r="T1854" t="s">
        <v>39</v>
      </c>
      <c r="U1854" t="s">
        <v>40</v>
      </c>
      <c r="V1854" t="s">
        <v>185</v>
      </c>
      <c r="W1854" t="s">
        <v>269</v>
      </c>
      <c r="X1854" t="s">
        <v>187</v>
      </c>
      <c r="Y1854" t="s">
        <v>44</v>
      </c>
      <c r="Z1854" t="s">
        <v>44</v>
      </c>
      <c r="AA1854" t="s">
        <v>66</v>
      </c>
      <c r="AB1854" t="s">
        <v>46</v>
      </c>
      <c r="AC1854" t="s">
        <v>47</v>
      </c>
      <c r="AD1854" t="s">
        <v>48</v>
      </c>
      <c r="AE1854" t="s">
        <v>49</v>
      </c>
    </row>
    <row r="1855" spans="1:31">
      <c r="A1855" t="str">
        <f t="shared" si="56"/>
        <v>213399451115206</v>
      </c>
      <c r="B1855" t="s">
        <v>32</v>
      </c>
      <c r="C1855" t="s">
        <v>62</v>
      </c>
      <c r="D1855" t="s">
        <v>188</v>
      </c>
      <c r="E1855" t="s">
        <v>188</v>
      </c>
      <c r="F1855" t="s">
        <v>84</v>
      </c>
      <c r="G1855" t="s">
        <v>1896</v>
      </c>
      <c r="H1855" s="1">
        <v>43634</v>
      </c>
      <c r="I1855" s="1">
        <v>43634</v>
      </c>
      <c r="J1855" s="3">
        <v>56044600</v>
      </c>
      <c r="K1855" t="s">
        <v>31</v>
      </c>
      <c r="L1855" t="s">
        <v>31</v>
      </c>
      <c r="M1855">
        <v>0</v>
      </c>
      <c r="N1855">
        <v>0</v>
      </c>
      <c r="O1855">
        <v>0</v>
      </c>
      <c r="P1855" t="s">
        <v>37</v>
      </c>
      <c r="Q1855" t="s">
        <v>37</v>
      </c>
      <c r="R1855" t="str">
        <f t="shared" si="57"/>
        <v>2133994511152</v>
      </c>
      <c r="S1855" t="s">
        <v>38</v>
      </c>
      <c r="T1855" t="s">
        <v>66</v>
      </c>
      <c r="U1855" t="s">
        <v>67</v>
      </c>
      <c r="V1855" t="s">
        <v>86</v>
      </c>
      <c r="W1855" t="s">
        <v>42</v>
      </c>
      <c r="X1855" t="s">
        <v>43</v>
      </c>
      <c r="Y1855" t="s">
        <v>44</v>
      </c>
      <c r="Z1855" t="s">
        <v>44</v>
      </c>
      <c r="AA1855" t="s">
        <v>45</v>
      </c>
      <c r="AB1855" t="s">
        <v>46</v>
      </c>
      <c r="AC1855" t="s">
        <v>47</v>
      </c>
      <c r="AD1855" t="s">
        <v>48</v>
      </c>
      <c r="AE1855" t="s">
        <v>49</v>
      </c>
    </row>
    <row r="1856" spans="1:31">
      <c r="A1856" t="str">
        <f t="shared" si="56"/>
        <v>215099451112911</v>
      </c>
      <c r="B1856" t="s">
        <v>32</v>
      </c>
      <c r="C1856" t="s">
        <v>114</v>
      </c>
      <c r="D1856" t="s">
        <v>1078</v>
      </c>
      <c r="E1856" t="s">
        <v>1078</v>
      </c>
      <c r="F1856" t="s">
        <v>112</v>
      </c>
      <c r="G1856" t="s">
        <v>1897</v>
      </c>
      <c r="H1856" s="1">
        <v>43788</v>
      </c>
      <c r="I1856" s="1">
        <v>43787</v>
      </c>
      <c r="J1856" s="3">
        <v>4070000</v>
      </c>
      <c r="K1856" t="s">
        <v>31</v>
      </c>
      <c r="L1856" t="s">
        <v>31</v>
      </c>
      <c r="M1856">
        <v>0</v>
      </c>
      <c r="N1856">
        <v>0</v>
      </c>
      <c r="O1856">
        <v>0</v>
      </c>
      <c r="P1856" t="s">
        <v>37</v>
      </c>
      <c r="Q1856" t="s">
        <v>37</v>
      </c>
      <c r="R1856" t="str">
        <f t="shared" si="57"/>
        <v>2150994511129</v>
      </c>
      <c r="S1856" t="s">
        <v>38</v>
      </c>
      <c r="T1856" t="s">
        <v>118</v>
      </c>
      <c r="U1856" t="s">
        <v>119</v>
      </c>
      <c r="V1856" t="s">
        <v>120</v>
      </c>
      <c r="W1856" t="s">
        <v>42</v>
      </c>
      <c r="X1856" t="s">
        <v>43</v>
      </c>
      <c r="Y1856" t="s">
        <v>44</v>
      </c>
      <c r="Z1856" t="s">
        <v>44</v>
      </c>
      <c r="AA1856" t="s">
        <v>45</v>
      </c>
      <c r="AB1856" t="s">
        <v>46</v>
      </c>
      <c r="AC1856" t="s">
        <v>47</v>
      </c>
      <c r="AD1856" t="s">
        <v>48</v>
      </c>
      <c r="AE1856" t="s">
        <v>49</v>
      </c>
    </row>
    <row r="1857" spans="1:31">
      <c r="A1857" t="str">
        <f t="shared" si="56"/>
        <v>212904652211111</v>
      </c>
      <c r="B1857" t="s">
        <v>32</v>
      </c>
      <c r="C1857" t="s">
        <v>62</v>
      </c>
      <c r="D1857" t="s">
        <v>1898</v>
      </c>
      <c r="E1857" t="s">
        <v>1898</v>
      </c>
      <c r="F1857" t="s">
        <v>79</v>
      </c>
      <c r="G1857" t="s">
        <v>1899</v>
      </c>
      <c r="H1857" s="1">
        <v>43780</v>
      </c>
      <c r="I1857" s="1">
        <v>43780</v>
      </c>
      <c r="J1857" s="3">
        <v>1095000</v>
      </c>
      <c r="K1857" t="s">
        <v>31</v>
      </c>
      <c r="L1857" t="s">
        <v>31</v>
      </c>
      <c r="M1857">
        <v>0</v>
      </c>
      <c r="N1857">
        <v>0</v>
      </c>
      <c r="O1857">
        <v>0</v>
      </c>
      <c r="P1857" t="s">
        <v>37</v>
      </c>
      <c r="Q1857" t="s">
        <v>37</v>
      </c>
      <c r="R1857" t="str">
        <f t="shared" si="57"/>
        <v>2129046522111</v>
      </c>
      <c r="S1857" t="s">
        <v>38</v>
      </c>
      <c r="T1857" t="s">
        <v>66</v>
      </c>
      <c r="U1857" t="s">
        <v>67</v>
      </c>
      <c r="V1857" t="s">
        <v>81</v>
      </c>
      <c r="W1857" t="s">
        <v>82</v>
      </c>
      <c r="X1857" t="s">
        <v>43</v>
      </c>
      <c r="Y1857" t="s">
        <v>44</v>
      </c>
      <c r="Z1857" t="s">
        <v>44</v>
      </c>
      <c r="AA1857" t="s">
        <v>45</v>
      </c>
      <c r="AB1857" t="s">
        <v>46</v>
      </c>
      <c r="AC1857" t="s">
        <v>47</v>
      </c>
      <c r="AD1857" t="s">
        <v>48</v>
      </c>
      <c r="AE1857" t="s">
        <v>49</v>
      </c>
    </row>
    <row r="1858" spans="1:31">
      <c r="A1858" t="str">
        <f t="shared" si="56"/>
        <v>510299451112912</v>
      </c>
      <c r="B1858" t="s">
        <v>32</v>
      </c>
      <c r="C1858" t="s">
        <v>174</v>
      </c>
      <c r="D1858" t="s">
        <v>157</v>
      </c>
      <c r="E1858" t="s">
        <v>157</v>
      </c>
      <c r="F1858" t="s">
        <v>112</v>
      </c>
      <c r="G1858" t="s">
        <v>1900</v>
      </c>
      <c r="H1858" s="1">
        <v>43803</v>
      </c>
      <c r="I1858" s="1">
        <v>43802</v>
      </c>
      <c r="J1858" s="3">
        <v>984000</v>
      </c>
      <c r="K1858" t="s">
        <v>31</v>
      </c>
      <c r="L1858" t="s">
        <v>31</v>
      </c>
      <c r="M1858">
        <v>0</v>
      </c>
      <c r="N1858">
        <v>0</v>
      </c>
      <c r="O1858">
        <v>0</v>
      </c>
      <c r="P1858" t="s">
        <v>37</v>
      </c>
      <c r="Q1858" t="s">
        <v>37</v>
      </c>
      <c r="R1858" t="str">
        <f t="shared" si="57"/>
        <v>5102994511129</v>
      </c>
      <c r="S1858" t="s">
        <v>38</v>
      </c>
      <c r="T1858" t="s">
        <v>119</v>
      </c>
      <c r="U1858" t="s">
        <v>176</v>
      </c>
      <c r="V1858" t="s">
        <v>177</v>
      </c>
      <c r="W1858" t="s">
        <v>42</v>
      </c>
      <c r="X1858" t="s">
        <v>43</v>
      </c>
      <c r="Y1858" t="s">
        <v>44</v>
      </c>
      <c r="Z1858" t="s">
        <v>44</v>
      </c>
      <c r="AA1858" t="s">
        <v>45</v>
      </c>
      <c r="AB1858" t="s">
        <v>46</v>
      </c>
      <c r="AC1858" t="s">
        <v>47</v>
      </c>
      <c r="AD1858" t="s">
        <v>48</v>
      </c>
      <c r="AE1858" t="s">
        <v>49</v>
      </c>
    </row>
    <row r="1859" spans="1:31">
      <c r="A1859" t="str">
        <f t="shared" ref="A1859:A1922" si="58">V1859&amp;W1859&amp;F1859&amp;IF(MONTH(H1859)&lt;10,"0"&amp;MONTH(H1859),MONTH(H1859))</f>
        <v>214800252411312</v>
      </c>
      <c r="B1859" t="s">
        <v>32</v>
      </c>
      <c r="C1859" t="s">
        <v>114</v>
      </c>
      <c r="D1859" t="s">
        <v>1167</v>
      </c>
      <c r="E1859" t="s">
        <v>1167</v>
      </c>
      <c r="F1859" t="s">
        <v>64</v>
      </c>
      <c r="G1859" t="s">
        <v>1901</v>
      </c>
      <c r="H1859" s="1">
        <v>43803</v>
      </c>
      <c r="I1859" s="1">
        <v>43801</v>
      </c>
      <c r="J1859" s="3">
        <v>4500000</v>
      </c>
      <c r="K1859" t="s">
        <v>31</v>
      </c>
      <c r="L1859" t="s">
        <v>31</v>
      </c>
      <c r="M1859">
        <v>0</v>
      </c>
      <c r="N1859">
        <v>0</v>
      </c>
      <c r="O1859">
        <v>0</v>
      </c>
      <c r="P1859" t="s">
        <v>37</v>
      </c>
      <c r="Q1859" t="s">
        <v>37</v>
      </c>
      <c r="R1859" t="str">
        <f t="shared" ref="R1859:R1922" si="59">V1859&amp;W1859&amp;F1859</f>
        <v>2148002524113</v>
      </c>
      <c r="S1859" t="s">
        <v>38</v>
      </c>
      <c r="T1859" t="s">
        <v>118</v>
      </c>
      <c r="U1859" t="s">
        <v>119</v>
      </c>
      <c r="V1859" t="s">
        <v>208</v>
      </c>
      <c r="W1859" t="s">
        <v>209</v>
      </c>
      <c r="X1859" t="s">
        <v>43</v>
      </c>
      <c r="Y1859" t="s">
        <v>44</v>
      </c>
      <c r="Z1859" t="s">
        <v>44</v>
      </c>
      <c r="AA1859" t="s">
        <v>45</v>
      </c>
      <c r="AB1859" t="s">
        <v>46</v>
      </c>
      <c r="AC1859" t="s">
        <v>47</v>
      </c>
      <c r="AD1859" t="s">
        <v>48</v>
      </c>
      <c r="AE1859" t="s">
        <v>49</v>
      </c>
    </row>
    <row r="1860" spans="1:31">
      <c r="A1860" t="str">
        <f t="shared" si="58"/>
        <v>213599451111108</v>
      </c>
      <c r="B1860" t="s">
        <v>32</v>
      </c>
      <c r="C1860" t="s">
        <v>62</v>
      </c>
      <c r="D1860" t="s">
        <v>1902</v>
      </c>
      <c r="E1860" t="s">
        <v>1902</v>
      </c>
      <c r="F1860" t="s">
        <v>35</v>
      </c>
      <c r="G1860" t="s">
        <v>1903</v>
      </c>
      <c r="H1860" s="1">
        <v>43678</v>
      </c>
      <c r="I1860" s="1">
        <v>43656</v>
      </c>
      <c r="J1860" s="3">
        <v>79789700</v>
      </c>
      <c r="K1860" t="s">
        <v>31</v>
      </c>
      <c r="L1860" t="s">
        <v>31</v>
      </c>
      <c r="M1860">
        <v>0</v>
      </c>
      <c r="N1860">
        <v>0</v>
      </c>
      <c r="O1860">
        <v>0</v>
      </c>
      <c r="P1860" t="s">
        <v>37</v>
      </c>
      <c r="Q1860" t="s">
        <v>37</v>
      </c>
      <c r="R1860" t="str">
        <f t="shared" si="59"/>
        <v>2135994511111</v>
      </c>
      <c r="S1860" t="s">
        <v>38</v>
      </c>
      <c r="T1860" t="s">
        <v>66</v>
      </c>
      <c r="U1860" t="s">
        <v>67</v>
      </c>
      <c r="V1860" t="s">
        <v>100</v>
      </c>
      <c r="W1860" t="s">
        <v>42</v>
      </c>
      <c r="X1860" t="s">
        <v>43</v>
      </c>
      <c r="Y1860" t="s">
        <v>44</v>
      </c>
      <c r="Z1860" t="s">
        <v>44</v>
      </c>
      <c r="AA1860" t="s">
        <v>45</v>
      </c>
      <c r="AB1860" t="s">
        <v>46</v>
      </c>
      <c r="AC1860" t="s">
        <v>47</v>
      </c>
      <c r="AD1860" t="s">
        <v>48</v>
      </c>
      <c r="AE1860" t="s">
        <v>49</v>
      </c>
    </row>
    <row r="1861" spans="1:31">
      <c r="A1861" t="str">
        <f t="shared" si="58"/>
        <v>213599451111908</v>
      </c>
      <c r="B1861" t="s">
        <v>32</v>
      </c>
      <c r="C1861" t="s">
        <v>62</v>
      </c>
      <c r="D1861" t="s">
        <v>1902</v>
      </c>
      <c r="E1861" t="s">
        <v>1902</v>
      </c>
      <c r="F1861" t="s">
        <v>50</v>
      </c>
      <c r="G1861" t="s">
        <v>1903</v>
      </c>
      <c r="H1861" s="1">
        <v>43678</v>
      </c>
      <c r="I1861" s="1">
        <v>43656</v>
      </c>
      <c r="J1861" s="3">
        <v>1375</v>
      </c>
      <c r="K1861" t="s">
        <v>31</v>
      </c>
      <c r="L1861" t="s">
        <v>31</v>
      </c>
      <c r="M1861">
        <v>0</v>
      </c>
      <c r="N1861">
        <v>0</v>
      </c>
      <c r="O1861">
        <v>0</v>
      </c>
      <c r="P1861" t="s">
        <v>37</v>
      </c>
      <c r="Q1861" t="s">
        <v>37</v>
      </c>
      <c r="R1861" t="str">
        <f t="shared" si="59"/>
        <v>2135994511119</v>
      </c>
      <c r="S1861" t="s">
        <v>38</v>
      </c>
      <c r="T1861" t="s">
        <v>66</v>
      </c>
      <c r="U1861" t="s">
        <v>67</v>
      </c>
      <c r="V1861" t="s">
        <v>100</v>
      </c>
      <c r="W1861" t="s">
        <v>42</v>
      </c>
      <c r="X1861" t="s">
        <v>43</v>
      </c>
      <c r="Y1861" t="s">
        <v>44</v>
      </c>
      <c r="Z1861" t="s">
        <v>44</v>
      </c>
      <c r="AA1861" t="s">
        <v>45</v>
      </c>
      <c r="AB1861" t="s">
        <v>46</v>
      </c>
      <c r="AC1861" t="s">
        <v>47</v>
      </c>
      <c r="AD1861" t="s">
        <v>48</v>
      </c>
      <c r="AE1861" t="s">
        <v>49</v>
      </c>
    </row>
    <row r="1862" spans="1:31">
      <c r="A1862" t="str">
        <f t="shared" si="58"/>
        <v>213599451112108</v>
      </c>
      <c r="B1862" t="s">
        <v>32</v>
      </c>
      <c r="C1862" t="s">
        <v>62</v>
      </c>
      <c r="D1862" t="s">
        <v>1902</v>
      </c>
      <c r="E1862" t="s">
        <v>1902</v>
      </c>
      <c r="F1862" t="s">
        <v>51</v>
      </c>
      <c r="G1862" t="s">
        <v>1903</v>
      </c>
      <c r="H1862" s="1">
        <v>43678</v>
      </c>
      <c r="I1862" s="1">
        <v>43656</v>
      </c>
      <c r="J1862" s="3">
        <v>5913620</v>
      </c>
      <c r="K1862" t="s">
        <v>31</v>
      </c>
      <c r="L1862" t="s">
        <v>31</v>
      </c>
      <c r="M1862">
        <v>0</v>
      </c>
      <c r="N1862">
        <v>0</v>
      </c>
      <c r="O1862">
        <v>0</v>
      </c>
      <c r="P1862" t="s">
        <v>37</v>
      </c>
      <c r="Q1862" t="s">
        <v>37</v>
      </c>
      <c r="R1862" t="str">
        <f t="shared" si="59"/>
        <v>2135994511121</v>
      </c>
      <c r="S1862" t="s">
        <v>38</v>
      </c>
      <c r="T1862" t="s">
        <v>66</v>
      </c>
      <c r="U1862" t="s">
        <v>67</v>
      </c>
      <c r="V1862" t="s">
        <v>100</v>
      </c>
      <c r="W1862" t="s">
        <v>42</v>
      </c>
      <c r="X1862" t="s">
        <v>43</v>
      </c>
      <c r="Y1862" t="s">
        <v>44</v>
      </c>
      <c r="Z1862" t="s">
        <v>44</v>
      </c>
      <c r="AA1862" t="s">
        <v>45</v>
      </c>
      <c r="AB1862" t="s">
        <v>46</v>
      </c>
      <c r="AC1862" t="s">
        <v>47</v>
      </c>
      <c r="AD1862" t="s">
        <v>48</v>
      </c>
      <c r="AE1862" t="s">
        <v>49</v>
      </c>
    </row>
    <row r="1863" spans="1:31">
      <c r="A1863" t="str">
        <f t="shared" si="58"/>
        <v>213599451112208</v>
      </c>
      <c r="B1863" t="s">
        <v>32</v>
      </c>
      <c r="C1863" t="s">
        <v>62</v>
      </c>
      <c r="D1863" t="s">
        <v>1902</v>
      </c>
      <c r="E1863" t="s">
        <v>1902</v>
      </c>
      <c r="F1863" t="s">
        <v>55</v>
      </c>
      <c r="G1863" t="s">
        <v>1903</v>
      </c>
      <c r="H1863" s="1">
        <v>43678</v>
      </c>
      <c r="I1863" s="1">
        <v>43656</v>
      </c>
      <c r="J1863" s="3">
        <v>2197124</v>
      </c>
      <c r="K1863" t="s">
        <v>31</v>
      </c>
      <c r="L1863" t="s">
        <v>31</v>
      </c>
      <c r="M1863">
        <v>0</v>
      </c>
      <c r="N1863">
        <v>0</v>
      </c>
      <c r="O1863">
        <v>0</v>
      </c>
      <c r="P1863" t="s">
        <v>37</v>
      </c>
      <c r="Q1863" t="s">
        <v>37</v>
      </c>
      <c r="R1863" t="str">
        <f t="shared" si="59"/>
        <v>2135994511122</v>
      </c>
      <c r="S1863" t="s">
        <v>38</v>
      </c>
      <c r="T1863" t="s">
        <v>66</v>
      </c>
      <c r="U1863" t="s">
        <v>67</v>
      </c>
      <c r="V1863" t="s">
        <v>100</v>
      </c>
      <c r="W1863" t="s">
        <v>42</v>
      </c>
      <c r="X1863" t="s">
        <v>43</v>
      </c>
      <c r="Y1863" t="s">
        <v>44</v>
      </c>
      <c r="Z1863" t="s">
        <v>44</v>
      </c>
      <c r="AA1863" t="s">
        <v>45</v>
      </c>
      <c r="AB1863" t="s">
        <v>46</v>
      </c>
      <c r="AC1863" t="s">
        <v>47</v>
      </c>
      <c r="AD1863" t="s">
        <v>48</v>
      </c>
      <c r="AE1863" t="s">
        <v>49</v>
      </c>
    </row>
    <row r="1864" spans="1:31">
      <c r="A1864" t="str">
        <f t="shared" si="58"/>
        <v>213599451112408</v>
      </c>
      <c r="B1864" t="s">
        <v>32</v>
      </c>
      <c r="C1864" t="s">
        <v>62</v>
      </c>
      <c r="D1864" t="s">
        <v>1902</v>
      </c>
      <c r="E1864" t="s">
        <v>1902</v>
      </c>
      <c r="F1864" t="s">
        <v>52</v>
      </c>
      <c r="G1864" t="s">
        <v>1903</v>
      </c>
      <c r="H1864" s="1">
        <v>43678</v>
      </c>
      <c r="I1864" s="1">
        <v>43656</v>
      </c>
      <c r="J1864" s="3">
        <v>6847000</v>
      </c>
      <c r="K1864" t="s">
        <v>31</v>
      </c>
      <c r="L1864" t="s">
        <v>31</v>
      </c>
      <c r="M1864">
        <v>0</v>
      </c>
      <c r="N1864">
        <v>0</v>
      </c>
      <c r="O1864">
        <v>0</v>
      </c>
      <c r="P1864" t="s">
        <v>37</v>
      </c>
      <c r="Q1864" t="s">
        <v>37</v>
      </c>
      <c r="R1864" t="str">
        <f t="shared" si="59"/>
        <v>2135994511124</v>
      </c>
      <c r="S1864" t="s">
        <v>38</v>
      </c>
      <c r="T1864" t="s">
        <v>66</v>
      </c>
      <c r="U1864" t="s">
        <v>67</v>
      </c>
      <c r="V1864" t="s">
        <v>100</v>
      </c>
      <c r="W1864" t="s">
        <v>42</v>
      </c>
      <c r="X1864" t="s">
        <v>43</v>
      </c>
      <c r="Y1864" t="s">
        <v>44</v>
      </c>
      <c r="Z1864" t="s">
        <v>44</v>
      </c>
      <c r="AA1864" t="s">
        <v>45</v>
      </c>
      <c r="AB1864" t="s">
        <v>46</v>
      </c>
      <c r="AC1864" t="s">
        <v>47</v>
      </c>
      <c r="AD1864" t="s">
        <v>48</v>
      </c>
      <c r="AE1864" t="s">
        <v>49</v>
      </c>
    </row>
    <row r="1865" spans="1:31">
      <c r="A1865" t="str">
        <f t="shared" si="58"/>
        <v>213599451112508</v>
      </c>
      <c r="B1865" t="s">
        <v>32</v>
      </c>
      <c r="C1865" t="s">
        <v>62</v>
      </c>
      <c r="D1865" t="s">
        <v>1902</v>
      </c>
      <c r="E1865" t="s">
        <v>1902</v>
      </c>
      <c r="F1865" t="s">
        <v>132</v>
      </c>
      <c r="G1865" t="s">
        <v>1903</v>
      </c>
      <c r="H1865" s="1">
        <v>43678</v>
      </c>
      <c r="I1865" s="1">
        <v>43656</v>
      </c>
      <c r="J1865" s="3">
        <v>33603</v>
      </c>
      <c r="K1865" t="s">
        <v>31</v>
      </c>
      <c r="L1865" t="s">
        <v>31</v>
      </c>
      <c r="M1865">
        <v>0</v>
      </c>
      <c r="N1865">
        <v>0</v>
      </c>
      <c r="O1865">
        <v>0</v>
      </c>
      <c r="P1865" t="s">
        <v>37</v>
      </c>
      <c r="Q1865" t="s">
        <v>37</v>
      </c>
      <c r="R1865" t="str">
        <f t="shared" si="59"/>
        <v>2135994511125</v>
      </c>
      <c r="S1865" t="s">
        <v>38</v>
      </c>
      <c r="T1865" t="s">
        <v>66</v>
      </c>
      <c r="U1865" t="s">
        <v>67</v>
      </c>
      <c r="V1865" t="s">
        <v>100</v>
      </c>
      <c r="W1865" t="s">
        <v>42</v>
      </c>
      <c r="X1865" t="s">
        <v>43</v>
      </c>
      <c r="Y1865" t="s">
        <v>44</v>
      </c>
      <c r="Z1865" t="s">
        <v>44</v>
      </c>
      <c r="AA1865" t="s">
        <v>45</v>
      </c>
      <c r="AB1865" t="s">
        <v>46</v>
      </c>
      <c r="AC1865" t="s">
        <v>47</v>
      </c>
      <c r="AD1865" t="s">
        <v>48</v>
      </c>
      <c r="AE1865" t="s">
        <v>49</v>
      </c>
    </row>
    <row r="1866" spans="1:31">
      <c r="A1866" t="str">
        <f t="shared" si="58"/>
        <v>213599451112608</v>
      </c>
      <c r="B1866" t="s">
        <v>32</v>
      </c>
      <c r="C1866" t="s">
        <v>62</v>
      </c>
      <c r="D1866" t="s">
        <v>1902</v>
      </c>
      <c r="E1866" t="s">
        <v>1902</v>
      </c>
      <c r="F1866" t="s">
        <v>57</v>
      </c>
      <c r="G1866" t="s">
        <v>1903</v>
      </c>
      <c r="H1866" s="1">
        <v>43678</v>
      </c>
      <c r="I1866" s="1">
        <v>43656</v>
      </c>
      <c r="J1866" s="3">
        <v>5141820</v>
      </c>
      <c r="K1866" t="s">
        <v>31</v>
      </c>
      <c r="L1866" t="s">
        <v>31</v>
      </c>
      <c r="M1866">
        <v>0</v>
      </c>
      <c r="N1866">
        <v>0</v>
      </c>
      <c r="O1866">
        <v>0</v>
      </c>
      <c r="P1866" t="s">
        <v>37</v>
      </c>
      <c r="Q1866" t="s">
        <v>37</v>
      </c>
      <c r="R1866" t="str">
        <f t="shared" si="59"/>
        <v>2135994511126</v>
      </c>
      <c r="S1866" t="s">
        <v>38</v>
      </c>
      <c r="T1866" t="s">
        <v>66</v>
      </c>
      <c r="U1866" t="s">
        <v>67</v>
      </c>
      <c r="V1866" t="s">
        <v>100</v>
      </c>
      <c r="W1866" t="s">
        <v>42</v>
      </c>
      <c r="X1866" t="s">
        <v>43</v>
      </c>
      <c r="Y1866" t="s">
        <v>44</v>
      </c>
      <c r="Z1866" t="s">
        <v>44</v>
      </c>
      <c r="AA1866" t="s">
        <v>45</v>
      </c>
      <c r="AB1866" t="s">
        <v>46</v>
      </c>
      <c r="AC1866" t="s">
        <v>47</v>
      </c>
      <c r="AD1866" t="s">
        <v>48</v>
      </c>
      <c r="AE1866" t="s">
        <v>49</v>
      </c>
    </row>
    <row r="1867" spans="1:31">
      <c r="A1867" t="str">
        <f t="shared" si="58"/>
        <v>213599451115108</v>
      </c>
      <c r="B1867" t="s">
        <v>32</v>
      </c>
      <c r="C1867" t="s">
        <v>62</v>
      </c>
      <c r="D1867" t="s">
        <v>1902</v>
      </c>
      <c r="E1867" t="s">
        <v>1902</v>
      </c>
      <c r="F1867" t="s">
        <v>58</v>
      </c>
      <c r="G1867" t="s">
        <v>1903</v>
      </c>
      <c r="H1867" s="1">
        <v>43678</v>
      </c>
      <c r="I1867" s="1">
        <v>43656</v>
      </c>
      <c r="J1867" s="3">
        <v>540000</v>
      </c>
      <c r="K1867" t="s">
        <v>31</v>
      </c>
      <c r="L1867" t="s">
        <v>31</v>
      </c>
      <c r="M1867">
        <v>0</v>
      </c>
      <c r="N1867">
        <v>0</v>
      </c>
      <c r="O1867">
        <v>0</v>
      </c>
      <c r="P1867" t="s">
        <v>37</v>
      </c>
      <c r="Q1867" t="s">
        <v>37</v>
      </c>
      <c r="R1867" t="str">
        <f t="shared" si="59"/>
        <v>2135994511151</v>
      </c>
      <c r="S1867" t="s">
        <v>38</v>
      </c>
      <c r="T1867" t="s">
        <v>66</v>
      </c>
      <c r="U1867" t="s">
        <v>67</v>
      </c>
      <c r="V1867" t="s">
        <v>100</v>
      </c>
      <c r="W1867" t="s">
        <v>42</v>
      </c>
      <c r="X1867" t="s">
        <v>43</v>
      </c>
      <c r="Y1867" t="s">
        <v>44</v>
      </c>
      <c r="Z1867" t="s">
        <v>44</v>
      </c>
      <c r="AA1867" t="s">
        <v>45</v>
      </c>
      <c r="AB1867" t="s">
        <v>46</v>
      </c>
      <c r="AC1867" t="s">
        <v>47</v>
      </c>
      <c r="AD1867" t="s">
        <v>48</v>
      </c>
      <c r="AE1867" t="s">
        <v>49</v>
      </c>
    </row>
    <row r="1868" spans="1:31">
      <c r="A1868" t="str">
        <f t="shared" si="58"/>
        <v>212900152215111</v>
      </c>
      <c r="B1868" t="s">
        <v>32</v>
      </c>
      <c r="C1868" t="s">
        <v>62</v>
      </c>
      <c r="D1868" t="s">
        <v>1904</v>
      </c>
      <c r="E1868" t="s">
        <v>1904</v>
      </c>
      <c r="F1868" t="s">
        <v>179</v>
      </c>
      <c r="G1868" t="s">
        <v>1905</v>
      </c>
      <c r="H1868" s="1">
        <v>43776</v>
      </c>
      <c r="I1868" s="1">
        <v>43776</v>
      </c>
      <c r="J1868" s="3">
        <v>4000000</v>
      </c>
      <c r="K1868" t="s">
        <v>31</v>
      </c>
      <c r="L1868" t="s">
        <v>31</v>
      </c>
      <c r="M1868">
        <v>0</v>
      </c>
      <c r="N1868">
        <v>0</v>
      </c>
      <c r="O1868">
        <v>0</v>
      </c>
      <c r="P1868" t="s">
        <v>37</v>
      </c>
      <c r="Q1868" t="s">
        <v>37</v>
      </c>
      <c r="R1868" t="str">
        <f t="shared" si="59"/>
        <v>2129001522151</v>
      </c>
      <c r="S1868" t="s">
        <v>38</v>
      </c>
      <c r="T1868" t="s">
        <v>66</v>
      </c>
      <c r="U1868" t="s">
        <v>67</v>
      </c>
      <c r="V1868" t="s">
        <v>81</v>
      </c>
      <c r="W1868" t="s">
        <v>186</v>
      </c>
      <c r="X1868" t="s">
        <v>43</v>
      </c>
      <c r="Y1868" t="s">
        <v>44</v>
      </c>
      <c r="Z1868" t="s">
        <v>44</v>
      </c>
      <c r="AA1868" t="s">
        <v>45</v>
      </c>
      <c r="AB1868" t="s">
        <v>46</v>
      </c>
      <c r="AC1868" t="s">
        <v>47</v>
      </c>
      <c r="AD1868" t="s">
        <v>48</v>
      </c>
      <c r="AE1868" t="s">
        <v>49</v>
      </c>
    </row>
    <row r="1869" spans="1:31">
      <c r="A1869" t="str">
        <f t="shared" si="58"/>
        <v>212904652121908</v>
      </c>
      <c r="B1869" t="s">
        <v>32</v>
      </c>
      <c r="C1869" t="s">
        <v>62</v>
      </c>
      <c r="D1869" t="s">
        <v>1906</v>
      </c>
      <c r="E1869" t="s">
        <v>1906</v>
      </c>
      <c r="F1869" t="s">
        <v>96</v>
      </c>
      <c r="G1869" t="s">
        <v>1907</v>
      </c>
      <c r="H1869" s="1">
        <v>43684</v>
      </c>
      <c r="I1869" s="1">
        <v>43683</v>
      </c>
      <c r="J1869" s="3">
        <v>3990000</v>
      </c>
      <c r="K1869" t="s">
        <v>31</v>
      </c>
      <c r="L1869" t="s">
        <v>31</v>
      </c>
      <c r="M1869">
        <v>0</v>
      </c>
      <c r="N1869">
        <v>0</v>
      </c>
      <c r="O1869">
        <v>0</v>
      </c>
      <c r="P1869" t="s">
        <v>37</v>
      </c>
      <c r="Q1869" t="s">
        <v>37</v>
      </c>
      <c r="R1869" t="str">
        <f t="shared" si="59"/>
        <v>2129046521219</v>
      </c>
      <c r="S1869" t="s">
        <v>38</v>
      </c>
      <c r="T1869" t="s">
        <v>66</v>
      </c>
      <c r="U1869" t="s">
        <v>67</v>
      </c>
      <c r="V1869" t="s">
        <v>81</v>
      </c>
      <c r="W1869" t="s">
        <v>82</v>
      </c>
      <c r="X1869" t="s">
        <v>43</v>
      </c>
      <c r="Y1869" t="s">
        <v>44</v>
      </c>
      <c r="Z1869" t="s">
        <v>44</v>
      </c>
      <c r="AA1869" t="s">
        <v>45</v>
      </c>
      <c r="AB1869" t="s">
        <v>46</v>
      </c>
      <c r="AC1869" t="s">
        <v>47</v>
      </c>
      <c r="AD1869" t="s">
        <v>48</v>
      </c>
      <c r="AE1869" t="s">
        <v>49</v>
      </c>
    </row>
    <row r="1870" spans="1:31">
      <c r="A1870" t="str">
        <f t="shared" si="58"/>
        <v>210400852121308</v>
      </c>
      <c r="B1870" t="s">
        <v>32</v>
      </c>
      <c r="C1870" t="s">
        <v>33</v>
      </c>
      <c r="D1870" t="s">
        <v>1908</v>
      </c>
      <c r="E1870" t="s">
        <v>1908</v>
      </c>
      <c r="F1870" t="s">
        <v>492</v>
      </c>
      <c r="G1870" t="s">
        <v>1909</v>
      </c>
      <c r="H1870" s="1">
        <v>43679</v>
      </c>
      <c r="I1870" s="1">
        <v>43679</v>
      </c>
      <c r="J1870" s="3">
        <v>5750000</v>
      </c>
      <c r="K1870" t="s">
        <v>31</v>
      </c>
      <c r="L1870" t="s">
        <v>31</v>
      </c>
      <c r="M1870">
        <v>0</v>
      </c>
      <c r="N1870">
        <v>0</v>
      </c>
      <c r="O1870">
        <v>0</v>
      </c>
      <c r="P1870" t="s">
        <v>37</v>
      </c>
      <c r="Q1870" t="s">
        <v>37</v>
      </c>
      <c r="R1870" t="str">
        <f t="shared" si="59"/>
        <v>2104008521213</v>
      </c>
      <c r="S1870" t="s">
        <v>38</v>
      </c>
      <c r="T1870" t="s">
        <v>39</v>
      </c>
      <c r="U1870" t="s">
        <v>40</v>
      </c>
      <c r="V1870" t="s">
        <v>185</v>
      </c>
      <c r="W1870" t="s">
        <v>269</v>
      </c>
      <c r="X1870" t="s">
        <v>187</v>
      </c>
      <c r="Y1870" t="s">
        <v>44</v>
      </c>
      <c r="Z1870" t="s">
        <v>44</v>
      </c>
      <c r="AA1870" t="s">
        <v>66</v>
      </c>
      <c r="AB1870" t="s">
        <v>46</v>
      </c>
      <c r="AC1870" t="s">
        <v>47</v>
      </c>
      <c r="AD1870" t="s">
        <v>48</v>
      </c>
      <c r="AE1870" t="s">
        <v>49</v>
      </c>
    </row>
    <row r="1871" spans="1:31">
      <c r="A1871" t="str">
        <f t="shared" si="58"/>
        <v>213599452211105</v>
      </c>
      <c r="B1871" t="s">
        <v>32</v>
      </c>
      <c r="C1871" t="s">
        <v>62</v>
      </c>
      <c r="D1871" t="s">
        <v>1799</v>
      </c>
      <c r="E1871" t="s">
        <v>1799</v>
      </c>
      <c r="F1871" t="s">
        <v>79</v>
      </c>
      <c r="G1871" t="s">
        <v>1910</v>
      </c>
      <c r="H1871" s="1">
        <v>43592</v>
      </c>
      <c r="I1871" s="1">
        <v>43591</v>
      </c>
      <c r="J1871" s="3">
        <v>225720</v>
      </c>
      <c r="K1871" t="s">
        <v>31</v>
      </c>
      <c r="L1871" t="s">
        <v>31</v>
      </c>
      <c r="M1871">
        <v>0</v>
      </c>
      <c r="N1871">
        <v>0</v>
      </c>
      <c r="O1871">
        <v>0</v>
      </c>
      <c r="P1871" t="s">
        <v>37</v>
      </c>
      <c r="Q1871" t="s">
        <v>37</v>
      </c>
      <c r="R1871" t="str">
        <f t="shared" si="59"/>
        <v>2135994522111</v>
      </c>
      <c r="S1871" t="s">
        <v>38</v>
      </c>
      <c r="T1871" t="s">
        <v>66</v>
      </c>
      <c r="U1871" t="s">
        <v>67</v>
      </c>
      <c r="V1871" t="s">
        <v>100</v>
      </c>
      <c r="W1871" t="s">
        <v>42</v>
      </c>
      <c r="X1871" t="s">
        <v>43</v>
      </c>
      <c r="Y1871" t="s">
        <v>44</v>
      </c>
      <c r="Z1871" t="s">
        <v>44</v>
      </c>
      <c r="AA1871" t="s">
        <v>45</v>
      </c>
      <c r="AB1871" t="s">
        <v>46</v>
      </c>
      <c r="AC1871" t="s">
        <v>47</v>
      </c>
      <c r="AD1871" t="s">
        <v>48</v>
      </c>
      <c r="AE1871" t="s">
        <v>49</v>
      </c>
    </row>
    <row r="1872" spans="1:31">
      <c r="A1872" t="str">
        <f t="shared" si="58"/>
        <v>212599451241104</v>
      </c>
      <c r="B1872" t="s">
        <v>32</v>
      </c>
      <c r="C1872" t="s">
        <v>33</v>
      </c>
      <c r="D1872" t="s">
        <v>668</v>
      </c>
      <c r="E1872" t="s">
        <v>668</v>
      </c>
      <c r="F1872" t="s">
        <v>116</v>
      </c>
      <c r="G1872" t="s">
        <v>1911</v>
      </c>
      <c r="H1872" s="1">
        <v>43573</v>
      </c>
      <c r="I1872" s="1">
        <v>43573</v>
      </c>
      <c r="J1872" s="3">
        <v>283168580</v>
      </c>
      <c r="K1872" t="s">
        <v>31</v>
      </c>
      <c r="L1872" t="s">
        <v>31</v>
      </c>
      <c r="M1872">
        <v>0</v>
      </c>
      <c r="N1872">
        <v>0</v>
      </c>
      <c r="O1872">
        <v>0</v>
      </c>
      <c r="P1872" t="s">
        <v>37</v>
      </c>
      <c r="Q1872" t="s">
        <v>37</v>
      </c>
      <c r="R1872" t="str">
        <f t="shared" si="59"/>
        <v>2125994512411</v>
      </c>
      <c r="S1872" t="s">
        <v>38</v>
      </c>
      <c r="T1872" t="s">
        <v>39</v>
      </c>
      <c r="U1872" t="s">
        <v>40</v>
      </c>
      <c r="V1872" t="s">
        <v>41</v>
      </c>
      <c r="W1872" t="s">
        <v>42</v>
      </c>
      <c r="X1872" t="s">
        <v>43</v>
      </c>
      <c r="Y1872" t="s">
        <v>44</v>
      </c>
      <c r="Z1872" t="s">
        <v>44</v>
      </c>
      <c r="AA1872" t="s">
        <v>45</v>
      </c>
      <c r="AB1872" t="s">
        <v>46</v>
      </c>
      <c r="AC1872" t="s">
        <v>47</v>
      </c>
      <c r="AD1872" t="s">
        <v>48</v>
      </c>
      <c r="AE1872" t="s">
        <v>49</v>
      </c>
    </row>
    <row r="1873" spans="1:31">
      <c r="A1873" t="str">
        <f t="shared" si="58"/>
        <v>213599452211908</v>
      </c>
      <c r="B1873" t="s">
        <v>32</v>
      </c>
      <c r="C1873" t="s">
        <v>62</v>
      </c>
      <c r="D1873" t="s">
        <v>1912</v>
      </c>
      <c r="E1873" t="s">
        <v>1912</v>
      </c>
      <c r="F1873" t="s">
        <v>60</v>
      </c>
      <c r="G1873" t="s">
        <v>1913</v>
      </c>
      <c r="H1873" s="1">
        <v>43686</v>
      </c>
      <c r="I1873" s="1">
        <v>43686</v>
      </c>
      <c r="J1873" s="3">
        <v>369298</v>
      </c>
      <c r="K1873" t="s">
        <v>31</v>
      </c>
      <c r="L1873" t="s">
        <v>31</v>
      </c>
      <c r="M1873">
        <v>0</v>
      </c>
      <c r="N1873">
        <v>0</v>
      </c>
      <c r="O1873">
        <v>0</v>
      </c>
      <c r="P1873" t="s">
        <v>37</v>
      </c>
      <c r="Q1873" t="s">
        <v>37</v>
      </c>
      <c r="R1873" t="str">
        <f t="shared" si="59"/>
        <v>2135994522119</v>
      </c>
      <c r="S1873" t="s">
        <v>38</v>
      </c>
      <c r="T1873" t="s">
        <v>66</v>
      </c>
      <c r="U1873" t="s">
        <v>67</v>
      </c>
      <c r="V1873" t="s">
        <v>100</v>
      </c>
      <c r="W1873" t="s">
        <v>42</v>
      </c>
      <c r="X1873" t="s">
        <v>43</v>
      </c>
      <c r="Y1873" t="s">
        <v>44</v>
      </c>
      <c r="Z1873" t="s">
        <v>44</v>
      </c>
      <c r="AA1873" t="s">
        <v>45</v>
      </c>
      <c r="AB1873" t="s">
        <v>46</v>
      </c>
      <c r="AC1873" t="s">
        <v>47</v>
      </c>
      <c r="AD1873" t="s">
        <v>48</v>
      </c>
      <c r="AE1873" t="s">
        <v>49</v>
      </c>
    </row>
    <row r="1874" spans="1:31">
      <c r="A1874" t="str">
        <f t="shared" si="58"/>
        <v>212904652211101</v>
      </c>
      <c r="B1874" t="s">
        <v>32</v>
      </c>
      <c r="C1874" t="s">
        <v>62</v>
      </c>
      <c r="D1874" t="s">
        <v>563</v>
      </c>
      <c r="E1874" t="s">
        <v>563</v>
      </c>
      <c r="F1874" t="s">
        <v>79</v>
      </c>
      <c r="G1874" t="s">
        <v>1914</v>
      </c>
      <c r="H1874" s="1">
        <v>43487</v>
      </c>
      <c r="I1874" s="1">
        <v>43486</v>
      </c>
      <c r="J1874" s="3">
        <v>408900</v>
      </c>
      <c r="K1874" t="s">
        <v>31</v>
      </c>
      <c r="L1874" t="s">
        <v>31</v>
      </c>
      <c r="M1874">
        <v>0</v>
      </c>
      <c r="N1874">
        <v>0</v>
      </c>
      <c r="O1874">
        <v>0</v>
      </c>
      <c r="P1874" t="s">
        <v>37</v>
      </c>
      <c r="Q1874" t="s">
        <v>37</v>
      </c>
      <c r="R1874" t="str">
        <f t="shared" si="59"/>
        <v>2129046522111</v>
      </c>
      <c r="S1874" t="s">
        <v>38</v>
      </c>
      <c r="T1874" t="s">
        <v>66</v>
      </c>
      <c r="U1874" t="s">
        <v>67</v>
      </c>
      <c r="V1874" t="s">
        <v>81</v>
      </c>
      <c r="W1874" t="s">
        <v>82</v>
      </c>
      <c r="X1874" t="s">
        <v>43</v>
      </c>
      <c r="Y1874" t="s">
        <v>44</v>
      </c>
      <c r="Z1874" t="s">
        <v>44</v>
      </c>
      <c r="AA1874" t="s">
        <v>45</v>
      </c>
      <c r="AB1874" t="s">
        <v>46</v>
      </c>
      <c r="AC1874" t="s">
        <v>47</v>
      </c>
      <c r="AD1874" t="s">
        <v>48</v>
      </c>
      <c r="AE1874" t="s">
        <v>49</v>
      </c>
    </row>
    <row r="1875" spans="1:31">
      <c r="A1875" t="str">
        <f t="shared" si="58"/>
        <v>210400252411312</v>
      </c>
      <c r="B1875" t="s">
        <v>32</v>
      </c>
      <c r="C1875" t="s">
        <v>33</v>
      </c>
      <c r="D1875" t="s">
        <v>1788</v>
      </c>
      <c r="E1875" t="s">
        <v>1788</v>
      </c>
      <c r="F1875" t="s">
        <v>64</v>
      </c>
      <c r="G1875" t="s">
        <v>1915</v>
      </c>
      <c r="H1875" s="1">
        <v>43812</v>
      </c>
      <c r="I1875" s="1">
        <v>43811</v>
      </c>
      <c r="J1875" s="3">
        <v>5400000</v>
      </c>
      <c r="K1875" t="s">
        <v>31</v>
      </c>
      <c r="L1875" t="s">
        <v>31</v>
      </c>
      <c r="M1875">
        <v>0</v>
      </c>
      <c r="N1875">
        <v>0</v>
      </c>
      <c r="O1875">
        <v>0</v>
      </c>
      <c r="P1875" t="s">
        <v>37</v>
      </c>
      <c r="Q1875" t="s">
        <v>37</v>
      </c>
      <c r="R1875" t="str">
        <f t="shared" si="59"/>
        <v>2104002524113</v>
      </c>
      <c r="S1875" t="s">
        <v>38</v>
      </c>
      <c r="T1875" t="s">
        <v>39</v>
      </c>
      <c r="U1875" t="s">
        <v>40</v>
      </c>
      <c r="V1875" t="s">
        <v>185</v>
      </c>
      <c r="W1875" t="s">
        <v>209</v>
      </c>
      <c r="X1875" t="s">
        <v>187</v>
      </c>
      <c r="Y1875" t="s">
        <v>44</v>
      </c>
      <c r="Z1875" t="s">
        <v>44</v>
      </c>
      <c r="AA1875" t="s">
        <v>66</v>
      </c>
      <c r="AB1875" t="s">
        <v>46</v>
      </c>
      <c r="AC1875" t="s">
        <v>47</v>
      </c>
      <c r="AD1875" t="s">
        <v>48</v>
      </c>
      <c r="AE1875" t="s">
        <v>49</v>
      </c>
    </row>
    <row r="1876" spans="1:31">
      <c r="A1876" t="str">
        <f t="shared" si="58"/>
        <v>212599451111102</v>
      </c>
      <c r="B1876" t="s">
        <v>32</v>
      </c>
      <c r="C1876" t="s">
        <v>33</v>
      </c>
      <c r="D1876" t="s">
        <v>994</v>
      </c>
      <c r="E1876" t="s">
        <v>994</v>
      </c>
      <c r="F1876" t="s">
        <v>35</v>
      </c>
      <c r="G1876" t="s">
        <v>1916</v>
      </c>
      <c r="H1876" s="1">
        <v>43497</v>
      </c>
      <c r="I1876" s="1">
        <v>43473</v>
      </c>
      <c r="J1876" s="3">
        <v>295799900</v>
      </c>
      <c r="K1876" t="s">
        <v>31</v>
      </c>
      <c r="L1876" t="s">
        <v>31</v>
      </c>
      <c r="M1876">
        <v>0</v>
      </c>
      <c r="N1876">
        <v>0</v>
      </c>
      <c r="O1876">
        <v>0</v>
      </c>
      <c r="P1876" t="s">
        <v>37</v>
      </c>
      <c r="Q1876" t="s">
        <v>37</v>
      </c>
      <c r="R1876" t="str">
        <f t="shared" si="59"/>
        <v>2125994511111</v>
      </c>
      <c r="S1876" t="s">
        <v>38</v>
      </c>
      <c r="T1876" t="s">
        <v>39</v>
      </c>
      <c r="U1876" t="s">
        <v>40</v>
      </c>
      <c r="V1876" t="s">
        <v>41</v>
      </c>
      <c r="W1876" t="s">
        <v>42</v>
      </c>
      <c r="X1876" t="s">
        <v>43</v>
      </c>
      <c r="Y1876" t="s">
        <v>44</v>
      </c>
      <c r="Z1876" t="s">
        <v>44</v>
      </c>
      <c r="AA1876" t="s">
        <v>45</v>
      </c>
      <c r="AB1876" t="s">
        <v>46</v>
      </c>
      <c r="AC1876" t="s">
        <v>47</v>
      </c>
      <c r="AD1876" t="s">
        <v>48</v>
      </c>
      <c r="AE1876" t="s">
        <v>49</v>
      </c>
    </row>
    <row r="1877" spans="1:31">
      <c r="A1877" t="str">
        <f t="shared" si="58"/>
        <v>212599451111902</v>
      </c>
      <c r="B1877" t="s">
        <v>32</v>
      </c>
      <c r="C1877" t="s">
        <v>33</v>
      </c>
      <c r="D1877" t="s">
        <v>994</v>
      </c>
      <c r="E1877" t="s">
        <v>994</v>
      </c>
      <c r="F1877" t="s">
        <v>50</v>
      </c>
      <c r="G1877" t="s">
        <v>1916</v>
      </c>
      <c r="H1877" s="1">
        <v>43497</v>
      </c>
      <c r="I1877" s="1">
        <v>43473</v>
      </c>
      <c r="J1877" s="3">
        <v>4139</v>
      </c>
      <c r="K1877" t="s">
        <v>31</v>
      </c>
      <c r="L1877" t="s">
        <v>31</v>
      </c>
      <c r="M1877">
        <v>0</v>
      </c>
      <c r="N1877">
        <v>0</v>
      </c>
      <c r="O1877">
        <v>0</v>
      </c>
      <c r="P1877" t="s">
        <v>37</v>
      </c>
      <c r="Q1877" t="s">
        <v>37</v>
      </c>
      <c r="R1877" t="str">
        <f t="shared" si="59"/>
        <v>2125994511119</v>
      </c>
      <c r="S1877" t="s">
        <v>38</v>
      </c>
      <c r="T1877" t="s">
        <v>39</v>
      </c>
      <c r="U1877" t="s">
        <v>40</v>
      </c>
      <c r="V1877" t="s">
        <v>41</v>
      </c>
      <c r="W1877" t="s">
        <v>42</v>
      </c>
      <c r="X1877" t="s">
        <v>43</v>
      </c>
      <c r="Y1877" t="s">
        <v>44</v>
      </c>
      <c r="Z1877" t="s">
        <v>44</v>
      </c>
      <c r="AA1877" t="s">
        <v>45</v>
      </c>
      <c r="AB1877" t="s">
        <v>46</v>
      </c>
      <c r="AC1877" t="s">
        <v>47</v>
      </c>
      <c r="AD1877" t="s">
        <v>48</v>
      </c>
      <c r="AE1877" t="s">
        <v>49</v>
      </c>
    </row>
    <row r="1878" spans="1:31">
      <c r="A1878" t="str">
        <f t="shared" si="58"/>
        <v>212599451112102</v>
      </c>
      <c r="B1878" t="s">
        <v>32</v>
      </c>
      <c r="C1878" t="s">
        <v>33</v>
      </c>
      <c r="D1878" t="s">
        <v>994</v>
      </c>
      <c r="E1878" t="s">
        <v>994</v>
      </c>
      <c r="F1878" t="s">
        <v>51</v>
      </c>
      <c r="G1878" t="s">
        <v>1916</v>
      </c>
      <c r="H1878" s="1">
        <v>43497</v>
      </c>
      <c r="I1878" s="1">
        <v>43473</v>
      </c>
      <c r="J1878" s="3">
        <v>24946250</v>
      </c>
      <c r="K1878" t="s">
        <v>31</v>
      </c>
      <c r="L1878" t="s">
        <v>31</v>
      </c>
      <c r="M1878">
        <v>0</v>
      </c>
      <c r="N1878">
        <v>0</v>
      </c>
      <c r="O1878">
        <v>0</v>
      </c>
      <c r="P1878" t="s">
        <v>37</v>
      </c>
      <c r="Q1878" t="s">
        <v>37</v>
      </c>
      <c r="R1878" t="str">
        <f t="shared" si="59"/>
        <v>2125994511121</v>
      </c>
      <c r="S1878" t="s">
        <v>38</v>
      </c>
      <c r="T1878" t="s">
        <v>39</v>
      </c>
      <c r="U1878" t="s">
        <v>40</v>
      </c>
      <c r="V1878" t="s">
        <v>41</v>
      </c>
      <c r="W1878" t="s">
        <v>42</v>
      </c>
      <c r="X1878" t="s">
        <v>43</v>
      </c>
      <c r="Y1878" t="s">
        <v>44</v>
      </c>
      <c r="Z1878" t="s">
        <v>44</v>
      </c>
      <c r="AA1878" t="s">
        <v>45</v>
      </c>
      <c r="AB1878" t="s">
        <v>46</v>
      </c>
      <c r="AC1878" t="s">
        <v>47</v>
      </c>
      <c r="AD1878" t="s">
        <v>48</v>
      </c>
      <c r="AE1878" t="s">
        <v>49</v>
      </c>
    </row>
    <row r="1879" spans="1:31">
      <c r="A1879" t="str">
        <f t="shared" si="58"/>
        <v>212599451112202</v>
      </c>
      <c r="B1879" t="s">
        <v>32</v>
      </c>
      <c r="C1879" t="s">
        <v>33</v>
      </c>
      <c r="D1879" t="s">
        <v>994</v>
      </c>
      <c r="E1879" t="s">
        <v>994</v>
      </c>
      <c r="F1879" t="s">
        <v>55</v>
      </c>
      <c r="G1879" t="s">
        <v>1916</v>
      </c>
      <c r="H1879" s="1">
        <v>43497</v>
      </c>
      <c r="I1879" s="1">
        <v>43473</v>
      </c>
      <c r="J1879" s="3">
        <v>7461954</v>
      </c>
      <c r="K1879" t="s">
        <v>31</v>
      </c>
      <c r="L1879" t="s">
        <v>31</v>
      </c>
      <c r="M1879">
        <v>0</v>
      </c>
      <c r="N1879">
        <v>0</v>
      </c>
      <c r="O1879">
        <v>0</v>
      </c>
      <c r="P1879" t="s">
        <v>37</v>
      </c>
      <c r="Q1879" t="s">
        <v>37</v>
      </c>
      <c r="R1879" t="str">
        <f t="shared" si="59"/>
        <v>2125994511122</v>
      </c>
      <c r="S1879" t="s">
        <v>38</v>
      </c>
      <c r="T1879" t="s">
        <v>39</v>
      </c>
      <c r="U1879" t="s">
        <v>40</v>
      </c>
      <c r="V1879" t="s">
        <v>41</v>
      </c>
      <c r="W1879" t="s">
        <v>42</v>
      </c>
      <c r="X1879" t="s">
        <v>43</v>
      </c>
      <c r="Y1879" t="s">
        <v>44</v>
      </c>
      <c r="Z1879" t="s">
        <v>44</v>
      </c>
      <c r="AA1879" t="s">
        <v>45</v>
      </c>
      <c r="AB1879" t="s">
        <v>46</v>
      </c>
      <c r="AC1879" t="s">
        <v>47</v>
      </c>
      <c r="AD1879" t="s">
        <v>48</v>
      </c>
      <c r="AE1879" t="s">
        <v>49</v>
      </c>
    </row>
    <row r="1880" spans="1:31">
      <c r="A1880" t="str">
        <f t="shared" si="58"/>
        <v>212599451112302</v>
      </c>
      <c r="B1880" t="s">
        <v>32</v>
      </c>
      <c r="C1880" t="s">
        <v>33</v>
      </c>
      <c r="D1880" t="s">
        <v>994</v>
      </c>
      <c r="E1880" t="s">
        <v>994</v>
      </c>
      <c r="F1880" t="s">
        <v>56</v>
      </c>
      <c r="G1880" t="s">
        <v>1916</v>
      </c>
      <c r="H1880" s="1">
        <v>43497</v>
      </c>
      <c r="I1880" s="1">
        <v>43473</v>
      </c>
      <c r="J1880" s="3">
        <v>1030000</v>
      </c>
      <c r="K1880" t="s">
        <v>31</v>
      </c>
      <c r="L1880" t="s">
        <v>31</v>
      </c>
      <c r="M1880">
        <v>0</v>
      </c>
      <c r="N1880">
        <v>0</v>
      </c>
      <c r="O1880">
        <v>0</v>
      </c>
      <c r="P1880" t="s">
        <v>37</v>
      </c>
      <c r="Q1880" t="s">
        <v>37</v>
      </c>
      <c r="R1880" t="str">
        <f t="shared" si="59"/>
        <v>2125994511123</v>
      </c>
      <c r="S1880" t="s">
        <v>38</v>
      </c>
      <c r="T1880" t="s">
        <v>39</v>
      </c>
      <c r="U1880" t="s">
        <v>40</v>
      </c>
      <c r="V1880" t="s">
        <v>41</v>
      </c>
      <c r="W1880" t="s">
        <v>42</v>
      </c>
      <c r="X1880" t="s">
        <v>43</v>
      </c>
      <c r="Y1880" t="s">
        <v>44</v>
      </c>
      <c r="Z1880" t="s">
        <v>44</v>
      </c>
      <c r="AA1880" t="s">
        <v>45</v>
      </c>
      <c r="AB1880" t="s">
        <v>46</v>
      </c>
      <c r="AC1880" t="s">
        <v>47</v>
      </c>
      <c r="AD1880" t="s">
        <v>48</v>
      </c>
      <c r="AE1880" t="s">
        <v>49</v>
      </c>
    </row>
    <row r="1881" spans="1:31">
      <c r="A1881" t="str">
        <f t="shared" si="58"/>
        <v>212599451112402</v>
      </c>
      <c r="B1881" t="s">
        <v>32</v>
      </c>
      <c r="C1881" t="s">
        <v>33</v>
      </c>
      <c r="D1881" t="s">
        <v>994</v>
      </c>
      <c r="E1881" t="s">
        <v>994</v>
      </c>
      <c r="F1881" t="s">
        <v>52</v>
      </c>
      <c r="G1881" t="s">
        <v>1916</v>
      </c>
      <c r="H1881" s="1">
        <v>43497</v>
      </c>
      <c r="I1881" s="1">
        <v>43473</v>
      </c>
      <c r="J1881" s="3">
        <v>15540000</v>
      </c>
      <c r="K1881" t="s">
        <v>31</v>
      </c>
      <c r="L1881" t="s">
        <v>31</v>
      </c>
      <c r="M1881">
        <v>0</v>
      </c>
      <c r="N1881">
        <v>0</v>
      </c>
      <c r="O1881">
        <v>0</v>
      </c>
      <c r="P1881" t="s">
        <v>37</v>
      </c>
      <c r="Q1881" t="s">
        <v>37</v>
      </c>
      <c r="R1881" t="str">
        <f t="shared" si="59"/>
        <v>2125994511124</v>
      </c>
      <c r="S1881" t="s">
        <v>38</v>
      </c>
      <c r="T1881" t="s">
        <v>39</v>
      </c>
      <c r="U1881" t="s">
        <v>40</v>
      </c>
      <c r="V1881" t="s">
        <v>41</v>
      </c>
      <c r="W1881" t="s">
        <v>42</v>
      </c>
      <c r="X1881" t="s">
        <v>43</v>
      </c>
      <c r="Y1881" t="s">
        <v>44</v>
      </c>
      <c r="Z1881" t="s">
        <v>44</v>
      </c>
      <c r="AA1881" t="s">
        <v>45</v>
      </c>
      <c r="AB1881" t="s">
        <v>46</v>
      </c>
      <c r="AC1881" t="s">
        <v>47</v>
      </c>
      <c r="AD1881" t="s">
        <v>48</v>
      </c>
      <c r="AE1881" t="s">
        <v>49</v>
      </c>
    </row>
    <row r="1882" spans="1:31">
      <c r="A1882" t="str">
        <f t="shared" si="58"/>
        <v>212599451112602</v>
      </c>
      <c r="B1882" t="s">
        <v>32</v>
      </c>
      <c r="C1882" t="s">
        <v>33</v>
      </c>
      <c r="D1882" t="s">
        <v>994</v>
      </c>
      <c r="E1882" t="s">
        <v>994</v>
      </c>
      <c r="F1882" t="s">
        <v>57</v>
      </c>
      <c r="G1882" t="s">
        <v>1916</v>
      </c>
      <c r="H1882" s="1">
        <v>43497</v>
      </c>
      <c r="I1882" s="1">
        <v>43473</v>
      </c>
      <c r="J1882" s="3">
        <v>20060340</v>
      </c>
      <c r="K1882" t="s">
        <v>31</v>
      </c>
      <c r="L1882" t="s">
        <v>31</v>
      </c>
      <c r="M1882">
        <v>0</v>
      </c>
      <c r="N1882">
        <v>0</v>
      </c>
      <c r="O1882">
        <v>0</v>
      </c>
      <c r="P1882" t="s">
        <v>37</v>
      </c>
      <c r="Q1882" t="s">
        <v>37</v>
      </c>
      <c r="R1882" t="str">
        <f t="shared" si="59"/>
        <v>2125994511126</v>
      </c>
      <c r="S1882" t="s">
        <v>38</v>
      </c>
      <c r="T1882" t="s">
        <v>39</v>
      </c>
      <c r="U1882" t="s">
        <v>40</v>
      </c>
      <c r="V1882" t="s">
        <v>41</v>
      </c>
      <c r="W1882" t="s">
        <v>42</v>
      </c>
      <c r="X1882" t="s">
        <v>43</v>
      </c>
      <c r="Y1882" t="s">
        <v>44</v>
      </c>
      <c r="Z1882" t="s">
        <v>44</v>
      </c>
      <c r="AA1882" t="s">
        <v>45</v>
      </c>
      <c r="AB1882" t="s">
        <v>46</v>
      </c>
      <c r="AC1882" t="s">
        <v>47</v>
      </c>
      <c r="AD1882" t="s">
        <v>48</v>
      </c>
      <c r="AE1882" t="s">
        <v>49</v>
      </c>
    </row>
    <row r="1883" spans="1:31">
      <c r="A1883" t="str">
        <f t="shared" si="58"/>
        <v>212599451115102</v>
      </c>
      <c r="B1883" t="s">
        <v>32</v>
      </c>
      <c r="C1883" t="s">
        <v>33</v>
      </c>
      <c r="D1883" t="s">
        <v>994</v>
      </c>
      <c r="E1883" t="s">
        <v>994</v>
      </c>
      <c r="F1883" t="s">
        <v>58</v>
      </c>
      <c r="G1883" t="s">
        <v>1916</v>
      </c>
      <c r="H1883" s="1">
        <v>43497</v>
      </c>
      <c r="I1883" s="1">
        <v>43473</v>
      </c>
      <c r="J1883" s="3">
        <v>8080000</v>
      </c>
      <c r="K1883" t="s">
        <v>31</v>
      </c>
      <c r="L1883" t="s">
        <v>31</v>
      </c>
      <c r="M1883">
        <v>0</v>
      </c>
      <c r="N1883">
        <v>0</v>
      </c>
      <c r="O1883">
        <v>0</v>
      </c>
      <c r="P1883" t="s">
        <v>37</v>
      </c>
      <c r="Q1883" t="s">
        <v>37</v>
      </c>
      <c r="R1883" t="str">
        <f t="shared" si="59"/>
        <v>2125994511151</v>
      </c>
      <c r="S1883" t="s">
        <v>38</v>
      </c>
      <c r="T1883" t="s">
        <v>39</v>
      </c>
      <c r="U1883" t="s">
        <v>40</v>
      </c>
      <c r="V1883" t="s">
        <v>41</v>
      </c>
      <c r="W1883" t="s">
        <v>42</v>
      </c>
      <c r="X1883" t="s">
        <v>43</v>
      </c>
      <c r="Y1883" t="s">
        <v>44</v>
      </c>
      <c r="Z1883" t="s">
        <v>44</v>
      </c>
      <c r="AA1883" t="s">
        <v>45</v>
      </c>
      <c r="AB1883" t="s">
        <v>46</v>
      </c>
      <c r="AC1883" t="s">
        <v>47</v>
      </c>
      <c r="AD1883" t="s">
        <v>48</v>
      </c>
      <c r="AE1883" t="s">
        <v>49</v>
      </c>
    </row>
    <row r="1884" spans="1:31">
      <c r="A1884" t="str">
        <f t="shared" si="58"/>
        <v>215099451241106</v>
      </c>
      <c r="B1884" t="s">
        <v>32</v>
      </c>
      <c r="C1884" t="s">
        <v>114</v>
      </c>
      <c r="D1884" t="s">
        <v>95</v>
      </c>
      <c r="E1884" t="s">
        <v>95</v>
      </c>
      <c r="F1884" t="s">
        <v>116</v>
      </c>
      <c r="G1884" t="s">
        <v>1917</v>
      </c>
      <c r="H1884" s="1">
        <v>43642</v>
      </c>
      <c r="I1884" s="1">
        <v>43642</v>
      </c>
      <c r="J1884" s="3">
        <v>18704945</v>
      </c>
      <c r="K1884" t="s">
        <v>31</v>
      </c>
      <c r="L1884" t="s">
        <v>31</v>
      </c>
      <c r="M1884">
        <v>0</v>
      </c>
      <c r="N1884">
        <v>0</v>
      </c>
      <c r="O1884">
        <v>0</v>
      </c>
      <c r="P1884" t="s">
        <v>37</v>
      </c>
      <c r="Q1884" t="s">
        <v>37</v>
      </c>
      <c r="R1884" t="str">
        <f t="shared" si="59"/>
        <v>2150994512411</v>
      </c>
      <c r="S1884" t="s">
        <v>38</v>
      </c>
      <c r="T1884" t="s">
        <v>118</v>
      </c>
      <c r="U1884" t="s">
        <v>119</v>
      </c>
      <c r="V1884" t="s">
        <v>120</v>
      </c>
      <c r="W1884" t="s">
        <v>42</v>
      </c>
      <c r="X1884" t="s">
        <v>43</v>
      </c>
      <c r="Y1884" t="s">
        <v>44</v>
      </c>
      <c r="Z1884" t="s">
        <v>44</v>
      </c>
      <c r="AA1884" t="s">
        <v>45</v>
      </c>
      <c r="AB1884" t="s">
        <v>46</v>
      </c>
      <c r="AC1884" t="s">
        <v>47</v>
      </c>
      <c r="AD1884" t="s">
        <v>48</v>
      </c>
      <c r="AE1884" t="s">
        <v>49</v>
      </c>
    </row>
    <row r="1885" spans="1:31">
      <c r="A1885" t="str">
        <f t="shared" si="58"/>
        <v>213599452111105</v>
      </c>
      <c r="B1885" t="s">
        <v>32</v>
      </c>
      <c r="C1885" t="s">
        <v>62</v>
      </c>
      <c r="D1885" t="s">
        <v>1669</v>
      </c>
      <c r="E1885" t="s">
        <v>1669</v>
      </c>
      <c r="F1885" t="s">
        <v>165</v>
      </c>
      <c r="G1885" t="s">
        <v>1918</v>
      </c>
      <c r="H1885" s="1">
        <v>43588</v>
      </c>
      <c r="I1885" s="1">
        <v>43587</v>
      </c>
      <c r="J1885" s="3">
        <v>2850000</v>
      </c>
      <c r="K1885" t="s">
        <v>31</v>
      </c>
      <c r="L1885" t="s">
        <v>31</v>
      </c>
      <c r="M1885">
        <v>0</v>
      </c>
      <c r="N1885">
        <v>0</v>
      </c>
      <c r="O1885">
        <v>0</v>
      </c>
      <c r="P1885" t="s">
        <v>37</v>
      </c>
      <c r="Q1885" t="s">
        <v>37</v>
      </c>
      <c r="R1885" t="str">
        <f t="shared" si="59"/>
        <v>2135994521111</v>
      </c>
      <c r="S1885" t="s">
        <v>38</v>
      </c>
      <c r="T1885" t="s">
        <v>66</v>
      </c>
      <c r="U1885" t="s">
        <v>67</v>
      </c>
      <c r="V1885" t="s">
        <v>100</v>
      </c>
      <c r="W1885" t="s">
        <v>42</v>
      </c>
      <c r="X1885" t="s">
        <v>43</v>
      </c>
      <c r="Y1885" t="s">
        <v>44</v>
      </c>
      <c r="Z1885" t="s">
        <v>44</v>
      </c>
      <c r="AA1885" t="s">
        <v>45</v>
      </c>
      <c r="AB1885" t="s">
        <v>46</v>
      </c>
      <c r="AC1885" t="s">
        <v>47</v>
      </c>
      <c r="AD1885" t="s">
        <v>48</v>
      </c>
      <c r="AE1885" t="s">
        <v>49</v>
      </c>
    </row>
    <row r="1886" spans="1:31">
      <c r="A1886" t="str">
        <f t="shared" si="58"/>
        <v>212904652121310</v>
      </c>
      <c r="B1886" t="s">
        <v>32</v>
      </c>
      <c r="C1886" t="s">
        <v>62</v>
      </c>
      <c r="D1886" t="s">
        <v>1919</v>
      </c>
      <c r="E1886" t="s">
        <v>1919</v>
      </c>
      <c r="F1886" t="s">
        <v>492</v>
      </c>
      <c r="G1886" t="s">
        <v>1920</v>
      </c>
      <c r="H1886" s="1">
        <v>43749</v>
      </c>
      <c r="I1886" s="1">
        <v>43748</v>
      </c>
      <c r="J1886" s="3">
        <v>2050000</v>
      </c>
      <c r="K1886" t="s">
        <v>31</v>
      </c>
      <c r="L1886" t="s">
        <v>31</v>
      </c>
      <c r="M1886">
        <v>0</v>
      </c>
      <c r="N1886">
        <v>0</v>
      </c>
      <c r="O1886">
        <v>0</v>
      </c>
      <c r="P1886" t="s">
        <v>37</v>
      </c>
      <c r="Q1886" t="s">
        <v>37</v>
      </c>
      <c r="R1886" t="str">
        <f t="shared" si="59"/>
        <v>2129046521213</v>
      </c>
      <c r="S1886" t="s">
        <v>38</v>
      </c>
      <c r="T1886" t="s">
        <v>66</v>
      </c>
      <c r="U1886" t="s">
        <v>67</v>
      </c>
      <c r="V1886" t="s">
        <v>81</v>
      </c>
      <c r="W1886" t="s">
        <v>82</v>
      </c>
      <c r="X1886" t="s">
        <v>43</v>
      </c>
      <c r="Y1886" t="s">
        <v>44</v>
      </c>
      <c r="Z1886" t="s">
        <v>44</v>
      </c>
      <c r="AA1886" t="s">
        <v>45</v>
      </c>
      <c r="AB1886" t="s">
        <v>46</v>
      </c>
      <c r="AC1886" t="s">
        <v>47</v>
      </c>
      <c r="AD1886" t="s">
        <v>48</v>
      </c>
      <c r="AE1886" t="s">
        <v>49</v>
      </c>
    </row>
    <row r="1887" spans="1:31">
      <c r="A1887" t="str">
        <f t="shared" si="58"/>
        <v>213300451152912</v>
      </c>
      <c r="B1887" t="s">
        <v>32</v>
      </c>
      <c r="C1887" t="s">
        <v>62</v>
      </c>
      <c r="D1887" t="s">
        <v>1921</v>
      </c>
      <c r="E1887" t="s">
        <v>1921</v>
      </c>
      <c r="F1887" t="s">
        <v>92</v>
      </c>
      <c r="G1887" t="s">
        <v>1922</v>
      </c>
      <c r="H1887" s="1">
        <v>43811</v>
      </c>
      <c r="I1887" s="1">
        <v>43810</v>
      </c>
      <c r="J1887" s="3">
        <v>281250000</v>
      </c>
      <c r="K1887" t="s">
        <v>31</v>
      </c>
      <c r="L1887" t="s">
        <v>31</v>
      </c>
      <c r="M1887">
        <v>0</v>
      </c>
      <c r="N1887">
        <v>0</v>
      </c>
      <c r="O1887">
        <v>0</v>
      </c>
      <c r="P1887" t="s">
        <v>37</v>
      </c>
      <c r="Q1887" t="s">
        <v>37</v>
      </c>
      <c r="R1887" t="str">
        <f t="shared" si="59"/>
        <v>2133004511529</v>
      </c>
      <c r="S1887" t="s">
        <v>38</v>
      </c>
      <c r="T1887" t="s">
        <v>66</v>
      </c>
      <c r="U1887" t="s">
        <v>67</v>
      </c>
      <c r="V1887" t="s">
        <v>86</v>
      </c>
      <c r="W1887" t="s">
        <v>94</v>
      </c>
      <c r="X1887" t="s">
        <v>43</v>
      </c>
      <c r="Y1887" t="s">
        <v>44</v>
      </c>
      <c r="Z1887" t="s">
        <v>44</v>
      </c>
      <c r="AA1887" t="s">
        <v>45</v>
      </c>
      <c r="AB1887" t="s">
        <v>46</v>
      </c>
      <c r="AC1887" t="s">
        <v>47</v>
      </c>
      <c r="AD1887" t="s">
        <v>48</v>
      </c>
      <c r="AE1887" t="s">
        <v>49</v>
      </c>
    </row>
    <row r="1888" spans="1:31">
      <c r="A1888" t="str">
        <f t="shared" si="58"/>
        <v>212401652411107</v>
      </c>
      <c r="B1888" t="s">
        <v>32</v>
      </c>
      <c r="C1888" t="s">
        <v>33</v>
      </c>
      <c r="D1888" t="s">
        <v>1923</v>
      </c>
      <c r="E1888" t="s">
        <v>1923</v>
      </c>
      <c r="F1888" t="s">
        <v>71</v>
      </c>
      <c r="G1888" t="s">
        <v>1924</v>
      </c>
      <c r="H1888" s="1">
        <v>43655</v>
      </c>
      <c r="I1888" s="1">
        <v>43654</v>
      </c>
      <c r="J1888" s="3">
        <v>1000000</v>
      </c>
      <c r="K1888" t="s">
        <v>31</v>
      </c>
      <c r="L1888" t="s">
        <v>31</v>
      </c>
      <c r="M1888">
        <v>0</v>
      </c>
      <c r="N1888">
        <v>0</v>
      </c>
      <c r="O1888">
        <v>0</v>
      </c>
      <c r="P1888" t="s">
        <v>37</v>
      </c>
      <c r="Q1888" t="s">
        <v>37</v>
      </c>
      <c r="R1888" t="str">
        <f t="shared" si="59"/>
        <v>2124016524111</v>
      </c>
      <c r="S1888" t="s">
        <v>38</v>
      </c>
      <c r="T1888" t="s">
        <v>39</v>
      </c>
      <c r="U1888" t="s">
        <v>40</v>
      </c>
      <c r="V1888" t="s">
        <v>124</v>
      </c>
      <c r="W1888" t="s">
        <v>125</v>
      </c>
      <c r="X1888" t="s">
        <v>43</v>
      </c>
      <c r="Y1888" t="s">
        <v>44</v>
      </c>
      <c r="Z1888" t="s">
        <v>44</v>
      </c>
      <c r="AA1888" t="s">
        <v>45</v>
      </c>
      <c r="AB1888" t="s">
        <v>46</v>
      </c>
      <c r="AC1888" t="s">
        <v>47</v>
      </c>
      <c r="AD1888" t="s">
        <v>48</v>
      </c>
      <c r="AE1888" t="s">
        <v>49</v>
      </c>
    </row>
    <row r="1889" spans="1:31">
      <c r="A1889" t="str">
        <f t="shared" si="58"/>
        <v>212599451111106</v>
      </c>
      <c r="B1889" t="s">
        <v>32</v>
      </c>
      <c r="C1889" t="s">
        <v>33</v>
      </c>
      <c r="D1889" t="s">
        <v>1925</v>
      </c>
      <c r="E1889" t="s">
        <v>1925</v>
      </c>
      <c r="F1889" t="s">
        <v>35</v>
      </c>
      <c r="G1889" t="s">
        <v>1926</v>
      </c>
      <c r="H1889" s="1">
        <v>43633</v>
      </c>
      <c r="I1889" s="1">
        <v>43630</v>
      </c>
      <c r="J1889" s="3">
        <v>1566200</v>
      </c>
      <c r="K1889" t="s">
        <v>31</v>
      </c>
      <c r="L1889" t="s">
        <v>31</v>
      </c>
      <c r="M1889">
        <v>0</v>
      </c>
      <c r="N1889">
        <v>0</v>
      </c>
      <c r="O1889">
        <v>0</v>
      </c>
      <c r="P1889" t="s">
        <v>37</v>
      </c>
      <c r="Q1889" t="s">
        <v>37</v>
      </c>
      <c r="R1889" t="str">
        <f t="shared" si="59"/>
        <v>2125994511111</v>
      </c>
      <c r="S1889" t="s">
        <v>38</v>
      </c>
      <c r="T1889" t="s">
        <v>39</v>
      </c>
      <c r="U1889" t="s">
        <v>40</v>
      </c>
      <c r="V1889" t="s">
        <v>41</v>
      </c>
      <c r="W1889" t="s">
        <v>42</v>
      </c>
      <c r="X1889" t="s">
        <v>43</v>
      </c>
      <c r="Y1889" t="s">
        <v>44</v>
      </c>
      <c r="Z1889" t="s">
        <v>44</v>
      </c>
      <c r="AA1889" t="s">
        <v>45</v>
      </c>
      <c r="AB1889" t="s">
        <v>46</v>
      </c>
      <c r="AC1889" t="s">
        <v>47</v>
      </c>
      <c r="AD1889" t="s">
        <v>48</v>
      </c>
      <c r="AE1889" t="s">
        <v>49</v>
      </c>
    </row>
    <row r="1890" spans="1:31">
      <c r="A1890" t="str">
        <f t="shared" si="58"/>
        <v>212599451111906</v>
      </c>
      <c r="B1890" t="s">
        <v>32</v>
      </c>
      <c r="C1890" t="s">
        <v>33</v>
      </c>
      <c r="D1890" t="s">
        <v>1925</v>
      </c>
      <c r="E1890" t="s">
        <v>1925</v>
      </c>
      <c r="F1890" t="s">
        <v>50</v>
      </c>
      <c r="G1890" t="s">
        <v>1926</v>
      </c>
      <c r="H1890" s="1">
        <v>43633</v>
      </c>
      <c r="I1890" s="1">
        <v>43630</v>
      </c>
      <c r="J1890" s="3">
        <v>32</v>
      </c>
      <c r="K1890" t="s">
        <v>31</v>
      </c>
      <c r="L1890" t="s">
        <v>31</v>
      </c>
      <c r="M1890">
        <v>0</v>
      </c>
      <c r="N1890">
        <v>0</v>
      </c>
      <c r="O1890">
        <v>0</v>
      </c>
      <c r="P1890" t="s">
        <v>37</v>
      </c>
      <c r="Q1890" t="s">
        <v>37</v>
      </c>
      <c r="R1890" t="str">
        <f t="shared" si="59"/>
        <v>2125994511119</v>
      </c>
      <c r="S1890" t="s">
        <v>38</v>
      </c>
      <c r="T1890" t="s">
        <v>39</v>
      </c>
      <c r="U1890" t="s">
        <v>40</v>
      </c>
      <c r="V1890" t="s">
        <v>41</v>
      </c>
      <c r="W1890" t="s">
        <v>42</v>
      </c>
      <c r="X1890" t="s">
        <v>43</v>
      </c>
      <c r="Y1890" t="s">
        <v>44</v>
      </c>
      <c r="Z1890" t="s">
        <v>44</v>
      </c>
      <c r="AA1890" t="s">
        <v>45</v>
      </c>
      <c r="AB1890" t="s">
        <v>46</v>
      </c>
      <c r="AC1890" t="s">
        <v>47</v>
      </c>
      <c r="AD1890" t="s">
        <v>48</v>
      </c>
      <c r="AE1890" t="s">
        <v>49</v>
      </c>
    </row>
    <row r="1891" spans="1:31">
      <c r="A1891" t="str">
        <f t="shared" si="58"/>
        <v>212599451112106</v>
      </c>
      <c r="B1891" t="s">
        <v>32</v>
      </c>
      <c r="C1891" t="s">
        <v>33</v>
      </c>
      <c r="D1891" t="s">
        <v>1925</v>
      </c>
      <c r="E1891" t="s">
        <v>1925</v>
      </c>
      <c r="F1891" t="s">
        <v>51</v>
      </c>
      <c r="G1891" t="s">
        <v>1926</v>
      </c>
      <c r="H1891" s="1">
        <v>43633</v>
      </c>
      <c r="I1891" s="1">
        <v>43630</v>
      </c>
      <c r="J1891" s="3">
        <v>130740</v>
      </c>
      <c r="K1891" t="s">
        <v>31</v>
      </c>
      <c r="L1891" t="s">
        <v>31</v>
      </c>
      <c r="M1891">
        <v>0</v>
      </c>
      <c r="N1891">
        <v>0</v>
      </c>
      <c r="O1891">
        <v>0</v>
      </c>
      <c r="P1891" t="s">
        <v>37</v>
      </c>
      <c r="Q1891" t="s">
        <v>37</v>
      </c>
      <c r="R1891" t="str">
        <f t="shared" si="59"/>
        <v>2125994511121</v>
      </c>
      <c r="S1891" t="s">
        <v>38</v>
      </c>
      <c r="T1891" t="s">
        <v>39</v>
      </c>
      <c r="U1891" t="s">
        <v>40</v>
      </c>
      <c r="V1891" t="s">
        <v>41</v>
      </c>
      <c r="W1891" t="s">
        <v>42</v>
      </c>
      <c r="X1891" t="s">
        <v>43</v>
      </c>
      <c r="Y1891" t="s">
        <v>44</v>
      </c>
      <c r="Z1891" t="s">
        <v>44</v>
      </c>
      <c r="AA1891" t="s">
        <v>45</v>
      </c>
      <c r="AB1891" t="s">
        <v>46</v>
      </c>
      <c r="AC1891" t="s">
        <v>47</v>
      </c>
      <c r="AD1891" t="s">
        <v>48</v>
      </c>
      <c r="AE1891" t="s">
        <v>49</v>
      </c>
    </row>
    <row r="1892" spans="1:31">
      <c r="A1892" t="str">
        <f t="shared" si="58"/>
        <v>212599451112206</v>
      </c>
      <c r="B1892" t="s">
        <v>32</v>
      </c>
      <c r="C1892" t="s">
        <v>33</v>
      </c>
      <c r="D1892" t="s">
        <v>1925</v>
      </c>
      <c r="E1892" t="s">
        <v>1925</v>
      </c>
      <c r="F1892" t="s">
        <v>55</v>
      </c>
      <c r="G1892" t="s">
        <v>1926</v>
      </c>
      <c r="H1892" s="1">
        <v>43633</v>
      </c>
      <c r="I1892" s="1">
        <v>43630</v>
      </c>
      <c r="J1892" s="3">
        <v>38980</v>
      </c>
      <c r="K1892" t="s">
        <v>31</v>
      </c>
      <c r="L1892" t="s">
        <v>31</v>
      </c>
      <c r="M1892">
        <v>0</v>
      </c>
      <c r="N1892">
        <v>0</v>
      </c>
      <c r="O1892">
        <v>0</v>
      </c>
      <c r="P1892" t="s">
        <v>37</v>
      </c>
      <c r="Q1892" t="s">
        <v>37</v>
      </c>
      <c r="R1892" t="str">
        <f t="shared" si="59"/>
        <v>2125994511122</v>
      </c>
      <c r="S1892" t="s">
        <v>38</v>
      </c>
      <c r="T1892" t="s">
        <v>39</v>
      </c>
      <c r="U1892" t="s">
        <v>40</v>
      </c>
      <c r="V1892" t="s">
        <v>41</v>
      </c>
      <c r="W1892" t="s">
        <v>42</v>
      </c>
      <c r="X1892" t="s">
        <v>43</v>
      </c>
      <c r="Y1892" t="s">
        <v>44</v>
      </c>
      <c r="Z1892" t="s">
        <v>44</v>
      </c>
      <c r="AA1892" t="s">
        <v>45</v>
      </c>
      <c r="AB1892" t="s">
        <v>46</v>
      </c>
      <c r="AC1892" t="s">
        <v>47</v>
      </c>
      <c r="AD1892" t="s">
        <v>48</v>
      </c>
      <c r="AE1892" t="s">
        <v>49</v>
      </c>
    </row>
    <row r="1893" spans="1:31">
      <c r="A1893" t="str">
        <f t="shared" si="58"/>
        <v>510599452111504</v>
      </c>
      <c r="B1893" t="s">
        <v>32</v>
      </c>
      <c r="C1893" t="s">
        <v>141</v>
      </c>
      <c r="D1893" t="s">
        <v>409</v>
      </c>
      <c r="E1893" t="s">
        <v>409</v>
      </c>
      <c r="F1893" t="s">
        <v>286</v>
      </c>
      <c r="G1893" t="s">
        <v>1927</v>
      </c>
      <c r="H1893" s="1">
        <v>43571</v>
      </c>
      <c r="I1893" s="1">
        <v>43567</v>
      </c>
      <c r="J1893" s="3">
        <v>950000</v>
      </c>
      <c r="K1893" t="s">
        <v>31</v>
      </c>
      <c r="L1893" t="s">
        <v>31</v>
      </c>
      <c r="M1893">
        <v>0</v>
      </c>
      <c r="N1893">
        <v>0</v>
      </c>
      <c r="O1893">
        <v>0</v>
      </c>
      <c r="P1893" t="s">
        <v>37</v>
      </c>
      <c r="Q1893" t="s">
        <v>37</v>
      </c>
      <c r="R1893" t="str">
        <f t="shared" si="59"/>
        <v>5105994521115</v>
      </c>
      <c r="S1893" t="s">
        <v>38</v>
      </c>
      <c r="T1893" t="s">
        <v>40</v>
      </c>
      <c r="U1893" t="s">
        <v>145</v>
      </c>
      <c r="V1893" t="s">
        <v>146</v>
      </c>
      <c r="W1893" t="s">
        <v>42</v>
      </c>
      <c r="X1893" t="s">
        <v>43</v>
      </c>
      <c r="Y1893" t="s">
        <v>44</v>
      </c>
      <c r="Z1893" t="s">
        <v>44</v>
      </c>
      <c r="AA1893" t="s">
        <v>45</v>
      </c>
      <c r="AB1893" t="s">
        <v>46</v>
      </c>
      <c r="AC1893" t="s">
        <v>47</v>
      </c>
      <c r="AD1893" t="s">
        <v>48</v>
      </c>
      <c r="AE1893" t="s">
        <v>49</v>
      </c>
    </row>
    <row r="1894" spans="1:31">
      <c r="A1894" t="str">
        <f t="shared" si="58"/>
        <v>213599451112910</v>
      </c>
      <c r="B1894" t="s">
        <v>32</v>
      </c>
      <c r="C1894" t="s">
        <v>62</v>
      </c>
      <c r="D1894" t="s">
        <v>1928</v>
      </c>
      <c r="E1894" t="s">
        <v>1928</v>
      </c>
      <c r="F1894" t="s">
        <v>112</v>
      </c>
      <c r="G1894" t="s">
        <v>1929</v>
      </c>
      <c r="H1894" s="1">
        <v>43760</v>
      </c>
      <c r="I1894" s="1">
        <v>43759</v>
      </c>
      <c r="J1894" s="3">
        <v>130116000</v>
      </c>
      <c r="K1894" t="s">
        <v>31</v>
      </c>
      <c r="L1894" t="s">
        <v>31</v>
      </c>
      <c r="M1894">
        <v>0</v>
      </c>
      <c r="N1894">
        <v>0</v>
      </c>
      <c r="O1894">
        <v>0</v>
      </c>
      <c r="P1894" t="s">
        <v>37</v>
      </c>
      <c r="Q1894" t="s">
        <v>37</v>
      </c>
      <c r="R1894" t="str">
        <f t="shared" si="59"/>
        <v>2135994511129</v>
      </c>
      <c r="S1894" t="s">
        <v>38</v>
      </c>
      <c r="T1894" t="s">
        <v>66</v>
      </c>
      <c r="U1894" t="s">
        <v>67</v>
      </c>
      <c r="V1894" t="s">
        <v>100</v>
      </c>
      <c r="W1894" t="s">
        <v>42</v>
      </c>
      <c r="X1894" t="s">
        <v>43</v>
      </c>
      <c r="Y1894" t="s">
        <v>44</v>
      </c>
      <c r="Z1894" t="s">
        <v>44</v>
      </c>
      <c r="AA1894" t="s">
        <v>45</v>
      </c>
      <c r="AB1894" t="s">
        <v>46</v>
      </c>
      <c r="AC1894" t="s">
        <v>47</v>
      </c>
      <c r="AD1894" t="s">
        <v>48</v>
      </c>
      <c r="AE1894" t="s">
        <v>49</v>
      </c>
    </row>
    <row r="1895" spans="1:31">
      <c r="A1895" t="str">
        <f t="shared" si="58"/>
        <v>212799451115212</v>
      </c>
      <c r="B1895" t="s">
        <v>32</v>
      </c>
      <c r="C1895" t="s">
        <v>62</v>
      </c>
      <c r="D1895" t="s">
        <v>1930</v>
      </c>
      <c r="E1895" t="s">
        <v>1930</v>
      </c>
      <c r="F1895" t="s">
        <v>84</v>
      </c>
      <c r="G1895" t="s">
        <v>1931</v>
      </c>
      <c r="H1895" s="1">
        <v>43809</v>
      </c>
      <c r="I1895" s="1">
        <v>43808</v>
      </c>
      <c r="J1895" s="3">
        <v>665809100</v>
      </c>
      <c r="K1895" t="s">
        <v>31</v>
      </c>
      <c r="L1895" t="s">
        <v>31</v>
      </c>
      <c r="M1895">
        <v>0</v>
      </c>
      <c r="N1895">
        <v>0</v>
      </c>
      <c r="O1895">
        <v>0</v>
      </c>
      <c r="P1895" t="s">
        <v>37</v>
      </c>
      <c r="Q1895" t="s">
        <v>37</v>
      </c>
      <c r="R1895" t="str">
        <f t="shared" si="59"/>
        <v>2127994511152</v>
      </c>
      <c r="S1895" t="s">
        <v>38</v>
      </c>
      <c r="T1895" t="s">
        <v>66</v>
      </c>
      <c r="U1895" t="s">
        <v>67</v>
      </c>
      <c r="V1895" t="s">
        <v>195</v>
      </c>
      <c r="W1895" t="s">
        <v>42</v>
      </c>
      <c r="X1895" t="s">
        <v>43</v>
      </c>
      <c r="Y1895" t="s">
        <v>44</v>
      </c>
      <c r="Z1895" t="s">
        <v>44</v>
      </c>
      <c r="AA1895" t="s">
        <v>45</v>
      </c>
      <c r="AB1895" t="s">
        <v>46</v>
      </c>
      <c r="AC1895" t="s">
        <v>47</v>
      </c>
      <c r="AD1895" t="s">
        <v>48</v>
      </c>
      <c r="AE1895" t="s">
        <v>49</v>
      </c>
    </row>
    <row r="1896" spans="1:31">
      <c r="A1896" t="str">
        <f t="shared" si="58"/>
        <v>213300551152107</v>
      </c>
      <c r="B1896" t="s">
        <v>32</v>
      </c>
      <c r="C1896" t="s">
        <v>62</v>
      </c>
      <c r="D1896" t="s">
        <v>1932</v>
      </c>
      <c r="E1896" t="s">
        <v>1932</v>
      </c>
      <c r="F1896" t="s">
        <v>88</v>
      </c>
      <c r="G1896" t="s">
        <v>1933</v>
      </c>
      <c r="H1896" s="1">
        <v>43662</v>
      </c>
      <c r="I1896" s="1">
        <v>43658</v>
      </c>
      <c r="J1896" s="3">
        <v>831662000</v>
      </c>
      <c r="K1896" t="s">
        <v>31</v>
      </c>
      <c r="L1896" t="s">
        <v>31</v>
      </c>
      <c r="M1896">
        <v>0</v>
      </c>
      <c r="N1896">
        <v>0</v>
      </c>
      <c r="O1896">
        <v>0</v>
      </c>
      <c r="P1896" t="s">
        <v>37</v>
      </c>
      <c r="Q1896" t="s">
        <v>37</v>
      </c>
      <c r="R1896" t="str">
        <f t="shared" si="59"/>
        <v>2133005511521</v>
      </c>
      <c r="S1896" t="s">
        <v>38</v>
      </c>
      <c r="T1896" t="s">
        <v>66</v>
      </c>
      <c r="U1896" t="s">
        <v>67</v>
      </c>
      <c r="V1896" t="s">
        <v>86</v>
      </c>
      <c r="W1896" t="s">
        <v>90</v>
      </c>
      <c r="X1896" t="s">
        <v>43</v>
      </c>
      <c r="Y1896" t="s">
        <v>44</v>
      </c>
      <c r="Z1896" t="s">
        <v>44</v>
      </c>
      <c r="AA1896" t="s">
        <v>45</v>
      </c>
      <c r="AB1896" t="s">
        <v>46</v>
      </c>
      <c r="AC1896" t="s">
        <v>47</v>
      </c>
      <c r="AD1896" t="s">
        <v>48</v>
      </c>
      <c r="AE1896" t="s">
        <v>49</v>
      </c>
    </row>
    <row r="1897" spans="1:31">
      <c r="A1897" t="str">
        <f t="shared" si="58"/>
        <v>213599452111107</v>
      </c>
      <c r="B1897" t="s">
        <v>32</v>
      </c>
      <c r="C1897" t="s">
        <v>62</v>
      </c>
      <c r="D1897" t="s">
        <v>1934</v>
      </c>
      <c r="E1897" t="s">
        <v>1934</v>
      </c>
      <c r="F1897" t="s">
        <v>165</v>
      </c>
      <c r="G1897" t="s">
        <v>1935</v>
      </c>
      <c r="H1897" s="1">
        <v>43654</v>
      </c>
      <c r="I1897" s="1">
        <v>43650</v>
      </c>
      <c r="J1897" s="3">
        <v>2850000</v>
      </c>
      <c r="K1897" t="s">
        <v>31</v>
      </c>
      <c r="L1897" t="s">
        <v>31</v>
      </c>
      <c r="M1897">
        <v>0</v>
      </c>
      <c r="N1897">
        <v>0</v>
      </c>
      <c r="O1897">
        <v>0</v>
      </c>
      <c r="P1897" t="s">
        <v>37</v>
      </c>
      <c r="Q1897" t="s">
        <v>37</v>
      </c>
      <c r="R1897" t="str">
        <f t="shared" si="59"/>
        <v>2135994521111</v>
      </c>
      <c r="S1897" t="s">
        <v>38</v>
      </c>
      <c r="T1897" t="s">
        <v>66</v>
      </c>
      <c r="U1897" t="s">
        <v>67</v>
      </c>
      <c r="V1897" t="s">
        <v>100</v>
      </c>
      <c r="W1897" t="s">
        <v>42</v>
      </c>
      <c r="X1897" t="s">
        <v>43</v>
      </c>
      <c r="Y1897" t="s">
        <v>44</v>
      </c>
      <c r="Z1897" t="s">
        <v>44</v>
      </c>
      <c r="AA1897" t="s">
        <v>45</v>
      </c>
      <c r="AB1897" t="s">
        <v>46</v>
      </c>
      <c r="AC1897" t="s">
        <v>47</v>
      </c>
      <c r="AD1897" t="s">
        <v>48</v>
      </c>
      <c r="AE1897" t="s">
        <v>49</v>
      </c>
    </row>
    <row r="1898" spans="1:31">
      <c r="A1898" t="str">
        <f t="shared" si="58"/>
        <v>212300452121111</v>
      </c>
      <c r="B1898" t="s">
        <v>32</v>
      </c>
      <c r="C1898" t="s">
        <v>33</v>
      </c>
      <c r="D1898" t="s">
        <v>1853</v>
      </c>
      <c r="E1898" t="s">
        <v>1853</v>
      </c>
      <c r="F1898" t="s">
        <v>122</v>
      </c>
      <c r="G1898" t="s">
        <v>1936</v>
      </c>
      <c r="H1898" s="1">
        <v>43774</v>
      </c>
      <c r="I1898" s="1">
        <v>43773</v>
      </c>
      <c r="J1898" s="3">
        <v>890000</v>
      </c>
      <c r="K1898" t="s">
        <v>31</v>
      </c>
      <c r="L1898" t="s">
        <v>31</v>
      </c>
      <c r="M1898">
        <v>0</v>
      </c>
      <c r="N1898">
        <v>0</v>
      </c>
      <c r="O1898">
        <v>0</v>
      </c>
      <c r="P1898" t="s">
        <v>37</v>
      </c>
      <c r="Q1898" t="s">
        <v>37</v>
      </c>
      <c r="R1898" t="str">
        <f t="shared" si="59"/>
        <v>2123004521211</v>
      </c>
      <c r="S1898" t="s">
        <v>38</v>
      </c>
      <c r="T1898" t="s">
        <v>39</v>
      </c>
      <c r="U1898" t="s">
        <v>40</v>
      </c>
      <c r="V1898" t="s">
        <v>76</v>
      </c>
      <c r="W1898" t="s">
        <v>94</v>
      </c>
      <c r="X1898" t="s">
        <v>43</v>
      </c>
      <c r="Y1898" t="s">
        <v>44</v>
      </c>
      <c r="Z1898" t="s">
        <v>44</v>
      </c>
      <c r="AA1898" t="s">
        <v>45</v>
      </c>
      <c r="AB1898" t="s">
        <v>46</v>
      </c>
      <c r="AC1898" t="s">
        <v>47</v>
      </c>
      <c r="AD1898" t="s">
        <v>48</v>
      </c>
      <c r="AE1898" t="s">
        <v>49</v>
      </c>
    </row>
    <row r="1899" spans="1:31">
      <c r="A1899" t="str">
        <f t="shared" si="58"/>
        <v>213599452411110</v>
      </c>
      <c r="B1899" t="s">
        <v>32</v>
      </c>
      <c r="C1899" t="s">
        <v>62</v>
      </c>
      <c r="D1899" t="s">
        <v>1937</v>
      </c>
      <c r="E1899" t="s">
        <v>1937</v>
      </c>
      <c r="F1899" t="s">
        <v>71</v>
      </c>
      <c r="G1899" t="s">
        <v>1938</v>
      </c>
      <c r="H1899" s="1">
        <v>43739</v>
      </c>
      <c r="I1899" s="1">
        <v>43738</v>
      </c>
      <c r="J1899" s="3">
        <v>510000</v>
      </c>
      <c r="K1899" t="s">
        <v>31</v>
      </c>
      <c r="L1899" t="s">
        <v>31</v>
      </c>
      <c r="M1899">
        <v>0</v>
      </c>
      <c r="N1899">
        <v>0</v>
      </c>
      <c r="O1899">
        <v>0</v>
      </c>
      <c r="P1899" t="s">
        <v>37</v>
      </c>
      <c r="Q1899" t="s">
        <v>37</v>
      </c>
      <c r="R1899" t="str">
        <f t="shared" si="59"/>
        <v>2135994524111</v>
      </c>
      <c r="S1899" t="s">
        <v>38</v>
      </c>
      <c r="T1899" t="s">
        <v>66</v>
      </c>
      <c r="U1899" t="s">
        <v>67</v>
      </c>
      <c r="V1899" t="s">
        <v>100</v>
      </c>
      <c r="W1899" t="s">
        <v>42</v>
      </c>
      <c r="X1899" t="s">
        <v>43</v>
      </c>
      <c r="Y1899" t="s">
        <v>44</v>
      </c>
      <c r="Z1899" t="s">
        <v>44</v>
      </c>
      <c r="AA1899" t="s">
        <v>45</v>
      </c>
      <c r="AB1899" t="s">
        <v>46</v>
      </c>
      <c r="AC1899" t="s">
        <v>47</v>
      </c>
      <c r="AD1899" t="s">
        <v>48</v>
      </c>
      <c r="AE1899" t="s">
        <v>49</v>
      </c>
    </row>
    <row r="1900" spans="1:31">
      <c r="A1900" t="str">
        <f t="shared" si="58"/>
        <v>215099452181103</v>
      </c>
      <c r="B1900" t="s">
        <v>32</v>
      </c>
      <c r="C1900" t="s">
        <v>114</v>
      </c>
      <c r="D1900" t="s">
        <v>485</v>
      </c>
      <c r="E1900" t="s">
        <v>485</v>
      </c>
      <c r="F1900" t="s">
        <v>143</v>
      </c>
      <c r="G1900" t="s">
        <v>1939</v>
      </c>
      <c r="H1900" s="1">
        <v>43536</v>
      </c>
      <c r="I1900" s="1">
        <v>43536</v>
      </c>
      <c r="J1900" s="3">
        <v>4800000</v>
      </c>
      <c r="K1900" t="s">
        <v>31</v>
      </c>
      <c r="L1900" t="s">
        <v>31</v>
      </c>
      <c r="M1900">
        <v>0</v>
      </c>
      <c r="N1900">
        <v>0</v>
      </c>
      <c r="O1900">
        <v>0</v>
      </c>
      <c r="P1900" t="s">
        <v>37</v>
      </c>
      <c r="Q1900" t="s">
        <v>37</v>
      </c>
      <c r="R1900" t="str">
        <f t="shared" si="59"/>
        <v>2150994521811</v>
      </c>
      <c r="S1900" t="s">
        <v>38</v>
      </c>
      <c r="T1900" t="s">
        <v>118</v>
      </c>
      <c r="U1900" t="s">
        <v>119</v>
      </c>
      <c r="V1900" t="s">
        <v>120</v>
      </c>
      <c r="W1900" t="s">
        <v>42</v>
      </c>
      <c r="X1900" t="s">
        <v>43</v>
      </c>
      <c r="Y1900" t="s">
        <v>44</v>
      </c>
      <c r="Z1900" t="s">
        <v>44</v>
      </c>
      <c r="AA1900" t="s">
        <v>45</v>
      </c>
      <c r="AB1900" t="s">
        <v>46</v>
      </c>
      <c r="AC1900" t="s">
        <v>47</v>
      </c>
      <c r="AD1900" t="s">
        <v>48</v>
      </c>
      <c r="AE1900" t="s">
        <v>49</v>
      </c>
    </row>
    <row r="1901" spans="1:31">
      <c r="A1901" t="str">
        <f t="shared" si="58"/>
        <v>212904652121112</v>
      </c>
      <c r="B1901" t="s">
        <v>32</v>
      </c>
      <c r="C1901" t="s">
        <v>62</v>
      </c>
      <c r="D1901" t="s">
        <v>1940</v>
      </c>
      <c r="E1901" t="s">
        <v>1940</v>
      </c>
      <c r="F1901" t="s">
        <v>122</v>
      </c>
      <c r="G1901" t="s">
        <v>1941</v>
      </c>
      <c r="H1901" s="1">
        <v>43810</v>
      </c>
      <c r="I1901" s="1">
        <v>43808</v>
      </c>
      <c r="J1901" s="3">
        <v>24622150</v>
      </c>
      <c r="K1901" t="s">
        <v>31</v>
      </c>
      <c r="L1901" t="s">
        <v>31</v>
      </c>
      <c r="M1901">
        <v>0</v>
      </c>
      <c r="N1901">
        <v>0</v>
      </c>
      <c r="O1901">
        <v>0</v>
      </c>
      <c r="P1901" t="s">
        <v>37</v>
      </c>
      <c r="Q1901" t="s">
        <v>37</v>
      </c>
      <c r="R1901" t="str">
        <f t="shared" si="59"/>
        <v>2129046521211</v>
      </c>
      <c r="S1901" t="s">
        <v>38</v>
      </c>
      <c r="T1901" t="s">
        <v>66</v>
      </c>
      <c r="U1901" t="s">
        <v>67</v>
      </c>
      <c r="V1901" t="s">
        <v>81</v>
      </c>
      <c r="W1901" t="s">
        <v>82</v>
      </c>
      <c r="X1901" t="s">
        <v>43</v>
      </c>
      <c r="Y1901" t="s">
        <v>44</v>
      </c>
      <c r="Z1901" t="s">
        <v>44</v>
      </c>
      <c r="AA1901" t="s">
        <v>45</v>
      </c>
      <c r="AB1901" t="s">
        <v>46</v>
      </c>
      <c r="AC1901" t="s">
        <v>47</v>
      </c>
      <c r="AD1901" t="s">
        <v>48</v>
      </c>
      <c r="AE1901" t="s">
        <v>49</v>
      </c>
    </row>
    <row r="1902" spans="1:31">
      <c r="A1902" t="str">
        <f t="shared" si="58"/>
        <v>212904652211212</v>
      </c>
      <c r="B1902" t="s">
        <v>32</v>
      </c>
      <c r="C1902" t="s">
        <v>62</v>
      </c>
      <c r="D1902" t="s">
        <v>1942</v>
      </c>
      <c r="E1902" t="s">
        <v>1942</v>
      </c>
      <c r="F1902" t="s">
        <v>148</v>
      </c>
      <c r="G1902" t="s">
        <v>1943</v>
      </c>
      <c r="H1902" s="1">
        <v>43810</v>
      </c>
      <c r="I1902" s="1">
        <v>43809</v>
      </c>
      <c r="J1902" s="3">
        <v>580500</v>
      </c>
      <c r="K1902" t="s">
        <v>31</v>
      </c>
      <c r="L1902" t="s">
        <v>31</v>
      </c>
      <c r="M1902">
        <v>0</v>
      </c>
      <c r="N1902">
        <v>0</v>
      </c>
      <c r="O1902">
        <v>0</v>
      </c>
      <c r="P1902" t="s">
        <v>37</v>
      </c>
      <c r="Q1902" t="s">
        <v>37</v>
      </c>
      <c r="R1902" t="str">
        <f t="shared" si="59"/>
        <v>2129046522112</v>
      </c>
      <c r="S1902" t="s">
        <v>38</v>
      </c>
      <c r="T1902" t="s">
        <v>66</v>
      </c>
      <c r="U1902" t="s">
        <v>67</v>
      </c>
      <c r="V1902" t="s">
        <v>81</v>
      </c>
      <c r="W1902" t="s">
        <v>82</v>
      </c>
      <c r="X1902" t="s">
        <v>43</v>
      </c>
      <c r="Y1902" t="s">
        <v>44</v>
      </c>
      <c r="Z1902" t="s">
        <v>44</v>
      </c>
      <c r="AA1902" t="s">
        <v>45</v>
      </c>
      <c r="AB1902" t="s">
        <v>46</v>
      </c>
      <c r="AC1902" t="s">
        <v>47</v>
      </c>
      <c r="AD1902" t="s">
        <v>48</v>
      </c>
      <c r="AE1902" t="s">
        <v>49</v>
      </c>
    </row>
    <row r="1903" spans="1:31">
      <c r="A1903" t="str">
        <f t="shared" si="58"/>
        <v>213599451112902</v>
      </c>
      <c r="B1903" t="s">
        <v>32</v>
      </c>
      <c r="C1903" t="s">
        <v>62</v>
      </c>
      <c r="D1903" t="s">
        <v>449</v>
      </c>
      <c r="E1903" t="s">
        <v>449</v>
      </c>
      <c r="F1903" t="s">
        <v>112</v>
      </c>
      <c r="G1903" t="s">
        <v>1944</v>
      </c>
      <c r="H1903" s="1">
        <v>43516</v>
      </c>
      <c r="I1903" s="1">
        <v>43516</v>
      </c>
      <c r="J1903" s="3">
        <v>153433000</v>
      </c>
      <c r="K1903" t="s">
        <v>31</v>
      </c>
      <c r="L1903" t="s">
        <v>31</v>
      </c>
      <c r="M1903">
        <v>0</v>
      </c>
      <c r="N1903">
        <v>0</v>
      </c>
      <c r="O1903">
        <v>0</v>
      </c>
      <c r="P1903" t="s">
        <v>37</v>
      </c>
      <c r="Q1903" t="s">
        <v>37</v>
      </c>
      <c r="R1903" t="str">
        <f t="shared" si="59"/>
        <v>2135994511129</v>
      </c>
      <c r="S1903" t="s">
        <v>38</v>
      </c>
      <c r="T1903" t="s">
        <v>66</v>
      </c>
      <c r="U1903" t="s">
        <v>67</v>
      </c>
      <c r="V1903" t="s">
        <v>100</v>
      </c>
      <c r="W1903" t="s">
        <v>42</v>
      </c>
      <c r="X1903" t="s">
        <v>43</v>
      </c>
      <c r="Y1903" t="s">
        <v>44</v>
      </c>
      <c r="Z1903" t="s">
        <v>44</v>
      </c>
      <c r="AA1903" t="s">
        <v>45</v>
      </c>
      <c r="AB1903" t="s">
        <v>46</v>
      </c>
      <c r="AC1903" t="s">
        <v>47</v>
      </c>
      <c r="AD1903" t="s">
        <v>48</v>
      </c>
      <c r="AE1903" t="s">
        <v>49</v>
      </c>
    </row>
    <row r="1904" spans="1:31">
      <c r="A1904" t="str">
        <f t="shared" si="58"/>
        <v>212201152215111</v>
      </c>
      <c r="B1904" t="s">
        <v>32</v>
      </c>
      <c r="C1904" t="s">
        <v>33</v>
      </c>
      <c r="D1904" t="s">
        <v>685</v>
      </c>
      <c r="E1904" t="s">
        <v>685</v>
      </c>
      <c r="F1904" t="s">
        <v>179</v>
      </c>
      <c r="G1904" t="s">
        <v>1945</v>
      </c>
      <c r="H1904" s="1">
        <v>43794</v>
      </c>
      <c r="I1904" s="1">
        <v>43794</v>
      </c>
      <c r="J1904" s="3">
        <v>1600000</v>
      </c>
      <c r="K1904" t="s">
        <v>31</v>
      </c>
      <c r="L1904" t="s">
        <v>31</v>
      </c>
      <c r="M1904">
        <v>0</v>
      </c>
      <c r="N1904">
        <v>0</v>
      </c>
      <c r="O1904">
        <v>0</v>
      </c>
      <c r="P1904" t="s">
        <v>37</v>
      </c>
      <c r="Q1904" t="s">
        <v>37</v>
      </c>
      <c r="R1904" t="str">
        <f t="shared" si="59"/>
        <v>2122011522151</v>
      </c>
      <c r="S1904" t="s">
        <v>38</v>
      </c>
      <c r="T1904" t="s">
        <v>39</v>
      </c>
      <c r="U1904" t="s">
        <v>40</v>
      </c>
      <c r="V1904" t="s">
        <v>292</v>
      </c>
      <c r="W1904" t="s">
        <v>293</v>
      </c>
      <c r="X1904" t="s">
        <v>43</v>
      </c>
      <c r="Y1904" t="s">
        <v>44</v>
      </c>
      <c r="Z1904" t="s">
        <v>44</v>
      </c>
      <c r="AA1904" t="s">
        <v>45</v>
      </c>
      <c r="AB1904" t="s">
        <v>46</v>
      </c>
      <c r="AC1904" t="s">
        <v>47</v>
      </c>
      <c r="AD1904" t="s">
        <v>48</v>
      </c>
      <c r="AE1904" t="s">
        <v>49</v>
      </c>
    </row>
    <row r="1905" spans="1:31">
      <c r="A1905" t="str">
        <f t="shared" si="58"/>
        <v>212201152411411</v>
      </c>
      <c r="B1905" t="s">
        <v>32</v>
      </c>
      <c r="C1905" t="s">
        <v>33</v>
      </c>
      <c r="D1905" t="s">
        <v>685</v>
      </c>
      <c r="E1905" t="s">
        <v>685</v>
      </c>
      <c r="F1905" t="s">
        <v>182</v>
      </c>
      <c r="G1905" t="s">
        <v>1945</v>
      </c>
      <c r="H1905" s="1">
        <v>43794</v>
      </c>
      <c r="I1905" s="1">
        <v>43794</v>
      </c>
      <c r="J1905" s="3">
        <v>200000</v>
      </c>
      <c r="K1905" t="s">
        <v>31</v>
      </c>
      <c r="L1905" t="s">
        <v>31</v>
      </c>
      <c r="M1905">
        <v>0</v>
      </c>
      <c r="N1905">
        <v>0</v>
      </c>
      <c r="O1905">
        <v>0</v>
      </c>
      <c r="P1905" t="s">
        <v>37</v>
      </c>
      <c r="Q1905" t="s">
        <v>37</v>
      </c>
      <c r="R1905" t="str">
        <f t="shared" si="59"/>
        <v>2122011524114</v>
      </c>
      <c r="S1905" t="s">
        <v>38</v>
      </c>
      <c r="T1905" t="s">
        <v>39</v>
      </c>
      <c r="U1905" t="s">
        <v>40</v>
      </c>
      <c r="V1905" t="s">
        <v>292</v>
      </c>
      <c r="W1905" t="s">
        <v>293</v>
      </c>
      <c r="X1905" t="s">
        <v>43</v>
      </c>
      <c r="Y1905" t="s">
        <v>44</v>
      </c>
      <c r="Z1905" t="s">
        <v>44</v>
      </c>
      <c r="AA1905" t="s">
        <v>45</v>
      </c>
      <c r="AB1905" t="s">
        <v>46</v>
      </c>
      <c r="AC1905" t="s">
        <v>47</v>
      </c>
      <c r="AD1905" t="s">
        <v>48</v>
      </c>
      <c r="AE1905" t="s">
        <v>49</v>
      </c>
    </row>
    <row r="1906" spans="1:31">
      <c r="A1906" t="str">
        <f t="shared" si="58"/>
        <v>212599452211312</v>
      </c>
      <c r="B1906" t="s">
        <v>32</v>
      </c>
      <c r="C1906" t="s">
        <v>33</v>
      </c>
      <c r="D1906" t="s">
        <v>1946</v>
      </c>
      <c r="E1906" t="s">
        <v>1946</v>
      </c>
      <c r="F1906" t="s">
        <v>158</v>
      </c>
      <c r="G1906" t="s">
        <v>1947</v>
      </c>
      <c r="H1906" s="1">
        <v>43804</v>
      </c>
      <c r="I1906" s="1">
        <v>43803</v>
      </c>
      <c r="J1906" s="3">
        <v>279250</v>
      </c>
      <c r="K1906" t="s">
        <v>31</v>
      </c>
      <c r="L1906" t="s">
        <v>31</v>
      </c>
      <c r="M1906">
        <v>0</v>
      </c>
      <c r="N1906">
        <v>0</v>
      </c>
      <c r="O1906">
        <v>0</v>
      </c>
      <c r="P1906" t="s">
        <v>37</v>
      </c>
      <c r="Q1906" t="s">
        <v>37</v>
      </c>
      <c r="R1906" t="str">
        <f t="shared" si="59"/>
        <v>2125994522113</v>
      </c>
      <c r="S1906" t="s">
        <v>38</v>
      </c>
      <c r="T1906" t="s">
        <v>39</v>
      </c>
      <c r="U1906" t="s">
        <v>40</v>
      </c>
      <c r="V1906" t="s">
        <v>41</v>
      </c>
      <c r="W1906" t="s">
        <v>42</v>
      </c>
      <c r="X1906" t="s">
        <v>43</v>
      </c>
      <c r="Y1906" t="s">
        <v>44</v>
      </c>
      <c r="Z1906" t="s">
        <v>44</v>
      </c>
      <c r="AA1906" t="s">
        <v>45</v>
      </c>
      <c r="AB1906" t="s">
        <v>46</v>
      </c>
      <c r="AC1906" t="s">
        <v>47</v>
      </c>
      <c r="AD1906" t="s">
        <v>48</v>
      </c>
      <c r="AE1906" t="s">
        <v>49</v>
      </c>
    </row>
    <row r="1907" spans="1:31">
      <c r="A1907" t="str">
        <f t="shared" si="58"/>
        <v>213599452411108</v>
      </c>
      <c r="B1907" t="s">
        <v>32</v>
      </c>
      <c r="C1907" t="s">
        <v>62</v>
      </c>
      <c r="D1907" t="s">
        <v>1948</v>
      </c>
      <c r="E1907" t="s">
        <v>1948</v>
      </c>
      <c r="F1907" t="s">
        <v>71</v>
      </c>
      <c r="G1907" t="s">
        <v>1949</v>
      </c>
      <c r="H1907" s="1">
        <v>43705</v>
      </c>
      <c r="I1907" s="1">
        <v>43705</v>
      </c>
      <c r="J1907" s="3">
        <v>500000</v>
      </c>
      <c r="K1907" t="s">
        <v>31</v>
      </c>
      <c r="L1907" t="s">
        <v>31</v>
      </c>
      <c r="M1907">
        <v>0</v>
      </c>
      <c r="N1907">
        <v>0</v>
      </c>
      <c r="O1907">
        <v>0</v>
      </c>
      <c r="P1907" t="s">
        <v>37</v>
      </c>
      <c r="Q1907" t="s">
        <v>37</v>
      </c>
      <c r="R1907" t="str">
        <f t="shared" si="59"/>
        <v>2135994524111</v>
      </c>
      <c r="S1907" t="s">
        <v>38</v>
      </c>
      <c r="T1907" t="s">
        <v>66</v>
      </c>
      <c r="U1907" t="s">
        <v>67</v>
      </c>
      <c r="V1907" t="s">
        <v>100</v>
      </c>
      <c r="W1907" t="s">
        <v>42</v>
      </c>
      <c r="X1907" t="s">
        <v>43</v>
      </c>
      <c r="Y1907" t="s">
        <v>44</v>
      </c>
      <c r="Z1907" t="s">
        <v>44</v>
      </c>
      <c r="AA1907" t="s">
        <v>45</v>
      </c>
      <c r="AB1907" t="s">
        <v>46</v>
      </c>
      <c r="AC1907" t="s">
        <v>47</v>
      </c>
      <c r="AD1907" t="s">
        <v>48</v>
      </c>
      <c r="AE1907" t="s">
        <v>49</v>
      </c>
    </row>
    <row r="1908" spans="1:31">
      <c r="A1908" t="str">
        <f t="shared" si="58"/>
        <v>210400252215112</v>
      </c>
      <c r="B1908" t="s">
        <v>32</v>
      </c>
      <c r="C1908" t="s">
        <v>33</v>
      </c>
      <c r="D1908" t="s">
        <v>202</v>
      </c>
      <c r="E1908" t="s">
        <v>202</v>
      </c>
      <c r="F1908" t="s">
        <v>179</v>
      </c>
      <c r="G1908" t="s">
        <v>1950</v>
      </c>
      <c r="H1908" s="1">
        <v>43812</v>
      </c>
      <c r="I1908" s="1">
        <v>43811</v>
      </c>
      <c r="J1908" s="3">
        <v>2400000</v>
      </c>
      <c r="K1908" t="s">
        <v>31</v>
      </c>
      <c r="L1908" t="s">
        <v>31</v>
      </c>
      <c r="M1908">
        <v>0</v>
      </c>
      <c r="N1908">
        <v>0</v>
      </c>
      <c r="O1908">
        <v>0</v>
      </c>
      <c r="P1908" t="s">
        <v>37</v>
      </c>
      <c r="Q1908" t="s">
        <v>37</v>
      </c>
      <c r="R1908" t="str">
        <f t="shared" si="59"/>
        <v>2104002522151</v>
      </c>
      <c r="S1908" t="s">
        <v>38</v>
      </c>
      <c r="T1908" t="s">
        <v>39</v>
      </c>
      <c r="U1908" t="s">
        <v>40</v>
      </c>
      <c r="V1908" t="s">
        <v>185</v>
      </c>
      <c r="W1908" t="s">
        <v>209</v>
      </c>
      <c r="X1908" t="s">
        <v>187</v>
      </c>
      <c r="Y1908" t="s">
        <v>44</v>
      </c>
      <c r="Z1908" t="s">
        <v>44</v>
      </c>
      <c r="AA1908" t="s">
        <v>66</v>
      </c>
      <c r="AB1908" t="s">
        <v>46</v>
      </c>
      <c r="AC1908" t="s">
        <v>47</v>
      </c>
      <c r="AD1908" t="s">
        <v>48</v>
      </c>
      <c r="AE1908" t="s">
        <v>49</v>
      </c>
    </row>
    <row r="1909" spans="1:31">
      <c r="A1909" t="str">
        <f t="shared" si="58"/>
        <v>210400252411412</v>
      </c>
      <c r="B1909" t="s">
        <v>32</v>
      </c>
      <c r="C1909" t="s">
        <v>33</v>
      </c>
      <c r="D1909" t="s">
        <v>202</v>
      </c>
      <c r="E1909" t="s">
        <v>202</v>
      </c>
      <c r="F1909" t="s">
        <v>182</v>
      </c>
      <c r="G1909" t="s">
        <v>1950</v>
      </c>
      <c r="H1909" s="1">
        <v>43812</v>
      </c>
      <c r="I1909" s="1">
        <v>43811</v>
      </c>
      <c r="J1909" s="3">
        <v>4000000</v>
      </c>
      <c r="K1909" t="s">
        <v>31</v>
      </c>
      <c r="L1909" t="s">
        <v>31</v>
      </c>
      <c r="M1909">
        <v>0</v>
      </c>
      <c r="N1909">
        <v>0</v>
      </c>
      <c r="O1909">
        <v>0</v>
      </c>
      <c r="P1909" t="s">
        <v>37</v>
      </c>
      <c r="Q1909" t="s">
        <v>37</v>
      </c>
      <c r="R1909" t="str">
        <f t="shared" si="59"/>
        <v>2104002524114</v>
      </c>
      <c r="S1909" t="s">
        <v>38</v>
      </c>
      <c r="T1909" t="s">
        <v>39</v>
      </c>
      <c r="U1909" t="s">
        <v>40</v>
      </c>
      <c r="V1909" t="s">
        <v>185</v>
      </c>
      <c r="W1909" t="s">
        <v>209</v>
      </c>
      <c r="X1909" t="s">
        <v>187</v>
      </c>
      <c r="Y1909" t="s">
        <v>44</v>
      </c>
      <c r="Z1909" t="s">
        <v>44</v>
      </c>
      <c r="AA1909" t="s">
        <v>66</v>
      </c>
      <c r="AB1909" t="s">
        <v>46</v>
      </c>
      <c r="AC1909" t="s">
        <v>47</v>
      </c>
      <c r="AD1909" t="s">
        <v>48</v>
      </c>
      <c r="AE1909" t="s">
        <v>49</v>
      </c>
    </row>
    <row r="1910" spans="1:31">
      <c r="A1910" t="str">
        <f t="shared" si="58"/>
        <v>510599452111506</v>
      </c>
      <c r="B1910" t="s">
        <v>32</v>
      </c>
      <c r="C1910" t="s">
        <v>141</v>
      </c>
      <c r="D1910" t="s">
        <v>178</v>
      </c>
      <c r="E1910" t="s">
        <v>178</v>
      </c>
      <c r="F1910" t="s">
        <v>286</v>
      </c>
      <c r="G1910" t="s">
        <v>1951</v>
      </c>
      <c r="H1910" s="1">
        <v>43629</v>
      </c>
      <c r="I1910" s="1">
        <v>43628</v>
      </c>
      <c r="J1910" s="3">
        <v>950000</v>
      </c>
      <c r="K1910" t="s">
        <v>31</v>
      </c>
      <c r="L1910" t="s">
        <v>31</v>
      </c>
      <c r="M1910">
        <v>0</v>
      </c>
      <c r="N1910">
        <v>0</v>
      </c>
      <c r="O1910">
        <v>0</v>
      </c>
      <c r="P1910" t="s">
        <v>37</v>
      </c>
      <c r="Q1910" t="s">
        <v>37</v>
      </c>
      <c r="R1910" t="str">
        <f t="shared" si="59"/>
        <v>5105994521115</v>
      </c>
      <c r="S1910" t="s">
        <v>38</v>
      </c>
      <c r="T1910" t="s">
        <v>40</v>
      </c>
      <c r="U1910" t="s">
        <v>145</v>
      </c>
      <c r="V1910" t="s">
        <v>146</v>
      </c>
      <c r="W1910" t="s">
        <v>42</v>
      </c>
      <c r="X1910" t="s">
        <v>43</v>
      </c>
      <c r="Y1910" t="s">
        <v>44</v>
      </c>
      <c r="Z1910" t="s">
        <v>44</v>
      </c>
      <c r="AA1910" t="s">
        <v>45</v>
      </c>
      <c r="AB1910" t="s">
        <v>46</v>
      </c>
      <c r="AC1910" t="s">
        <v>47</v>
      </c>
      <c r="AD1910" t="s">
        <v>48</v>
      </c>
      <c r="AE1910" t="s">
        <v>49</v>
      </c>
    </row>
    <row r="1911" spans="1:31">
      <c r="A1911" t="str">
        <f t="shared" si="58"/>
        <v>210400252121105</v>
      </c>
      <c r="B1911" t="s">
        <v>32</v>
      </c>
      <c r="C1911" t="s">
        <v>33</v>
      </c>
      <c r="D1911" t="s">
        <v>458</v>
      </c>
      <c r="E1911" t="s">
        <v>458</v>
      </c>
      <c r="F1911" t="s">
        <v>122</v>
      </c>
      <c r="G1911" t="s">
        <v>1952</v>
      </c>
      <c r="H1911" s="1">
        <v>43614</v>
      </c>
      <c r="I1911" s="1">
        <v>43614</v>
      </c>
      <c r="J1911" s="3">
        <v>1250000</v>
      </c>
      <c r="K1911" t="s">
        <v>31</v>
      </c>
      <c r="L1911" t="s">
        <v>31</v>
      </c>
      <c r="M1911">
        <v>0</v>
      </c>
      <c r="N1911">
        <v>0</v>
      </c>
      <c r="O1911">
        <v>0</v>
      </c>
      <c r="P1911" t="s">
        <v>37</v>
      </c>
      <c r="Q1911" t="s">
        <v>37</v>
      </c>
      <c r="R1911" t="str">
        <f t="shared" si="59"/>
        <v>2104002521211</v>
      </c>
      <c r="S1911" t="s">
        <v>38</v>
      </c>
      <c r="T1911" t="s">
        <v>39</v>
      </c>
      <c r="U1911" t="s">
        <v>40</v>
      </c>
      <c r="V1911" t="s">
        <v>185</v>
      </c>
      <c r="W1911" t="s">
        <v>209</v>
      </c>
      <c r="X1911" t="s">
        <v>187</v>
      </c>
      <c r="Y1911" t="s">
        <v>44</v>
      </c>
      <c r="Z1911" t="s">
        <v>44</v>
      </c>
      <c r="AA1911" t="s">
        <v>66</v>
      </c>
      <c r="AB1911" t="s">
        <v>46</v>
      </c>
      <c r="AC1911" t="s">
        <v>47</v>
      </c>
      <c r="AD1911" t="s">
        <v>48</v>
      </c>
      <c r="AE1911" t="s">
        <v>49</v>
      </c>
    </row>
    <row r="1912" spans="1:31">
      <c r="A1912" t="str">
        <f t="shared" si="58"/>
        <v>210400852215108</v>
      </c>
      <c r="B1912" t="s">
        <v>32</v>
      </c>
      <c r="C1912" t="s">
        <v>33</v>
      </c>
      <c r="D1912" t="s">
        <v>1953</v>
      </c>
      <c r="E1912" t="s">
        <v>1953</v>
      </c>
      <c r="F1912" t="s">
        <v>179</v>
      </c>
      <c r="G1912" t="s">
        <v>1954</v>
      </c>
      <c r="H1912" s="1">
        <v>43679</v>
      </c>
      <c r="I1912" s="1">
        <v>43678</v>
      </c>
      <c r="J1912" s="3">
        <v>12000000</v>
      </c>
      <c r="K1912" t="s">
        <v>31</v>
      </c>
      <c r="L1912" t="s">
        <v>31</v>
      </c>
      <c r="M1912">
        <v>0</v>
      </c>
      <c r="N1912">
        <v>0</v>
      </c>
      <c r="O1912">
        <v>0</v>
      </c>
      <c r="P1912" t="s">
        <v>37</v>
      </c>
      <c r="Q1912" t="s">
        <v>37</v>
      </c>
      <c r="R1912" t="str">
        <f t="shared" si="59"/>
        <v>2104008522151</v>
      </c>
      <c r="S1912" t="s">
        <v>38</v>
      </c>
      <c r="T1912" t="s">
        <v>39</v>
      </c>
      <c r="U1912" t="s">
        <v>40</v>
      </c>
      <c r="V1912" t="s">
        <v>185</v>
      </c>
      <c r="W1912" t="s">
        <v>269</v>
      </c>
      <c r="X1912" t="s">
        <v>187</v>
      </c>
      <c r="Y1912" t="s">
        <v>44</v>
      </c>
      <c r="Z1912" t="s">
        <v>44</v>
      </c>
      <c r="AA1912" t="s">
        <v>66</v>
      </c>
      <c r="AB1912" t="s">
        <v>46</v>
      </c>
      <c r="AC1912" t="s">
        <v>47</v>
      </c>
      <c r="AD1912" t="s">
        <v>48</v>
      </c>
      <c r="AE1912" t="s">
        <v>49</v>
      </c>
    </row>
    <row r="1913" spans="1:31">
      <c r="A1913" t="str">
        <f t="shared" si="58"/>
        <v>214700552121110</v>
      </c>
      <c r="B1913" t="s">
        <v>32</v>
      </c>
      <c r="C1913" t="s">
        <v>114</v>
      </c>
      <c r="D1913" t="s">
        <v>605</v>
      </c>
      <c r="E1913" t="s">
        <v>605</v>
      </c>
      <c r="F1913" t="s">
        <v>122</v>
      </c>
      <c r="G1913" t="s">
        <v>1955</v>
      </c>
      <c r="H1913" s="1">
        <v>43766</v>
      </c>
      <c r="I1913" s="1">
        <v>43762</v>
      </c>
      <c r="J1913" s="3">
        <v>2400000</v>
      </c>
      <c r="K1913" t="s">
        <v>31</v>
      </c>
      <c r="L1913" t="s">
        <v>31</v>
      </c>
      <c r="M1913">
        <v>0</v>
      </c>
      <c r="N1913">
        <v>0</v>
      </c>
      <c r="O1913">
        <v>0</v>
      </c>
      <c r="P1913" t="s">
        <v>37</v>
      </c>
      <c r="Q1913" t="s">
        <v>37</v>
      </c>
      <c r="R1913" t="str">
        <f t="shared" si="59"/>
        <v>2147005521211</v>
      </c>
      <c r="S1913" t="s">
        <v>38</v>
      </c>
      <c r="T1913" t="s">
        <v>118</v>
      </c>
      <c r="U1913" t="s">
        <v>119</v>
      </c>
      <c r="V1913" t="s">
        <v>181</v>
      </c>
      <c r="W1913" t="s">
        <v>90</v>
      </c>
      <c r="X1913" t="s">
        <v>43</v>
      </c>
      <c r="Y1913" t="s">
        <v>44</v>
      </c>
      <c r="Z1913" t="s">
        <v>44</v>
      </c>
      <c r="AA1913" t="s">
        <v>45</v>
      </c>
      <c r="AB1913" t="s">
        <v>46</v>
      </c>
      <c r="AC1913" t="s">
        <v>47</v>
      </c>
      <c r="AD1913" t="s">
        <v>48</v>
      </c>
      <c r="AE1913" t="s">
        <v>49</v>
      </c>
    </row>
    <row r="1914" spans="1:31">
      <c r="A1914" t="str">
        <f t="shared" si="58"/>
        <v>212599451111101</v>
      </c>
      <c r="B1914" t="s">
        <v>32</v>
      </c>
      <c r="C1914" t="s">
        <v>33</v>
      </c>
      <c r="D1914" t="s">
        <v>344</v>
      </c>
      <c r="E1914" t="s">
        <v>344</v>
      </c>
      <c r="F1914" t="s">
        <v>35</v>
      </c>
      <c r="G1914" t="s">
        <v>1956</v>
      </c>
      <c r="H1914" s="1">
        <v>43467</v>
      </c>
      <c r="I1914" s="1">
        <v>43467</v>
      </c>
      <c r="J1914" s="3">
        <v>295652200</v>
      </c>
      <c r="K1914" t="s">
        <v>31</v>
      </c>
      <c r="L1914" t="s">
        <v>31</v>
      </c>
      <c r="M1914">
        <v>0</v>
      </c>
      <c r="N1914">
        <v>0</v>
      </c>
      <c r="O1914">
        <v>0</v>
      </c>
      <c r="P1914" t="s">
        <v>37</v>
      </c>
      <c r="Q1914" t="s">
        <v>37</v>
      </c>
      <c r="R1914" t="str">
        <f t="shared" si="59"/>
        <v>2125994511111</v>
      </c>
      <c r="S1914" t="s">
        <v>38</v>
      </c>
      <c r="T1914" t="s">
        <v>39</v>
      </c>
      <c r="U1914" t="s">
        <v>40</v>
      </c>
      <c r="V1914" t="s">
        <v>41</v>
      </c>
      <c r="W1914" t="s">
        <v>42</v>
      </c>
      <c r="X1914" t="s">
        <v>43</v>
      </c>
      <c r="Y1914" t="s">
        <v>44</v>
      </c>
      <c r="Z1914" t="s">
        <v>44</v>
      </c>
      <c r="AA1914" t="s">
        <v>45</v>
      </c>
      <c r="AB1914" t="s">
        <v>46</v>
      </c>
      <c r="AC1914" t="s">
        <v>47</v>
      </c>
      <c r="AD1914" t="s">
        <v>48</v>
      </c>
      <c r="AE1914" t="s">
        <v>49</v>
      </c>
    </row>
    <row r="1915" spans="1:31">
      <c r="A1915" t="str">
        <f t="shared" si="58"/>
        <v>212599451111901</v>
      </c>
      <c r="B1915" t="s">
        <v>32</v>
      </c>
      <c r="C1915" t="s">
        <v>33</v>
      </c>
      <c r="D1915" t="s">
        <v>344</v>
      </c>
      <c r="E1915" t="s">
        <v>344</v>
      </c>
      <c r="F1915" t="s">
        <v>50</v>
      </c>
      <c r="G1915" t="s">
        <v>1956</v>
      </c>
      <c r="H1915" s="1">
        <v>43467</v>
      </c>
      <c r="I1915" s="1">
        <v>43467</v>
      </c>
      <c r="J1915" s="3">
        <v>4168</v>
      </c>
      <c r="K1915" t="s">
        <v>31</v>
      </c>
      <c r="L1915" t="s">
        <v>31</v>
      </c>
      <c r="M1915">
        <v>0</v>
      </c>
      <c r="N1915">
        <v>0</v>
      </c>
      <c r="O1915">
        <v>0</v>
      </c>
      <c r="P1915" t="s">
        <v>37</v>
      </c>
      <c r="Q1915" t="s">
        <v>37</v>
      </c>
      <c r="R1915" t="str">
        <f t="shared" si="59"/>
        <v>2125994511119</v>
      </c>
      <c r="S1915" t="s">
        <v>38</v>
      </c>
      <c r="T1915" t="s">
        <v>39</v>
      </c>
      <c r="U1915" t="s">
        <v>40</v>
      </c>
      <c r="V1915" t="s">
        <v>41</v>
      </c>
      <c r="W1915" t="s">
        <v>42</v>
      </c>
      <c r="X1915" t="s">
        <v>43</v>
      </c>
      <c r="Y1915" t="s">
        <v>44</v>
      </c>
      <c r="Z1915" t="s">
        <v>44</v>
      </c>
      <c r="AA1915" t="s">
        <v>45</v>
      </c>
      <c r="AB1915" t="s">
        <v>46</v>
      </c>
      <c r="AC1915" t="s">
        <v>47</v>
      </c>
      <c r="AD1915" t="s">
        <v>48</v>
      </c>
      <c r="AE1915" t="s">
        <v>49</v>
      </c>
    </row>
    <row r="1916" spans="1:31">
      <c r="A1916" t="str">
        <f t="shared" si="58"/>
        <v>212599451112101</v>
      </c>
      <c r="B1916" t="s">
        <v>32</v>
      </c>
      <c r="C1916" t="s">
        <v>33</v>
      </c>
      <c r="D1916" t="s">
        <v>344</v>
      </c>
      <c r="E1916" t="s">
        <v>344</v>
      </c>
      <c r="F1916" t="s">
        <v>51</v>
      </c>
      <c r="G1916" t="s">
        <v>1956</v>
      </c>
      <c r="H1916" s="1">
        <v>43467</v>
      </c>
      <c r="I1916" s="1">
        <v>43467</v>
      </c>
      <c r="J1916" s="3">
        <v>24931480</v>
      </c>
      <c r="K1916" t="s">
        <v>31</v>
      </c>
      <c r="L1916" t="s">
        <v>31</v>
      </c>
      <c r="M1916">
        <v>0</v>
      </c>
      <c r="N1916">
        <v>0</v>
      </c>
      <c r="O1916">
        <v>0</v>
      </c>
      <c r="P1916" t="s">
        <v>37</v>
      </c>
      <c r="Q1916" t="s">
        <v>37</v>
      </c>
      <c r="R1916" t="str">
        <f t="shared" si="59"/>
        <v>2125994511121</v>
      </c>
      <c r="S1916" t="s">
        <v>38</v>
      </c>
      <c r="T1916" t="s">
        <v>39</v>
      </c>
      <c r="U1916" t="s">
        <v>40</v>
      </c>
      <c r="V1916" t="s">
        <v>41</v>
      </c>
      <c r="W1916" t="s">
        <v>42</v>
      </c>
      <c r="X1916" t="s">
        <v>43</v>
      </c>
      <c r="Y1916" t="s">
        <v>44</v>
      </c>
      <c r="Z1916" t="s">
        <v>44</v>
      </c>
      <c r="AA1916" t="s">
        <v>45</v>
      </c>
      <c r="AB1916" t="s">
        <v>46</v>
      </c>
      <c r="AC1916" t="s">
        <v>47</v>
      </c>
      <c r="AD1916" t="s">
        <v>48</v>
      </c>
      <c r="AE1916" t="s">
        <v>49</v>
      </c>
    </row>
    <row r="1917" spans="1:31">
      <c r="A1917" t="str">
        <f t="shared" si="58"/>
        <v>212599451112201</v>
      </c>
      <c r="B1917" t="s">
        <v>32</v>
      </c>
      <c r="C1917" t="s">
        <v>33</v>
      </c>
      <c r="D1917" t="s">
        <v>344</v>
      </c>
      <c r="E1917" t="s">
        <v>344</v>
      </c>
      <c r="F1917" t="s">
        <v>55</v>
      </c>
      <c r="G1917" t="s">
        <v>1956</v>
      </c>
      <c r="H1917" s="1">
        <v>43467</v>
      </c>
      <c r="I1917" s="1">
        <v>43467</v>
      </c>
      <c r="J1917" s="3">
        <v>7535926</v>
      </c>
      <c r="K1917" t="s">
        <v>31</v>
      </c>
      <c r="L1917" t="s">
        <v>31</v>
      </c>
      <c r="M1917">
        <v>0</v>
      </c>
      <c r="N1917">
        <v>0</v>
      </c>
      <c r="O1917">
        <v>0</v>
      </c>
      <c r="P1917" t="s">
        <v>37</v>
      </c>
      <c r="Q1917" t="s">
        <v>37</v>
      </c>
      <c r="R1917" t="str">
        <f t="shared" si="59"/>
        <v>2125994511122</v>
      </c>
      <c r="S1917" t="s">
        <v>38</v>
      </c>
      <c r="T1917" t="s">
        <v>39</v>
      </c>
      <c r="U1917" t="s">
        <v>40</v>
      </c>
      <c r="V1917" t="s">
        <v>41</v>
      </c>
      <c r="W1917" t="s">
        <v>42</v>
      </c>
      <c r="X1917" t="s">
        <v>43</v>
      </c>
      <c r="Y1917" t="s">
        <v>44</v>
      </c>
      <c r="Z1917" t="s">
        <v>44</v>
      </c>
      <c r="AA1917" t="s">
        <v>45</v>
      </c>
      <c r="AB1917" t="s">
        <v>46</v>
      </c>
      <c r="AC1917" t="s">
        <v>47</v>
      </c>
      <c r="AD1917" t="s">
        <v>48</v>
      </c>
      <c r="AE1917" t="s">
        <v>49</v>
      </c>
    </row>
    <row r="1918" spans="1:31">
      <c r="A1918" t="str">
        <f t="shared" si="58"/>
        <v>212599451112301</v>
      </c>
      <c r="B1918" t="s">
        <v>32</v>
      </c>
      <c r="C1918" t="s">
        <v>33</v>
      </c>
      <c r="D1918" t="s">
        <v>344</v>
      </c>
      <c r="E1918" t="s">
        <v>344</v>
      </c>
      <c r="F1918" t="s">
        <v>56</v>
      </c>
      <c r="G1918" t="s">
        <v>1956</v>
      </c>
      <c r="H1918" s="1">
        <v>43467</v>
      </c>
      <c r="I1918" s="1">
        <v>43467</v>
      </c>
      <c r="J1918" s="3">
        <v>1030000</v>
      </c>
      <c r="K1918" t="s">
        <v>31</v>
      </c>
      <c r="L1918" t="s">
        <v>31</v>
      </c>
      <c r="M1918">
        <v>0</v>
      </c>
      <c r="N1918">
        <v>0</v>
      </c>
      <c r="O1918">
        <v>0</v>
      </c>
      <c r="P1918" t="s">
        <v>37</v>
      </c>
      <c r="Q1918" t="s">
        <v>37</v>
      </c>
      <c r="R1918" t="str">
        <f t="shared" si="59"/>
        <v>2125994511123</v>
      </c>
      <c r="S1918" t="s">
        <v>38</v>
      </c>
      <c r="T1918" t="s">
        <v>39</v>
      </c>
      <c r="U1918" t="s">
        <v>40</v>
      </c>
      <c r="V1918" t="s">
        <v>41</v>
      </c>
      <c r="W1918" t="s">
        <v>42</v>
      </c>
      <c r="X1918" t="s">
        <v>43</v>
      </c>
      <c r="Y1918" t="s">
        <v>44</v>
      </c>
      <c r="Z1918" t="s">
        <v>44</v>
      </c>
      <c r="AA1918" t="s">
        <v>45</v>
      </c>
      <c r="AB1918" t="s">
        <v>46</v>
      </c>
      <c r="AC1918" t="s">
        <v>47</v>
      </c>
      <c r="AD1918" t="s">
        <v>48</v>
      </c>
      <c r="AE1918" t="s">
        <v>49</v>
      </c>
    </row>
    <row r="1919" spans="1:31">
      <c r="A1919" t="str">
        <f t="shared" si="58"/>
        <v>212599451112401</v>
      </c>
      <c r="B1919" t="s">
        <v>32</v>
      </c>
      <c r="C1919" t="s">
        <v>33</v>
      </c>
      <c r="D1919" t="s">
        <v>344</v>
      </c>
      <c r="E1919" t="s">
        <v>344</v>
      </c>
      <c r="F1919" t="s">
        <v>52</v>
      </c>
      <c r="G1919" t="s">
        <v>1956</v>
      </c>
      <c r="H1919" s="1">
        <v>43467</v>
      </c>
      <c r="I1919" s="1">
        <v>43467</v>
      </c>
      <c r="J1919" s="3">
        <v>15450000</v>
      </c>
      <c r="K1919" t="s">
        <v>31</v>
      </c>
      <c r="L1919" t="s">
        <v>31</v>
      </c>
      <c r="M1919">
        <v>0</v>
      </c>
      <c r="N1919">
        <v>0</v>
      </c>
      <c r="O1919">
        <v>0</v>
      </c>
      <c r="P1919" t="s">
        <v>37</v>
      </c>
      <c r="Q1919" t="s">
        <v>37</v>
      </c>
      <c r="R1919" t="str">
        <f t="shared" si="59"/>
        <v>2125994511124</v>
      </c>
      <c r="S1919" t="s">
        <v>38</v>
      </c>
      <c r="T1919" t="s">
        <v>39</v>
      </c>
      <c r="U1919" t="s">
        <v>40</v>
      </c>
      <c r="V1919" t="s">
        <v>41</v>
      </c>
      <c r="W1919" t="s">
        <v>42</v>
      </c>
      <c r="X1919" t="s">
        <v>43</v>
      </c>
      <c r="Y1919" t="s">
        <v>44</v>
      </c>
      <c r="Z1919" t="s">
        <v>44</v>
      </c>
      <c r="AA1919" t="s">
        <v>45</v>
      </c>
      <c r="AB1919" t="s">
        <v>46</v>
      </c>
      <c r="AC1919" t="s">
        <v>47</v>
      </c>
      <c r="AD1919" t="s">
        <v>48</v>
      </c>
      <c r="AE1919" t="s">
        <v>49</v>
      </c>
    </row>
    <row r="1920" spans="1:31">
      <c r="A1920" t="str">
        <f t="shared" si="58"/>
        <v>212599451112601</v>
      </c>
      <c r="B1920" t="s">
        <v>32</v>
      </c>
      <c r="C1920" t="s">
        <v>33</v>
      </c>
      <c r="D1920" t="s">
        <v>344</v>
      </c>
      <c r="E1920" t="s">
        <v>344</v>
      </c>
      <c r="F1920" t="s">
        <v>57</v>
      </c>
      <c r="G1920" t="s">
        <v>1956</v>
      </c>
      <c r="H1920" s="1">
        <v>43467</v>
      </c>
      <c r="I1920" s="1">
        <v>43467</v>
      </c>
      <c r="J1920" s="3">
        <v>20132760</v>
      </c>
      <c r="K1920" t="s">
        <v>31</v>
      </c>
      <c r="L1920" t="s">
        <v>31</v>
      </c>
      <c r="M1920">
        <v>0</v>
      </c>
      <c r="N1920">
        <v>0</v>
      </c>
      <c r="O1920">
        <v>0</v>
      </c>
      <c r="P1920" t="s">
        <v>37</v>
      </c>
      <c r="Q1920" t="s">
        <v>37</v>
      </c>
      <c r="R1920" t="str">
        <f t="shared" si="59"/>
        <v>2125994511126</v>
      </c>
      <c r="S1920" t="s">
        <v>38</v>
      </c>
      <c r="T1920" t="s">
        <v>39</v>
      </c>
      <c r="U1920" t="s">
        <v>40</v>
      </c>
      <c r="V1920" t="s">
        <v>41</v>
      </c>
      <c r="W1920" t="s">
        <v>42</v>
      </c>
      <c r="X1920" t="s">
        <v>43</v>
      </c>
      <c r="Y1920" t="s">
        <v>44</v>
      </c>
      <c r="Z1920" t="s">
        <v>44</v>
      </c>
      <c r="AA1920" t="s">
        <v>45</v>
      </c>
      <c r="AB1920" t="s">
        <v>46</v>
      </c>
      <c r="AC1920" t="s">
        <v>47</v>
      </c>
      <c r="AD1920" t="s">
        <v>48</v>
      </c>
      <c r="AE1920" t="s">
        <v>49</v>
      </c>
    </row>
    <row r="1921" spans="1:31">
      <c r="A1921" t="str">
        <f t="shared" si="58"/>
        <v>212599451115101</v>
      </c>
      <c r="B1921" t="s">
        <v>32</v>
      </c>
      <c r="C1921" t="s">
        <v>33</v>
      </c>
      <c r="D1921" t="s">
        <v>344</v>
      </c>
      <c r="E1921" t="s">
        <v>344</v>
      </c>
      <c r="F1921" t="s">
        <v>58</v>
      </c>
      <c r="G1921" t="s">
        <v>1956</v>
      </c>
      <c r="H1921" s="1">
        <v>43467</v>
      </c>
      <c r="I1921" s="1">
        <v>43467</v>
      </c>
      <c r="J1921" s="3">
        <v>8080000</v>
      </c>
      <c r="K1921" t="s">
        <v>31</v>
      </c>
      <c r="L1921" t="s">
        <v>31</v>
      </c>
      <c r="M1921">
        <v>0</v>
      </c>
      <c r="N1921">
        <v>0</v>
      </c>
      <c r="O1921">
        <v>0</v>
      </c>
      <c r="P1921" t="s">
        <v>37</v>
      </c>
      <c r="Q1921" t="s">
        <v>37</v>
      </c>
      <c r="R1921" t="str">
        <f t="shared" si="59"/>
        <v>2125994511151</v>
      </c>
      <c r="S1921" t="s">
        <v>38</v>
      </c>
      <c r="T1921" t="s">
        <v>39</v>
      </c>
      <c r="U1921" t="s">
        <v>40</v>
      </c>
      <c r="V1921" t="s">
        <v>41</v>
      </c>
      <c r="W1921" t="s">
        <v>42</v>
      </c>
      <c r="X1921" t="s">
        <v>43</v>
      </c>
      <c r="Y1921" t="s">
        <v>44</v>
      </c>
      <c r="Z1921" t="s">
        <v>44</v>
      </c>
      <c r="AA1921" t="s">
        <v>45</v>
      </c>
      <c r="AB1921" t="s">
        <v>46</v>
      </c>
      <c r="AC1921" t="s">
        <v>47</v>
      </c>
      <c r="AD1921" t="s">
        <v>48</v>
      </c>
      <c r="AE1921" t="s">
        <v>49</v>
      </c>
    </row>
    <row r="1922" spans="1:31">
      <c r="A1922" t="str">
        <f t="shared" si="58"/>
        <v>212300452121111</v>
      </c>
      <c r="B1922" t="s">
        <v>32</v>
      </c>
      <c r="C1922" t="s">
        <v>33</v>
      </c>
      <c r="D1922" t="s">
        <v>839</v>
      </c>
      <c r="E1922" t="s">
        <v>839</v>
      </c>
      <c r="F1922" t="s">
        <v>122</v>
      </c>
      <c r="G1922" t="s">
        <v>1957</v>
      </c>
      <c r="H1922" s="1">
        <v>43774</v>
      </c>
      <c r="I1922" s="1">
        <v>43773</v>
      </c>
      <c r="J1922" s="3">
        <v>5810000</v>
      </c>
      <c r="K1922" t="s">
        <v>31</v>
      </c>
      <c r="L1922" t="s">
        <v>31</v>
      </c>
      <c r="M1922">
        <v>0</v>
      </c>
      <c r="N1922">
        <v>0</v>
      </c>
      <c r="O1922">
        <v>0</v>
      </c>
      <c r="P1922" t="s">
        <v>37</v>
      </c>
      <c r="Q1922" t="s">
        <v>37</v>
      </c>
      <c r="R1922" t="str">
        <f t="shared" si="59"/>
        <v>2123004521211</v>
      </c>
      <c r="S1922" t="s">
        <v>38</v>
      </c>
      <c r="T1922" t="s">
        <v>39</v>
      </c>
      <c r="U1922" t="s">
        <v>40</v>
      </c>
      <c r="V1922" t="s">
        <v>76</v>
      </c>
      <c r="W1922" t="s">
        <v>94</v>
      </c>
      <c r="X1922" t="s">
        <v>43</v>
      </c>
      <c r="Y1922" t="s">
        <v>44</v>
      </c>
      <c r="Z1922" t="s">
        <v>44</v>
      </c>
      <c r="AA1922" t="s">
        <v>45</v>
      </c>
      <c r="AB1922" t="s">
        <v>46</v>
      </c>
      <c r="AC1922" t="s">
        <v>47</v>
      </c>
      <c r="AD1922" t="s">
        <v>48</v>
      </c>
      <c r="AE1922" t="s">
        <v>49</v>
      </c>
    </row>
    <row r="1923" spans="1:31">
      <c r="A1923" t="str">
        <f t="shared" ref="A1923:A1986" si="60">V1923&amp;W1923&amp;F1923&amp;IF(MONTH(H1923)&lt;10,"0"&amp;MONTH(H1923),MONTH(H1923))</f>
        <v>212904652211112</v>
      </c>
      <c r="B1923" t="s">
        <v>32</v>
      </c>
      <c r="C1923" t="s">
        <v>62</v>
      </c>
      <c r="D1923" t="s">
        <v>1958</v>
      </c>
      <c r="E1923" t="s">
        <v>1958</v>
      </c>
      <c r="F1923" t="s">
        <v>79</v>
      </c>
      <c r="G1923" t="s">
        <v>1959</v>
      </c>
      <c r="H1923" s="1">
        <v>43810</v>
      </c>
      <c r="I1923" s="1">
        <v>43809</v>
      </c>
      <c r="J1923" s="3">
        <v>1015800</v>
      </c>
      <c r="K1923" t="s">
        <v>31</v>
      </c>
      <c r="L1923" t="s">
        <v>31</v>
      </c>
      <c r="M1923">
        <v>0</v>
      </c>
      <c r="N1923">
        <v>0</v>
      </c>
      <c r="O1923">
        <v>0</v>
      </c>
      <c r="P1923" t="s">
        <v>37</v>
      </c>
      <c r="Q1923" t="s">
        <v>37</v>
      </c>
      <c r="R1923" t="str">
        <f t="shared" ref="R1923:R1986" si="61">V1923&amp;W1923&amp;F1923</f>
        <v>2129046522111</v>
      </c>
      <c r="S1923" t="s">
        <v>38</v>
      </c>
      <c r="T1923" t="s">
        <v>66</v>
      </c>
      <c r="U1923" t="s">
        <v>67</v>
      </c>
      <c r="V1923" t="s">
        <v>81</v>
      </c>
      <c r="W1923" t="s">
        <v>82</v>
      </c>
      <c r="X1923" t="s">
        <v>43</v>
      </c>
      <c r="Y1923" t="s">
        <v>44</v>
      </c>
      <c r="Z1923" t="s">
        <v>44</v>
      </c>
      <c r="AA1923" t="s">
        <v>45</v>
      </c>
      <c r="AB1923" t="s">
        <v>46</v>
      </c>
      <c r="AC1923" t="s">
        <v>47</v>
      </c>
      <c r="AD1923" t="s">
        <v>48</v>
      </c>
      <c r="AE1923" t="s">
        <v>49</v>
      </c>
    </row>
    <row r="1924" spans="1:31">
      <c r="A1924" t="str">
        <f t="shared" si="60"/>
        <v>213599451241105</v>
      </c>
      <c r="B1924" t="s">
        <v>32</v>
      </c>
      <c r="C1924" t="s">
        <v>62</v>
      </c>
      <c r="D1924" t="s">
        <v>1960</v>
      </c>
      <c r="E1924" t="s">
        <v>1960</v>
      </c>
      <c r="F1924" t="s">
        <v>116</v>
      </c>
      <c r="G1924" t="s">
        <v>1961</v>
      </c>
      <c r="H1924" s="1">
        <v>43599</v>
      </c>
      <c r="I1924" s="1">
        <v>43595</v>
      </c>
      <c r="J1924" s="3">
        <v>4986000</v>
      </c>
      <c r="K1924" t="s">
        <v>31</v>
      </c>
      <c r="L1924" t="s">
        <v>31</v>
      </c>
      <c r="M1924">
        <v>0</v>
      </c>
      <c r="N1924">
        <v>0</v>
      </c>
      <c r="O1924">
        <v>0</v>
      </c>
      <c r="P1924" t="s">
        <v>37</v>
      </c>
      <c r="Q1924" t="s">
        <v>37</v>
      </c>
      <c r="R1924" t="str">
        <f t="shared" si="61"/>
        <v>2135994512411</v>
      </c>
      <c r="S1924" t="s">
        <v>38</v>
      </c>
      <c r="T1924" t="s">
        <v>66</v>
      </c>
      <c r="U1924" t="s">
        <v>67</v>
      </c>
      <c r="V1924" t="s">
        <v>100</v>
      </c>
      <c r="W1924" t="s">
        <v>42</v>
      </c>
      <c r="X1924" t="s">
        <v>43</v>
      </c>
      <c r="Y1924" t="s">
        <v>44</v>
      </c>
      <c r="Z1924" t="s">
        <v>44</v>
      </c>
      <c r="AA1924" t="s">
        <v>45</v>
      </c>
      <c r="AB1924" t="s">
        <v>46</v>
      </c>
      <c r="AC1924" t="s">
        <v>47</v>
      </c>
      <c r="AD1924" t="s">
        <v>48</v>
      </c>
      <c r="AE1924" t="s">
        <v>49</v>
      </c>
    </row>
    <row r="1925" spans="1:31">
      <c r="A1925" t="str">
        <f t="shared" si="60"/>
        <v>212904652111112</v>
      </c>
      <c r="B1925" t="s">
        <v>32</v>
      </c>
      <c r="C1925" t="s">
        <v>62</v>
      </c>
      <c r="D1925" t="s">
        <v>1962</v>
      </c>
      <c r="E1925" t="s">
        <v>1962</v>
      </c>
      <c r="F1925" t="s">
        <v>165</v>
      </c>
      <c r="G1925" t="s">
        <v>1963</v>
      </c>
      <c r="H1925" s="1">
        <v>43816</v>
      </c>
      <c r="I1925" s="1">
        <v>43815</v>
      </c>
      <c r="J1925" s="3">
        <v>36100000</v>
      </c>
      <c r="K1925" t="s">
        <v>31</v>
      </c>
      <c r="L1925" t="s">
        <v>31</v>
      </c>
      <c r="M1925">
        <v>0</v>
      </c>
      <c r="N1925">
        <v>0</v>
      </c>
      <c r="O1925">
        <v>0</v>
      </c>
      <c r="P1925" t="s">
        <v>37</v>
      </c>
      <c r="Q1925" t="s">
        <v>37</v>
      </c>
      <c r="R1925" t="str">
        <f t="shared" si="61"/>
        <v>2129046521111</v>
      </c>
      <c r="S1925" t="s">
        <v>38</v>
      </c>
      <c r="T1925" t="s">
        <v>66</v>
      </c>
      <c r="U1925" t="s">
        <v>67</v>
      </c>
      <c r="V1925" t="s">
        <v>81</v>
      </c>
      <c r="W1925" t="s">
        <v>82</v>
      </c>
      <c r="X1925" t="s">
        <v>43</v>
      </c>
      <c r="Y1925" t="s">
        <v>44</v>
      </c>
      <c r="Z1925" t="s">
        <v>44</v>
      </c>
      <c r="AA1925" t="s">
        <v>45</v>
      </c>
      <c r="AB1925" t="s">
        <v>46</v>
      </c>
      <c r="AC1925" t="s">
        <v>47</v>
      </c>
      <c r="AD1925" t="s">
        <v>48</v>
      </c>
      <c r="AE1925" t="s">
        <v>49</v>
      </c>
    </row>
    <row r="1926" spans="1:31">
      <c r="A1926" t="str">
        <f t="shared" si="60"/>
        <v>212599452211207</v>
      </c>
      <c r="B1926" t="s">
        <v>32</v>
      </c>
      <c r="C1926" t="s">
        <v>33</v>
      </c>
      <c r="D1926" t="s">
        <v>1964</v>
      </c>
      <c r="E1926" t="s">
        <v>1964</v>
      </c>
      <c r="F1926" t="s">
        <v>148</v>
      </c>
      <c r="G1926" t="s">
        <v>1965</v>
      </c>
      <c r="H1926" s="1">
        <v>43662</v>
      </c>
      <c r="I1926" s="1">
        <v>43661</v>
      </c>
      <c r="J1926" s="3">
        <v>49500</v>
      </c>
      <c r="K1926" t="s">
        <v>31</v>
      </c>
      <c r="L1926" t="s">
        <v>31</v>
      </c>
      <c r="M1926">
        <v>0</v>
      </c>
      <c r="N1926">
        <v>0</v>
      </c>
      <c r="O1926">
        <v>0</v>
      </c>
      <c r="P1926" t="s">
        <v>37</v>
      </c>
      <c r="Q1926" t="s">
        <v>37</v>
      </c>
      <c r="R1926" t="str">
        <f t="shared" si="61"/>
        <v>2125994522112</v>
      </c>
      <c r="S1926" t="s">
        <v>38</v>
      </c>
      <c r="T1926" t="s">
        <v>39</v>
      </c>
      <c r="U1926" t="s">
        <v>40</v>
      </c>
      <c r="V1926" t="s">
        <v>41</v>
      </c>
      <c r="W1926" t="s">
        <v>42</v>
      </c>
      <c r="X1926" t="s">
        <v>43</v>
      </c>
      <c r="Y1926" t="s">
        <v>44</v>
      </c>
      <c r="Z1926" t="s">
        <v>44</v>
      </c>
      <c r="AA1926" t="s">
        <v>45</v>
      </c>
      <c r="AB1926" t="s">
        <v>46</v>
      </c>
      <c r="AC1926" t="s">
        <v>47</v>
      </c>
      <c r="AD1926" t="s">
        <v>48</v>
      </c>
      <c r="AE1926" t="s">
        <v>49</v>
      </c>
    </row>
    <row r="1927" spans="1:31">
      <c r="A1927" t="str">
        <f t="shared" si="60"/>
        <v>212599452211907</v>
      </c>
      <c r="B1927" t="s">
        <v>32</v>
      </c>
      <c r="C1927" t="s">
        <v>33</v>
      </c>
      <c r="D1927" t="s">
        <v>1964</v>
      </c>
      <c r="E1927" t="s">
        <v>1964</v>
      </c>
      <c r="F1927" t="s">
        <v>60</v>
      </c>
      <c r="G1927" t="s">
        <v>1965</v>
      </c>
      <c r="H1927" s="1">
        <v>43662</v>
      </c>
      <c r="I1927" s="1">
        <v>43661</v>
      </c>
      <c r="J1927" s="3">
        <v>1508000</v>
      </c>
      <c r="K1927" t="s">
        <v>31</v>
      </c>
      <c r="L1927" t="s">
        <v>31</v>
      </c>
      <c r="M1927">
        <v>0</v>
      </c>
      <c r="N1927">
        <v>0</v>
      </c>
      <c r="O1927">
        <v>0</v>
      </c>
      <c r="P1927" t="s">
        <v>37</v>
      </c>
      <c r="Q1927" t="s">
        <v>37</v>
      </c>
      <c r="R1927" t="str">
        <f t="shared" si="61"/>
        <v>2125994522119</v>
      </c>
      <c r="S1927" t="s">
        <v>38</v>
      </c>
      <c r="T1927" t="s">
        <v>39</v>
      </c>
      <c r="U1927" t="s">
        <v>40</v>
      </c>
      <c r="V1927" t="s">
        <v>41</v>
      </c>
      <c r="W1927" t="s">
        <v>42</v>
      </c>
      <c r="X1927" t="s">
        <v>43</v>
      </c>
      <c r="Y1927" t="s">
        <v>44</v>
      </c>
      <c r="Z1927" t="s">
        <v>44</v>
      </c>
      <c r="AA1927" t="s">
        <v>45</v>
      </c>
      <c r="AB1927" t="s">
        <v>46</v>
      </c>
      <c r="AC1927" t="s">
        <v>47</v>
      </c>
      <c r="AD1927" t="s">
        <v>48</v>
      </c>
      <c r="AE1927" t="s">
        <v>49</v>
      </c>
    </row>
    <row r="1928" spans="1:31">
      <c r="A1928" t="str">
        <f t="shared" si="60"/>
        <v>212904652121912</v>
      </c>
      <c r="B1928" t="s">
        <v>32</v>
      </c>
      <c r="C1928" t="s">
        <v>62</v>
      </c>
      <c r="D1928" t="s">
        <v>1966</v>
      </c>
      <c r="E1928" t="s">
        <v>1966</v>
      </c>
      <c r="F1928" t="s">
        <v>96</v>
      </c>
      <c r="G1928" t="s">
        <v>1967</v>
      </c>
      <c r="H1928" s="1">
        <v>43810</v>
      </c>
      <c r="I1928" s="1">
        <v>43809</v>
      </c>
      <c r="J1928" s="3">
        <v>5505000</v>
      </c>
      <c r="K1928" t="s">
        <v>31</v>
      </c>
      <c r="L1928" t="s">
        <v>31</v>
      </c>
      <c r="M1928">
        <v>0</v>
      </c>
      <c r="N1928">
        <v>0</v>
      </c>
      <c r="O1928">
        <v>0</v>
      </c>
      <c r="P1928" t="s">
        <v>37</v>
      </c>
      <c r="Q1928" t="s">
        <v>37</v>
      </c>
      <c r="R1928" t="str">
        <f t="shared" si="61"/>
        <v>2129046521219</v>
      </c>
      <c r="S1928" t="s">
        <v>38</v>
      </c>
      <c r="T1928" t="s">
        <v>66</v>
      </c>
      <c r="U1928" t="s">
        <v>67</v>
      </c>
      <c r="V1928" t="s">
        <v>81</v>
      </c>
      <c r="W1928" t="s">
        <v>82</v>
      </c>
      <c r="X1928" t="s">
        <v>43</v>
      </c>
      <c r="Y1928" t="s">
        <v>44</v>
      </c>
      <c r="Z1928" t="s">
        <v>44</v>
      </c>
      <c r="AA1928" t="s">
        <v>45</v>
      </c>
      <c r="AB1928" t="s">
        <v>46</v>
      </c>
      <c r="AC1928" t="s">
        <v>47</v>
      </c>
      <c r="AD1928" t="s">
        <v>48</v>
      </c>
      <c r="AE1928" t="s">
        <v>49</v>
      </c>
    </row>
    <row r="1929" spans="1:31">
      <c r="A1929" t="str">
        <f t="shared" si="60"/>
        <v>213599452111103</v>
      </c>
      <c r="B1929" t="s">
        <v>32</v>
      </c>
      <c r="C1929" t="s">
        <v>62</v>
      </c>
      <c r="D1929" t="s">
        <v>683</v>
      </c>
      <c r="E1929" t="s">
        <v>683</v>
      </c>
      <c r="F1929" t="s">
        <v>165</v>
      </c>
      <c r="G1929" t="s">
        <v>1968</v>
      </c>
      <c r="H1929" s="1">
        <v>43544</v>
      </c>
      <c r="I1929" s="1">
        <v>43544</v>
      </c>
      <c r="J1929" s="3">
        <v>510000</v>
      </c>
      <c r="K1929" t="s">
        <v>31</v>
      </c>
      <c r="L1929" t="s">
        <v>31</v>
      </c>
      <c r="M1929">
        <v>0</v>
      </c>
      <c r="N1929">
        <v>0</v>
      </c>
      <c r="O1929">
        <v>0</v>
      </c>
      <c r="P1929" t="s">
        <v>37</v>
      </c>
      <c r="Q1929" t="s">
        <v>37</v>
      </c>
      <c r="R1929" t="str">
        <f t="shared" si="61"/>
        <v>2135994521111</v>
      </c>
      <c r="S1929" t="s">
        <v>38</v>
      </c>
      <c r="T1929" t="s">
        <v>66</v>
      </c>
      <c r="U1929" t="s">
        <v>67</v>
      </c>
      <c r="V1929" t="s">
        <v>100</v>
      </c>
      <c r="W1929" t="s">
        <v>42</v>
      </c>
      <c r="X1929" t="s">
        <v>43</v>
      </c>
      <c r="Y1929" t="s">
        <v>44</v>
      </c>
      <c r="Z1929" t="s">
        <v>44</v>
      </c>
      <c r="AA1929" t="s">
        <v>45</v>
      </c>
      <c r="AB1929" t="s">
        <v>46</v>
      </c>
      <c r="AC1929" t="s">
        <v>47</v>
      </c>
      <c r="AD1929" t="s">
        <v>48</v>
      </c>
      <c r="AE1929" t="s">
        <v>49</v>
      </c>
    </row>
    <row r="1930" spans="1:31">
      <c r="A1930" t="str">
        <f t="shared" si="60"/>
        <v>212904652214103</v>
      </c>
      <c r="B1930" t="s">
        <v>32</v>
      </c>
      <c r="C1930" t="s">
        <v>62</v>
      </c>
      <c r="D1930" t="s">
        <v>73</v>
      </c>
      <c r="E1930" t="s">
        <v>73</v>
      </c>
      <c r="F1930" t="s">
        <v>1969</v>
      </c>
      <c r="G1930" t="s">
        <v>1970</v>
      </c>
      <c r="H1930" s="1">
        <v>43532</v>
      </c>
      <c r="I1930" s="1">
        <v>43530</v>
      </c>
      <c r="J1930" s="3">
        <v>16800000</v>
      </c>
      <c r="K1930" t="s">
        <v>31</v>
      </c>
      <c r="L1930" t="s">
        <v>31</v>
      </c>
      <c r="M1930">
        <v>0</v>
      </c>
      <c r="N1930">
        <v>0</v>
      </c>
      <c r="O1930">
        <v>0</v>
      </c>
      <c r="P1930" t="s">
        <v>37</v>
      </c>
      <c r="Q1930" t="s">
        <v>37</v>
      </c>
      <c r="R1930" t="str">
        <f t="shared" si="61"/>
        <v>2129046522141</v>
      </c>
      <c r="S1930" t="s">
        <v>38</v>
      </c>
      <c r="T1930" t="s">
        <v>66</v>
      </c>
      <c r="U1930" t="s">
        <v>67</v>
      </c>
      <c r="V1930" t="s">
        <v>81</v>
      </c>
      <c r="W1930" t="s">
        <v>82</v>
      </c>
      <c r="X1930" t="s">
        <v>43</v>
      </c>
      <c r="Y1930" t="s">
        <v>44</v>
      </c>
      <c r="Z1930" t="s">
        <v>44</v>
      </c>
      <c r="AA1930" t="s">
        <v>45</v>
      </c>
      <c r="AB1930" t="s">
        <v>46</v>
      </c>
      <c r="AC1930" t="s">
        <v>47</v>
      </c>
      <c r="AD1930" t="s">
        <v>48</v>
      </c>
      <c r="AE1930" t="s">
        <v>49</v>
      </c>
    </row>
    <row r="1931" spans="1:31">
      <c r="A1931" t="str">
        <f t="shared" si="60"/>
        <v>213599452111108</v>
      </c>
      <c r="B1931" t="s">
        <v>32</v>
      </c>
      <c r="C1931" t="s">
        <v>62</v>
      </c>
      <c r="D1931" t="s">
        <v>1971</v>
      </c>
      <c r="E1931" t="s">
        <v>1971</v>
      </c>
      <c r="F1931" t="s">
        <v>165</v>
      </c>
      <c r="G1931" t="s">
        <v>1972</v>
      </c>
      <c r="H1931" s="1">
        <v>43678</v>
      </c>
      <c r="I1931" s="1">
        <v>43670</v>
      </c>
      <c r="J1931" s="3">
        <v>2850000</v>
      </c>
      <c r="K1931" t="s">
        <v>31</v>
      </c>
      <c r="L1931" t="s">
        <v>31</v>
      </c>
      <c r="M1931">
        <v>0</v>
      </c>
      <c r="N1931">
        <v>0</v>
      </c>
      <c r="O1931">
        <v>0</v>
      </c>
      <c r="P1931" t="s">
        <v>37</v>
      </c>
      <c r="Q1931" t="s">
        <v>37</v>
      </c>
      <c r="R1931" t="str">
        <f t="shared" si="61"/>
        <v>2135994521111</v>
      </c>
      <c r="S1931" t="s">
        <v>38</v>
      </c>
      <c r="T1931" t="s">
        <v>66</v>
      </c>
      <c r="U1931" t="s">
        <v>67</v>
      </c>
      <c r="V1931" t="s">
        <v>100</v>
      </c>
      <c r="W1931" t="s">
        <v>42</v>
      </c>
      <c r="X1931" t="s">
        <v>43</v>
      </c>
      <c r="Y1931" t="s">
        <v>44</v>
      </c>
      <c r="Z1931" t="s">
        <v>44</v>
      </c>
      <c r="AA1931" t="s">
        <v>45</v>
      </c>
      <c r="AB1931" t="s">
        <v>46</v>
      </c>
      <c r="AC1931" t="s">
        <v>47</v>
      </c>
      <c r="AD1931" t="s">
        <v>48</v>
      </c>
      <c r="AE1931" t="s">
        <v>49</v>
      </c>
    </row>
    <row r="1932" spans="1:31">
      <c r="A1932" t="str">
        <f t="shared" si="60"/>
        <v>210400252411405</v>
      </c>
      <c r="B1932" t="s">
        <v>32</v>
      </c>
      <c r="C1932" t="s">
        <v>33</v>
      </c>
      <c r="D1932" t="s">
        <v>1101</v>
      </c>
      <c r="E1932" t="s">
        <v>1101</v>
      </c>
      <c r="F1932" t="s">
        <v>182</v>
      </c>
      <c r="G1932" t="s">
        <v>1973</v>
      </c>
      <c r="H1932" s="1">
        <v>43614</v>
      </c>
      <c r="I1932" s="1">
        <v>43614</v>
      </c>
      <c r="J1932" s="3">
        <v>1700000</v>
      </c>
      <c r="K1932" t="s">
        <v>31</v>
      </c>
      <c r="L1932" t="s">
        <v>31</v>
      </c>
      <c r="M1932">
        <v>0</v>
      </c>
      <c r="N1932">
        <v>0</v>
      </c>
      <c r="O1932">
        <v>0</v>
      </c>
      <c r="P1932" t="s">
        <v>37</v>
      </c>
      <c r="Q1932" t="s">
        <v>37</v>
      </c>
      <c r="R1932" t="str">
        <f t="shared" si="61"/>
        <v>2104002524114</v>
      </c>
      <c r="S1932" t="s">
        <v>38</v>
      </c>
      <c r="T1932" t="s">
        <v>39</v>
      </c>
      <c r="U1932" t="s">
        <v>40</v>
      </c>
      <c r="V1932" t="s">
        <v>185</v>
      </c>
      <c r="W1932" t="s">
        <v>209</v>
      </c>
      <c r="X1932" t="s">
        <v>187</v>
      </c>
      <c r="Y1932" t="s">
        <v>44</v>
      </c>
      <c r="Z1932" t="s">
        <v>44</v>
      </c>
      <c r="AA1932" t="s">
        <v>66</v>
      </c>
      <c r="AB1932" t="s">
        <v>46</v>
      </c>
      <c r="AC1932" t="s">
        <v>47</v>
      </c>
      <c r="AD1932" t="s">
        <v>48</v>
      </c>
      <c r="AE1932" t="s">
        <v>49</v>
      </c>
    </row>
    <row r="1933" spans="1:31">
      <c r="A1933" t="str">
        <f t="shared" si="60"/>
        <v>213599451111107</v>
      </c>
      <c r="B1933" t="s">
        <v>32</v>
      </c>
      <c r="C1933" t="s">
        <v>62</v>
      </c>
      <c r="D1933" t="s">
        <v>1089</v>
      </c>
      <c r="E1933" t="s">
        <v>1089</v>
      </c>
      <c r="F1933" t="s">
        <v>35</v>
      </c>
      <c r="G1933" t="s">
        <v>1974</v>
      </c>
      <c r="H1933" s="1">
        <v>43648</v>
      </c>
      <c r="I1933" s="1">
        <v>43629</v>
      </c>
      <c r="J1933" s="3">
        <v>143997400</v>
      </c>
      <c r="K1933" t="s">
        <v>31</v>
      </c>
      <c r="L1933" t="s">
        <v>31</v>
      </c>
      <c r="M1933">
        <v>0</v>
      </c>
      <c r="N1933">
        <v>0</v>
      </c>
      <c r="O1933">
        <v>0</v>
      </c>
      <c r="P1933" t="s">
        <v>37</v>
      </c>
      <c r="Q1933" t="s">
        <v>37</v>
      </c>
      <c r="R1933" t="str">
        <f t="shared" si="61"/>
        <v>2135994511111</v>
      </c>
      <c r="S1933" t="s">
        <v>38</v>
      </c>
      <c r="T1933" t="s">
        <v>66</v>
      </c>
      <c r="U1933" t="s">
        <v>67</v>
      </c>
      <c r="V1933" t="s">
        <v>100</v>
      </c>
      <c r="W1933" t="s">
        <v>42</v>
      </c>
      <c r="X1933" t="s">
        <v>43</v>
      </c>
      <c r="Y1933" t="s">
        <v>44</v>
      </c>
      <c r="Z1933" t="s">
        <v>44</v>
      </c>
      <c r="AA1933" t="s">
        <v>45</v>
      </c>
      <c r="AB1933" t="s">
        <v>46</v>
      </c>
      <c r="AC1933" t="s">
        <v>47</v>
      </c>
      <c r="AD1933" t="s">
        <v>48</v>
      </c>
      <c r="AE1933" t="s">
        <v>49</v>
      </c>
    </row>
    <row r="1934" spans="1:31">
      <c r="A1934" t="str">
        <f t="shared" si="60"/>
        <v>213599451111907</v>
      </c>
      <c r="B1934" t="s">
        <v>32</v>
      </c>
      <c r="C1934" t="s">
        <v>62</v>
      </c>
      <c r="D1934" t="s">
        <v>1089</v>
      </c>
      <c r="E1934" t="s">
        <v>1089</v>
      </c>
      <c r="F1934" t="s">
        <v>50</v>
      </c>
      <c r="G1934" t="s">
        <v>1974</v>
      </c>
      <c r="H1934" s="1">
        <v>43648</v>
      </c>
      <c r="I1934" s="1">
        <v>43629</v>
      </c>
      <c r="J1934" s="3">
        <v>1990</v>
      </c>
      <c r="K1934" t="s">
        <v>31</v>
      </c>
      <c r="L1934" t="s">
        <v>31</v>
      </c>
      <c r="M1934">
        <v>0</v>
      </c>
      <c r="N1934">
        <v>0</v>
      </c>
      <c r="O1934">
        <v>0</v>
      </c>
      <c r="P1934" t="s">
        <v>37</v>
      </c>
      <c r="Q1934" t="s">
        <v>37</v>
      </c>
      <c r="R1934" t="str">
        <f t="shared" si="61"/>
        <v>2135994511119</v>
      </c>
      <c r="S1934" t="s">
        <v>38</v>
      </c>
      <c r="T1934" t="s">
        <v>66</v>
      </c>
      <c r="U1934" t="s">
        <v>67</v>
      </c>
      <c r="V1934" t="s">
        <v>100</v>
      </c>
      <c r="W1934" t="s">
        <v>42</v>
      </c>
      <c r="X1934" t="s">
        <v>43</v>
      </c>
      <c r="Y1934" t="s">
        <v>44</v>
      </c>
      <c r="Z1934" t="s">
        <v>44</v>
      </c>
      <c r="AA1934" t="s">
        <v>45</v>
      </c>
      <c r="AB1934" t="s">
        <v>46</v>
      </c>
      <c r="AC1934" t="s">
        <v>47</v>
      </c>
      <c r="AD1934" t="s">
        <v>48</v>
      </c>
      <c r="AE1934" t="s">
        <v>49</v>
      </c>
    </row>
    <row r="1935" spans="1:31">
      <c r="A1935" t="str">
        <f t="shared" si="60"/>
        <v>213599451112107</v>
      </c>
      <c r="B1935" t="s">
        <v>32</v>
      </c>
      <c r="C1935" t="s">
        <v>62</v>
      </c>
      <c r="D1935" t="s">
        <v>1089</v>
      </c>
      <c r="E1935" t="s">
        <v>1089</v>
      </c>
      <c r="F1935" t="s">
        <v>51</v>
      </c>
      <c r="G1935" t="s">
        <v>1974</v>
      </c>
      <c r="H1935" s="1">
        <v>43648</v>
      </c>
      <c r="I1935" s="1">
        <v>43629</v>
      </c>
      <c r="J1935" s="3">
        <v>11393580</v>
      </c>
      <c r="K1935" t="s">
        <v>31</v>
      </c>
      <c r="L1935" t="s">
        <v>31</v>
      </c>
      <c r="M1935">
        <v>0</v>
      </c>
      <c r="N1935">
        <v>0</v>
      </c>
      <c r="O1935">
        <v>0</v>
      </c>
      <c r="P1935" t="s">
        <v>37</v>
      </c>
      <c r="Q1935" t="s">
        <v>37</v>
      </c>
      <c r="R1935" t="str">
        <f t="shared" si="61"/>
        <v>2135994511121</v>
      </c>
      <c r="S1935" t="s">
        <v>38</v>
      </c>
      <c r="T1935" t="s">
        <v>66</v>
      </c>
      <c r="U1935" t="s">
        <v>67</v>
      </c>
      <c r="V1935" t="s">
        <v>100</v>
      </c>
      <c r="W1935" t="s">
        <v>42</v>
      </c>
      <c r="X1935" t="s">
        <v>43</v>
      </c>
      <c r="Y1935" t="s">
        <v>44</v>
      </c>
      <c r="Z1935" t="s">
        <v>44</v>
      </c>
      <c r="AA1935" t="s">
        <v>45</v>
      </c>
      <c r="AB1935" t="s">
        <v>46</v>
      </c>
      <c r="AC1935" t="s">
        <v>47</v>
      </c>
      <c r="AD1935" t="s">
        <v>48</v>
      </c>
      <c r="AE1935" t="s">
        <v>49</v>
      </c>
    </row>
    <row r="1936" spans="1:31">
      <c r="A1936" t="str">
        <f t="shared" si="60"/>
        <v>213599451112207</v>
      </c>
      <c r="B1936" t="s">
        <v>32</v>
      </c>
      <c r="C1936" t="s">
        <v>62</v>
      </c>
      <c r="D1936" t="s">
        <v>1089</v>
      </c>
      <c r="E1936" t="s">
        <v>1089</v>
      </c>
      <c r="F1936" t="s">
        <v>55</v>
      </c>
      <c r="G1936" t="s">
        <v>1974</v>
      </c>
      <c r="H1936" s="1">
        <v>43648</v>
      </c>
      <c r="I1936" s="1">
        <v>43629</v>
      </c>
      <c r="J1936" s="3">
        <v>3957830</v>
      </c>
      <c r="K1936" t="s">
        <v>31</v>
      </c>
      <c r="L1936" t="s">
        <v>31</v>
      </c>
      <c r="M1936">
        <v>0</v>
      </c>
      <c r="N1936">
        <v>0</v>
      </c>
      <c r="O1936">
        <v>0</v>
      </c>
      <c r="P1936" t="s">
        <v>37</v>
      </c>
      <c r="Q1936" t="s">
        <v>37</v>
      </c>
      <c r="R1936" t="str">
        <f t="shared" si="61"/>
        <v>2135994511122</v>
      </c>
      <c r="S1936" t="s">
        <v>38</v>
      </c>
      <c r="T1936" t="s">
        <v>66</v>
      </c>
      <c r="U1936" t="s">
        <v>67</v>
      </c>
      <c r="V1936" t="s">
        <v>100</v>
      </c>
      <c r="W1936" t="s">
        <v>42</v>
      </c>
      <c r="X1936" t="s">
        <v>43</v>
      </c>
      <c r="Y1936" t="s">
        <v>44</v>
      </c>
      <c r="Z1936" t="s">
        <v>44</v>
      </c>
      <c r="AA1936" t="s">
        <v>45</v>
      </c>
      <c r="AB1936" t="s">
        <v>46</v>
      </c>
      <c r="AC1936" t="s">
        <v>47</v>
      </c>
      <c r="AD1936" t="s">
        <v>48</v>
      </c>
      <c r="AE1936" t="s">
        <v>49</v>
      </c>
    </row>
    <row r="1937" spans="1:31">
      <c r="A1937" t="str">
        <f t="shared" si="60"/>
        <v>213599451112407</v>
      </c>
      <c r="B1937" t="s">
        <v>32</v>
      </c>
      <c r="C1937" t="s">
        <v>62</v>
      </c>
      <c r="D1937" t="s">
        <v>1089</v>
      </c>
      <c r="E1937" t="s">
        <v>1089</v>
      </c>
      <c r="F1937" t="s">
        <v>52</v>
      </c>
      <c r="G1937" t="s">
        <v>1974</v>
      </c>
      <c r="H1937" s="1">
        <v>43648</v>
      </c>
      <c r="I1937" s="1">
        <v>43629</v>
      </c>
      <c r="J1937" s="3">
        <v>12985000</v>
      </c>
      <c r="K1937" t="s">
        <v>31</v>
      </c>
      <c r="L1937" t="s">
        <v>31</v>
      </c>
      <c r="M1937">
        <v>0</v>
      </c>
      <c r="N1937">
        <v>0</v>
      </c>
      <c r="O1937">
        <v>0</v>
      </c>
      <c r="P1937" t="s">
        <v>37</v>
      </c>
      <c r="Q1937" t="s">
        <v>37</v>
      </c>
      <c r="R1937" t="str">
        <f t="shared" si="61"/>
        <v>2135994511124</v>
      </c>
      <c r="S1937" t="s">
        <v>38</v>
      </c>
      <c r="T1937" t="s">
        <v>66</v>
      </c>
      <c r="U1937" t="s">
        <v>67</v>
      </c>
      <c r="V1937" t="s">
        <v>100</v>
      </c>
      <c r="W1937" t="s">
        <v>42</v>
      </c>
      <c r="X1937" t="s">
        <v>43</v>
      </c>
      <c r="Y1937" t="s">
        <v>44</v>
      </c>
      <c r="Z1937" t="s">
        <v>44</v>
      </c>
      <c r="AA1937" t="s">
        <v>45</v>
      </c>
      <c r="AB1937" t="s">
        <v>46</v>
      </c>
      <c r="AC1937" t="s">
        <v>47</v>
      </c>
      <c r="AD1937" t="s">
        <v>48</v>
      </c>
      <c r="AE1937" t="s">
        <v>49</v>
      </c>
    </row>
    <row r="1938" spans="1:31">
      <c r="A1938" t="str">
        <f t="shared" si="60"/>
        <v>213599451112507</v>
      </c>
      <c r="B1938" t="s">
        <v>32</v>
      </c>
      <c r="C1938" t="s">
        <v>62</v>
      </c>
      <c r="D1938" t="s">
        <v>1089</v>
      </c>
      <c r="E1938" t="s">
        <v>1089</v>
      </c>
      <c r="F1938" t="s">
        <v>132</v>
      </c>
      <c r="G1938" t="s">
        <v>1974</v>
      </c>
      <c r="H1938" s="1">
        <v>43648</v>
      </c>
      <c r="I1938" s="1">
        <v>43629</v>
      </c>
      <c r="J1938" s="3">
        <v>756308</v>
      </c>
      <c r="K1938" t="s">
        <v>31</v>
      </c>
      <c r="L1938" t="s">
        <v>31</v>
      </c>
      <c r="M1938">
        <v>0</v>
      </c>
      <c r="N1938">
        <v>0</v>
      </c>
      <c r="O1938">
        <v>0</v>
      </c>
      <c r="P1938" t="s">
        <v>37</v>
      </c>
      <c r="Q1938" t="s">
        <v>37</v>
      </c>
      <c r="R1938" t="str">
        <f t="shared" si="61"/>
        <v>2135994511125</v>
      </c>
      <c r="S1938" t="s">
        <v>38</v>
      </c>
      <c r="T1938" t="s">
        <v>66</v>
      </c>
      <c r="U1938" t="s">
        <v>67</v>
      </c>
      <c r="V1938" t="s">
        <v>100</v>
      </c>
      <c r="W1938" t="s">
        <v>42</v>
      </c>
      <c r="X1938" t="s">
        <v>43</v>
      </c>
      <c r="Y1938" t="s">
        <v>44</v>
      </c>
      <c r="Z1938" t="s">
        <v>44</v>
      </c>
      <c r="AA1938" t="s">
        <v>45</v>
      </c>
      <c r="AB1938" t="s">
        <v>46</v>
      </c>
      <c r="AC1938" t="s">
        <v>47</v>
      </c>
      <c r="AD1938" t="s">
        <v>48</v>
      </c>
      <c r="AE1938" t="s">
        <v>49</v>
      </c>
    </row>
    <row r="1939" spans="1:31">
      <c r="A1939" t="str">
        <f t="shared" si="60"/>
        <v>213599451115107</v>
      </c>
      <c r="B1939" t="s">
        <v>32</v>
      </c>
      <c r="C1939" t="s">
        <v>62</v>
      </c>
      <c r="D1939" t="s">
        <v>1089</v>
      </c>
      <c r="E1939" t="s">
        <v>1089</v>
      </c>
      <c r="F1939" t="s">
        <v>58</v>
      </c>
      <c r="G1939" t="s">
        <v>1974</v>
      </c>
      <c r="H1939" s="1">
        <v>43648</v>
      </c>
      <c r="I1939" s="1">
        <v>43629</v>
      </c>
      <c r="J1939" s="3">
        <v>365000</v>
      </c>
      <c r="K1939" t="s">
        <v>31</v>
      </c>
      <c r="L1939" t="s">
        <v>31</v>
      </c>
      <c r="M1939">
        <v>0</v>
      </c>
      <c r="N1939">
        <v>0</v>
      </c>
      <c r="O1939">
        <v>0</v>
      </c>
      <c r="P1939" t="s">
        <v>37</v>
      </c>
      <c r="Q1939" t="s">
        <v>37</v>
      </c>
      <c r="R1939" t="str">
        <f t="shared" si="61"/>
        <v>2135994511151</v>
      </c>
      <c r="S1939" t="s">
        <v>38</v>
      </c>
      <c r="T1939" t="s">
        <v>66</v>
      </c>
      <c r="U1939" t="s">
        <v>67</v>
      </c>
      <c r="V1939" t="s">
        <v>100</v>
      </c>
      <c r="W1939" t="s">
        <v>42</v>
      </c>
      <c r="X1939" t="s">
        <v>43</v>
      </c>
      <c r="Y1939" t="s">
        <v>44</v>
      </c>
      <c r="Z1939" t="s">
        <v>44</v>
      </c>
      <c r="AA1939" t="s">
        <v>45</v>
      </c>
      <c r="AB1939" t="s">
        <v>46</v>
      </c>
      <c r="AC1939" t="s">
        <v>47</v>
      </c>
      <c r="AD1939" t="s">
        <v>48</v>
      </c>
      <c r="AE1939" t="s">
        <v>49</v>
      </c>
    </row>
    <row r="1940" spans="1:31">
      <c r="A1940" t="str">
        <f t="shared" si="60"/>
        <v>212599451112903</v>
      </c>
      <c r="B1940" t="s">
        <v>32</v>
      </c>
      <c r="C1940" t="s">
        <v>33</v>
      </c>
      <c r="D1940" t="s">
        <v>334</v>
      </c>
      <c r="E1940" t="s">
        <v>334</v>
      </c>
      <c r="F1940" t="s">
        <v>112</v>
      </c>
      <c r="G1940" t="s">
        <v>1975</v>
      </c>
      <c r="H1940" s="1">
        <v>43539</v>
      </c>
      <c r="I1940" s="1">
        <v>43538</v>
      </c>
      <c r="J1940" s="3">
        <v>56389000</v>
      </c>
      <c r="K1940" t="s">
        <v>31</v>
      </c>
      <c r="L1940" t="s">
        <v>31</v>
      </c>
      <c r="M1940">
        <v>0</v>
      </c>
      <c r="N1940">
        <v>0</v>
      </c>
      <c r="O1940">
        <v>0</v>
      </c>
      <c r="P1940" t="s">
        <v>37</v>
      </c>
      <c r="Q1940" t="s">
        <v>37</v>
      </c>
      <c r="R1940" t="str">
        <f t="shared" si="61"/>
        <v>2125994511129</v>
      </c>
      <c r="S1940" t="s">
        <v>38</v>
      </c>
      <c r="T1940" t="s">
        <v>39</v>
      </c>
      <c r="U1940" t="s">
        <v>40</v>
      </c>
      <c r="V1940" t="s">
        <v>41</v>
      </c>
      <c r="W1940" t="s">
        <v>42</v>
      </c>
      <c r="X1940" t="s">
        <v>43</v>
      </c>
      <c r="Y1940" t="s">
        <v>44</v>
      </c>
      <c r="Z1940" t="s">
        <v>44</v>
      </c>
      <c r="AA1940" t="s">
        <v>45</v>
      </c>
      <c r="AB1940" t="s">
        <v>46</v>
      </c>
      <c r="AC1940" t="s">
        <v>47</v>
      </c>
      <c r="AD1940" t="s">
        <v>48</v>
      </c>
      <c r="AE1940" t="s">
        <v>49</v>
      </c>
    </row>
    <row r="1941" spans="1:31">
      <c r="A1941" t="str">
        <f t="shared" si="60"/>
        <v>212599452111505</v>
      </c>
      <c r="B1941" t="s">
        <v>32</v>
      </c>
      <c r="C1941" t="s">
        <v>33</v>
      </c>
      <c r="D1941" t="s">
        <v>221</v>
      </c>
      <c r="E1941" t="s">
        <v>221</v>
      </c>
      <c r="F1941" t="s">
        <v>286</v>
      </c>
      <c r="G1941" t="s">
        <v>1976</v>
      </c>
      <c r="H1941" s="1">
        <v>43593</v>
      </c>
      <c r="I1941" s="1">
        <v>43591</v>
      </c>
      <c r="J1941" s="3">
        <v>3550000</v>
      </c>
      <c r="K1941" t="s">
        <v>31</v>
      </c>
      <c r="L1941" t="s">
        <v>31</v>
      </c>
      <c r="M1941">
        <v>0</v>
      </c>
      <c r="N1941">
        <v>0</v>
      </c>
      <c r="O1941">
        <v>0</v>
      </c>
      <c r="P1941" t="s">
        <v>37</v>
      </c>
      <c r="Q1941" t="s">
        <v>37</v>
      </c>
      <c r="R1941" t="str">
        <f t="shared" si="61"/>
        <v>2125994521115</v>
      </c>
      <c r="S1941" t="s">
        <v>38</v>
      </c>
      <c r="T1941" t="s">
        <v>39</v>
      </c>
      <c r="U1941" t="s">
        <v>40</v>
      </c>
      <c r="V1941" t="s">
        <v>41</v>
      </c>
      <c r="W1941" t="s">
        <v>42</v>
      </c>
      <c r="X1941" t="s">
        <v>43</v>
      </c>
      <c r="Y1941" t="s">
        <v>44</v>
      </c>
      <c r="Z1941" t="s">
        <v>44</v>
      </c>
      <c r="AA1941" t="s">
        <v>45</v>
      </c>
      <c r="AB1941" t="s">
        <v>46</v>
      </c>
      <c r="AC1941" t="s">
        <v>47</v>
      </c>
      <c r="AD1941" t="s">
        <v>48</v>
      </c>
      <c r="AE1941" t="s">
        <v>49</v>
      </c>
    </row>
    <row r="1942" spans="1:31">
      <c r="A1942" t="str">
        <f t="shared" si="60"/>
        <v>212599452211205</v>
      </c>
      <c r="B1942" t="s">
        <v>32</v>
      </c>
      <c r="C1942" t="s">
        <v>33</v>
      </c>
      <c r="D1942" t="s">
        <v>1851</v>
      </c>
      <c r="E1942" t="s">
        <v>1851</v>
      </c>
      <c r="F1942" t="s">
        <v>148</v>
      </c>
      <c r="G1942" t="s">
        <v>1977</v>
      </c>
      <c r="H1942" s="1">
        <v>43599</v>
      </c>
      <c r="I1942" s="1">
        <v>43595</v>
      </c>
      <c r="J1942" s="3">
        <v>803551</v>
      </c>
      <c r="K1942" t="s">
        <v>31</v>
      </c>
      <c r="L1942" t="s">
        <v>31</v>
      </c>
      <c r="M1942">
        <v>0</v>
      </c>
      <c r="N1942">
        <v>0</v>
      </c>
      <c r="O1942">
        <v>0</v>
      </c>
      <c r="P1942" t="s">
        <v>37</v>
      </c>
      <c r="Q1942" t="s">
        <v>37</v>
      </c>
      <c r="R1942" t="str">
        <f t="shared" si="61"/>
        <v>2125994522112</v>
      </c>
      <c r="S1942" t="s">
        <v>38</v>
      </c>
      <c r="T1942" t="s">
        <v>39</v>
      </c>
      <c r="U1942" t="s">
        <v>40</v>
      </c>
      <c r="V1942" t="s">
        <v>41</v>
      </c>
      <c r="W1942" t="s">
        <v>42</v>
      </c>
      <c r="X1942" t="s">
        <v>43</v>
      </c>
      <c r="Y1942" t="s">
        <v>44</v>
      </c>
      <c r="Z1942" t="s">
        <v>44</v>
      </c>
      <c r="AA1942" t="s">
        <v>45</v>
      </c>
      <c r="AB1942" t="s">
        <v>46</v>
      </c>
      <c r="AC1942" t="s">
        <v>47</v>
      </c>
      <c r="AD1942" t="s">
        <v>48</v>
      </c>
      <c r="AE1942" t="s">
        <v>49</v>
      </c>
    </row>
    <row r="1943" spans="1:31">
      <c r="A1943" t="str">
        <f t="shared" si="60"/>
        <v>212599452211905</v>
      </c>
      <c r="B1943" t="s">
        <v>32</v>
      </c>
      <c r="C1943" t="s">
        <v>33</v>
      </c>
      <c r="D1943" t="s">
        <v>1851</v>
      </c>
      <c r="E1943" t="s">
        <v>1851</v>
      </c>
      <c r="F1943" t="s">
        <v>60</v>
      </c>
      <c r="G1943" t="s">
        <v>1977</v>
      </c>
      <c r="H1943" s="1">
        <v>43599</v>
      </c>
      <c r="I1943" s="1">
        <v>43595</v>
      </c>
      <c r="J1943" s="3">
        <v>4639198</v>
      </c>
      <c r="K1943" t="s">
        <v>31</v>
      </c>
      <c r="L1943" t="s">
        <v>31</v>
      </c>
      <c r="M1943">
        <v>0</v>
      </c>
      <c r="N1943">
        <v>0</v>
      </c>
      <c r="O1943">
        <v>0</v>
      </c>
      <c r="P1943" t="s">
        <v>37</v>
      </c>
      <c r="Q1943" t="s">
        <v>37</v>
      </c>
      <c r="R1943" t="str">
        <f t="shared" si="61"/>
        <v>2125994522119</v>
      </c>
      <c r="S1943" t="s">
        <v>38</v>
      </c>
      <c r="T1943" t="s">
        <v>39</v>
      </c>
      <c r="U1943" t="s">
        <v>40</v>
      </c>
      <c r="V1943" t="s">
        <v>41</v>
      </c>
      <c r="W1943" t="s">
        <v>42</v>
      </c>
      <c r="X1943" t="s">
        <v>43</v>
      </c>
      <c r="Y1943" t="s">
        <v>44</v>
      </c>
      <c r="Z1943" t="s">
        <v>44</v>
      </c>
      <c r="AA1943" t="s">
        <v>45</v>
      </c>
      <c r="AB1943" t="s">
        <v>46</v>
      </c>
      <c r="AC1943" t="s">
        <v>47</v>
      </c>
      <c r="AD1943" t="s">
        <v>48</v>
      </c>
      <c r="AE1943" t="s">
        <v>49</v>
      </c>
    </row>
    <row r="1944" spans="1:31">
      <c r="A1944" t="str">
        <f t="shared" si="60"/>
        <v>213599452411106</v>
      </c>
      <c r="B1944" t="s">
        <v>32</v>
      </c>
      <c r="C1944" t="s">
        <v>62</v>
      </c>
      <c r="D1944" t="s">
        <v>753</v>
      </c>
      <c r="E1944" t="s">
        <v>753</v>
      </c>
      <c r="F1944" t="s">
        <v>71</v>
      </c>
      <c r="G1944" t="s">
        <v>1978</v>
      </c>
      <c r="H1944" s="1">
        <v>43636</v>
      </c>
      <c r="I1944" s="1">
        <v>43635</v>
      </c>
      <c r="J1944" s="3">
        <v>390000</v>
      </c>
      <c r="K1944" t="s">
        <v>31</v>
      </c>
      <c r="L1944" t="s">
        <v>31</v>
      </c>
      <c r="M1944">
        <v>0</v>
      </c>
      <c r="N1944">
        <v>0</v>
      </c>
      <c r="O1944">
        <v>0</v>
      </c>
      <c r="P1944" t="s">
        <v>37</v>
      </c>
      <c r="Q1944" t="s">
        <v>37</v>
      </c>
      <c r="R1944" t="str">
        <f t="shared" si="61"/>
        <v>2135994524111</v>
      </c>
      <c r="S1944" t="s">
        <v>38</v>
      </c>
      <c r="T1944" t="s">
        <v>66</v>
      </c>
      <c r="U1944" t="s">
        <v>67</v>
      </c>
      <c r="V1944" t="s">
        <v>100</v>
      </c>
      <c r="W1944" t="s">
        <v>42</v>
      </c>
      <c r="X1944" t="s">
        <v>43</v>
      </c>
      <c r="Y1944" t="s">
        <v>44</v>
      </c>
      <c r="Z1944" t="s">
        <v>44</v>
      </c>
      <c r="AA1944" t="s">
        <v>45</v>
      </c>
      <c r="AB1944" t="s">
        <v>46</v>
      </c>
      <c r="AC1944" t="s">
        <v>47</v>
      </c>
      <c r="AD1944" t="s">
        <v>48</v>
      </c>
      <c r="AE1944" t="s">
        <v>49</v>
      </c>
    </row>
    <row r="1945" spans="1:31">
      <c r="A1945" t="str">
        <f t="shared" si="60"/>
        <v>212401652121107</v>
      </c>
      <c r="B1945" t="s">
        <v>32</v>
      </c>
      <c r="C1945" t="s">
        <v>33</v>
      </c>
      <c r="D1945" t="s">
        <v>1979</v>
      </c>
      <c r="E1945" t="s">
        <v>1979</v>
      </c>
      <c r="F1945" t="s">
        <v>122</v>
      </c>
      <c r="G1945" t="s">
        <v>1980</v>
      </c>
      <c r="H1945" s="1">
        <v>43655</v>
      </c>
      <c r="I1945" s="1">
        <v>43654</v>
      </c>
      <c r="J1945" s="3">
        <v>250000</v>
      </c>
      <c r="K1945" t="s">
        <v>31</v>
      </c>
      <c r="L1945" t="s">
        <v>31</v>
      </c>
      <c r="M1945">
        <v>0</v>
      </c>
      <c r="N1945">
        <v>0</v>
      </c>
      <c r="O1945">
        <v>0</v>
      </c>
      <c r="P1945" t="s">
        <v>37</v>
      </c>
      <c r="Q1945" t="s">
        <v>37</v>
      </c>
      <c r="R1945" t="str">
        <f t="shared" si="61"/>
        <v>2124016521211</v>
      </c>
      <c r="S1945" t="s">
        <v>38</v>
      </c>
      <c r="T1945" t="s">
        <v>39</v>
      </c>
      <c r="U1945" t="s">
        <v>40</v>
      </c>
      <c r="V1945" t="s">
        <v>124</v>
      </c>
      <c r="W1945" t="s">
        <v>125</v>
      </c>
      <c r="X1945" t="s">
        <v>43</v>
      </c>
      <c r="Y1945" t="s">
        <v>44</v>
      </c>
      <c r="Z1945" t="s">
        <v>44</v>
      </c>
      <c r="AA1945" t="s">
        <v>45</v>
      </c>
      <c r="AB1945" t="s">
        <v>46</v>
      </c>
      <c r="AC1945" t="s">
        <v>47</v>
      </c>
      <c r="AD1945" t="s">
        <v>48</v>
      </c>
      <c r="AE1945" t="s">
        <v>49</v>
      </c>
    </row>
    <row r="1946" spans="1:31">
      <c r="A1946" t="str">
        <f t="shared" si="60"/>
        <v>213599452411110</v>
      </c>
      <c r="B1946" t="s">
        <v>32</v>
      </c>
      <c r="C1946" t="s">
        <v>62</v>
      </c>
      <c r="D1946" t="s">
        <v>1981</v>
      </c>
      <c r="E1946" t="s">
        <v>1981</v>
      </c>
      <c r="F1946" t="s">
        <v>71</v>
      </c>
      <c r="G1946" t="s">
        <v>1982</v>
      </c>
      <c r="H1946" s="1">
        <v>43760</v>
      </c>
      <c r="I1946" s="1">
        <v>43760</v>
      </c>
      <c r="J1946" s="3">
        <v>648000</v>
      </c>
      <c r="K1946" t="s">
        <v>31</v>
      </c>
      <c r="L1946" t="s">
        <v>31</v>
      </c>
      <c r="M1946">
        <v>0</v>
      </c>
      <c r="N1946">
        <v>0</v>
      </c>
      <c r="O1946">
        <v>0</v>
      </c>
      <c r="P1946" t="s">
        <v>37</v>
      </c>
      <c r="Q1946" t="s">
        <v>37</v>
      </c>
      <c r="R1946" t="str">
        <f t="shared" si="61"/>
        <v>2135994524111</v>
      </c>
      <c r="S1946" t="s">
        <v>38</v>
      </c>
      <c r="T1946" t="s">
        <v>66</v>
      </c>
      <c r="U1946" t="s">
        <v>67</v>
      </c>
      <c r="V1946" t="s">
        <v>100</v>
      </c>
      <c r="W1946" t="s">
        <v>42</v>
      </c>
      <c r="X1946" t="s">
        <v>43</v>
      </c>
      <c r="Y1946" t="s">
        <v>44</v>
      </c>
      <c r="Z1946" t="s">
        <v>44</v>
      </c>
      <c r="AA1946" t="s">
        <v>45</v>
      </c>
      <c r="AB1946" t="s">
        <v>46</v>
      </c>
      <c r="AC1946" t="s">
        <v>47</v>
      </c>
      <c r="AD1946" t="s">
        <v>48</v>
      </c>
      <c r="AE1946" t="s">
        <v>49</v>
      </c>
    </row>
    <row r="1947" spans="1:31">
      <c r="A1947" t="str">
        <f t="shared" si="60"/>
        <v>213599451111107</v>
      </c>
      <c r="B1947" t="s">
        <v>32</v>
      </c>
      <c r="C1947" t="s">
        <v>62</v>
      </c>
      <c r="D1947" t="s">
        <v>1634</v>
      </c>
      <c r="E1947" t="s">
        <v>1634</v>
      </c>
      <c r="F1947" t="s">
        <v>35</v>
      </c>
      <c r="G1947" t="s">
        <v>1983</v>
      </c>
      <c r="H1947" s="1">
        <v>43648</v>
      </c>
      <c r="I1947" s="1">
        <v>43629</v>
      </c>
      <c r="J1947" s="3">
        <v>79567500</v>
      </c>
      <c r="K1947" t="s">
        <v>31</v>
      </c>
      <c r="L1947" t="s">
        <v>31</v>
      </c>
      <c r="M1947">
        <v>0</v>
      </c>
      <c r="N1947">
        <v>0</v>
      </c>
      <c r="O1947">
        <v>0</v>
      </c>
      <c r="P1947" t="s">
        <v>37</v>
      </c>
      <c r="Q1947" t="s">
        <v>37</v>
      </c>
      <c r="R1947" t="str">
        <f t="shared" si="61"/>
        <v>2135994511111</v>
      </c>
      <c r="S1947" t="s">
        <v>38</v>
      </c>
      <c r="T1947" t="s">
        <v>66</v>
      </c>
      <c r="U1947" t="s">
        <v>67</v>
      </c>
      <c r="V1947" t="s">
        <v>100</v>
      </c>
      <c r="W1947" t="s">
        <v>42</v>
      </c>
      <c r="X1947" t="s">
        <v>43</v>
      </c>
      <c r="Y1947" t="s">
        <v>44</v>
      </c>
      <c r="Z1947" t="s">
        <v>44</v>
      </c>
      <c r="AA1947" t="s">
        <v>45</v>
      </c>
      <c r="AB1947" t="s">
        <v>46</v>
      </c>
      <c r="AC1947" t="s">
        <v>47</v>
      </c>
      <c r="AD1947" t="s">
        <v>48</v>
      </c>
      <c r="AE1947" t="s">
        <v>49</v>
      </c>
    </row>
    <row r="1948" spans="1:31">
      <c r="A1948" t="str">
        <f t="shared" si="60"/>
        <v>213599451111907</v>
      </c>
      <c r="B1948" t="s">
        <v>32</v>
      </c>
      <c r="C1948" t="s">
        <v>62</v>
      </c>
      <c r="D1948" t="s">
        <v>1634</v>
      </c>
      <c r="E1948" t="s">
        <v>1634</v>
      </c>
      <c r="F1948" t="s">
        <v>50</v>
      </c>
      <c r="G1948" t="s">
        <v>1983</v>
      </c>
      <c r="H1948" s="1">
        <v>43648</v>
      </c>
      <c r="I1948" s="1">
        <v>43629</v>
      </c>
      <c r="J1948" s="3">
        <v>964</v>
      </c>
      <c r="K1948" t="s">
        <v>31</v>
      </c>
      <c r="L1948" t="s">
        <v>31</v>
      </c>
      <c r="M1948">
        <v>0</v>
      </c>
      <c r="N1948">
        <v>0</v>
      </c>
      <c r="O1948">
        <v>0</v>
      </c>
      <c r="P1948" t="s">
        <v>37</v>
      </c>
      <c r="Q1948" t="s">
        <v>37</v>
      </c>
      <c r="R1948" t="str">
        <f t="shared" si="61"/>
        <v>2135994511119</v>
      </c>
      <c r="S1948" t="s">
        <v>38</v>
      </c>
      <c r="T1948" t="s">
        <v>66</v>
      </c>
      <c r="U1948" t="s">
        <v>67</v>
      </c>
      <c r="V1948" t="s">
        <v>100</v>
      </c>
      <c r="W1948" t="s">
        <v>42</v>
      </c>
      <c r="X1948" t="s">
        <v>43</v>
      </c>
      <c r="Y1948" t="s">
        <v>44</v>
      </c>
      <c r="Z1948" t="s">
        <v>44</v>
      </c>
      <c r="AA1948" t="s">
        <v>45</v>
      </c>
      <c r="AB1948" t="s">
        <v>46</v>
      </c>
      <c r="AC1948" t="s">
        <v>47</v>
      </c>
      <c r="AD1948" t="s">
        <v>48</v>
      </c>
      <c r="AE1948" t="s">
        <v>49</v>
      </c>
    </row>
    <row r="1949" spans="1:31">
      <c r="A1949" t="str">
        <f t="shared" si="60"/>
        <v>213599451112107</v>
      </c>
      <c r="B1949" t="s">
        <v>32</v>
      </c>
      <c r="C1949" t="s">
        <v>62</v>
      </c>
      <c r="D1949" t="s">
        <v>1634</v>
      </c>
      <c r="E1949" t="s">
        <v>1634</v>
      </c>
      <c r="F1949" t="s">
        <v>51</v>
      </c>
      <c r="G1949" t="s">
        <v>1983</v>
      </c>
      <c r="H1949" s="1">
        <v>43648</v>
      </c>
      <c r="I1949" s="1">
        <v>43629</v>
      </c>
      <c r="J1949" s="3">
        <v>5891400</v>
      </c>
      <c r="K1949" t="s">
        <v>31</v>
      </c>
      <c r="L1949" t="s">
        <v>31</v>
      </c>
      <c r="M1949">
        <v>0</v>
      </c>
      <c r="N1949">
        <v>0</v>
      </c>
      <c r="O1949">
        <v>0</v>
      </c>
      <c r="P1949" t="s">
        <v>37</v>
      </c>
      <c r="Q1949" t="s">
        <v>37</v>
      </c>
      <c r="R1949" t="str">
        <f t="shared" si="61"/>
        <v>2135994511121</v>
      </c>
      <c r="S1949" t="s">
        <v>38</v>
      </c>
      <c r="T1949" t="s">
        <v>66</v>
      </c>
      <c r="U1949" t="s">
        <v>67</v>
      </c>
      <c r="V1949" t="s">
        <v>100</v>
      </c>
      <c r="W1949" t="s">
        <v>42</v>
      </c>
      <c r="X1949" t="s">
        <v>43</v>
      </c>
      <c r="Y1949" t="s">
        <v>44</v>
      </c>
      <c r="Z1949" t="s">
        <v>44</v>
      </c>
      <c r="AA1949" t="s">
        <v>45</v>
      </c>
      <c r="AB1949" t="s">
        <v>46</v>
      </c>
      <c r="AC1949" t="s">
        <v>47</v>
      </c>
      <c r="AD1949" t="s">
        <v>48</v>
      </c>
      <c r="AE1949" t="s">
        <v>49</v>
      </c>
    </row>
    <row r="1950" spans="1:31">
      <c r="A1950" t="str">
        <f t="shared" si="60"/>
        <v>213599451112207</v>
      </c>
      <c r="B1950" t="s">
        <v>32</v>
      </c>
      <c r="C1950" t="s">
        <v>62</v>
      </c>
      <c r="D1950" t="s">
        <v>1634</v>
      </c>
      <c r="E1950" t="s">
        <v>1634</v>
      </c>
      <c r="F1950" t="s">
        <v>55</v>
      </c>
      <c r="G1950" t="s">
        <v>1983</v>
      </c>
      <c r="H1950" s="1">
        <v>43648</v>
      </c>
      <c r="I1950" s="1">
        <v>43629</v>
      </c>
      <c r="J1950" s="3">
        <v>2188236</v>
      </c>
      <c r="K1950" t="s">
        <v>31</v>
      </c>
      <c r="L1950" t="s">
        <v>31</v>
      </c>
      <c r="M1950">
        <v>0</v>
      </c>
      <c r="N1950">
        <v>0</v>
      </c>
      <c r="O1950">
        <v>0</v>
      </c>
      <c r="P1950" t="s">
        <v>37</v>
      </c>
      <c r="Q1950" t="s">
        <v>37</v>
      </c>
      <c r="R1950" t="str">
        <f t="shared" si="61"/>
        <v>2135994511122</v>
      </c>
      <c r="S1950" t="s">
        <v>38</v>
      </c>
      <c r="T1950" t="s">
        <v>66</v>
      </c>
      <c r="U1950" t="s">
        <v>67</v>
      </c>
      <c r="V1950" t="s">
        <v>100</v>
      </c>
      <c r="W1950" t="s">
        <v>42</v>
      </c>
      <c r="X1950" t="s">
        <v>43</v>
      </c>
      <c r="Y1950" t="s">
        <v>44</v>
      </c>
      <c r="Z1950" t="s">
        <v>44</v>
      </c>
      <c r="AA1950" t="s">
        <v>45</v>
      </c>
      <c r="AB1950" t="s">
        <v>46</v>
      </c>
      <c r="AC1950" t="s">
        <v>47</v>
      </c>
      <c r="AD1950" t="s">
        <v>48</v>
      </c>
      <c r="AE1950" t="s">
        <v>49</v>
      </c>
    </row>
    <row r="1951" spans="1:31">
      <c r="A1951" t="str">
        <f t="shared" si="60"/>
        <v>213599451112407</v>
      </c>
      <c r="B1951" t="s">
        <v>32</v>
      </c>
      <c r="C1951" t="s">
        <v>62</v>
      </c>
      <c r="D1951" t="s">
        <v>1634</v>
      </c>
      <c r="E1951" t="s">
        <v>1634</v>
      </c>
      <c r="F1951" t="s">
        <v>52</v>
      </c>
      <c r="G1951" t="s">
        <v>1983</v>
      </c>
      <c r="H1951" s="1">
        <v>43648</v>
      </c>
      <c r="I1951" s="1">
        <v>43629</v>
      </c>
      <c r="J1951" s="3">
        <v>6847000</v>
      </c>
      <c r="K1951" t="s">
        <v>31</v>
      </c>
      <c r="L1951" t="s">
        <v>31</v>
      </c>
      <c r="M1951">
        <v>0</v>
      </c>
      <c r="N1951">
        <v>0</v>
      </c>
      <c r="O1951">
        <v>0</v>
      </c>
      <c r="P1951" t="s">
        <v>37</v>
      </c>
      <c r="Q1951" t="s">
        <v>37</v>
      </c>
      <c r="R1951" t="str">
        <f t="shared" si="61"/>
        <v>2135994511124</v>
      </c>
      <c r="S1951" t="s">
        <v>38</v>
      </c>
      <c r="T1951" t="s">
        <v>66</v>
      </c>
      <c r="U1951" t="s">
        <v>67</v>
      </c>
      <c r="V1951" t="s">
        <v>100</v>
      </c>
      <c r="W1951" t="s">
        <v>42</v>
      </c>
      <c r="X1951" t="s">
        <v>43</v>
      </c>
      <c r="Y1951" t="s">
        <v>44</v>
      </c>
      <c r="Z1951" t="s">
        <v>44</v>
      </c>
      <c r="AA1951" t="s">
        <v>45</v>
      </c>
      <c r="AB1951" t="s">
        <v>46</v>
      </c>
      <c r="AC1951" t="s">
        <v>47</v>
      </c>
      <c r="AD1951" t="s">
        <v>48</v>
      </c>
      <c r="AE1951" t="s">
        <v>49</v>
      </c>
    </row>
    <row r="1952" spans="1:31">
      <c r="A1952" t="str">
        <f t="shared" si="60"/>
        <v>213599451112507</v>
      </c>
      <c r="B1952" t="s">
        <v>32</v>
      </c>
      <c r="C1952" t="s">
        <v>62</v>
      </c>
      <c r="D1952" t="s">
        <v>1634</v>
      </c>
      <c r="E1952" t="s">
        <v>1634</v>
      </c>
      <c r="F1952" t="s">
        <v>132</v>
      </c>
      <c r="G1952" t="s">
        <v>1983</v>
      </c>
      <c r="H1952" s="1">
        <v>43648</v>
      </c>
      <c r="I1952" s="1">
        <v>43629</v>
      </c>
      <c r="J1952" s="3">
        <v>610014</v>
      </c>
      <c r="K1952" t="s">
        <v>31</v>
      </c>
      <c r="L1952" t="s">
        <v>31</v>
      </c>
      <c r="M1952">
        <v>0</v>
      </c>
      <c r="N1952">
        <v>0</v>
      </c>
      <c r="O1952">
        <v>0</v>
      </c>
      <c r="P1952" t="s">
        <v>37</v>
      </c>
      <c r="Q1952" t="s">
        <v>37</v>
      </c>
      <c r="R1952" t="str">
        <f t="shared" si="61"/>
        <v>2135994511125</v>
      </c>
      <c r="S1952" t="s">
        <v>38</v>
      </c>
      <c r="T1952" t="s">
        <v>66</v>
      </c>
      <c r="U1952" t="s">
        <v>67</v>
      </c>
      <c r="V1952" t="s">
        <v>100</v>
      </c>
      <c r="W1952" t="s">
        <v>42</v>
      </c>
      <c r="X1952" t="s">
        <v>43</v>
      </c>
      <c r="Y1952" t="s">
        <v>44</v>
      </c>
      <c r="Z1952" t="s">
        <v>44</v>
      </c>
      <c r="AA1952" t="s">
        <v>45</v>
      </c>
      <c r="AB1952" t="s">
        <v>46</v>
      </c>
      <c r="AC1952" t="s">
        <v>47</v>
      </c>
      <c r="AD1952" t="s">
        <v>48</v>
      </c>
      <c r="AE1952" t="s">
        <v>49</v>
      </c>
    </row>
    <row r="1953" spans="1:31">
      <c r="A1953" t="str">
        <f t="shared" si="60"/>
        <v>213599451115107</v>
      </c>
      <c r="B1953" t="s">
        <v>32</v>
      </c>
      <c r="C1953" t="s">
        <v>62</v>
      </c>
      <c r="D1953" t="s">
        <v>1634</v>
      </c>
      <c r="E1953" t="s">
        <v>1634</v>
      </c>
      <c r="F1953" t="s">
        <v>58</v>
      </c>
      <c r="G1953" t="s">
        <v>1983</v>
      </c>
      <c r="H1953" s="1">
        <v>43648</v>
      </c>
      <c r="I1953" s="1">
        <v>43629</v>
      </c>
      <c r="J1953" s="3">
        <v>540000</v>
      </c>
      <c r="K1953" t="s">
        <v>31</v>
      </c>
      <c r="L1953" t="s">
        <v>31</v>
      </c>
      <c r="M1953">
        <v>0</v>
      </c>
      <c r="N1953">
        <v>0</v>
      </c>
      <c r="O1953">
        <v>0</v>
      </c>
      <c r="P1953" t="s">
        <v>37</v>
      </c>
      <c r="Q1953" t="s">
        <v>37</v>
      </c>
      <c r="R1953" t="str">
        <f t="shared" si="61"/>
        <v>2135994511151</v>
      </c>
      <c r="S1953" t="s">
        <v>38</v>
      </c>
      <c r="T1953" t="s">
        <v>66</v>
      </c>
      <c r="U1953" t="s">
        <v>67</v>
      </c>
      <c r="V1953" t="s">
        <v>100</v>
      </c>
      <c r="W1953" t="s">
        <v>42</v>
      </c>
      <c r="X1953" t="s">
        <v>43</v>
      </c>
      <c r="Y1953" t="s">
        <v>44</v>
      </c>
      <c r="Z1953" t="s">
        <v>44</v>
      </c>
      <c r="AA1953" t="s">
        <v>45</v>
      </c>
      <c r="AB1953" t="s">
        <v>46</v>
      </c>
      <c r="AC1953" t="s">
        <v>47</v>
      </c>
      <c r="AD1953" t="s">
        <v>48</v>
      </c>
      <c r="AE1953" t="s">
        <v>49</v>
      </c>
    </row>
    <row r="1954" spans="1:31">
      <c r="A1954" t="str">
        <f t="shared" si="60"/>
        <v>214700552121110</v>
      </c>
      <c r="B1954" t="s">
        <v>32</v>
      </c>
      <c r="C1954" t="s">
        <v>114</v>
      </c>
      <c r="D1954" t="s">
        <v>1399</v>
      </c>
      <c r="E1954" t="s">
        <v>1399</v>
      </c>
      <c r="F1954" t="s">
        <v>122</v>
      </c>
      <c r="G1954" t="s">
        <v>1984</v>
      </c>
      <c r="H1954" s="1">
        <v>43766</v>
      </c>
      <c r="I1954" s="1">
        <v>43762</v>
      </c>
      <c r="J1954" s="3">
        <v>150000</v>
      </c>
      <c r="K1954" t="s">
        <v>31</v>
      </c>
      <c r="L1954" t="s">
        <v>31</v>
      </c>
      <c r="M1954">
        <v>0</v>
      </c>
      <c r="N1954">
        <v>0</v>
      </c>
      <c r="O1954">
        <v>0</v>
      </c>
      <c r="P1954" t="s">
        <v>37</v>
      </c>
      <c r="Q1954" t="s">
        <v>37</v>
      </c>
      <c r="R1954" t="str">
        <f t="shared" si="61"/>
        <v>2147005521211</v>
      </c>
      <c r="S1954" t="s">
        <v>38</v>
      </c>
      <c r="T1954" t="s">
        <v>118</v>
      </c>
      <c r="U1954" t="s">
        <v>119</v>
      </c>
      <c r="V1954" t="s">
        <v>181</v>
      </c>
      <c r="W1954" t="s">
        <v>90</v>
      </c>
      <c r="X1954" t="s">
        <v>43</v>
      </c>
      <c r="Y1954" t="s">
        <v>44</v>
      </c>
      <c r="Z1954" t="s">
        <v>44</v>
      </c>
      <c r="AA1954" t="s">
        <v>45</v>
      </c>
      <c r="AB1954" t="s">
        <v>46</v>
      </c>
      <c r="AC1954" t="s">
        <v>47</v>
      </c>
      <c r="AD1954" t="s">
        <v>48</v>
      </c>
      <c r="AE1954" t="s">
        <v>49</v>
      </c>
    </row>
    <row r="1955" spans="1:31">
      <c r="A1955" t="str">
        <f t="shared" si="60"/>
        <v>213599452111512</v>
      </c>
      <c r="B1955" t="s">
        <v>32</v>
      </c>
      <c r="C1955" t="s">
        <v>62</v>
      </c>
      <c r="D1955" t="s">
        <v>1985</v>
      </c>
      <c r="E1955" t="s">
        <v>1985</v>
      </c>
      <c r="F1955" t="s">
        <v>286</v>
      </c>
      <c r="G1955" t="s">
        <v>1986</v>
      </c>
      <c r="H1955" s="1">
        <v>43803</v>
      </c>
      <c r="I1955" s="1">
        <v>43802</v>
      </c>
      <c r="J1955" s="3">
        <v>10150000</v>
      </c>
      <c r="K1955" t="s">
        <v>31</v>
      </c>
      <c r="L1955" t="s">
        <v>31</v>
      </c>
      <c r="M1955">
        <v>0</v>
      </c>
      <c r="N1955">
        <v>0</v>
      </c>
      <c r="O1955">
        <v>0</v>
      </c>
      <c r="P1955" t="s">
        <v>37</v>
      </c>
      <c r="Q1955" t="s">
        <v>37</v>
      </c>
      <c r="R1955" t="str">
        <f t="shared" si="61"/>
        <v>2135994521115</v>
      </c>
      <c r="S1955" t="s">
        <v>38</v>
      </c>
      <c r="T1955" t="s">
        <v>66</v>
      </c>
      <c r="U1955" t="s">
        <v>67</v>
      </c>
      <c r="V1955" t="s">
        <v>100</v>
      </c>
      <c r="W1955" t="s">
        <v>42</v>
      </c>
      <c r="X1955" t="s">
        <v>43</v>
      </c>
      <c r="Y1955" t="s">
        <v>44</v>
      </c>
      <c r="Z1955" t="s">
        <v>44</v>
      </c>
      <c r="AA1955" t="s">
        <v>45</v>
      </c>
      <c r="AB1955" t="s">
        <v>46</v>
      </c>
      <c r="AC1955" t="s">
        <v>47</v>
      </c>
      <c r="AD1955" t="s">
        <v>48</v>
      </c>
      <c r="AE1955" t="s">
        <v>49</v>
      </c>
    </row>
    <row r="1956" spans="1:31">
      <c r="A1956" t="str">
        <f t="shared" si="60"/>
        <v>215099452411107</v>
      </c>
      <c r="B1956" t="s">
        <v>32</v>
      </c>
      <c r="C1956" t="s">
        <v>114</v>
      </c>
      <c r="D1956" t="s">
        <v>1629</v>
      </c>
      <c r="E1956" t="s">
        <v>1629</v>
      </c>
      <c r="F1956" t="s">
        <v>71</v>
      </c>
      <c r="G1956" t="s">
        <v>1987</v>
      </c>
      <c r="H1956" s="1">
        <v>43656</v>
      </c>
      <c r="I1956" s="1">
        <v>43656</v>
      </c>
      <c r="J1956" s="3">
        <v>250000</v>
      </c>
      <c r="K1956" t="s">
        <v>31</v>
      </c>
      <c r="L1956" t="s">
        <v>31</v>
      </c>
      <c r="M1956">
        <v>0</v>
      </c>
      <c r="N1956">
        <v>0</v>
      </c>
      <c r="O1956">
        <v>0</v>
      </c>
      <c r="P1956" t="s">
        <v>37</v>
      </c>
      <c r="Q1956" t="s">
        <v>37</v>
      </c>
      <c r="R1956" t="str">
        <f t="shared" si="61"/>
        <v>2150994524111</v>
      </c>
      <c r="S1956" t="s">
        <v>38</v>
      </c>
      <c r="T1956" t="s">
        <v>118</v>
      </c>
      <c r="U1956" t="s">
        <v>119</v>
      </c>
      <c r="V1956" t="s">
        <v>120</v>
      </c>
      <c r="W1956" t="s">
        <v>42</v>
      </c>
      <c r="X1956" t="s">
        <v>43</v>
      </c>
      <c r="Y1956" t="s">
        <v>44</v>
      </c>
      <c r="Z1956" t="s">
        <v>44</v>
      </c>
      <c r="AA1956" t="s">
        <v>45</v>
      </c>
      <c r="AB1956" t="s">
        <v>46</v>
      </c>
      <c r="AC1956" t="s">
        <v>47</v>
      </c>
      <c r="AD1956" t="s">
        <v>48</v>
      </c>
      <c r="AE1956" t="s">
        <v>49</v>
      </c>
    </row>
    <row r="1957" spans="1:31">
      <c r="A1957" t="str">
        <f t="shared" si="60"/>
        <v>215099452411103</v>
      </c>
      <c r="B1957" t="s">
        <v>32</v>
      </c>
      <c r="C1957" t="s">
        <v>114</v>
      </c>
      <c r="D1957" t="s">
        <v>126</v>
      </c>
      <c r="E1957" t="s">
        <v>126</v>
      </c>
      <c r="F1957" t="s">
        <v>71</v>
      </c>
      <c r="G1957" t="s">
        <v>1988</v>
      </c>
      <c r="H1957" s="1">
        <v>43549</v>
      </c>
      <c r="I1957" s="1">
        <v>43546</v>
      </c>
      <c r="J1957" s="3">
        <v>1980000</v>
      </c>
      <c r="K1957" t="s">
        <v>31</v>
      </c>
      <c r="L1957" t="s">
        <v>31</v>
      </c>
      <c r="M1957">
        <v>0</v>
      </c>
      <c r="N1957">
        <v>0</v>
      </c>
      <c r="O1957">
        <v>0</v>
      </c>
      <c r="P1957" t="s">
        <v>37</v>
      </c>
      <c r="Q1957" t="s">
        <v>37</v>
      </c>
      <c r="R1957" t="str">
        <f t="shared" si="61"/>
        <v>2150994524111</v>
      </c>
      <c r="S1957" t="s">
        <v>38</v>
      </c>
      <c r="T1957" t="s">
        <v>118</v>
      </c>
      <c r="U1957" t="s">
        <v>119</v>
      </c>
      <c r="V1957" t="s">
        <v>120</v>
      </c>
      <c r="W1957" t="s">
        <v>42</v>
      </c>
      <c r="X1957" t="s">
        <v>43</v>
      </c>
      <c r="Y1957" t="s">
        <v>44</v>
      </c>
      <c r="Z1957" t="s">
        <v>44</v>
      </c>
      <c r="AA1957" t="s">
        <v>45</v>
      </c>
      <c r="AB1957" t="s">
        <v>46</v>
      </c>
      <c r="AC1957" t="s">
        <v>47</v>
      </c>
      <c r="AD1957" t="s">
        <v>48</v>
      </c>
      <c r="AE1957" t="s">
        <v>49</v>
      </c>
    </row>
    <row r="1958" spans="1:31">
      <c r="A1958" t="str">
        <f t="shared" si="60"/>
        <v>213599452111105</v>
      </c>
      <c r="B1958" t="s">
        <v>32</v>
      </c>
      <c r="C1958" t="s">
        <v>62</v>
      </c>
      <c r="D1958" t="s">
        <v>215</v>
      </c>
      <c r="E1958" t="s">
        <v>215</v>
      </c>
      <c r="F1958" t="s">
        <v>165</v>
      </c>
      <c r="G1958" t="s">
        <v>1989</v>
      </c>
      <c r="H1958" s="1">
        <v>43593</v>
      </c>
      <c r="I1958" s="1">
        <v>43591</v>
      </c>
      <c r="J1958" s="3">
        <v>5950000</v>
      </c>
      <c r="K1958" t="s">
        <v>31</v>
      </c>
      <c r="L1958" t="s">
        <v>31</v>
      </c>
      <c r="M1958">
        <v>0</v>
      </c>
      <c r="N1958">
        <v>0</v>
      </c>
      <c r="O1958">
        <v>0</v>
      </c>
      <c r="P1958" t="s">
        <v>37</v>
      </c>
      <c r="Q1958" t="s">
        <v>37</v>
      </c>
      <c r="R1958" t="str">
        <f t="shared" si="61"/>
        <v>2135994521111</v>
      </c>
      <c r="S1958" t="s">
        <v>38</v>
      </c>
      <c r="T1958" t="s">
        <v>66</v>
      </c>
      <c r="U1958" t="s">
        <v>67</v>
      </c>
      <c r="V1958" t="s">
        <v>100</v>
      </c>
      <c r="W1958" t="s">
        <v>42</v>
      </c>
      <c r="X1958" t="s">
        <v>43</v>
      </c>
      <c r="Y1958" t="s">
        <v>44</v>
      </c>
      <c r="Z1958" t="s">
        <v>44</v>
      </c>
      <c r="AA1958" t="s">
        <v>45</v>
      </c>
      <c r="AB1958" t="s">
        <v>46</v>
      </c>
      <c r="AC1958" t="s">
        <v>47</v>
      </c>
      <c r="AD1958" t="s">
        <v>48</v>
      </c>
      <c r="AE1958" t="s">
        <v>49</v>
      </c>
    </row>
    <row r="1959" spans="1:31">
      <c r="A1959" t="str">
        <f t="shared" si="60"/>
        <v>210400852121111</v>
      </c>
      <c r="B1959" t="s">
        <v>32</v>
      </c>
      <c r="C1959" t="s">
        <v>33</v>
      </c>
      <c r="D1959" t="s">
        <v>429</v>
      </c>
      <c r="E1959" t="s">
        <v>429</v>
      </c>
      <c r="F1959" t="s">
        <v>122</v>
      </c>
      <c r="G1959" t="s">
        <v>1990</v>
      </c>
      <c r="H1959" s="1">
        <v>43794</v>
      </c>
      <c r="I1959" s="1">
        <v>43794</v>
      </c>
      <c r="J1959" s="3">
        <v>740000</v>
      </c>
      <c r="K1959" t="s">
        <v>31</v>
      </c>
      <c r="L1959" t="s">
        <v>31</v>
      </c>
      <c r="M1959">
        <v>0</v>
      </c>
      <c r="N1959">
        <v>0</v>
      </c>
      <c r="O1959">
        <v>0</v>
      </c>
      <c r="P1959" t="s">
        <v>37</v>
      </c>
      <c r="Q1959" t="s">
        <v>37</v>
      </c>
      <c r="R1959" t="str">
        <f t="shared" si="61"/>
        <v>2104008521211</v>
      </c>
      <c r="S1959" t="s">
        <v>38</v>
      </c>
      <c r="T1959" t="s">
        <v>39</v>
      </c>
      <c r="U1959" t="s">
        <v>40</v>
      </c>
      <c r="V1959" t="s">
        <v>185</v>
      </c>
      <c r="W1959" t="s">
        <v>269</v>
      </c>
      <c r="X1959" t="s">
        <v>187</v>
      </c>
      <c r="Y1959" t="s">
        <v>44</v>
      </c>
      <c r="Z1959" t="s">
        <v>44</v>
      </c>
      <c r="AA1959" t="s">
        <v>66</v>
      </c>
      <c r="AB1959" t="s">
        <v>46</v>
      </c>
      <c r="AC1959" t="s">
        <v>47</v>
      </c>
      <c r="AD1959" t="s">
        <v>48</v>
      </c>
      <c r="AE1959" t="s">
        <v>49</v>
      </c>
    </row>
    <row r="1960" spans="1:31">
      <c r="A1960" t="str">
        <f t="shared" si="60"/>
        <v>210400352215107</v>
      </c>
      <c r="B1960" t="s">
        <v>32</v>
      </c>
      <c r="C1960" t="s">
        <v>33</v>
      </c>
      <c r="D1960" t="s">
        <v>1991</v>
      </c>
      <c r="E1960" t="s">
        <v>1991</v>
      </c>
      <c r="F1960" t="s">
        <v>179</v>
      </c>
      <c r="G1960" t="s">
        <v>1992</v>
      </c>
      <c r="H1960" s="1">
        <v>43662</v>
      </c>
      <c r="I1960" s="1">
        <v>43661</v>
      </c>
      <c r="J1960" s="3">
        <v>3200000</v>
      </c>
      <c r="K1960" t="s">
        <v>31</v>
      </c>
      <c r="L1960" t="s">
        <v>31</v>
      </c>
      <c r="M1960">
        <v>0</v>
      </c>
      <c r="N1960">
        <v>0</v>
      </c>
      <c r="O1960">
        <v>0</v>
      </c>
      <c r="P1960" t="s">
        <v>37</v>
      </c>
      <c r="Q1960" t="s">
        <v>37</v>
      </c>
      <c r="R1960" t="str">
        <f t="shared" si="61"/>
        <v>2104003522151</v>
      </c>
      <c r="S1960" t="s">
        <v>38</v>
      </c>
      <c r="T1960" t="s">
        <v>39</v>
      </c>
      <c r="U1960" t="s">
        <v>40</v>
      </c>
      <c r="V1960" t="s">
        <v>185</v>
      </c>
      <c r="W1960" t="s">
        <v>77</v>
      </c>
      <c r="X1960" t="s">
        <v>187</v>
      </c>
      <c r="Y1960" t="s">
        <v>44</v>
      </c>
      <c r="Z1960" t="s">
        <v>44</v>
      </c>
      <c r="AA1960" t="s">
        <v>66</v>
      </c>
      <c r="AB1960" t="s">
        <v>46</v>
      </c>
      <c r="AC1960" t="s">
        <v>47</v>
      </c>
      <c r="AD1960" t="s">
        <v>48</v>
      </c>
      <c r="AE1960" t="s">
        <v>49</v>
      </c>
    </row>
    <row r="1961" spans="1:31">
      <c r="A1961" t="str">
        <f t="shared" si="60"/>
        <v>213599452211905</v>
      </c>
      <c r="B1961" t="s">
        <v>32</v>
      </c>
      <c r="C1961" t="s">
        <v>62</v>
      </c>
      <c r="D1961" t="s">
        <v>1293</v>
      </c>
      <c r="E1961" t="s">
        <v>1293</v>
      </c>
      <c r="F1961" t="s">
        <v>60</v>
      </c>
      <c r="G1961" t="s">
        <v>1993</v>
      </c>
      <c r="H1961" s="1">
        <v>43599</v>
      </c>
      <c r="I1961" s="1">
        <v>43595</v>
      </c>
      <c r="J1961" s="3">
        <v>369298</v>
      </c>
      <c r="K1961" t="s">
        <v>31</v>
      </c>
      <c r="L1961" t="s">
        <v>31</v>
      </c>
      <c r="M1961">
        <v>0</v>
      </c>
      <c r="N1961">
        <v>0</v>
      </c>
      <c r="O1961">
        <v>0</v>
      </c>
      <c r="P1961" t="s">
        <v>37</v>
      </c>
      <c r="Q1961" t="s">
        <v>37</v>
      </c>
      <c r="R1961" t="str">
        <f t="shared" si="61"/>
        <v>2135994522119</v>
      </c>
      <c r="S1961" t="s">
        <v>38</v>
      </c>
      <c r="T1961" t="s">
        <v>66</v>
      </c>
      <c r="U1961" t="s">
        <v>67</v>
      </c>
      <c r="V1961" t="s">
        <v>100</v>
      </c>
      <c r="W1961" t="s">
        <v>42</v>
      </c>
      <c r="X1961" t="s">
        <v>43</v>
      </c>
      <c r="Y1961" t="s">
        <v>44</v>
      </c>
      <c r="Z1961" t="s">
        <v>44</v>
      </c>
      <c r="AA1961" t="s">
        <v>45</v>
      </c>
      <c r="AB1961" t="s">
        <v>46</v>
      </c>
      <c r="AC1961" t="s">
        <v>47</v>
      </c>
      <c r="AD1961" t="s">
        <v>48</v>
      </c>
      <c r="AE1961" t="s">
        <v>49</v>
      </c>
    </row>
    <row r="1962" spans="1:31">
      <c r="A1962" t="str">
        <f t="shared" si="60"/>
        <v>213599451111108</v>
      </c>
      <c r="B1962" t="s">
        <v>32</v>
      </c>
      <c r="C1962" t="s">
        <v>62</v>
      </c>
      <c r="D1962" t="s">
        <v>1994</v>
      </c>
      <c r="E1962" t="s">
        <v>1994</v>
      </c>
      <c r="F1962" t="s">
        <v>35</v>
      </c>
      <c r="G1962" t="s">
        <v>1995</v>
      </c>
      <c r="H1962" s="1">
        <v>43678</v>
      </c>
      <c r="I1962" s="1">
        <v>43656</v>
      </c>
      <c r="J1962" s="3">
        <v>151826900</v>
      </c>
      <c r="K1962" t="s">
        <v>31</v>
      </c>
      <c r="L1962" t="s">
        <v>31</v>
      </c>
      <c r="M1962">
        <v>0</v>
      </c>
      <c r="N1962">
        <v>0</v>
      </c>
      <c r="O1962">
        <v>0</v>
      </c>
      <c r="P1962" t="s">
        <v>37</v>
      </c>
      <c r="Q1962" t="s">
        <v>37</v>
      </c>
      <c r="R1962" t="str">
        <f t="shared" si="61"/>
        <v>2135994511111</v>
      </c>
      <c r="S1962" t="s">
        <v>38</v>
      </c>
      <c r="T1962" t="s">
        <v>66</v>
      </c>
      <c r="U1962" t="s">
        <v>67</v>
      </c>
      <c r="V1962" t="s">
        <v>100</v>
      </c>
      <c r="W1962" t="s">
        <v>42</v>
      </c>
      <c r="X1962" t="s">
        <v>43</v>
      </c>
      <c r="Y1962" t="s">
        <v>44</v>
      </c>
      <c r="Z1962" t="s">
        <v>44</v>
      </c>
      <c r="AA1962" t="s">
        <v>45</v>
      </c>
      <c r="AB1962" t="s">
        <v>46</v>
      </c>
      <c r="AC1962" t="s">
        <v>47</v>
      </c>
      <c r="AD1962" t="s">
        <v>48</v>
      </c>
      <c r="AE1962" t="s">
        <v>49</v>
      </c>
    </row>
    <row r="1963" spans="1:31">
      <c r="A1963" t="str">
        <f t="shared" si="60"/>
        <v>213599451111908</v>
      </c>
      <c r="B1963" t="s">
        <v>32</v>
      </c>
      <c r="C1963" t="s">
        <v>62</v>
      </c>
      <c r="D1963" t="s">
        <v>1994</v>
      </c>
      <c r="E1963" t="s">
        <v>1994</v>
      </c>
      <c r="F1963" t="s">
        <v>50</v>
      </c>
      <c r="G1963" t="s">
        <v>1995</v>
      </c>
      <c r="H1963" s="1">
        <v>43678</v>
      </c>
      <c r="I1963" s="1">
        <v>43656</v>
      </c>
      <c r="J1963" s="3">
        <v>2118</v>
      </c>
      <c r="K1963" t="s">
        <v>31</v>
      </c>
      <c r="L1963" t="s">
        <v>31</v>
      </c>
      <c r="M1963">
        <v>0</v>
      </c>
      <c r="N1963">
        <v>0</v>
      </c>
      <c r="O1963">
        <v>0</v>
      </c>
      <c r="P1963" t="s">
        <v>37</v>
      </c>
      <c r="Q1963" t="s">
        <v>37</v>
      </c>
      <c r="R1963" t="str">
        <f t="shared" si="61"/>
        <v>2135994511119</v>
      </c>
      <c r="S1963" t="s">
        <v>38</v>
      </c>
      <c r="T1963" t="s">
        <v>66</v>
      </c>
      <c r="U1963" t="s">
        <v>67</v>
      </c>
      <c r="V1963" t="s">
        <v>100</v>
      </c>
      <c r="W1963" t="s">
        <v>42</v>
      </c>
      <c r="X1963" t="s">
        <v>43</v>
      </c>
      <c r="Y1963" t="s">
        <v>44</v>
      </c>
      <c r="Z1963" t="s">
        <v>44</v>
      </c>
      <c r="AA1963" t="s">
        <v>45</v>
      </c>
      <c r="AB1963" t="s">
        <v>46</v>
      </c>
      <c r="AC1963" t="s">
        <v>47</v>
      </c>
      <c r="AD1963" t="s">
        <v>48</v>
      </c>
      <c r="AE1963" t="s">
        <v>49</v>
      </c>
    </row>
    <row r="1964" spans="1:31">
      <c r="A1964" t="str">
        <f t="shared" si="60"/>
        <v>213599451112108</v>
      </c>
      <c r="B1964" t="s">
        <v>32</v>
      </c>
      <c r="C1964" t="s">
        <v>62</v>
      </c>
      <c r="D1964" t="s">
        <v>1994</v>
      </c>
      <c r="E1964" t="s">
        <v>1994</v>
      </c>
      <c r="F1964" t="s">
        <v>51</v>
      </c>
      <c r="G1964" t="s">
        <v>1995</v>
      </c>
      <c r="H1964" s="1">
        <v>43678</v>
      </c>
      <c r="I1964" s="1">
        <v>43656</v>
      </c>
      <c r="J1964" s="3">
        <v>11799360</v>
      </c>
      <c r="K1964" t="s">
        <v>31</v>
      </c>
      <c r="L1964" t="s">
        <v>31</v>
      </c>
      <c r="M1964">
        <v>0</v>
      </c>
      <c r="N1964">
        <v>0</v>
      </c>
      <c r="O1964">
        <v>0</v>
      </c>
      <c r="P1964" t="s">
        <v>37</v>
      </c>
      <c r="Q1964" t="s">
        <v>37</v>
      </c>
      <c r="R1964" t="str">
        <f t="shared" si="61"/>
        <v>2135994511121</v>
      </c>
      <c r="S1964" t="s">
        <v>38</v>
      </c>
      <c r="T1964" t="s">
        <v>66</v>
      </c>
      <c r="U1964" t="s">
        <v>67</v>
      </c>
      <c r="V1964" t="s">
        <v>100</v>
      </c>
      <c r="W1964" t="s">
        <v>42</v>
      </c>
      <c r="X1964" t="s">
        <v>43</v>
      </c>
      <c r="Y1964" t="s">
        <v>44</v>
      </c>
      <c r="Z1964" t="s">
        <v>44</v>
      </c>
      <c r="AA1964" t="s">
        <v>45</v>
      </c>
      <c r="AB1964" t="s">
        <v>46</v>
      </c>
      <c r="AC1964" t="s">
        <v>47</v>
      </c>
      <c r="AD1964" t="s">
        <v>48</v>
      </c>
      <c r="AE1964" t="s">
        <v>49</v>
      </c>
    </row>
    <row r="1965" spans="1:31">
      <c r="A1965" t="str">
        <f t="shared" si="60"/>
        <v>213599451112208</v>
      </c>
      <c r="B1965" t="s">
        <v>32</v>
      </c>
      <c r="C1965" t="s">
        <v>62</v>
      </c>
      <c r="D1965" t="s">
        <v>1994</v>
      </c>
      <c r="E1965" t="s">
        <v>1994</v>
      </c>
      <c r="F1965" t="s">
        <v>55</v>
      </c>
      <c r="G1965" t="s">
        <v>1995</v>
      </c>
      <c r="H1965" s="1">
        <v>43678</v>
      </c>
      <c r="I1965" s="1">
        <v>43656</v>
      </c>
      <c r="J1965" s="3">
        <v>4117286</v>
      </c>
      <c r="K1965" t="s">
        <v>31</v>
      </c>
      <c r="L1965" t="s">
        <v>31</v>
      </c>
      <c r="M1965">
        <v>0</v>
      </c>
      <c r="N1965">
        <v>0</v>
      </c>
      <c r="O1965">
        <v>0</v>
      </c>
      <c r="P1965" t="s">
        <v>37</v>
      </c>
      <c r="Q1965" t="s">
        <v>37</v>
      </c>
      <c r="R1965" t="str">
        <f t="shared" si="61"/>
        <v>2135994511122</v>
      </c>
      <c r="S1965" t="s">
        <v>38</v>
      </c>
      <c r="T1965" t="s">
        <v>66</v>
      </c>
      <c r="U1965" t="s">
        <v>67</v>
      </c>
      <c r="V1965" t="s">
        <v>100</v>
      </c>
      <c r="W1965" t="s">
        <v>42</v>
      </c>
      <c r="X1965" t="s">
        <v>43</v>
      </c>
      <c r="Y1965" t="s">
        <v>44</v>
      </c>
      <c r="Z1965" t="s">
        <v>44</v>
      </c>
      <c r="AA1965" t="s">
        <v>45</v>
      </c>
      <c r="AB1965" t="s">
        <v>46</v>
      </c>
      <c r="AC1965" t="s">
        <v>47</v>
      </c>
      <c r="AD1965" t="s">
        <v>48</v>
      </c>
      <c r="AE1965" t="s">
        <v>49</v>
      </c>
    </row>
    <row r="1966" spans="1:31">
      <c r="A1966" t="str">
        <f t="shared" si="60"/>
        <v>213599451112408</v>
      </c>
      <c r="B1966" t="s">
        <v>32</v>
      </c>
      <c r="C1966" t="s">
        <v>62</v>
      </c>
      <c r="D1966" t="s">
        <v>1994</v>
      </c>
      <c r="E1966" t="s">
        <v>1994</v>
      </c>
      <c r="F1966" t="s">
        <v>52</v>
      </c>
      <c r="G1966" t="s">
        <v>1995</v>
      </c>
      <c r="H1966" s="1">
        <v>43678</v>
      </c>
      <c r="I1966" s="1">
        <v>43656</v>
      </c>
      <c r="J1966" s="3">
        <v>13639000</v>
      </c>
      <c r="K1966" t="s">
        <v>31</v>
      </c>
      <c r="L1966" t="s">
        <v>31</v>
      </c>
      <c r="M1966">
        <v>0</v>
      </c>
      <c r="N1966">
        <v>0</v>
      </c>
      <c r="O1966">
        <v>0</v>
      </c>
      <c r="P1966" t="s">
        <v>37</v>
      </c>
      <c r="Q1966" t="s">
        <v>37</v>
      </c>
      <c r="R1966" t="str">
        <f t="shared" si="61"/>
        <v>2135994511124</v>
      </c>
      <c r="S1966" t="s">
        <v>38</v>
      </c>
      <c r="T1966" t="s">
        <v>66</v>
      </c>
      <c r="U1966" t="s">
        <v>67</v>
      </c>
      <c r="V1966" t="s">
        <v>100</v>
      </c>
      <c r="W1966" t="s">
        <v>42</v>
      </c>
      <c r="X1966" t="s">
        <v>43</v>
      </c>
      <c r="Y1966" t="s">
        <v>44</v>
      </c>
      <c r="Z1966" t="s">
        <v>44</v>
      </c>
      <c r="AA1966" t="s">
        <v>45</v>
      </c>
      <c r="AB1966" t="s">
        <v>46</v>
      </c>
      <c r="AC1966" t="s">
        <v>47</v>
      </c>
      <c r="AD1966" t="s">
        <v>48</v>
      </c>
      <c r="AE1966" t="s">
        <v>49</v>
      </c>
    </row>
    <row r="1967" spans="1:31">
      <c r="A1967" t="str">
        <f t="shared" si="60"/>
        <v>213599451112508</v>
      </c>
      <c r="B1967" t="s">
        <v>32</v>
      </c>
      <c r="C1967" t="s">
        <v>62</v>
      </c>
      <c r="D1967" t="s">
        <v>1994</v>
      </c>
      <c r="E1967" t="s">
        <v>1994</v>
      </c>
      <c r="F1967" t="s">
        <v>132</v>
      </c>
      <c r="G1967" t="s">
        <v>1995</v>
      </c>
      <c r="H1967" s="1">
        <v>43678</v>
      </c>
      <c r="I1967" s="1">
        <v>43656</v>
      </c>
      <c r="J1967" s="3">
        <v>30416</v>
      </c>
      <c r="K1967" t="s">
        <v>31</v>
      </c>
      <c r="L1967" t="s">
        <v>31</v>
      </c>
      <c r="M1967">
        <v>0</v>
      </c>
      <c r="N1967">
        <v>0</v>
      </c>
      <c r="O1967">
        <v>0</v>
      </c>
      <c r="P1967" t="s">
        <v>37</v>
      </c>
      <c r="Q1967" t="s">
        <v>37</v>
      </c>
      <c r="R1967" t="str">
        <f t="shared" si="61"/>
        <v>2135994511125</v>
      </c>
      <c r="S1967" t="s">
        <v>38</v>
      </c>
      <c r="T1967" t="s">
        <v>66</v>
      </c>
      <c r="U1967" t="s">
        <v>67</v>
      </c>
      <c r="V1967" t="s">
        <v>100</v>
      </c>
      <c r="W1967" t="s">
        <v>42</v>
      </c>
      <c r="X1967" t="s">
        <v>43</v>
      </c>
      <c r="Y1967" t="s">
        <v>44</v>
      </c>
      <c r="Z1967" t="s">
        <v>44</v>
      </c>
      <c r="AA1967" t="s">
        <v>45</v>
      </c>
      <c r="AB1967" t="s">
        <v>46</v>
      </c>
      <c r="AC1967" t="s">
        <v>47</v>
      </c>
      <c r="AD1967" t="s">
        <v>48</v>
      </c>
      <c r="AE1967" t="s">
        <v>49</v>
      </c>
    </row>
    <row r="1968" spans="1:31">
      <c r="A1968" t="str">
        <f t="shared" si="60"/>
        <v>213599451112608</v>
      </c>
      <c r="B1968" t="s">
        <v>32</v>
      </c>
      <c r="C1968" t="s">
        <v>62</v>
      </c>
      <c r="D1968" t="s">
        <v>1994</v>
      </c>
      <c r="E1968" t="s">
        <v>1994</v>
      </c>
      <c r="F1968" t="s">
        <v>57</v>
      </c>
      <c r="G1968" t="s">
        <v>1995</v>
      </c>
      <c r="H1968" s="1">
        <v>43678</v>
      </c>
      <c r="I1968" s="1">
        <v>43656</v>
      </c>
      <c r="J1968" s="3">
        <v>9704280</v>
      </c>
      <c r="K1968" t="s">
        <v>31</v>
      </c>
      <c r="L1968" t="s">
        <v>31</v>
      </c>
      <c r="M1968">
        <v>0</v>
      </c>
      <c r="N1968">
        <v>0</v>
      </c>
      <c r="O1968">
        <v>0</v>
      </c>
      <c r="P1968" t="s">
        <v>37</v>
      </c>
      <c r="Q1968" t="s">
        <v>37</v>
      </c>
      <c r="R1968" t="str">
        <f t="shared" si="61"/>
        <v>2135994511126</v>
      </c>
      <c r="S1968" t="s">
        <v>38</v>
      </c>
      <c r="T1968" t="s">
        <v>66</v>
      </c>
      <c r="U1968" t="s">
        <v>67</v>
      </c>
      <c r="V1968" t="s">
        <v>100</v>
      </c>
      <c r="W1968" t="s">
        <v>42</v>
      </c>
      <c r="X1968" t="s">
        <v>43</v>
      </c>
      <c r="Y1968" t="s">
        <v>44</v>
      </c>
      <c r="Z1968" t="s">
        <v>44</v>
      </c>
      <c r="AA1968" t="s">
        <v>45</v>
      </c>
      <c r="AB1968" t="s">
        <v>46</v>
      </c>
      <c r="AC1968" t="s">
        <v>47</v>
      </c>
      <c r="AD1968" t="s">
        <v>48</v>
      </c>
      <c r="AE1968" t="s">
        <v>49</v>
      </c>
    </row>
    <row r="1969" spans="1:31">
      <c r="A1969" t="str">
        <f t="shared" si="60"/>
        <v>213599451115108</v>
      </c>
      <c r="B1969" t="s">
        <v>32</v>
      </c>
      <c r="C1969" t="s">
        <v>62</v>
      </c>
      <c r="D1969" t="s">
        <v>1994</v>
      </c>
      <c r="E1969" t="s">
        <v>1994</v>
      </c>
      <c r="F1969" t="s">
        <v>58</v>
      </c>
      <c r="G1969" t="s">
        <v>1995</v>
      </c>
      <c r="H1969" s="1">
        <v>43678</v>
      </c>
      <c r="I1969" s="1">
        <v>43656</v>
      </c>
      <c r="J1969" s="3">
        <v>365000</v>
      </c>
      <c r="K1969" t="s">
        <v>31</v>
      </c>
      <c r="L1969" t="s">
        <v>31</v>
      </c>
      <c r="M1969">
        <v>0</v>
      </c>
      <c r="N1969">
        <v>0</v>
      </c>
      <c r="O1969">
        <v>0</v>
      </c>
      <c r="P1969" t="s">
        <v>37</v>
      </c>
      <c r="Q1969" t="s">
        <v>37</v>
      </c>
      <c r="R1969" t="str">
        <f t="shared" si="61"/>
        <v>2135994511151</v>
      </c>
      <c r="S1969" t="s">
        <v>38</v>
      </c>
      <c r="T1969" t="s">
        <v>66</v>
      </c>
      <c r="U1969" t="s">
        <v>67</v>
      </c>
      <c r="V1969" t="s">
        <v>100</v>
      </c>
      <c r="W1969" t="s">
        <v>42</v>
      </c>
      <c r="X1969" t="s">
        <v>43</v>
      </c>
      <c r="Y1969" t="s">
        <v>44</v>
      </c>
      <c r="Z1969" t="s">
        <v>44</v>
      </c>
      <c r="AA1969" t="s">
        <v>45</v>
      </c>
      <c r="AB1969" t="s">
        <v>46</v>
      </c>
      <c r="AC1969" t="s">
        <v>47</v>
      </c>
      <c r="AD1969" t="s">
        <v>48</v>
      </c>
      <c r="AE1969" t="s">
        <v>49</v>
      </c>
    </row>
    <row r="1970" spans="1:31">
      <c r="A1970" t="str">
        <f t="shared" si="60"/>
        <v>212904652121905</v>
      </c>
      <c r="B1970" t="s">
        <v>32</v>
      </c>
      <c r="C1970" t="s">
        <v>62</v>
      </c>
      <c r="D1970" t="s">
        <v>198</v>
      </c>
      <c r="E1970" t="s">
        <v>198</v>
      </c>
      <c r="F1970" t="s">
        <v>96</v>
      </c>
      <c r="G1970" t="s">
        <v>1996</v>
      </c>
      <c r="H1970" s="1">
        <v>43593</v>
      </c>
      <c r="I1970" s="1">
        <v>43591</v>
      </c>
      <c r="J1970" s="3">
        <v>4910000</v>
      </c>
      <c r="K1970" t="s">
        <v>31</v>
      </c>
      <c r="L1970" t="s">
        <v>31</v>
      </c>
      <c r="M1970">
        <v>0</v>
      </c>
      <c r="N1970">
        <v>0</v>
      </c>
      <c r="O1970">
        <v>0</v>
      </c>
      <c r="P1970" t="s">
        <v>37</v>
      </c>
      <c r="Q1970" t="s">
        <v>37</v>
      </c>
      <c r="R1970" t="str">
        <f t="shared" si="61"/>
        <v>2129046521219</v>
      </c>
      <c r="S1970" t="s">
        <v>38</v>
      </c>
      <c r="T1970" t="s">
        <v>66</v>
      </c>
      <c r="U1970" t="s">
        <v>67</v>
      </c>
      <c r="V1970" t="s">
        <v>81</v>
      </c>
      <c r="W1970" t="s">
        <v>82</v>
      </c>
      <c r="X1970" t="s">
        <v>43</v>
      </c>
      <c r="Y1970" t="s">
        <v>44</v>
      </c>
      <c r="Z1970" t="s">
        <v>44</v>
      </c>
      <c r="AA1970" t="s">
        <v>45</v>
      </c>
      <c r="AB1970" t="s">
        <v>46</v>
      </c>
      <c r="AC1970" t="s">
        <v>47</v>
      </c>
      <c r="AD1970" t="s">
        <v>48</v>
      </c>
      <c r="AE1970" t="s">
        <v>49</v>
      </c>
    </row>
    <row r="1971" spans="1:31">
      <c r="A1971" t="str">
        <f t="shared" si="60"/>
        <v>212201152411411</v>
      </c>
      <c r="B1971" t="s">
        <v>32</v>
      </c>
      <c r="C1971" t="s">
        <v>33</v>
      </c>
      <c r="D1971" t="s">
        <v>1270</v>
      </c>
      <c r="E1971" t="s">
        <v>1270</v>
      </c>
      <c r="F1971" t="s">
        <v>182</v>
      </c>
      <c r="G1971" t="s">
        <v>1997</v>
      </c>
      <c r="H1971" s="1">
        <v>43794</v>
      </c>
      <c r="I1971" s="1">
        <v>43794</v>
      </c>
      <c r="J1971" s="3">
        <v>2400000</v>
      </c>
      <c r="K1971" t="s">
        <v>31</v>
      </c>
      <c r="L1971" t="s">
        <v>31</v>
      </c>
      <c r="M1971">
        <v>0</v>
      </c>
      <c r="N1971">
        <v>0</v>
      </c>
      <c r="O1971">
        <v>0</v>
      </c>
      <c r="P1971" t="s">
        <v>37</v>
      </c>
      <c r="Q1971" t="s">
        <v>37</v>
      </c>
      <c r="R1971" t="str">
        <f t="shared" si="61"/>
        <v>2122011524114</v>
      </c>
      <c r="S1971" t="s">
        <v>38</v>
      </c>
      <c r="T1971" t="s">
        <v>39</v>
      </c>
      <c r="U1971" t="s">
        <v>40</v>
      </c>
      <c r="V1971" t="s">
        <v>292</v>
      </c>
      <c r="W1971" t="s">
        <v>293</v>
      </c>
      <c r="X1971" t="s">
        <v>43</v>
      </c>
      <c r="Y1971" t="s">
        <v>44</v>
      </c>
      <c r="Z1971" t="s">
        <v>44</v>
      </c>
      <c r="AA1971" t="s">
        <v>45</v>
      </c>
      <c r="AB1971" t="s">
        <v>46</v>
      </c>
      <c r="AC1971" t="s">
        <v>47</v>
      </c>
      <c r="AD1971" t="s">
        <v>48</v>
      </c>
      <c r="AE1971" t="s">
        <v>49</v>
      </c>
    </row>
    <row r="1972" spans="1:31">
      <c r="A1972" t="str">
        <f t="shared" si="60"/>
        <v>212401652121107</v>
      </c>
      <c r="B1972" t="s">
        <v>32</v>
      </c>
      <c r="C1972" t="s">
        <v>33</v>
      </c>
      <c r="D1972" t="s">
        <v>1998</v>
      </c>
      <c r="E1972" t="s">
        <v>1998</v>
      </c>
      <c r="F1972" t="s">
        <v>122</v>
      </c>
      <c r="G1972" t="s">
        <v>1999</v>
      </c>
      <c r="H1972" s="1">
        <v>43655</v>
      </c>
      <c r="I1972" s="1">
        <v>43654</v>
      </c>
      <c r="J1972" s="3">
        <v>250000</v>
      </c>
      <c r="K1972" t="s">
        <v>31</v>
      </c>
      <c r="L1972" t="s">
        <v>31</v>
      </c>
      <c r="M1972">
        <v>0</v>
      </c>
      <c r="N1972">
        <v>0</v>
      </c>
      <c r="O1972">
        <v>0</v>
      </c>
      <c r="P1972" t="s">
        <v>37</v>
      </c>
      <c r="Q1972" t="s">
        <v>37</v>
      </c>
      <c r="R1972" t="str">
        <f t="shared" si="61"/>
        <v>2124016521211</v>
      </c>
      <c r="S1972" t="s">
        <v>38</v>
      </c>
      <c r="T1972" t="s">
        <v>39</v>
      </c>
      <c r="U1972" t="s">
        <v>40</v>
      </c>
      <c r="V1972" t="s">
        <v>124</v>
      </c>
      <c r="W1972" t="s">
        <v>125</v>
      </c>
      <c r="X1972" t="s">
        <v>43</v>
      </c>
      <c r="Y1972" t="s">
        <v>44</v>
      </c>
      <c r="Z1972" t="s">
        <v>44</v>
      </c>
      <c r="AA1972" t="s">
        <v>45</v>
      </c>
      <c r="AB1972" t="s">
        <v>46</v>
      </c>
      <c r="AC1972" t="s">
        <v>47</v>
      </c>
      <c r="AD1972" t="s">
        <v>48</v>
      </c>
      <c r="AE1972" t="s">
        <v>49</v>
      </c>
    </row>
    <row r="1973" spans="1:31">
      <c r="A1973" t="str">
        <f t="shared" si="60"/>
        <v>212904652121110</v>
      </c>
      <c r="B1973" t="s">
        <v>32</v>
      </c>
      <c r="C1973" t="s">
        <v>62</v>
      </c>
      <c r="D1973" t="s">
        <v>2000</v>
      </c>
      <c r="E1973" t="s">
        <v>2000</v>
      </c>
      <c r="F1973" t="s">
        <v>122</v>
      </c>
      <c r="G1973" t="s">
        <v>2001</v>
      </c>
      <c r="H1973" s="1">
        <v>43756</v>
      </c>
      <c r="I1973" s="1">
        <v>43754</v>
      </c>
      <c r="J1973" s="3">
        <v>5704000</v>
      </c>
      <c r="K1973" t="s">
        <v>31</v>
      </c>
      <c r="L1973" t="s">
        <v>31</v>
      </c>
      <c r="M1973">
        <v>0</v>
      </c>
      <c r="N1973">
        <v>0</v>
      </c>
      <c r="O1973">
        <v>0</v>
      </c>
      <c r="P1973" t="s">
        <v>37</v>
      </c>
      <c r="Q1973" t="s">
        <v>37</v>
      </c>
      <c r="R1973" t="str">
        <f t="shared" si="61"/>
        <v>2129046521211</v>
      </c>
      <c r="S1973" t="s">
        <v>38</v>
      </c>
      <c r="T1973" t="s">
        <v>66</v>
      </c>
      <c r="U1973" t="s">
        <v>67</v>
      </c>
      <c r="V1973" t="s">
        <v>81</v>
      </c>
      <c r="W1973" t="s">
        <v>82</v>
      </c>
      <c r="X1973" t="s">
        <v>43</v>
      </c>
      <c r="Y1973" t="s">
        <v>44</v>
      </c>
      <c r="Z1973" t="s">
        <v>44</v>
      </c>
      <c r="AA1973" t="s">
        <v>45</v>
      </c>
      <c r="AB1973" t="s">
        <v>46</v>
      </c>
      <c r="AC1973" t="s">
        <v>47</v>
      </c>
      <c r="AD1973" t="s">
        <v>48</v>
      </c>
      <c r="AE1973" t="s">
        <v>49</v>
      </c>
    </row>
    <row r="1974" spans="1:31">
      <c r="A1974" t="str">
        <f t="shared" si="60"/>
        <v>212701552411410</v>
      </c>
      <c r="B1974" t="s">
        <v>32</v>
      </c>
      <c r="C1974" t="s">
        <v>62</v>
      </c>
      <c r="D1974" t="s">
        <v>2002</v>
      </c>
      <c r="E1974" t="s">
        <v>2002</v>
      </c>
      <c r="F1974" t="s">
        <v>182</v>
      </c>
      <c r="G1974" t="s">
        <v>2003</v>
      </c>
      <c r="H1974" s="1">
        <v>43739</v>
      </c>
      <c r="I1974" s="1">
        <v>43738</v>
      </c>
      <c r="J1974" s="3">
        <v>3420000</v>
      </c>
      <c r="K1974" t="s">
        <v>31</v>
      </c>
      <c r="L1974" t="s">
        <v>31</v>
      </c>
      <c r="M1974">
        <v>0</v>
      </c>
      <c r="N1974">
        <v>0</v>
      </c>
      <c r="O1974">
        <v>0</v>
      </c>
      <c r="P1974" t="s">
        <v>37</v>
      </c>
      <c r="Q1974" t="s">
        <v>37</v>
      </c>
      <c r="R1974" t="str">
        <f t="shared" si="61"/>
        <v>2127015524114</v>
      </c>
      <c r="S1974" t="s">
        <v>38</v>
      </c>
      <c r="T1974" t="s">
        <v>66</v>
      </c>
      <c r="U1974" t="s">
        <v>67</v>
      </c>
      <c r="V1974" t="s">
        <v>195</v>
      </c>
      <c r="W1974" t="s">
        <v>425</v>
      </c>
      <c r="X1974" t="s">
        <v>43</v>
      </c>
      <c r="Y1974" t="s">
        <v>44</v>
      </c>
      <c r="Z1974" t="s">
        <v>44</v>
      </c>
      <c r="AA1974" t="s">
        <v>45</v>
      </c>
      <c r="AB1974" t="s">
        <v>46</v>
      </c>
      <c r="AC1974" t="s">
        <v>47</v>
      </c>
      <c r="AD1974" t="s">
        <v>48</v>
      </c>
      <c r="AE1974" t="s">
        <v>49</v>
      </c>
    </row>
    <row r="1975" spans="1:31">
      <c r="A1975" t="str">
        <f t="shared" si="60"/>
        <v>212904652214103</v>
      </c>
      <c r="B1975" t="s">
        <v>32</v>
      </c>
      <c r="C1975" t="s">
        <v>62</v>
      </c>
      <c r="D1975" t="s">
        <v>1629</v>
      </c>
      <c r="E1975" t="s">
        <v>1629</v>
      </c>
      <c r="F1975" t="s">
        <v>1969</v>
      </c>
      <c r="G1975" t="s">
        <v>2004</v>
      </c>
      <c r="H1975" s="1">
        <v>43528</v>
      </c>
      <c r="I1975" s="1">
        <v>43528</v>
      </c>
      <c r="J1975" s="3">
        <v>14900000</v>
      </c>
      <c r="K1975" t="s">
        <v>31</v>
      </c>
      <c r="L1975" t="s">
        <v>31</v>
      </c>
      <c r="M1975">
        <v>0</v>
      </c>
      <c r="N1975">
        <v>0</v>
      </c>
      <c r="O1975">
        <v>0</v>
      </c>
      <c r="P1975" t="s">
        <v>37</v>
      </c>
      <c r="Q1975" t="s">
        <v>37</v>
      </c>
      <c r="R1975" t="str">
        <f t="shared" si="61"/>
        <v>2129046522141</v>
      </c>
      <c r="S1975" t="s">
        <v>38</v>
      </c>
      <c r="T1975" t="s">
        <v>66</v>
      </c>
      <c r="U1975" t="s">
        <v>67</v>
      </c>
      <c r="V1975" t="s">
        <v>81</v>
      </c>
      <c r="W1975" t="s">
        <v>82</v>
      </c>
      <c r="X1975" t="s">
        <v>43</v>
      </c>
      <c r="Y1975" t="s">
        <v>44</v>
      </c>
      <c r="Z1975" t="s">
        <v>44</v>
      </c>
      <c r="AA1975" t="s">
        <v>45</v>
      </c>
      <c r="AB1975" t="s">
        <v>46</v>
      </c>
      <c r="AC1975" t="s">
        <v>47</v>
      </c>
      <c r="AD1975" t="s">
        <v>48</v>
      </c>
      <c r="AE1975" t="s">
        <v>49</v>
      </c>
    </row>
    <row r="1976" spans="1:31">
      <c r="A1976" t="str">
        <f t="shared" si="60"/>
        <v>210400252215103</v>
      </c>
      <c r="B1976" t="s">
        <v>32</v>
      </c>
      <c r="C1976" t="s">
        <v>33</v>
      </c>
      <c r="D1976" t="s">
        <v>449</v>
      </c>
      <c r="E1976" t="s">
        <v>449</v>
      </c>
      <c r="F1976" t="s">
        <v>179</v>
      </c>
      <c r="G1976" t="s">
        <v>2005</v>
      </c>
      <c r="H1976" s="1">
        <v>43539</v>
      </c>
      <c r="I1976" s="1">
        <v>43539</v>
      </c>
      <c r="J1976" s="3">
        <v>32150000</v>
      </c>
      <c r="K1976" t="s">
        <v>31</v>
      </c>
      <c r="L1976" t="s">
        <v>31</v>
      </c>
      <c r="M1976">
        <v>0</v>
      </c>
      <c r="N1976">
        <v>0</v>
      </c>
      <c r="O1976">
        <v>0</v>
      </c>
      <c r="P1976" t="s">
        <v>37</v>
      </c>
      <c r="Q1976" t="s">
        <v>37</v>
      </c>
      <c r="R1976" t="str">
        <f t="shared" si="61"/>
        <v>2104002522151</v>
      </c>
      <c r="S1976" t="s">
        <v>38</v>
      </c>
      <c r="T1976" t="s">
        <v>39</v>
      </c>
      <c r="U1976" t="s">
        <v>40</v>
      </c>
      <c r="V1976" t="s">
        <v>185</v>
      </c>
      <c r="W1976" t="s">
        <v>209</v>
      </c>
      <c r="X1976" t="s">
        <v>187</v>
      </c>
      <c r="Y1976" t="s">
        <v>44</v>
      </c>
      <c r="Z1976" t="s">
        <v>44</v>
      </c>
      <c r="AA1976" t="s">
        <v>66</v>
      </c>
      <c r="AB1976" t="s">
        <v>46</v>
      </c>
      <c r="AC1976" t="s">
        <v>47</v>
      </c>
      <c r="AD1976" t="s">
        <v>48</v>
      </c>
      <c r="AE1976" t="s">
        <v>49</v>
      </c>
    </row>
    <row r="1977" spans="1:31">
      <c r="A1977" t="str">
        <f t="shared" si="60"/>
        <v>212904652121910</v>
      </c>
      <c r="B1977" t="s">
        <v>32</v>
      </c>
      <c r="C1977" t="s">
        <v>62</v>
      </c>
      <c r="D1977" t="s">
        <v>2006</v>
      </c>
      <c r="E1977" t="s">
        <v>2006</v>
      </c>
      <c r="F1977" t="s">
        <v>96</v>
      </c>
      <c r="G1977" t="s">
        <v>2007</v>
      </c>
      <c r="H1977" s="1">
        <v>43752</v>
      </c>
      <c r="I1977" s="1">
        <v>43752</v>
      </c>
      <c r="J1977" s="3">
        <v>4835000</v>
      </c>
      <c r="K1977" t="s">
        <v>31</v>
      </c>
      <c r="L1977" t="s">
        <v>31</v>
      </c>
      <c r="M1977">
        <v>0</v>
      </c>
      <c r="N1977">
        <v>0</v>
      </c>
      <c r="O1977">
        <v>0</v>
      </c>
      <c r="P1977" t="s">
        <v>37</v>
      </c>
      <c r="Q1977" t="s">
        <v>37</v>
      </c>
      <c r="R1977" t="str">
        <f t="shared" si="61"/>
        <v>2129046521219</v>
      </c>
      <c r="S1977" t="s">
        <v>38</v>
      </c>
      <c r="T1977" t="s">
        <v>66</v>
      </c>
      <c r="U1977" t="s">
        <v>67</v>
      </c>
      <c r="V1977" t="s">
        <v>81</v>
      </c>
      <c r="W1977" t="s">
        <v>82</v>
      </c>
      <c r="X1977" t="s">
        <v>43</v>
      </c>
      <c r="Y1977" t="s">
        <v>44</v>
      </c>
      <c r="Z1977" t="s">
        <v>44</v>
      </c>
      <c r="AA1977" t="s">
        <v>45</v>
      </c>
      <c r="AB1977" t="s">
        <v>46</v>
      </c>
      <c r="AC1977" t="s">
        <v>47</v>
      </c>
      <c r="AD1977" t="s">
        <v>48</v>
      </c>
      <c r="AE1977" t="s">
        <v>49</v>
      </c>
    </row>
    <row r="1978" spans="1:31">
      <c r="A1978" t="str">
        <f t="shared" si="60"/>
        <v>212701251152112</v>
      </c>
      <c r="B1978" t="s">
        <v>32</v>
      </c>
      <c r="C1978" t="s">
        <v>62</v>
      </c>
      <c r="D1978" t="s">
        <v>2008</v>
      </c>
      <c r="E1978" t="s">
        <v>2008</v>
      </c>
      <c r="F1978" t="s">
        <v>88</v>
      </c>
      <c r="G1978" t="s">
        <v>2009</v>
      </c>
      <c r="H1978" s="1">
        <v>43812</v>
      </c>
      <c r="I1978" s="1">
        <v>43812</v>
      </c>
      <c r="J1978" s="3">
        <v>57000000</v>
      </c>
      <c r="K1978" t="s">
        <v>31</v>
      </c>
      <c r="L1978" t="s">
        <v>31</v>
      </c>
      <c r="M1978">
        <v>0</v>
      </c>
      <c r="N1978">
        <v>0</v>
      </c>
      <c r="O1978">
        <v>0</v>
      </c>
      <c r="P1978" t="s">
        <v>37</v>
      </c>
      <c r="Q1978" t="s">
        <v>37</v>
      </c>
      <c r="R1978" t="str">
        <f t="shared" si="61"/>
        <v>2127012511521</v>
      </c>
      <c r="S1978" t="s">
        <v>38</v>
      </c>
      <c r="T1978" t="s">
        <v>66</v>
      </c>
      <c r="U1978" t="s">
        <v>67</v>
      </c>
      <c r="V1978" t="s">
        <v>195</v>
      </c>
      <c r="W1978" t="s">
        <v>448</v>
      </c>
      <c r="X1978" t="s">
        <v>43</v>
      </c>
      <c r="Y1978" t="s">
        <v>44</v>
      </c>
      <c r="Z1978" t="s">
        <v>44</v>
      </c>
      <c r="AA1978" t="s">
        <v>45</v>
      </c>
      <c r="AB1978" t="s">
        <v>46</v>
      </c>
      <c r="AC1978" t="s">
        <v>47</v>
      </c>
      <c r="AD1978" t="s">
        <v>48</v>
      </c>
      <c r="AE1978" t="s">
        <v>49</v>
      </c>
    </row>
    <row r="1979" spans="1:31">
      <c r="A1979" t="str">
        <f t="shared" si="60"/>
        <v>210400852121112</v>
      </c>
      <c r="B1979" t="s">
        <v>32</v>
      </c>
      <c r="C1979" t="s">
        <v>33</v>
      </c>
      <c r="D1979" t="s">
        <v>1587</v>
      </c>
      <c r="E1979" t="s">
        <v>1587</v>
      </c>
      <c r="F1979" t="s">
        <v>122</v>
      </c>
      <c r="G1979" t="s">
        <v>2010</v>
      </c>
      <c r="H1979" s="1">
        <v>43804</v>
      </c>
      <c r="I1979" s="1">
        <v>43803</v>
      </c>
      <c r="J1979" s="3">
        <v>740000</v>
      </c>
      <c r="K1979" t="s">
        <v>31</v>
      </c>
      <c r="L1979" t="s">
        <v>31</v>
      </c>
      <c r="M1979">
        <v>0</v>
      </c>
      <c r="N1979">
        <v>0</v>
      </c>
      <c r="O1979">
        <v>0</v>
      </c>
      <c r="P1979" t="s">
        <v>37</v>
      </c>
      <c r="Q1979" t="s">
        <v>37</v>
      </c>
      <c r="R1979" t="str">
        <f t="shared" si="61"/>
        <v>2104008521211</v>
      </c>
      <c r="S1979" t="s">
        <v>38</v>
      </c>
      <c r="T1979" t="s">
        <v>39</v>
      </c>
      <c r="U1979" t="s">
        <v>40</v>
      </c>
      <c r="V1979" t="s">
        <v>185</v>
      </c>
      <c r="W1979" t="s">
        <v>269</v>
      </c>
      <c r="X1979" t="s">
        <v>187</v>
      </c>
      <c r="Y1979" t="s">
        <v>44</v>
      </c>
      <c r="Z1979" t="s">
        <v>44</v>
      </c>
      <c r="AA1979" t="s">
        <v>66</v>
      </c>
      <c r="AB1979" t="s">
        <v>46</v>
      </c>
      <c r="AC1979" t="s">
        <v>47</v>
      </c>
      <c r="AD1979" t="s">
        <v>48</v>
      </c>
      <c r="AE1979" t="s">
        <v>49</v>
      </c>
    </row>
    <row r="1980" spans="1:31">
      <c r="A1980" t="str">
        <f t="shared" si="60"/>
        <v>213399451115206</v>
      </c>
      <c r="B1980" t="s">
        <v>32</v>
      </c>
      <c r="C1980" t="s">
        <v>62</v>
      </c>
      <c r="D1980" t="s">
        <v>442</v>
      </c>
      <c r="E1980" t="s">
        <v>442</v>
      </c>
      <c r="F1980" t="s">
        <v>84</v>
      </c>
      <c r="G1980" t="s">
        <v>2011</v>
      </c>
      <c r="H1980" s="1">
        <v>43642</v>
      </c>
      <c r="I1980" s="1">
        <v>43642</v>
      </c>
      <c r="J1980" s="3">
        <v>71655000</v>
      </c>
      <c r="K1980" t="s">
        <v>31</v>
      </c>
      <c r="L1980" t="s">
        <v>31</v>
      </c>
      <c r="M1980">
        <v>0</v>
      </c>
      <c r="N1980">
        <v>0</v>
      </c>
      <c r="O1980">
        <v>0</v>
      </c>
      <c r="P1980" t="s">
        <v>37</v>
      </c>
      <c r="Q1980" t="s">
        <v>37</v>
      </c>
      <c r="R1980" t="str">
        <f t="shared" si="61"/>
        <v>2133994511152</v>
      </c>
      <c r="S1980" t="s">
        <v>38</v>
      </c>
      <c r="T1980" t="s">
        <v>66</v>
      </c>
      <c r="U1980" t="s">
        <v>67</v>
      </c>
      <c r="V1980" t="s">
        <v>86</v>
      </c>
      <c r="W1980" t="s">
        <v>42</v>
      </c>
      <c r="X1980" t="s">
        <v>43</v>
      </c>
      <c r="Y1980" t="s">
        <v>44</v>
      </c>
      <c r="Z1980" t="s">
        <v>44</v>
      </c>
      <c r="AA1980" t="s">
        <v>45</v>
      </c>
      <c r="AB1980" t="s">
        <v>46</v>
      </c>
      <c r="AC1980" t="s">
        <v>47</v>
      </c>
      <c r="AD1980" t="s">
        <v>48</v>
      </c>
      <c r="AE1980" t="s">
        <v>49</v>
      </c>
    </row>
    <row r="1981" spans="1:31">
      <c r="A1981" t="str">
        <f t="shared" si="60"/>
        <v>212599452211202</v>
      </c>
      <c r="B1981" t="s">
        <v>32</v>
      </c>
      <c r="C1981" t="s">
        <v>33</v>
      </c>
      <c r="D1981" t="s">
        <v>440</v>
      </c>
      <c r="E1981" t="s">
        <v>440</v>
      </c>
      <c r="F1981" t="s">
        <v>148</v>
      </c>
      <c r="G1981" t="s">
        <v>2012</v>
      </c>
      <c r="H1981" s="1">
        <v>43517</v>
      </c>
      <c r="I1981" s="1">
        <v>43516</v>
      </c>
      <c r="J1981" s="3">
        <v>436972</v>
      </c>
      <c r="K1981" t="s">
        <v>31</v>
      </c>
      <c r="L1981" t="s">
        <v>31</v>
      </c>
      <c r="M1981">
        <v>0</v>
      </c>
      <c r="N1981">
        <v>0</v>
      </c>
      <c r="O1981">
        <v>0</v>
      </c>
      <c r="P1981" t="s">
        <v>37</v>
      </c>
      <c r="Q1981" t="s">
        <v>37</v>
      </c>
      <c r="R1981" t="str">
        <f t="shared" si="61"/>
        <v>2125994522112</v>
      </c>
      <c r="S1981" t="s">
        <v>38</v>
      </c>
      <c r="T1981" t="s">
        <v>39</v>
      </c>
      <c r="U1981" t="s">
        <v>40</v>
      </c>
      <c r="V1981" t="s">
        <v>41</v>
      </c>
      <c r="W1981" t="s">
        <v>42</v>
      </c>
      <c r="X1981" t="s">
        <v>43</v>
      </c>
      <c r="Y1981" t="s">
        <v>44</v>
      </c>
      <c r="Z1981" t="s">
        <v>44</v>
      </c>
      <c r="AA1981" t="s">
        <v>45</v>
      </c>
      <c r="AB1981" t="s">
        <v>46</v>
      </c>
      <c r="AC1981" t="s">
        <v>47</v>
      </c>
      <c r="AD1981" t="s">
        <v>48</v>
      </c>
      <c r="AE1981" t="s">
        <v>49</v>
      </c>
    </row>
    <row r="1982" spans="1:31">
      <c r="A1982" t="str">
        <f t="shared" si="60"/>
        <v>210400852121111</v>
      </c>
      <c r="B1982" t="s">
        <v>32</v>
      </c>
      <c r="C1982" t="s">
        <v>33</v>
      </c>
      <c r="D1982" t="s">
        <v>1579</v>
      </c>
      <c r="E1982" t="s">
        <v>1579</v>
      </c>
      <c r="F1982" t="s">
        <v>122</v>
      </c>
      <c r="G1982" t="s">
        <v>2013</v>
      </c>
      <c r="H1982" s="1">
        <v>43788</v>
      </c>
      <c r="I1982" s="1">
        <v>43788</v>
      </c>
      <c r="J1982" s="3">
        <v>6960000</v>
      </c>
      <c r="K1982" t="s">
        <v>31</v>
      </c>
      <c r="L1982" t="s">
        <v>31</v>
      </c>
      <c r="M1982">
        <v>0</v>
      </c>
      <c r="N1982">
        <v>0</v>
      </c>
      <c r="O1982">
        <v>0</v>
      </c>
      <c r="P1982" t="s">
        <v>37</v>
      </c>
      <c r="Q1982" t="s">
        <v>37</v>
      </c>
      <c r="R1982" t="str">
        <f t="shared" si="61"/>
        <v>2104008521211</v>
      </c>
      <c r="S1982" t="s">
        <v>38</v>
      </c>
      <c r="T1982" t="s">
        <v>39</v>
      </c>
      <c r="U1982" t="s">
        <v>40</v>
      </c>
      <c r="V1982" t="s">
        <v>185</v>
      </c>
      <c r="W1982" t="s">
        <v>269</v>
      </c>
      <c r="X1982" t="s">
        <v>187</v>
      </c>
      <c r="Y1982" t="s">
        <v>44</v>
      </c>
      <c r="Z1982" t="s">
        <v>44</v>
      </c>
      <c r="AA1982" t="s">
        <v>66</v>
      </c>
      <c r="AB1982" t="s">
        <v>46</v>
      </c>
      <c r="AC1982" t="s">
        <v>47</v>
      </c>
      <c r="AD1982" t="s">
        <v>48</v>
      </c>
      <c r="AE1982" t="s">
        <v>49</v>
      </c>
    </row>
    <row r="1983" spans="1:31">
      <c r="A1983" t="str">
        <f t="shared" si="60"/>
        <v>510599451111112</v>
      </c>
      <c r="B1983" t="s">
        <v>32</v>
      </c>
      <c r="C1983" t="s">
        <v>141</v>
      </c>
      <c r="D1983" t="s">
        <v>534</v>
      </c>
      <c r="E1983" t="s">
        <v>534</v>
      </c>
      <c r="F1983" t="s">
        <v>35</v>
      </c>
      <c r="G1983" t="s">
        <v>2014</v>
      </c>
      <c r="H1983" s="1">
        <v>43800</v>
      </c>
      <c r="I1983" s="1">
        <v>43787</v>
      </c>
      <c r="J1983" s="3">
        <v>7986100</v>
      </c>
      <c r="K1983" t="s">
        <v>31</v>
      </c>
      <c r="L1983" t="s">
        <v>31</v>
      </c>
      <c r="M1983">
        <v>0</v>
      </c>
      <c r="N1983">
        <v>0</v>
      </c>
      <c r="O1983">
        <v>0</v>
      </c>
      <c r="P1983" t="s">
        <v>37</v>
      </c>
      <c r="Q1983" t="s">
        <v>37</v>
      </c>
      <c r="R1983" t="str">
        <f t="shared" si="61"/>
        <v>5105994511111</v>
      </c>
      <c r="S1983" t="s">
        <v>38</v>
      </c>
      <c r="T1983" t="s">
        <v>40</v>
      </c>
      <c r="U1983" t="s">
        <v>145</v>
      </c>
      <c r="V1983" t="s">
        <v>146</v>
      </c>
      <c r="W1983" t="s">
        <v>42</v>
      </c>
      <c r="X1983" t="s">
        <v>43</v>
      </c>
      <c r="Y1983" t="s">
        <v>44</v>
      </c>
      <c r="Z1983" t="s">
        <v>44</v>
      </c>
      <c r="AA1983" t="s">
        <v>45</v>
      </c>
      <c r="AB1983" t="s">
        <v>46</v>
      </c>
      <c r="AC1983" t="s">
        <v>47</v>
      </c>
      <c r="AD1983" t="s">
        <v>48</v>
      </c>
      <c r="AE1983" t="s">
        <v>49</v>
      </c>
    </row>
    <row r="1984" spans="1:31">
      <c r="A1984" t="str">
        <f t="shared" si="60"/>
        <v>510599451111912</v>
      </c>
      <c r="B1984" t="s">
        <v>32</v>
      </c>
      <c r="C1984" t="s">
        <v>141</v>
      </c>
      <c r="D1984" t="s">
        <v>534</v>
      </c>
      <c r="E1984" t="s">
        <v>534</v>
      </c>
      <c r="F1984" t="s">
        <v>50</v>
      </c>
      <c r="G1984" t="s">
        <v>2014</v>
      </c>
      <c r="H1984" s="1">
        <v>43800</v>
      </c>
      <c r="I1984" s="1">
        <v>43787</v>
      </c>
      <c r="J1984" s="3">
        <v>57</v>
      </c>
      <c r="K1984" t="s">
        <v>31</v>
      </c>
      <c r="L1984" t="s">
        <v>31</v>
      </c>
      <c r="M1984">
        <v>0</v>
      </c>
      <c r="N1984">
        <v>0</v>
      </c>
      <c r="O1984">
        <v>0</v>
      </c>
      <c r="P1984" t="s">
        <v>37</v>
      </c>
      <c r="Q1984" t="s">
        <v>37</v>
      </c>
      <c r="R1984" t="str">
        <f t="shared" si="61"/>
        <v>5105994511119</v>
      </c>
      <c r="S1984" t="s">
        <v>38</v>
      </c>
      <c r="T1984" t="s">
        <v>40</v>
      </c>
      <c r="U1984" t="s">
        <v>145</v>
      </c>
      <c r="V1984" t="s">
        <v>146</v>
      </c>
      <c r="W1984" t="s">
        <v>42</v>
      </c>
      <c r="X1984" t="s">
        <v>43</v>
      </c>
      <c r="Y1984" t="s">
        <v>44</v>
      </c>
      <c r="Z1984" t="s">
        <v>44</v>
      </c>
      <c r="AA1984" t="s">
        <v>45</v>
      </c>
      <c r="AB1984" t="s">
        <v>46</v>
      </c>
      <c r="AC1984" t="s">
        <v>47</v>
      </c>
      <c r="AD1984" t="s">
        <v>48</v>
      </c>
      <c r="AE1984" t="s">
        <v>49</v>
      </c>
    </row>
    <row r="1985" spans="1:31">
      <c r="A1985" t="str">
        <f t="shared" si="60"/>
        <v>510599451112112</v>
      </c>
      <c r="B1985" t="s">
        <v>32</v>
      </c>
      <c r="C1985" t="s">
        <v>141</v>
      </c>
      <c r="D1985" t="s">
        <v>534</v>
      </c>
      <c r="E1985" t="s">
        <v>534</v>
      </c>
      <c r="F1985" t="s">
        <v>51</v>
      </c>
      <c r="G1985" t="s">
        <v>2014</v>
      </c>
      <c r="H1985" s="1">
        <v>43800</v>
      </c>
      <c r="I1985" s="1">
        <v>43787</v>
      </c>
      <c r="J1985" s="3">
        <v>428180</v>
      </c>
      <c r="K1985" t="s">
        <v>31</v>
      </c>
      <c r="L1985" t="s">
        <v>31</v>
      </c>
      <c r="M1985">
        <v>0</v>
      </c>
      <c r="N1985">
        <v>0</v>
      </c>
      <c r="O1985">
        <v>0</v>
      </c>
      <c r="P1985" t="s">
        <v>37</v>
      </c>
      <c r="Q1985" t="s">
        <v>37</v>
      </c>
      <c r="R1985" t="str">
        <f t="shared" si="61"/>
        <v>5105994511121</v>
      </c>
      <c r="S1985" t="s">
        <v>38</v>
      </c>
      <c r="T1985" t="s">
        <v>40</v>
      </c>
      <c r="U1985" t="s">
        <v>145</v>
      </c>
      <c r="V1985" t="s">
        <v>146</v>
      </c>
      <c r="W1985" t="s">
        <v>42</v>
      </c>
      <c r="X1985" t="s">
        <v>43</v>
      </c>
      <c r="Y1985" t="s">
        <v>44</v>
      </c>
      <c r="Z1985" t="s">
        <v>44</v>
      </c>
      <c r="AA1985" t="s">
        <v>45</v>
      </c>
      <c r="AB1985" t="s">
        <v>46</v>
      </c>
      <c r="AC1985" t="s">
        <v>47</v>
      </c>
      <c r="AD1985" t="s">
        <v>48</v>
      </c>
      <c r="AE1985" t="s">
        <v>49</v>
      </c>
    </row>
    <row r="1986" spans="1:31">
      <c r="A1986" t="str">
        <f t="shared" si="60"/>
        <v>510599451112212</v>
      </c>
      <c r="B1986" t="s">
        <v>32</v>
      </c>
      <c r="C1986" t="s">
        <v>141</v>
      </c>
      <c r="D1986" t="s">
        <v>534</v>
      </c>
      <c r="E1986" t="s">
        <v>534</v>
      </c>
      <c r="F1986" t="s">
        <v>55</v>
      </c>
      <c r="G1986" t="s">
        <v>2014</v>
      </c>
      <c r="H1986" s="1">
        <v>43800</v>
      </c>
      <c r="I1986" s="1">
        <v>43787</v>
      </c>
      <c r="J1986" s="3">
        <v>85636</v>
      </c>
      <c r="K1986" t="s">
        <v>31</v>
      </c>
      <c r="L1986" t="s">
        <v>31</v>
      </c>
      <c r="M1986">
        <v>0</v>
      </c>
      <c r="N1986">
        <v>0</v>
      </c>
      <c r="O1986">
        <v>0</v>
      </c>
      <c r="P1986" t="s">
        <v>37</v>
      </c>
      <c r="Q1986" t="s">
        <v>37</v>
      </c>
      <c r="R1986" t="str">
        <f t="shared" si="61"/>
        <v>5105994511122</v>
      </c>
      <c r="S1986" t="s">
        <v>38</v>
      </c>
      <c r="T1986" t="s">
        <v>40</v>
      </c>
      <c r="U1986" t="s">
        <v>145</v>
      </c>
      <c r="V1986" t="s">
        <v>146</v>
      </c>
      <c r="W1986" t="s">
        <v>42</v>
      </c>
      <c r="X1986" t="s">
        <v>43</v>
      </c>
      <c r="Y1986" t="s">
        <v>44</v>
      </c>
      <c r="Z1986" t="s">
        <v>44</v>
      </c>
      <c r="AA1986" t="s">
        <v>45</v>
      </c>
      <c r="AB1986" t="s">
        <v>46</v>
      </c>
      <c r="AC1986" t="s">
        <v>47</v>
      </c>
      <c r="AD1986" t="s">
        <v>48</v>
      </c>
      <c r="AE1986" t="s">
        <v>49</v>
      </c>
    </row>
    <row r="1987" spans="1:31">
      <c r="A1987" t="str">
        <f t="shared" ref="A1987:A2050" si="62">V1987&amp;W1987&amp;F1987&amp;IF(MONTH(H1987)&lt;10,"0"&amp;MONTH(H1987),MONTH(H1987))</f>
        <v>510599451112412</v>
      </c>
      <c r="B1987" t="s">
        <v>32</v>
      </c>
      <c r="C1987" t="s">
        <v>141</v>
      </c>
      <c r="D1987" t="s">
        <v>534</v>
      </c>
      <c r="E1987" t="s">
        <v>534</v>
      </c>
      <c r="F1987" t="s">
        <v>52</v>
      </c>
      <c r="G1987" t="s">
        <v>2014</v>
      </c>
      <c r="H1987" s="1">
        <v>43800</v>
      </c>
      <c r="I1987" s="1">
        <v>43787</v>
      </c>
      <c r="J1987" s="3">
        <v>716000</v>
      </c>
      <c r="K1987" t="s">
        <v>31</v>
      </c>
      <c r="L1987" t="s">
        <v>31</v>
      </c>
      <c r="M1987">
        <v>0</v>
      </c>
      <c r="N1987">
        <v>0</v>
      </c>
      <c r="O1987">
        <v>0</v>
      </c>
      <c r="P1987" t="s">
        <v>37</v>
      </c>
      <c r="Q1987" t="s">
        <v>37</v>
      </c>
      <c r="R1987" t="str">
        <f t="shared" ref="R1987:R2050" si="63">V1987&amp;W1987&amp;F1987</f>
        <v>5105994511124</v>
      </c>
      <c r="S1987" t="s">
        <v>38</v>
      </c>
      <c r="T1987" t="s">
        <v>40</v>
      </c>
      <c r="U1987" t="s">
        <v>145</v>
      </c>
      <c r="V1987" t="s">
        <v>146</v>
      </c>
      <c r="W1987" t="s">
        <v>42</v>
      </c>
      <c r="X1987" t="s">
        <v>43</v>
      </c>
      <c r="Y1987" t="s">
        <v>44</v>
      </c>
      <c r="Z1987" t="s">
        <v>44</v>
      </c>
      <c r="AA1987" t="s">
        <v>45</v>
      </c>
      <c r="AB1987" t="s">
        <v>46</v>
      </c>
      <c r="AC1987" t="s">
        <v>47</v>
      </c>
      <c r="AD1987" t="s">
        <v>48</v>
      </c>
      <c r="AE1987" t="s">
        <v>49</v>
      </c>
    </row>
    <row r="1988" spans="1:31">
      <c r="A1988" t="str">
        <f t="shared" si="62"/>
        <v>510599451112612</v>
      </c>
      <c r="B1988" t="s">
        <v>32</v>
      </c>
      <c r="C1988" t="s">
        <v>141</v>
      </c>
      <c r="D1988" t="s">
        <v>534</v>
      </c>
      <c r="E1988" t="s">
        <v>534</v>
      </c>
      <c r="F1988" t="s">
        <v>57</v>
      </c>
      <c r="G1988" t="s">
        <v>2014</v>
      </c>
      <c r="H1988" s="1">
        <v>43800</v>
      </c>
      <c r="I1988" s="1">
        <v>43787</v>
      </c>
      <c r="J1988" s="3">
        <v>289680</v>
      </c>
      <c r="K1988" t="s">
        <v>31</v>
      </c>
      <c r="L1988" t="s">
        <v>31</v>
      </c>
      <c r="M1988">
        <v>0</v>
      </c>
      <c r="N1988">
        <v>0</v>
      </c>
      <c r="O1988">
        <v>0</v>
      </c>
      <c r="P1988" t="s">
        <v>37</v>
      </c>
      <c r="Q1988" t="s">
        <v>37</v>
      </c>
      <c r="R1988" t="str">
        <f t="shared" si="63"/>
        <v>5105994511126</v>
      </c>
      <c r="S1988" t="s">
        <v>38</v>
      </c>
      <c r="T1988" t="s">
        <v>40</v>
      </c>
      <c r="U1988" t="s">
        <v>145</v>
      </c>
      <c r="V1988" t="s">
        <v>146</v>
      </c>
      <c r="W1988" t="s">
        <v>42</v>
      </c>
      <c r="X1988" t="s">
        <v>43</v>
      </c>
      <c r="Y1988" t="s">
        <v>44</v>
      </c>
      <c r="Z1988" t="s">
        <v>44</v>
      </c>
      <c r="AA1988" t="s">
        <v>45</v>
      </c>
      <c r="AB1988" t="s">
        <v>46</v>
      </c>
      <c r="AC1988" t="s">
        <v>47</v>
      </c>
      <c r="AD1988" t="s">
        <v>48</v>
      </c>
      <c r="AE1988" t="s">
        <v>49</v>
      </c>
    </row>
    <row r="1989" spans="1:31">
      <c r="A1989" t="str">
        <f t="shared" si="62"/>
        <v>210400852215111</v>
      </c>
      <c r="B1989" t="s">
        <v>32</v>
      </c>
      <c r="C1989" t="s">
        <v>33</v>
      </c>
      <c r="D1989" t="s">
        <v>592</v>
      </c>
      <c r="E1989" t="s">
        <v>592</v>
      </c>
      <c r="F1989" t="s">
        <v>179</v>
      </c>
      <c r="G1989" t="s">
        <v>2015</v>
      </c>
      <c r="H1989" s="1">
        <v>43794</v>
      </c>
      <c r="I1989" s="1">
        <v>43794</v>
      </c>
      <c r="J1989" s="3">
        <v>6400000</v>
      </c>
      <c r="K1989" t="s">
        <v>31</v>
      </c>
      <c r="L1989" t="s">
        <v>31</v>
      </c>
      <c r="M1989">
        <v>0</v>
      </c>
      <c r="N1989">
        <v>0</v>
      </c>
      <c r="O1989">
        <v>0</v>
      </c>
      <c r="P1989" t="s">
        <v>37</v>
      </c>
      <c r="Q1989" t="s">
        <v>37</v>
      </c>
      <c r="R1989" t="str">
        <f t="shared" si="63"/>
        <v>2104008522151</v>
      </c>
      <c r="S1989" t="s">
        <v>38</v>
      </c>
      <c r="T1989" t="s">
        <v>39</v>
      </c>
      <c r="U1989" t="s">
        <v>40</v>
      </c>
      <c r="V1989" t="s">
        <v>185</v>
      </c>
      <c r="W1989" t="s">
        <v>269</v>
      </c>
      <c r="X1989" t="s">
        <v>187</v>
      </c>
      <c r="Y1989" t="s">
        <v>44</v>
      </c>
      <c r="Z1989" t="s">
        <v>44</v>
      </c>
      <c r="AA1989" t="s">
        <v>66</v>
      </c>
      <c r="AB1989" t="s">
        <v>46</v>
      </c>
      <c r="AC1989" t="s">
        <v>47</v>
      </c>
      <c r="AD1989" t="s">
        <v>48</v>
      </c>
      <c r="AE1989" t="s">
        <v>49</v>
      </c>
    </row>
    <row r="1990" spans="1:31">
      <c r="A1990" t="str">
        <f t="shared" si="62"/>
        <v>215099451111103</v>
      </c>
      <c r="B1990" t="s">
        <v>32</v>
      </c>
      <c r="C1990" t="s">
        <v>114</v>
      </c>
      <c r="D1990" t="s">
        <v>561</v>
      </c>
      <c r="E1990" t="s">
        <v>561</v>
      </c>
      <c r="F1990" t="s">
        <v>35</v>
      </c>
      <c r="G1990" t="s">
        <v>2016</v>
      </c>
      <c r="H1990" s="1">
        <v>43525</v>
      </c>
      <c r="I1990" s="1">
        <v>43503</v>
      </c>
      <c r="J1990" s="3">
        <v>17922500</v>
      </c>
      <c r="K1990" t="s">
        <v>31</v>
      </c>
      <c r="L1990" t="s">
        <v>31</v>
      </c>
      <c r="M1990">
        <v>0</v>
      </c>
      <c r="N1990">
        <v>0</v>
      </c>
      <c r="O1990">
        <v>0</v>
      </c>
      <c r="P1990" t="s">
        <v>37</v>
      </c>
      <c r="Q1990" t="s">
        <v>37</v>
      </c>
      <c r="R1990" t="str">
        <f t="shared" si="63"/>
        <v>2150994511111</v>
      </c>
      <c r="S1990" t="s">
        <v>38</v>
      </c>
      <c r="T1990" t="s">
        <v>118</v>
      </c>
      <c r="U1990" t="s">
        <v>119</v>
      </c>
      <c r="V1990" t="s">
        <v>120</v>
      </c>
      <c r="W1990" t="s">
        <v>42</v>
      </c>
      <c r="X1990" t="s">
        <v>43</v>
      </c>
      <c r="Y1990" t="s">
        <v>44</v>
      </c>
      <c r="Z1990" t="s">
        <v>44</v>
      </c>
      <c r="AA1990" t="s">
        <v>45</v>
      </c>
      <c r="AB1990" t="s">
        <v>46</v>
      </c>
      <c r="AC1990" t="s">
        <v>47</v>
      </c>
      <c r="AD1990" t="s">
        <v>48</v>
      </c>
      <c r="AE1990" t="s">
        <v>49</v>
      </c>
    </row>
    <row r="1991" spans="1:31">
      <c r="A1991" t="str">
        <f t="shared" si="62"/>
        <v>215099451111903</v>
      </c>
      <c r="B1991" t="s">
        <v>32</v>
      </c>
      <c r="C1991" t="s">
        <v>114</v>
      </c>
      <c r="D1991" t="s">
        <v>561</v>
      </c>
      <c r="E1991" t="s">
        <v>561</v>
      </c>
      <c r="F1991" t="s">
        <v>50</v>
      </c>
      <c r="G1991" t="s">
        <v>2016</v>
      </c>
      <c r="H1991" s="1">
        <v>43525</v>
      </c>
      <c r="I1991" s="1">
        <v>43503</v>
      </c>
      <c r="J1991" s="3">
        <v>359</v>
      </c>
      <c r="K1991" t="s">
        <v>31</v>
      </c>
      <c r="L1991" t="s">
        <v>31</v>
      </c>
      <c r="M1991">
        <v>0</v>
      </c>
      <c r="N1991">
        <v>0</v>
      </c>
      <c r="O1991">
        <v>0</v>
      </c>
      <c r="P1991" t="s">
        <v>37</v>
      </c>
      <c r="Q1991" t="s">
        <v>37</v>
      </c>
      <c r="R1991" t="str">
        <f t="shared" si="63"/>
        <v>2150994511119</v>
      </c>
      <c r="S1991" t="s">
        <v>38</v>
      </c>
      <c r="T1991" t="s">
        <v>118</v>
      </c>
      <c r="U1991" t="s">
        <v>119</v>
      </c>
      <c r="V1991" t="s">
        <v>120</v>
      </c>
      <c r="W1991" t="s">
        <v>42</v>
      </c>
      <c r="X1991" t="s">
        <v>43</v>
      </c>
      <c r="Y1991" t="s">
        <v>44</v>
      </c>
      <c r="Z1991" t="s">
        <v>44</v>
      </c>
      <c r="AA1991" t="s">
        <v>45</v>
      </c>
      <c r="AB1991" t="s">
        <v>46</v>
      </c>
      <c r="AC1991" t="s">
        <v>47</v>
      </c>
      <c r="AD1991" t="s">
        <v>48</v>
      </c>
      <c r="AE1991" t="s">
        <v>49</v>
      </c>
    </row>
    <row r="1992" spans="1:31">
      <c r="A1992" t="str">
        <f t="shared" si="62"/>
        <v>215099451112103</v>
      </c>
      <c r="B1992" t="s">
        <v>32</v>
      </c>
      <c r="C1992" t="s">
        <v>114</v>
      </c>
      <c r="D1992" t="s">
        <v>561</v>
      </c>
      <c r="E1992" t="s">
        <v>561</v>
      </c>
      <c r="F1992" t="s">
        <v>51</v>
      </c>
      <c r="G1992" t="s">
        <v>2016</v>
      </c>
      <c r="H1992" s="1">
        <v>43525</v>
      </c>
      <c r="I1992" s="1">
        <v>43503</v>
      </c>
      <c r="J1992" s="3">
        <v>1519880</v>
      </c>
      <c r="K1992" t="s">
        <v>31</v>
      </c>
      <c r="L1992" t="s">
        <v>31</v>
      </c>
      <c r="M1992">
        <v>0</v>
      </c>
      <c r="N1992">
        <v>0</v>
      </c>
      <c r="O1992">
        <v>0</v>
      </c>
      <c r="P1992" t="s">
        <v>37</v>
      </c>
      <c r="Q1992" t="s">
        <v>37</v>
      </c>
      <c r="R1992" t="str">
        <f t="shared" si="63"/>
        <v>2150994511121</v>
      </c>
      <c r="S1992" t="s">
        <v>38</v>
      </c>
      <c r="T1992" t="s">
        <v>118</v>
      </c>
      <c r="U1992" t="s">
        <v>119</v>
      </c>
      <c r="V1992" t="s">
        <v>120</v>
      </c>
      <c r="W1992" t="s">
        <v>42</v>
      </c>
      <c r="X1992" t="s">
        <v>43</v>
      </c>
      <c r="Y1992" t="s">
        <v>44</v>
      </c>
      <c r="Z1992" t="s">
        <v>44</v>
      </c>
      <c r="AA1992" t="s">
        <v>45</v>
      </c>
      <c r="AB1992" t="s">
        <v>46</v>
      </c>
      <c r="AC1992" t="s">
        <v>47</v>
      </c>
      <c r="AD1992" t="s">
        <v>48</v>
      </c>
      <c r="AE1992" t="s">
        <v>49</v>
      </c>
    </row>
    <row r="1993" spans="1:31">
      <c r="A1993" t="str">
        <f t="shared" si="62"/>
        <v>215099451112203</v>
      </c>
      <c r="B1993" t="s">
        <v>32</v>
      </c>
      <c r="C1993" t="s">
        <v>114</v>
      </c>
      <c r="D1993" t="s">
        <v>561</v>
      </c>
      <c r="E1993" t="s">
        <v>561</v>
      </c>
      <c r="F1993" t="s">
        <v>55</v>
      </c>
      <c r="G1993" t="s">
        <v>2016</v>
      </c>
      <c r="H1993" s="1">
        <v>43525</v>
      </c>
      <c r="I1993" s="1">
        <v>43503</v>
      </c>
      <c r="J1993" s="3">
        <v>552330</v>
      </c>
      <c r="K1993" t="s">
        <v>31</v>
      </c>
      <c r="L1993" t="s">
        <v>31</v>
      </c>
      <c r="M1993">
        <v>0</v>
      </c>
      <c r="N1993">
        <v>0</v>
      </c>
      <c r="O1993">
        <v>0</v>
      </c>
      <c r="P1993" t="s">
        <v>37</v>
      </c>
      <c r="Q1993" t="s">
        <v>37</v>
      </c>
      <c r="R1993" t="str">
        <f t="shared" si="63"/>
        <v>2150994511122</v>
      </c>
      <c r="S1993" t="s">
        <v>38</v>
      </c>
      <c r="T1993" t="s">
        <v>118</v>
      </c>
      <c r="U1993" t="s">
        <v>119</v>
      </c>
      <c r="V1993" t="s">
        <v>120</v>
      </c>
      <c r="W1993" t="s">
        <v>42</v>
      </c>
      <c r="X1993" t="s">
        <v>43</v>
      </c>
      <c r="Y1993" t="s">
        <v>44</v>
      </c>
      <c r="Z1993" t="s">
        <v>44</v>
      </c>
      <c r="AA1993" t="s">
        <v>45</v>
      </c>
      <c r="AB1993" t="s">
        <v>46</v>
      </c>
      <c r="AC1993" t="s">
        <v>47</v>
      </c>
      <c r="AD1993" t="s">
        <v>48</v>
      </c>
      <c r="AE1993" t="s">
        <v>49</v>
      </c>
    </row>
    <row r="1994" spans="1:31">
      <c r="A1994" t="str">
        <f t="shared" si="62"/>
        <v>215099451112303</v>
      </c>
      <c r="B1994" t="s">
        <v>32</v>
      </c>
      <c r="C1994" t="s">
        <v>114</v>
      </c>
      <c r="D1994" t="s">
        <v>561</v>
      </c>
      <c r="E1994" t="s">
        <v>561</v>
      </c>
      <c r="F1994" t="s">
        <v>56</v>
      </c>
      <c r="G1994" t="s">
        <v>2016</v>
      </c>
      <c r="H1994" s="1">
        <v>43525</v>
      </c>
      <c r="I1994" s="1">
        <v>43503</v>
      </c>
      <c r="J1994" s="3">
        <v>540000</v>
      </c>
      <c r="K1994" t="s">
        <v>31</v>
      </c>
      <c r="L1994" t="s">
        <v>31</v>
      </c>
      <c r="M1994">
        <v>0</v>
      </c>
      <c r="N1994">
        <v>0</v>
      </c>
      <c r="O1994">
        <v>0</v>
      </c>
      <c r="P1994" t="s">
        <v>37</v>
      </c>
      <c r="Q1994" t="s">
        <v>37</v>
      </c>
      <c r="R1994" t="str">
        <f t="shared" si="63"/>
        <v>2150994511123</v>
      </c>
      <c r="S1994" t="s">
        <v>38</v>
      </c>
      <c r="T1994" t="s">
        <v>118</v>
      </c>
      <c r="U1994" t="s">
        <v>119</v>
      </c>
      <c r="V1994" t="s">
        <v>120</v>
      </c>
      <c r="W1994" t="s">
        <v>42</v>
      </c>
      <c r="X1994" t="s">
        <v>43</v>
      </c>
      <c r="Y1994" t="s">
        <v>44</v>
      </c>
      <c r="Z1994" t="s">
        <v>44</v>
      </c>
      <c r="AA1994" t="s">
        <v>45</v>
      </c>
      <c r="AB1994" t="s">
        <v>46</v>
      </c>
      <c r="AC1994" t="s">
        <v>47</v>
      </c>
      <c r="AD1994" t="s">
        <v>48</v>
      </c>
      <c r="AE1994" t="s">
        <v>49</v>
      </c>
    </row>
    <row r="1995" spans="1:31">
      <c r="A1995" t="str">
        <f t="shared" si="62"/>
        <v>215099451112603</v>
      </c>
      <c r="B1995" t="s">
        <v>32</v>
      </c>
      <c r="C1995" t="s">
        <v>114</v>
      </c>
      <c r="D1995" t="s">
        <v>561</v>
      </c>
      <c r="E1995" t="s">
        <v>561</v>
      </c>
      <c r="F1995" t="s">
        <v>57</v>
      </c>
      <c r="G1995" t="s">
        <v>2016</v>
      </c>
      <c r="H1995" s="1">
        <v>43525</v>
      </c>
      <c r="I1995" s="1">
        <v>43503</v>
      </c>
      <c r="J1995" s="3">
        <v>1448400</v>
      </c>
      <c r="K1995" t="s">
        <v>31</v>
      </c>
      <c r="L1995" t="s">
        <v>31</v>
      </c>
      <c r="M1995">
        <v>0</v>
      </c>
      <c r="N1995">
        <v>0</v>
      </c>
      <c r="O1995">
        <v>0</v>
      </c>
      <c r="P1995" t="s">
        <v>37</v>
      </c>
      <c r="Q1995" t="s">
        <v>37</v>
      </c>
      <c r="R1995" t="str">
        <f t="shared" si="63"/>
        <v>2150994511126</v>
      </c>
      <c r="S1995" t="s">
        <v>38</v>
      </c>
      <c r="T1995" t="s">
        <v>118</v>
      </c>
      <c r="U1995" t="s">
        <v>119</v>
      </c>
      <c r="V1995" t="s">
        <v>120</v>
      </c>
      <c r="W1995" t="s">
        <v>42</v>
      </c>
      <c r="X1995" t="s">
        <v>43</v>
      </c>
      <c r="Y1995" t="s">
        <v>44</v>
      </c>
      <c r="Z1995" t="s">
        <v>44</v>
      </c>
      <c r="AA1995" t="s">
        <v>45</v>
      </c>
      <c r="AB1995" t="s">
        <v>46</v>
      </c>
      <c r="AC1995" t="s">
        <v>47</v>
      </c>
      <c r="AD1995" t="s">
        <v>48</v>
      </c>
      <c r="AE1995" t="s">
        <v>49</v>
      </c>
    </row>
    <row r="1996" spans="1:31">
      <c r="A1996" t="str">
        <f t="shared" si="62"/>
        <v>215099451115103</v>
      </c>
      <c r="B1996" t="s">
        <v>32</v>
      </c>
      <c r="C1996" t="s">
        <v>114</v>
      </c>
      <c r="D1996" t="s">
        <v>561</v>
      </c>
      <c r="E1996" t="s">
        <v>561</v>
      </c>
      <c r="F1996" t="s">
        <v>58</v>
      </c>
      <c r="G1996" t="s">
        <v>2016</v>
      </c>
      <c r="H1996" s="1">
        <v>43525</v>
      </c>
      <c r="I1996" s="1">
        <v>43503</v>
      </c>
      <c r="J1996" s="3">
        <v>920000</v>
      </c>
      <c r="K1996" t="s">
        <v>31</v>
      </c>
      <c r="L1996" t="s">
        <v>31</v>
      </c>
      <c r="M1996">
        <v>0</v>
      </c>
      <c r="N1996">
        <v>0</v>
      </c>
      <c r="O1996">
        <v>0</v>
      </c>
      <c r="P1996" t="s">
        <v>37</v>
      </c>
      <c r="Q1996" t="s">
        <v>37</v>
      </c>
      <c r="R1996" t="str">
        <f t="shared" si="63"/>
        <v>2150994511151</v>
      </c>
      <c r="S1996" t="s">
        <v>38</v>
      </c>
      <c r="T1996" t="s">
        <v>118</v>
      </c>
      <c r="U1996" t="s">
        <v>119</v>
      </c>
      <c r="V1996" t="s">
        <v>120</v>
      </c>
      <c r="W1996" t="s">
        <v>42</v>
      </c>
      <c r="X1996" t="s">
        <v>43</v>
      </c>
      <c r="Y1996" t="s">
        <v>44</v>
      </c>
      <c r="Z1996" t="s">
        <v>44</v>
      </c>
      <c r="AA1996" t="s">
        <v>45</v>
      </c>
      <c r="AB1996" t="s">
        <v>46</v>
      </c>
      <c r="AC1996" t="s">
        <v>47</v>
      </c>
      <c r="AD1996" t="s">
        <v>48</v>
      </c>
      <c r="AE1996" t="s">
        <v>49</v>
      </c>
    </row>
    <row r="1997" spans="1:31">
      <c r="A1997" t="str">
        <f t="shared" si="62"/>
        <v>215099451241104</v>
      </c>
      <c r="B1997" t="s">
        <v>32</v>
      </c>
      <c r="C1997" t="s">
        <v>114</v>
      </c>
      <c r="D1997" t="s">
        <v>705</v>
      </c>
      <c r="E1997" t="s">
        <v>705</v>
      </c>
      <c r="F1997" t="s">
        <v>116</v>
      </c>
      <c r="G1997" t="s">
        <v>2017</v>
      </c>
      <c r="H1997" s="1">
        <v>43570</v>
      </c>
      <c r="I1997" s="1">
        <v>43567</v>
      </c>
      <c r="J1997" s="3">
        <v>2036877</v>
      </c>
      <c r="K1997" t="s">
        <v>31</v>
      </c>
      <c r="L1997" t="s">
        <v>31</v>
      </c>
      <c r="M1997">
        <v>0</v>
      </c>
      <c r="N1997">
        <v>0</v>
      </c>
      <c r="O1997">
        <v>0</v>
      </c>
      <c r="P1997" t="s">
        <v>37</v>
      </c>
      <c r="Q1997" t="s">
        <v>37</v>
      </c>
      <c r="R1997" t="str">
        <f t="shared" si="63"/>
        <v>2150994512411</v>
      </c>
      <c r="S1997" t="s">
        <v>38</v>
      </c>
      <c r="T1997" t="s">
        <v>118</v>
      </c>
      <c r="U1997" t="s">
        <v>119</v>
      </c>
      <c r="V1997" t="s">
        <v>120</v>
      </c>
      <c r="W1997" t="s">
        <v>42</v>
      </c>
      <c r="X1997" t="s">
        <v>43</v>
      </c>
      <c r="Y1997" t="s">
        <v>44</v>
      </c>
      <c r="Z1997" t="s">
        <v>44</v>
      </c>
      <c r="AA1997" t="s">
        <v>45</v>
      </c>
      <c r="AB1997" t="s">
        <v>46</v>
      </c>
      <c r="AC1997" t="s">
        <v>47</v>
      </c>
      <c r="AD1997" t="s">
        <v>48</v>
      </c>
      <c r="AE1997" t="s">
        <v>49</v>
      </c>
    </row>
    <row r="1998" spans="1:31">
      <c r="A1998" t="str">
        <f t="shared" si="62"/>
        <v>213599452211302</v>
      </c>
      <c r="B1998" t="s">
        <v>32</v>
      </c>
      <c r="C1998" t="s">
        <v>62</v>
      </c>
      <c r="D1998" t="s">
        <v>521</v>
      </c>
      <c r="E1998" t="s">
        <v>521</v>
      </c>
      <c r="F1998" t="s">
        <v>158</v>
      </c>
      <c r="G1998" t="s">
        <v>2018</v>
      </c>
      <c r="H1998" s="1">
        <v>43511</v>
      </c>
      <c r="I1998" s="1">
        <v>43510</v>
      </c>
      <c r="J1998" s="3">
        <v>97000</v>
      </c>
      <c r="K1998" t="s">
        <v>31</v>
      </c>
      <c r="L1998" t="s">
        <v>31</v>
      </c>
      <c r="M1998">
        <v>0</v>
      </c>
      <c r="N1998">
        <v>0</v>
      </c>
      <c r="O1998">
        <v>0</v>
      </c>
      <c r="P1998" t="s">
        <v>37</v>
      </c>
      <c r="Q1998" t="s">
        <v>37</v>
      </c>
      <c r="R1998" t="str">
        <f t="shared" si="63"/>
        <v>2135994522113</v>
      </c>
      <c r="S1998" t="s">
        <v>38</v>
      </c>
      <c r="T1998" t="s">
        <v>66</v>
      </c>
      <c r="U1998" t="s">
        <v>67</v>
      </c>
      <c r="V1998" t="s">
        <v>100</v>
      </c>
      <c r="W1998" t="s">
        <v>42</v>
      </c>
      <c r="X1998" t="s">
        <v>43</v>
      </c>
      <c r="Y1998" t="s">
        <v>44</v>
      </c>
      <c r="Z1998" t="s">
        <v>44</v>
      </c>
      <c r="AA1998" t="s">
        <v>45</v>
      </c>
      <c r="AB1998" t="s">
        <v>46</v>
      </c>
      <c r="AC1998" t="s">
        <v>47</v>
      </c>
      <c r="AD1998" t="s">
        <v>48</v>
      </c>
      <c r="AE1998" t="s">
        <v>49</v>
      </c>
    </row>
    <row r="1999" spans="1:31">
      <c r="A1999" t="str">
        <f t="shared" si="62"/>
        <v>213300551152112</v>
      </c>
      <c r="B1999" t="s">
        <v>32</v>
      </c>
      <c r="C1999" t="s">
        <v>62</v>
      </c>
      <c r="D1999" t="s">
        <v>2019</v>
      </c>
      <c r="E1999" t="s">
        <v>2019</v>
      </c>
      <c r="F1999" t="s">
        <v>88</v>
      </c>
      <c r="G1999" t="s">
        <v>2020</v>
      </c>
      <c r="H1999" s="1">
        <v>43810</v>
      </c>
      <c r="I1999" s="1">
        <v>43810</v>
      </c>
      <c r="J1999" s="3">
        <v>693000000</v>
      </c>
      <c r="K1999" t="s">
        <v>31</v>
      </c>
      <c r="L1999" t="s">
        <v>31</v>
      </c>
      <c r="M1999">
        <v>0</v>
      </c>
      <c r="N1999">
        <v>0</v>
      </c>
      <c r="O1999">
        <v>0</v>
      </c>
      <c r="P1999" t="s">
        <v>37</v>
      </c>
      <c r="Q1999" t="s">
        <v>37</v>
      </c>
      <c r="R1999" t="str">
        <f t="shared" si="63"/>
        <v>2133005511521</v>
      </c>
      <c r="S1999" t="s">
        <v>38</v>
      </c>
      <c r="T1999" t="s">
        <v>66</v>
      </c>
      <c r="U1999" t="s">
        <v>67</v>
      </c>
      <c r="V1999" t="s">
        <v>86</v>
      </c>
      <c r="W1999" t="s">
        <v>90</v>
      </c>
      <c r="X1999" t="s">
        <v>43</v>
      </c>
      <c r="Y1999" t="s">
        <v>44</v>
      </c>
      <c r="Z1999" t="s">
        <v>44</v>
      </c>
      <c r="AA1999" t="s">
        <v>45</v>
      </c>
      <c r="AB1999" t="s">
        <v>46</v>
      </c>
      <c r="AC1999" t="s">
        <v>47</v>
      </c>
      <c r="AD1999" t="s">
        <v>48</v>
      </c>
      <c r="AE1999" t="s">
        <v>49</v>
      </c>
    </row>
    <row r="2000" spans="1:31">
      <c r="A2000" t="str">
        <f t="shared" si="62"/>
        <v>212804957411111</v>
      </c>
      <c r="B2000" t="s">
        <v>32</v>
      </c>
      <c r="C2000" t="s">
        <v>62</v>
      </c>
      <c r="D2000" t="s">
        <v>2021</v>
      </c>
      <c r="E2000" t="s">
        <v>2021</v>
      </c>
      <c r="F2000" t="s">
        <v>400</v>
      </c>
      <c r="G2000" t="s">
        <v>2022</v>
      </c>
      <c r="H2000" s="1">
        <v>43776</v>
      </c>
      <c r="I2000" s="1">
        <v>43776</v>
      </c>
      <c r="J2000" s="3">
        <v>44250000</v>
      </c>
      <c r="K2000" t="s">
        <v>31</v>
      </c>
      <c r="L2000" t="s">
        <v>31</v>
      </c>
      <c r="M2000">
        <v>0</v>
      </c>
      <c r="N2000">
        <v>0</v>
      </c>
      <c r="O2000">
        <v>0</v>
      </c>
      <c r="P2000" t="s">
        <v>37</v>
      </c>
      <c r="Q2000" t="s">
        <v>37</v>
      </c>
      <c r="R2000" t="str">
        <f t="shared" si="63"/>
        <v>2128049574111</v>
      </c>
      <c r="S2000" t="s">
        <v>38</v>
      </c>
      <c r="T2000" t="s">
        <v>66</v>
      </c>
      <c r="U2000" t="s">
        <v>67</v>
      </c>
      <c r="V2000" t="s">
        <v>68</v>
      </c>
      <c r="W2000" t="s">
        <v>2023</v>
      </c>
      <c r="X2000" t="s">
        <v>43</v>
      </c>
      <c r="Y2000" t="s">
        <v>44</v>
      </c>
      <c r="Z2000" t="s">
        <v>44</v>
      </c>
      <c r="AA2000" t="s">
        <v>45</v>
      </c>
      <c r="AB2000" t="s">
        <v>46</v>
      </c>
      <c r="AC2000" t="s">
        <v>47</v>
      </c>
      <c r="AD2000" t="s">
        <v>48</v>
      </c>
      <c r="AE2000" t="s">
        <v>49</v>
      </c>
    </row>
    <row r="2001" spans="1:31">
      <c r="A2001" t="str">
        <f t="shared" si="62"/>
        <v>212599451111106</v>
      </c>
      <c r="B2001" t="s">
        <v>32</v>
      </c>
      <c r="C2001" t="s">
        <v>33</v>
      </c>
      <c r="D2001" t="s">
        <v>1622</v>
      </c>
      <c r="E2001" t="s">
        <v>1622</v>
      </c>
      <c r="F2001" t="s">
        <v>35</v>
      </c>
      <c r="G2001" t="s">
        <v>2024</v>
      </c>
      <c r="H2001" s="1">
        <v>43617</v>
      </c>
      <c r="I2001" s="1">
        <v>43592</v>
      </c>
      <c r="J2001" s="3">
        <v>299561600</v>
      </c>
      <c r="K2001" t="s">
        <v>31</v>
      </c>
      <c r="L2001" t="s">
        <v>31</v>
      </c>
      <c r="M2001">
        <v>0</v>
      </c>
      <c r="N2001">
        <v>0</v>
      </c>
      <c r="O2001">
        <v>0</v>
      </c>
      <c r="P2001" t="s">
        <v>37</v>
      </c>
      <c r="Q2001" t="s">
        <v>37</v>
      </c>
      <c r="R2001" t="str">
        <f t="shared" si="63"/>
        <v>2125994511111</v>
      </c>
      <c r="S2001" t="s">
        <v>38</v>
      </c>
      <c r="T2001" t="s">
        <v>39</v>
      </c>
      <c r="U2001" t="s">
        <v>40</v>
      </c>
      <c r="V2001" t="s">
        <v>41</v>
      </c>
      <c r="W2001" t="s">
        <v>42</v>
      </c>
      <c r="X2001" t="s">
        <v>43</v>
      </c>
      <c r="Y2001" t="s">
        <v>44</v>
      </c>
      <c r="Z2001" t="s">
        <v>44</v>
      </c>
      <c r="AA2001" t="s">
        <v>45</v>
      </c>
      <c r="AB2001" t="s">
        <v>46</v>
      </c>
      <c r="AC2001" t="s">
        <v>47</v>
      </c>
      <c r="AD2001" t="s">
        <v>48</v>
      </c>
      <c r="AE2001" t="s">
        <v>49</v>
      </c>
    </row>
    <row r="2002" spans="1:31">
      <c r="A2002" t="str">
        <f t="shared" si="62"/>
        <v>212599451111906</v>
      </c>
      <c r="B2002" t="s">
        <v>32</v>
      </c>
      <c r="C2002" t="s">
        <v>33</v>
      </c>
      <c r="D2002" t="s">
        <v>1622</v>
      </c>
      <c r="E2002" t="s">
        <v>1622</v>
      </c>
      <c r="F2002" t="s">
        <v>50</v>
      </c>
      <c r="G2002" t="s">
        <v>2024</v>
      </c>
      <c r="H2002" s="1">
        <v>43617</v>
      </c>
      <c r="I2002" s="1">
        <v>43592</v>
      </c>
      <c r="J2002" s="3">
        <v>5284</v>
      </c>
      <c r="K2002" t="s">
        <v>31</v>
      </c>
      <c r="L2002" t="s">
        <v>31</v>
      </c>
      <c r="M2002">
        <v>0</v>
      </c>
      <c r="N2002">
        <v>0</v>
      </c>
      <c r="O2002">
        <v>0</v>
      </c>
      <c r="P2002" t="s">
        <v>37</v>
      </c>
      <c r="Q2002" t="s">
        <v>37</v>
      </c>
      <c r="R2002" t="str">
        <f t="shared" si="63"/>
        <v>2125994511119</v>
      </c>
      <c r="S2002" t="s">
        <v>38</v>
      </c>
      <c r="T2002" t="s">
        <v>39</v>
      </c>
      <c r="U2002" t="s">
        <v>40</v>
      </c>
      <c r="V2002" t="s">
        <v>41</v>
      </c>
      <c r="W2002" t="s">
        <v>42</v>
      </c>
      <c r="X2002" t="s">
        <v>43</v>
      </c>
      <c r="Y2002" t="s">
        <v>44</v>
      </c>
      <c r="Z2002" t="s">
        <v>44</v>
      </c>
      <c r="AA2002" t="s">
        <v>45</v>
      </c>
      <c r="AB2002" t="s">
        <v>46</v>
      </c>
      <c r="AC2002" t="s">
        <v>47</v>
      </c>
      <c r="AD2002" t="s">
        <v>48</v>
      </c>
      <c r="AE2002" t="s">
        <v>49</v>
      </c>
    </row>
    <row r="2003" spans="1:31">
      <c r="A2003" t="str">
        <f t="shared" si="62"/>
        <v>212599451112106</v>
      </c>
      <c r="B2003" t="s">
        <v>32</v>
      </c>
      <c r="C2003" t="s">
        <v>33</v>
      </c>
      <c r="D2003" t="s">
        <v>1622</v>
      </c>
      <c r="E2003" t="s">
        <v>1622</v>
      </c>
      <c r="F2003" t="s">
        <v>51</v>
      </c>
      <c r="G2003" t="s">
        <v>2024</v>
      </c>
      <c r="H2003" s="1">
        <v>43617</v>
      </c>
      <c r="I2003" s="1">
        <v>43592</v>
      </c>
      <c r="J2003" s="3">
        <v>25379890</v>
      </c>
      <c r="K2003" t="s">
        <v>31</v>
      </c>
      <c r="L2003" t="s">
        <v>31</v>
      </c>
      <c r="M2003">
        <v>0</v>
      </c>
      <c r="N2003">
        <v>0</v>
      </c>
      <c r="O2003">
        <v>0</v>
      </c>
      <c r="P2003" t="s">
        <v>37</v>
      </c>
      <c r="Q2003" t="s">
        <v>37</v>
      </c>
      <c r="R2003" t="str">
        <f t="shared" si="63"/>
        <v>2125994511121</v>
      </c>
      <c r="S2003" t="s">
        <v>38</v>
      </c>
      <c r="T2003" t="s">
        <v>39</v>
      </c>
      <c r="U2003" t="s">
        <v>40</v>
      </c>
      <c r="V2003" t="s">
        <v>41</v>
      </c>
      <c r="W2003" t="s">
        <v>42</v>
      </c>
      <c r="X2003" t="s">
        <v>43</v>
      </c>
      <c r="Y2003" t="s">
        <v>44</v>
      </c>
      <c r="Z2003" t="s">
        <v>44</v>
      </c>
      <c r="AA2003" t="s">
        <v>45</v>
      </c>
      <c r="AB2003" t="s">
        <v>46</v>
      </c>
      <c r="AC2003" t="s">
        <v>47</v>
      </c>
      <c r="AD2003" t="s">
        <v>48</v>
      </c>
      <c r="AE2003" t="s">
        <v>49</v>
      </c>
    </row>
    <row r="2004" spans="1:31">
      <c r="A2004" t="str">
        <f t="shared" si="62"/>
        <v>212599451112206</v>
      </c>
      <c r="B2004" t="s">
        <v>32</v>
      </c>
      <c r="C2004" t="s">
        <v>33</v>
      </c>
      <c r="D2004" t="s">
        <v>1622</v>
      </c>
      <c r="E2004" t="s">
        <v>1622</v>
      </c>
      <c r="F2004" t="s">
        <v>55</v>
      </c>
      <c r="G2004" t="s">
        <v>2024</v>
      </c>
      <c r="H2004" s="1">
        <v>43617</v>
      </c>
      <c r="I2004" s="1">
        <v>43592</v>
      </c>
      <c r="J2004" s="3">
        <v>7525056</v>
      </c>
      <c r="K2004" t="s">
        <v>31</v>
      </c>
      <c r="L2004" t="s">
        <v>31</v>
      </c>
      <c r="M2004">
        <v>0</v>
      </c>
      <c r="N2004">
        <v>0</v>
      </c>
      <c r="O2004">
        <v>0</v>
      </c>
      <c r="P2004" t="s">
        <v>37</v>
      </c>
      <c r="Q2004" t="s">
        <v>37</v>
      </c>
      <c r="R2004" t="str">
        <f t="shared" si="63"/>
        <v>2125994511122</v>
      </c>
      <c r="S2004" t="s">
        <v>38</v>
      </c>
      <c r="T2004" t="s">
        <v>39</v>
      </c>
      <c r="U2004" t="s">
        <v>40</v>
      </c>
      <c r="V2004" t="s">
        <v>41</v>
      </c>
      <c r="W2004" t="s">
        <v>42</v>
      </c>
      <c r="X2004" t="s">
        <v>43</v>
      </c>
      <c r="Y2004" t="s">
        <v>44</v>
      </c>
      <c r="Z2004" t="s">
        <v>44</v>
      </c>
      <c r="AA2004" t="s">
        <v>45</v>
      </c>
      <c r="AB2004" t="s">
        <v>46</v>
      </c>
      <c r="AC2004" t="s">
        <v>47</v>
      </c>
      <c r="AD2004" t="s">
        <v>48</v>
      </c>
      <c r="AE2004" t="s">
        <v>49</v>
      </c>
    </row>
    <row r="2005" spans="1:31">
      <c r="A2005" t="str">
        <f t="shared" si="62"/>
        <v>212599451112306</v>
      </c>
      <c r="B2005" t="s">
        <v>32</v>
      </c>
      <c r="C2005" t="s">
        <v>33</v>
      </c>
      <c r="D2005" t="s">
        <v>1622</v>
      </c>
      <c r="E2005" t="s">
        <v>1622</v>
      </c>
      <c r="F2005" t="s">
        <v>56</v>
      </c>
      <c r="G2005" t="s">
        <v>2024</v>
      </c>
      <c r="H2005" s="1">
        <v>43617</v>
      </c>
      <c r="I2005" s="1">
        <v>43592</v>
      </c>
      <c r="J2005" s="3">
        <v>1030000</v>
      </c>
      <c r="K2005" t="s">
        <v>31</v>
      </c>
      <c r="L2005" t="s">
        <v>31</v>
      </c>
      <c r="M2005">
        <v>0</v>
      </c>
      <c r="N2005">
        <v>0</v>
      </c>
      <c r="O2005">
        <v>0</v>
      </c>
      <c r="P2005" t="s">
        <v>37</v>
      </c>
      <c r="Q2005" t="s">
        <v>37</v>
      </c>
      <c r="R2005" t="str">
        <f t="shared" si="63"/>
        <v>2125994511123</v>
      </c>
      <c r="S2005" t="s">
        <v>38</v>
      </c>
      <c r="T2005" t="s">
        <v>39</v>
      </c>
      <c r="U2005" t="s">
        <v>40</v>
      </c>
      <c r="V2005" t="s">
        <v>41</v>
      </c>
      <c r="W2005" t="s">
        <v>42</v>
      </c>
      <c r="X2005" t="s">
        <v>43</v>
      </c>
      <c r="Y2005" t="s">
        <v>44</v>
      </c>
      <c r="Z2005" t="s">
        <v>44</v>
      </c>
      <c r="AA2005" t="s">
        <v>45</v>
      </c>
      <c r="AB2005" t="s">
        <v>46</v>
      </c>
      <c r="AC2005" t="s">
        <v>47</v>
      </c>
      <c r="AD2005" t="s">
        <v>48</v>
      </c>
      <c r="AE2005" t="s">
        <v>49</v>
      </c>
    </row>
    <row r="2006" spans="1:31">
      <c r="A2006" t="str">
        <f t="shared" si="62"/>
        <v>212599451112406</v>
      </c>
      <c r="B2006" t="s">
        <v>32</v>
      </c>
      <c r="C2006" t="s">
        <v>33</v>
      </c>
      <c r="D2006" t="s">
        <v>1622</v>
      </c>
      <c r="E2006" t="s">
        <v>1622</v>
      </c>
      <c r="F2006" t="s">
        <v>52</v>
      </c>
      <c r="G2006" t="s">
        <v>2024</v>
      </c>
      <c r="H2006" s="1">
        <v>43617</v>
      </c>
      <c r="I2006" s="1">
        <v>43592</v>
      </c>
      <c r="J2006" s="3">
        <v>15630000</v>
      </c>
      <c r="K2006" t="s">
        <v>31</v>
      </c>
      <c r="L2006" t="s">
        <v>31</v>
      </c>
      <c r="M2006">
        <v>0</v>
      </c>
      <c r="N2006">
        <v>0</v>
      </c>
      <c r="O2006">
        <v>0</v>
      </c>
      <c r="P2006" t="s">
        <v>37</v>
      </c>
      <c r="Q2006" t="s">
        <v>37</v>
      </c>
      <c r="R2006" t="str">
        <f t="shared" si="63"/>
        <v>2125994511124</v>
      </c>
      <c r="S2006" t="s">
        <v>38</v>
      </c>
      <c r="T2006" t="s">
        <v>39</v>
      </c>
      <c r="U2006" t="s">
        <v>40</v>
      </c>
      <c r="V2006" t="s">
        <v>41</v>
      </c>
      <c r="W2006" t="s">
        <v>42</v>
      </c>
      <c r="X2006" t="s">
        <v>43</v>
      </c>
      <c r="Y2006" t="s">
        <v>44</v>
      </c>
      <c r="Z2006" t="s">
        <v>44</v>
      </c>
      <c r="AA2006" t="s">
        <v>45</v>
      </c>
      <c r="AB2006" t="s">
        <v>46</v>
      </c>
      <c r="AC2006" t="s">
        <v>47</v>
      </c>
      <c r="AD2006" t="s">
        <v>48</v>
      </c>
      <c r="AE2006" t="s">
        <v>49</v>
      </c>
    </row>
    <row r="2007" spans="1:31">
      <c r="A2007" t="str">
        <f t="shared" si="62"/>
        <v>212599451112606</v>
      </c>
      <c r="B2007" t="s">
        <v>32</v>
      </c>
      <c r="C2007" t="s">
        <v>33</v>
      </c>
      <c r="D2007" t="s">
        <v>1622</v>
      </c>
      <c r="E2007" t="s">
        <v>1622</v>
      </c>
      <c r="F2007" t="s">
        <v>57</v>
      </c>
      <c r="G2007" t="s">
        <v>2024</v>
      </c>
      <c r="H2007" s="1">
        <v>43617</v>
      </c>
      <c r="I2007" s="1">
        <v>43592</v>
      </c>
      <c r="J2007" s="3">
        <v>19191300</v>
      </c>
      <c r="K2007" t="s">
        <v>31</v>
      </c>
      <c r="L2007" t="s">
        <v>31</v>
      </c>
      <c r="M2007">
        <v>0</v>
      </c>
      <c r="N2007">
        <v>0</v>
      </c>
      <c r="O2007">
        <v>0</v>
      </c>
      <c r="P2007" t="s">
        <v>37</v>
      </c>
      <c r="Q2007" t="s">
        <v>37</v>
      </c>
      <c r="R2007" t="str">
        <f t="shared" si="63"/>
        <v>2125994511126</v>
      </c>
      <c r="S2007" t="s">
        <v>38</v>
      </c>
      <c r="T2007" t="s">
        <v>39</v>
      </c>
      <c r="U2007" t="s">
        <v>40</v>
      </c>
      <c r="V2007" t="s">
        <v>41</v>
      </c>
      <c r="W2007" t="s">
        <v>42</v>
      </c>
      <c r="X2007" t="s">
        <v>43</v>
      </c>
      <c r="Y2007" t="s">
        <v>44</v>
      </c>
      <c r="Z2007" t="s">
        <v>44</v>
      </c>
      <c r="AA2007" t="s">
        <v>45</v>
      </c>
      <c r="AB2007" t="s">
        <v>46</v>
      </c>
      <c r="AC2007" t="s">
        <v>47</v>
      </c>
      <c r="AD2007" t="s">
        <v>48</v>
      </c>
      <c r="AE2007" t="s">
        <v>49</v>
      </c>
    </row>
    <row r="2008" spans="1:31">
      <c r="A2008" t="str">
        <f t="shared" si="62"/>
        <v>212599451115106</v>
      </c>
      <c r="B2008" t="s">
        <v>32</v>
      </c>
      <c r="C2008" t="s">
        <v>33</v>
      </c>
      <c r="D2008" t="s">
        <v>1622</v>
      </c>
      <c r="E2008" t="s">
        <v>1622</v>
      </c>
      <c r="F2008" t="s">
        <v>58</v>
      </c>
      <c r="G2008" t="s">
        <v>2024</v>
      </c>
      <c r="H2008" s="1">
        <v>43617</v>
      </c>
      <c r="I2008" s="1">
        <v>43592</v>
      </c>
      <c r="J2008" s="3">
        <v>7340000</v>
      </c>
      <c r="K2008" t="s">
        <v>31</v>
      </c>
      <c r="L2008" t="s">
        <v>31</v>
      </c>
      <c r="M2008">
        <v>0</v>
      </c>
      <c r="N2008">
        <v>0</v>
      </c>
      <c r="O2008">
        <v>0</v>
      </c>
      <c r="P2008" t="s">
        <v>37</v>
      </c>
      <c r="Q2008" t="s">
        <v>37</v>
      </c>
      <c r="R2008" t="str">
        <f t="shared" si="63"/>
        <v>2125994511151</v>
      </c>
      <c r="S2008" t="s">
        <v>38</v>
      </c>
      <c r="T2008" t="s">
        <v>39</v>
      </c>
      <c r="U2008" t="s">
        <v>40</v>
      </c>
      <c r="V2008" t="s">
        <v>41</v>
      </c>
      <c r="W2008" t="s">
        <v>42</v>
      </c>
      <c r="X2008" t="s">
        <v>43</v>
      </c>
      <c r="Y2008" t="s">
        <v>44</v>
      </c>
      <c r="Z2008" t="s">
        <v>44</v>
      </c>
      <c r="AA2008" t="s">
        <v>45</v>
      </c>
      <c r="AB2008" t="s">
        <v>46</v>
      </c>
      <c r="AC2008" t="s">
        <v>47</v>
      </c>
      <c r="AD2008" t="s">
        <v>48</v>
      </c>
      <c r="AE2008" t="s">
        <v>49</v>
      </c>
    </row>
    <row r="2009" spans="1:31">
      <c r="A2009" t="str">
        <f t="shared" si="62"/>
        <v>213599452111503</v>
      </c>
      <c r="B2009" t="s">
        <v>32</v>
      </c>
      <c r="C2009" t="s">
        <v>62</v>
      </c>
      <c r="D2009" t="s">
        <v>111</v>
      </c>
      <c r="E2009" t="s">
        <v>111</v>
      </c>
      <c r="F2009" t="s">
        <v>286</v>
      </c>
      <c r="G2009" t="s">
        <v>2025</v>
      </c>
      <c r="H2009" s="1">
        <v>43532</v>
      </c>
      <c r="I2009" s="1">
        <v>43532</v>
      </c>
      <c r="J2009" s="3">
        <v>10150000</v>
      </c>
      <c r="K2009" t="s">
        <v>31</v>
      </c>
      <c r="L2009" t="s">
        <v>31</v>
      </c>
      <c r="M2009">
        <v>0</v>
      </c>
      <c r="N2009">
        <v>0</v>
      </c>
      <c r="O2009">
        <v>0</v>
      </c>
      <c r="P2009" t="s">
        <v>37</v>
      </c>
      <c r="Q2009" t="s">
        <v>37</v>
      </c>
      <c r="R2009" t="str">
        <f t="shared" si="63"/>
        <v>2135994521115</v>
      </c>
      <c r="S2009" t="s">
        <v>38</v>
      </c>
      <c r="T2009" t="s">
        <v>66</v>
      </c>
      <c r="U2009" t="s">
        <v>67</v>
      </c>
      <c r="V2009" t="s">
        <v>100</v>
      </c>
      <c r="W2009" t="s">
        <v>42</v>
      </c>
      <c r="X2009" t="s">
        <v>43</v>
      </c>
      <c r="Y2009" t="s">
        <v>44</v>
      </c>
      <c r="Z2009" t="s">
        <v>44</v>
      </c>
      <c r="AA2009" t="s">
        <v>45</v>
      </c>
      <c r="AB2009" t="s">
        <v>46</v>
      </c>
      <c r="AC2009" t="s">
        <v>47</v>
      </c>
      <c r="AD2009" t="s">
        <v>48</v>
      </c>
      <c r="AE2009" t="s">
        <v>49</v>
      </c>
    </row>
    <row r="2010" spans="1:31">
      <c r="A2010" t="str">
        <f t="shared" si="62"/>
        <v>212904652121105</v>
      </c>
      <c r="B2010" t="s">
        <v>32</v>
      </c>
      <c r="C2010" t="s">
        <v>62</v>
      </c>
      <c r="D2010" t="s">
        <v>1476</v>
      </c>
      <c r="E2010" t="s">
        <v>1476</v>
      </c>
      <c r="F2010" t="s">
        <v>122</v>
      </c>
      <c r="G2010" t="s">
        <v>2026</v>
      </c>
      <c r="H2010" s="1">
        <v>43609</v>
      </c>
      <c r="I2010" s="1">
        <v>43609</v>
      </c>
      <c r="J2010" s="3">
        <v>31367000</v>
      </c>
      <c r="K2010" t="s">
        <v>31</v>
      </c>
      <c r="L2010" t="s">
        <v>31</v>
      </c>
      <c r="M2010">
        <v>0</v>
      </c>
      <c r="N2010">
        <v>0</v>
      </c>
      <c r="O2010">
        <v>0</v>
      </c>
      <c r="P2010" t="s">
        <v>37</v>
      </c>
      <c r="Q2010" t="s">
        <v>37</v>
      </c>
      <c r="R2010" t="str">
        <f t="shared" si="63"/>
        <v>2129046521211</v>
      </c>
      <c r="S2010" t="s">
        <v>38</v>
      </c>
      <c r="T2010" t="s">
        <v>66</v>
      </c>
      <c r="U2010" t="s">
        <v>67</v>
      </c>
      <c r="V2010" t="s">
        <v>81</v>
      </c>
      <c r="W2010" t="s">
        <v>82</v>
      </c>
      <c r="X2010" t="s">
        <v>43</v>
      </c>
      <c r="Y2010" t="s">
        <v>44</v>
      </c>
      <c r="Z2010" t="s">
        <v>44</v>
      </c>
      <c r="AA2010" t="s">
        <v>45</v>
      </c>
      <c r="AB2010" t="s">
        <v>46</v>
      </c>
      <c r="AC2010" t="s">
        <v>47</v>
      </c>
      <c r="AD2010" t="s">
        <v>48</v>
      </c>
      <c r="AE2010" t="s">
        <v>49</v>
      </c>
    </row>
    <row r="2011" spans="1:31">
      <c r="A2011" t="str">
        <f t="shared" si="62"/>
        <v>212904652121905</v>
      </c>
      <c r="B2011" t="s">
        <v>32</v>
      </c>
      <c r="C2011" t="s">
        <v>62</v>
      </c>
      <c r="D2011" t="s">
        <v>1476</v>
      </c>
      <c r="E2011" t="s">
        <v>1476</v>
      </c>
      <c r="F2011" t="s">
        <v>96</v>
      </c>
      <c r="G2011" t="s">
        <v>2026</v>
      </c>
      <c r="H2011" s="1">
        <v>43609</v>
      </c>
      <c r="I2011" s="1">
        <v>43609</v>
      </c>
      <c r="J2011" s="3">
        <v>4075000</v>
      </c>
      <c r="K2011" t="s">
        <v>31</v>
      </c>
      <c r="L2011" t="s">
        <v>31</v>
      </c>
      <c r="M2011">
        <v>0</v>
      </c>
      <c r="N2011">
        <v>0</v>
      </c>
      <c r="O2011">
        <v>0</v>
      </c>
      <c r="P2011" t="s">
        <v>37</v>
      </c>
      <c r="Q2011" t="s">
        <v>37</v>
      </c>
      <c r="R2011" t="str">
        <f t="shared" si="63"/>
        <v>2129046521219</v>
      </c>
      <c r="S2011" t="s">
        <v>38</v>
      </c>
      <c r="T2011" t="s">
        <v>66</v>
      </c>
      <c r="U2011" t="s">
        <v>67</v>
      </c>
      <c r="V2011" t="s">
        <v>81</v>
      </c>
      <c r="W2011" t="s">
        <v>82</v>
      </c>
      <c r="X2011" t="s">
        <v>43</v>
      </c>
      <c r="Y2011" t="s">
        <v>44</v>
      </c>
      <c r="Z2011" t="s">
        <v>44</v>
      </c>
      <c r="AA2011" t="s">
        <v>45</v>
      </c>
      <c r="AB2011" t="s">
        <v>46</v>
      </c>
      <c r="AC2011" t="s">
        <v>47</v>
      </c>
      <c r="AD2011" t="s">
        <v>48</v>
      </c>
      <c r="AE2011" t="s">
        <v>49</v>
      </c>
    </row>
    <row r="2012" spans="1:31">
      <c r="A2012" t="str">
        <f t="shared" si="62"/>
        <v>213599451111108</v>
      </c>
      <c r="B2012" t="s">
        <v>32</v>
      </c>
      <c r="C2012" t="s">
        <v>62</v>
      </c>
      <c r="D2012" t="s">
        <v>2027</v>
      </c>
      <c r="E2012" t="s">
        <v>2027</v>
      </c>
      <c r="F2012" t="s">
        <v>35</v>
      </c>
      <c r="G2012" t="s">
        <v>2028</v>
      </c>
      <c r="H2012" s="1">
        <v>43705</v>
      </c>
      <c r="I2012" s="1">
        <v>43705</v>
      </c>
      <c r="J2012" s="3">
        <v>1268400</v>
      </c>
      <c r="K2012" t="s">
        <v>31</v>
      </c>
      <c r="L2012" t="s">
        <v>31</v>
      </c>
      <c r="M2012">
        <v>0</v>
      </c>
      <c r="N2012">
        <v>0</v>
      </c>
      <c r="O2012">
        <v>0</v>
      </c>
      <c r="P2012" t="s">
        <v>37</v>
      </c>
      <c r="Q2012" t="s">
        <v>37</v>
      </c>
      <c r="R2012" t="str">
        <f t="shared" si="63"/>
        <v>2135994511111</v>
      </c>
      <c r="S2012" t="s">
        <v>38</v>
      </c>
      <c r="T2012" t="s">
        <v>66</v>
      </c>
      <c r="U2012" t="s">
        <v>67</v>
      </c>
      <c r="V2012" t="s">
        <v>100</v>
      </c>
      <c r="W2012" t="s">
        <v>42</v>
      </c>
      <c r="X2012" t="s">
        <v>43</v>
      </c>
      <c r="Y2012" t="s">
        <v>44</v>
      </c>
      <c r="Z2012" t="s">
        <v>44</v>
      </c>
      <c r="AA2012" t="s">
        <v>45</v>
      </c>
      <c r="AB2012" t="s">
        <v>46</v>
      </c>
      <c r="AC2012" t="s">
        <v>47</v>
      </c>
      <c r="AD2012" t="s">
        <v>48</v>
      </c>
      <c r="AE2012" t="s">
        <v>49</v>
      </c>
    </row>
    <row r="2013" spans="1:31">
      <c r="A2013" t="str">
        <f t="shared" si="62"/>
        <v>213599451111908</v>
      </c>
      <c r="B2013" t="s">
        <v>32</v>
      </c>
      <c r="C2013" t="s">
        <v>62</v>
      </c>
      <c r="D2013" t="s">
        <v>2027</v>
      </c>
      <c r="E2013" t="s">
        <v>2027</v>
      </c>
      <c r="F2013" t="s">
        <v>50</v>
      </c>
      <c r="G2013" t="s">
        <v>2028</v>
      </c>
      <c r="H2013" s="1">
        <v>43705</v>
      </c>
      <c r="I2013" s="1">
        <v>43705</v>
      </c>
      <c r="J2013" s="3">
        <v>487</v>
      </c>
      <c r="K2013" t="s">
        <v>31</v>
      </c>
      <c r="L2013" t="s">
        <v>31</v>
      </c>
      <c r="M2013">
        <v>0</v>
      </c>
      <c r="N2013">
        <v>0</v>
      </c>
      <c r="O2013">
        <v>0</v>
      </c>
      <c r="P2013" t="s">
        <v>37</v>
      </c>
      <c r="Q2013" t="s">
        <v>37</v>
      </c>
      <c r="R2013" t="str">
        <f t="shared" si="63"/>
        <v>2135994511119</v>
      </c>
      <c r="S2013" t="s">
        <v>38</v>
      </c>
      <c r="T2013" t="s">
        <v>66</v>
      </c>
      <c r="U2013" t="s">
        <v>67</v>
      </c>
      <c r="V2013" t="s">
        <v>100</v>
      </c>
      <c r="W2013" t="s">
        <v>42</v>
      </c>
      <c r="X2013" t="s">
        <v>43</v>
      </c>
      <c r="Y2013" t="s">
        <v>44</v>
      </c>
      <c r="Z2013" t="s">
        <v>44</v>
      </c>
      <c r="AA2013" t="s">
        <v>45</v>
      </c>
      <c r="AB2013" t="s">
        <v>46</v>
      </c>
      <c r="AC2013" t="s">
        <v>47</v>
      </c>
      <c r="AD2013" t="s">
        <v>48</v>
      </c>
      <c r="AE2013" t="s">
        <v>49</v>
      </c>
    </row>
    <row r="2014" spans="1:31">
      <c r="A2014" t="str">
        <f t="shared" si="62"/>
        <v>213599451112108</v>
      </c>
      <c r="B2014" t="s">
        <v>32</v>
      </c>
      <c r="C2014" t="s">
        <v>62</v>
      </c>
      <c r="D2014" t="s">
        <v>2027</v>
      </c>
      <c r="E2014" t="s">
        <v>2027</v>
      </c>
      <c r="F2014" t="s">
        <v>51</v>
      </c>
      <c r="G2014" t="s">
        <v>2028</v>
      </c>
      <c r="H2014" s="1">
        <v>43705</v>
      </c>
      <c r="I2014" s="1">
        <v>43705</v>
      </c>
      <c r="J2014" s="3">
        <v>68240</v>
      </c>
      <c r="K2014" t="s">
        <v>31</v>
      </c>
      <c r="L2014" t="s">
        <v>31</v>
      </c>
      <c r="M2014">
        <v>0</v>
      </c>
      <c r="N2014">
        <v>0</v>
      </c>
      <c r="O2014">
        <v>0</v>
      </c>
      <c r="P2014" t="s">
        <v>37</v>
      </c>
      <c r="Q2014" t="s">
        <v>37</v>
      </c>
      <c r="R2014" t="str">
        <f t="shared" si="63"/>
        <v>2135994511121</v>
      </c>
      <c r="S2014" t="s">
        <v>38</v>
      </c>
      <c r="T2014" t="s">
        <v>66</v>
      </c>
      <c r="U2014" t="s">
        <v>67</v>
      </c>
      <c r="V2014" t="s">
        <v>100</v>
      </c>
      <c r="W2014" t="s">
        <v>42</v>
      </c>
      <c r="X2014" t="s">
        <v>43</v>
      </c>
      <c r="Y2014" t="s">
        <v>44</v>
      </c>
      <c r="Z2014" t="s">
        <v>44</v>
      </c>
      <c r="AA2014" t="s">
        <v>45</v>
      </c>
      <c r="AB2014" t="s">
        <v>46</v>
      </c>
      <c r="AC2014" t="s">
        <v>47</v>
      </c>
      <c r="AD2014" t="s">
        <v>48</v>
      </c>
      <c r="AE2014" t="s">
        <v>49</v>
      </c>
    </row>
    <row r="2015" spans="1:31">
      <c r="A2015" t="str">
        <f t="shared" si="62"/>
        <v>213599451112208</v>
      </c>
      <c r="B2015" t="s">
        <v>32</v>
      </c>
      <c r="C2015" t="s">
        <v>62</v>
      </c>
      <c r="D2015" t="s">
        <v>2027</v>
      </c>
      <c r="E2015" t="s">
        <v>2027</v>
      </c>
      <c r="F2015" t="s">
        <v>55</v>
      </c>
      <c r="G2015" t="s">
        <v>2028</v>
      </c>
      <c r="H2015" s="1">
        <v>43705</v>
      </c>
      <c r="I2015" s="1">
        <v>43705</v>
      </c>
      <c r="J2015" s="3">
        <v>27296</v>
      </c>
      <c r="K2015" t="s">
        <v>31</v>
      </c>
      <c r="L2015" t="s">
        <v>31</v>
      </c>
      <c r="M2015">
        <v>0</v>
      </c>
      <c r="N2015">
        <v>0</v>
      </c>
      <c r="O2015">
        <v>0</v>
      </c>
      <c r="P2015" t="s">
        <v>37</v>
      </c>
      <c r="Q2015" t="s">
        <v>37</v>
      </c>
      <c r="R2015" t="str">
        <f t="shared" si="63"/>
        <v>2135994511122</v>
      </c>
      <c r="S2015" t="s">
        <v>38</v>
      </c>
      <c r="T2015" t="s">
        <v>66</v>
      </c>
      <c r="U2015" t="s">
        <v>67</v>
      </c>
      <c r="V2015" t="s">
        <v>100</v>
      </c>
      <c r="W2015" t="s">
        <v>42</v>
      </c>
      <c r="X2015" t="s">
        <v>43</v>
      </c>
      <c r="Y2015" t="s">
        <v>44</v>
      </c>
      <c r="Z2015" t="s">
        <v>44</v>
      </c>
      <c r="AA2015" t="s">
        <v>45</v>
      </c>
      <c r="AB2015" t="s">
        <v>46</v>
      </c>
      <c r="AC2015" t="s">
        <v>47</v>
      </c>
      <c r="AD2015" t="s">
        <v>48</v>
      </c>
      <c r="AE2015" t="s">
        <v>49</v>
      </c>
    </row>
    <row r="2016" spans="1:31">
      <c r="A2016" t="str">
        <f t="shared" si="62"/>
        <v>213599452111105</v>
      </c>
      <c r="B2016" t="s">
        <v>32</v>
      </c>
      <c r="C2016" t="s">
        <v>62</v>
      </c>
      <c r="D2016" t="s">
        <v>1892</v>
      </c>
      <c r="E2016" t="s">
        <v>1892</v>
      </c>
      <c r="F2016" t="s">
        <v>165</v>
      </c>
      <c r="G2016" t="s">
        <v>2029</v>
      </c>
      <c r="H2016" s="1">
        <v>43593</v>
      </c>
      <c r="I2016" s="1">
        <v>43591</v>
      </c>
      <c r="J2016" s="3">
        <v>3600000</v>
      </c>
      <c r="K2016" t="s">
        <v>31</v>
      </c>
      <c r="L2016" t="s">
        <v>31</v>
      </c>
      <c r="M2016">
        <v>0</v>
      </c>
      <c r="N2016">
        <v>0</v>
      </c>
      <c r="O2016">
        <v>0</v>
      </c>
      <c r="P2016" t="s">
        <v>37</v>
      </c>
      <c r="Q2016" t="s">
        <v>37</v>
      </c>
      <c r="R2016" t="str">
        <f t="shared" si="63"/>
        <v>2135994521111</v>
      </c>
      <c r="S2016" t="s">
        <v>38</v>
      </c>
      <c r="T2016" t="s">
        <v>66</v>
      </c>
      <c r="U2016" t="s">
        <v>67</v>
      </c>
      <c r="V2016" t="s">
        <v>100</v>
      </c>
      <c r="W2016" t="s">
        <v>42</v>
      </c>
      <c r="X2016" t="s">
        <v>43</v>
      </c>
      <c r="Y2016" t="s">
        <v>44</v>
      </c>
      <c r="Z2016" t="s">
        <v>44</v>
      </c>
      <c r="AA2016" t="s">
        <v>45</v>
      </c>
      <c r="AB2016" t="s">
        <v>46</v>
      </c>
      <c r="AC2016" t="s">
        <v>47</v>
      </c>
      <c r="AD2016" t="s">
        <v>48</v>
      </c>
      <c r="AE2016" t="s">
        <v>49</v>
      </c>
    </row>
    <row r="2017" spans="1:31">
      <c r="A2017" t="str">
        <f t="shared" si="62"/>
        <v>212599452211904</v>
      </c>
      <c r="B2017" t="s">
        <v>32</v>
      </c>
      <c r="C2017" t="s">
        <v>33</v>
      </c>
      <c r="D2017" t="s">
        <v>128</v>
      </c>
      <c r="E2017" t="s">
        <v>128</v>
      </c>
      <c r="F2017" t="s">
        <v>60</v>
      </c>
      <c r="G2017" t="s">
        <v>2030</v>
      </c>
      <c r="H2017" s="1">
        <v>43567</v>
      </c>
      <c r="I2017" s="1">
        <v>43565</v>
      </c>
      <c r="J2017" s="3">
        <v>488046</v>
      </c>
      <c r="K2017" t="s">
        <v>31</v>
      </c>
      <c r="L2017" t="s">
        <v>31</v>
      </c>
      <c r="M2017">
        <v>0</v>
      </c>
      <c r="N2017">
        <v>0</v>
      </c>
      <c r="O2017">
        <v>0</v>
      </c>
      <c r="P2017" t="s">
        <v>37</v>
      </c>
      <c r="Q2017" t="s">
        <v>37</v>
      </c>
      <c r="R2017" t="str">
        <f t="shared" si="63"/>
        <v>2125994522119</v>
      </c>
      <c r="S2017" t="s">
        <v>38</v>
      </c>
      <c r="T2017" t="s">
        <v>39</v>
      </c>
      <c r="U2017" t="s">
        <v>40</v>
      </c>
      <c r="V2017" t="s">
        <v>41</v>
      </c>
      <c r="W2017" t="s">
        <v>42</v>
      </c>
      <c r="X2017" t="s">
        <v>43</v>
      </c>
      <c r="Y2017" t="s">
        <v>44</v>
      </c>
      <c r="Z2017" t="s">
        <v>44</v>
      </c>
      <c r="AA2017" t="s">
        <v>45</v>
      </c>
      <c r="AB2017" t="s">
        <v>46</v>
      </c>
      <c r="AC2017" t="s">
        <v>47</v>
      </c>
      <c r="AD2017" t="s">
        <v>48</v>
      </c>
      <c r="AE2017" t="s">
        <v>49</v>
      </c>
    </row>
    <row r="2018" spans="1:31">
      <c r="A2018" t="str">
        <f t="shared" si="62"/>
        <v>213399451115212</v>
      </c>
      <c r="B2018" t="s">
        <v>32</v>
      </c>
      <c r="C2018" t="s">
        <v>62</v>
      </c>
      <c r="D2018" t="s">
        <v>2031</v>
      </c>
      <c r="E2018" t="s">
        <v>2031</v>
      </c>
      <c r="F2018" t="s">
        <v>84</v>
      </c>
      <c r="G2018" t="s">
        <v>2032</v>
      </c>
      <c r="H2018" s="1">
        <v>43810</v>
      </c>
      <c r="I2018" s="1">
        <v>43810</v>
      </c>
      <c r="J2018" s="3">
        <v>56157700</v>
      </c>
      <c r="K2018" t="s">
        <v>31</v>
      </c>
      <c r="L2018" t="s">
        <v>31</v>
      </c>
      <c r="M2018">
        <v>0</v>
      </c>
      <c r="N2018">
        <v>0</v>
      </c>
      <c r="O2018">
        <v>0</v>
      </c>
      <c r="P2018" t="s">
        <v>37</v>
      </c>
      <c r="Q2018" t="s">
        <v>37</v>
      </c>
      <c r="R2018" t="str">
        <f t="shared" si="63"/>
        <v>2133994511152</v>
      </c>
      <c r="S2018" t="s">
        <v>38</v>
      </c>
      <c r="T2018" t="s">
        <v>66</v>
      </c>
      <c r="U2018" t="s">
        <v>67</v>
      </c>
      <c r="V2018" t="s">
        <v>86</v>
      </c>
      <c r="W2018" t="s">
        <v>42</v>
      </c>
      <c r="X2018" t="s">
        <v>43</v>
      </c>
      <c r="Y2018" t="s">
        <v>44</v>
      </c>
      <c r="Z2018" t="s">
        <v>44</v>
      </c>
      <c r="AA2018" t="s">
        <v>45</v>
      </c>
      <c r="AB2018" t="s">
        <v>46</v>
      </c>
      <c r="AC2018" t="s">
        <v>47</v>
      </c>
      <c r="AD2018" t="s">
        <v>48</v>
      </c>
      <c r="AE2018" t="s">
        <v>49</v>
      </c>
    </row>
    <row r="2019" spans="1:31">
      <c r="A2019" t="str">
        <f t="shared" si="62"/>
        <v>214997052211112</v>
      </c>
      <c r="B2019" t="s">
        <v>32</v>
      </c>
      <c r="C2019" t="s">
        <v>114</v>
      </c>
      <c r="D2019" t="s">
        <v>1202</v>
      </c>
      <c r="E2019" t="s">
        <v>1202</v>
      </c>
      <c r="F2019" t="s">
        <v>79</v>
      </c>
      <c r="G2019" t="s">
        <v>2033</v>
      </c>
      <c r="H2019" s="1">
        <v>43805</v>
      </c>
      <c r="I2019" s="1">
        <v>43805</v>
      </c>
      <c r="J2019" s="3">
        <v>6018000</v>
      </c>
      <c r="K2019" t="s">
        <v>31</v>
      </c>
      <c r="L2019" t="s">
        <v>31</v>
      </c>
      <c r="M2019">
        <v>0</v>
      </c>
      <c r="N2019">
        <v>0</v>
      </c>
      <c r="O2019">
        <v>0</v>
      </c>
      <c r="P2019" t="s">
        <v>37</v>
      </c>
      <c r="Q2019" t="s">
        <v>37</v>
      </c>
      <c r="R2019" t="str">
        <f t="shared" si="63"/>
        <v>2149970522111</v>
      </c>
      <c r="S2019" t="s">
        <v>38</v>
      </c>
      <c r="T2019" t="s">
        <v>118</v>
      </c>
      <c r="U2019" t="s">
        <v>119</v>
      </c>
      <c r="V2019" t="s">
        <v>256</v>
      </c>
      <c r="W2019" t="s">
        <v>257</v>
      </c>
      <c r="X2019" t="s">
        <v>43</v>
      </c>
      <c r="Y2019" t="s">
        <v>44</v>
      </c>
      <c r="Z2019" t="s">
        <v>44</v>
      </c>
      <c r="AA2019" t="s">
        <v>45</v>
      </c>
      <c r="AB2019" t="s">
        <v>46</v>
      </c>
      <c r="AC2019" t="s">
        <v>47</v>
      </c>
      <c r="AD2019" t="s">
        <v>48</v>
      </c>
      <c r="AE2019" t="s">
        <v>49</v>
      </c>
    </row>
    <row r="2020" spans="1:31">
      <c r="A2020" t="str">
        <f t="shared" si="62"/>
        <v>215099452111512</v>
      </c>
      <c r="B2020" t="s">
        <v>32</v>
      </c>
      <c r="C2020" t="s">
        <v>114</v>
      </c>
      <c r="D2020" t="s">
        <v>1925</v>
      </c>
      <c r="E2020" t="s">
        <v>1925</v>
      </c>
      <c r="F2020" t="s">
        <v>286</v>
      </c>
      <c r="G2020" t="s">
        <v>2034</v>
      </c>
      <c r="H2020" s="1">
        <v>43803</v>
      </c>
      <c r="I2020" s="1">
        <v>43802</v>
      </c>
      <c r="J2020" s="3">
        <v>1100000</v>
      </c>
      <c r="K2020" t="s">
        <v>31</v>
      </c>
      <c r="L2020" t="s">
        <v>31</v>
      </c>
      <c r="M2020">
        <v>0</v>
      </c>
      <c r="N2020">
        <v>0</v>
      </c>
      <c r="O2020">
        <v>0</v>
      </c>
      <c r="P2020" t="s">
        <v>37</v>
      </c>
      <c r="Q2020" t="s">
        <v>37</v>
      </c>
      <c r="R2020" t="str">
        <f t="shared" si="63"/>
        <v>2150994521115</v>
      </c>
      <c r="S2020" t="s">
        <v>38</v>
      </c>
      <c r="T2020" t="s">
        <v>118</v>
      </c>
      <c r="U2020" t="s">
        <v>119</v>
      </c>
      <c r="V2020" t="s">
        <v>120</v>
      </c>
      <c r="W2020" t="s">
        <v>42</v>
      </c>
      <c r="X2020" t="s">
        <v>43</v>
      </c>
      <c r="Y2020" t="s">
        <v>44</v>
      </c>
      <c r="Z2020" t="s">
        <v>44</v>
      </c>
      <c r="AA2020" t="s">
        <v>45</v>
      </c>
      <c r="AB2020" t="s">
        <v>46</v>
      </c>
      <c r="AC2020" t="s">
        <v>47</v>
      </c>
      <c r="AD2020" t="s">
        <v>48</v>
      </c>
      <c r="AE2020" t="s">
        <v>49</v>
      </c>
    </row>
    <row r="2021" spans="1:31">
      <c r="A2021" t="str">
        <f t="shared" si="62"/>
        <v>212200652411408</v>
      </c>
      <c r="B2021" t="s">
        <v>32</v>
      </c>
      <c r="C2021" t="s">
        <v>33</v>
      </c>
      <c r="D2021" t="s">
        <v>2035</v>
      </c>
      <c r="E2021" t="s">
        <v>2035</v>
      </c>
      <c r="F2021" t="s">
        <v>182</v>
      </c>
      <c r="G2021" t="s">
        <v>2036</v>
      </c>
      <c r="H2021" s="1">
        <v>43684</v>
      </c>
      <c r="I2021" s="1">
        <v>43683</v>
      </c>
      <c r="J2021" s="3">
        <v>400000</v>
      </c>
      <c r="K2021" t="s">
        <v>31</v>
      </c>
      <c r="L2021" t="s">
        <v>31</v>
      </c>
      <c r="M2021">
        <v>0</v>
      </c>
      <c r="N2021">
        <v>0</v>
      </c>
      <c r="O2021">
        <v>0</v>
      </c>
      <c r="P2021" t="s">
        <v>37</v>
      </c>
      <c r="Q2021" t="s">
        <v>37</v>
      </c>
      <c r="R2021" t="str">
        <f t="shared" si="63"/>
        <v>2122006524114</v>
      </c>
      <c r="S2021" t="s">
        <v>38</v>
      </c>
      <c r="T2021" t="s">
        <v>39</v>
      </c>
      <c r="U2021" t="s">
        <v>40</v>
      </c>
      <c r="V2021" t="s">
        <v>292</v>
      </c>
      <c r="W2021" t="s">
        <v>662</v>
      </c>
      <c r="X2021" t="s">
        <v>43</v>
      </c>
      <c r="Y2021" t="s">
        <v>44</v>
      </c>
      <c r="Z2021" t="s">
        <v>44</v>
      </c>
      <c r="AA2021" t="s">
        <v>45</v>
      </c>
      <c r="AB2021" t="s">
        <v>46</v>
      </c>
      <c r="AC2021" t="s">
        <v>47</v>
      </c>
      <c r="AD2021" t="s">
        <v>48</v>
      </c>
      <c r="AE2021" t="s">
        <v>49</v>
      </c>
    </row>
    <row r="2022" spans="1:31">
      <c r="A2022" t="str">
        <f t="shared" si="62"/>
        <v>212701251152112</v>
      </c>
      <c r="B2022" t="s">
        <v>32</v>
      </c>
      <c r="C2022" t="s">
        <v>62</v>
      </c>
      <c r="D2022" t="s">
        <v>2037</v>
      </c>
      <c r="E2022" t="s">
        <v>2037</v>
      </c>
      <c r="F2022" t="s">
        <v>88</v>
      </c>
      <c r="G2022" t="s">
        <v>2038</v>
      </c>
      <c r="H2022" s="1">
        <v>43811</v>
      </c>
      <c r="I2022" s="1">
        <v>43810</v>
      </c>
      <c r="J2022" s="3">
        <v>114000000</v>
      </c>
      <c r="K2022" t="s">
        <v>31</v>
      </c>
      <c r="L2022" t="s">
        <v>31</v>
      </c>
      <c r="M2022">
        <v>0</v>
      </c>
      <c r="N2022">
        <v>0</v>
      </c>
      <c r="O2022">
        <v>0</v>
      </c>
      <c r="P2022" t="s">
        <v>37</v>
      </c>
      <c r="Q2022" t="s">
        <v>37</v>
      </c>
      <c r="R2022" t="str">
        <f t="shared" si="63"/>
        <v>2127012511521</v>
      </c>
      <c r="S2022" t="s">
        <v>38</v>
      </c>
      <c r="T2022" t="s">
        <v>66</v>
      </c>
      <c r="U2022" t="s">
        <v>67</v>
      </c>
      <c r="V2022" t="s">
        <v>195</v>
      </c>
      <c r="W2022" t="s">
        <v>448</v>
      </c>
      <c r="X2022" t="s">
        <v>43</v>
      </c>
      <c r="Y2022" t="s">
        <v>44</v>
      </c>
      <c r="Z2022" t="s">
        <v>44</v>
      </c>
      <c r="AA2022" t="s">
        <v>45</v>
      </c>
      <c r="AB2022" t="s">
        <v>46</v>
      </c>
      <c r="AC2022" t="s">
        <v>47</v>
      </c>
      <c r="AD2022" t="s">
        <v>48</v>
      </c>
      <c r="AE2022" t="s">
        <v>49</v>
      </c>
    </row>
    <row r="2023" spans="1:31">
      <c r="A2023" t="str">
        <f t="shared" si="62"/>
        <v>210400252411410</v>
      </c>
      <c r="B2023" t="s">
        <v>32</v>
      </c>
      <c r="C2023" t="s">
        <v>33</v>
      </c>
      <c r="D2023" t="s">
        <v>2039</v>
      </c>
      <c r="E2023" t="s">
        <v>2039</v>
      </c>
      <c r="F2023" t="s">
        <v>182</v>
      </c>
      <c r="G2023" t="s">
        <v>2040</v>
      </c>
      <c r="H2023" s="1">
        <v>43766</v>
      </c>
      <c r="I2023" s="1">
        <v>43763</v>
      </c>
      <c r="J2023" s="3">
        <v>400000</v>
      </c>
      <c r="K2023" t="s">
        <v>31</v>
      </c>
      <c r="L2023" t="s">
        <v>31</v>
      </c>
      <c r="M2023">
        <v>0</v>
      </c>
      <c r="N2023">
        <v>0</v>
      </c>
      <c r="O2023">
        <v>0</v>
      </c>
      <c r="P2023" t="s">
        <v>37</v>
      </c>
      <c r="Q2023" t="s">
        <v>37</v>
      </c>
      <c r="R2023" t="str">
        <f t="shared" si="63"/>
        <v>2104002524114</v>
      </c>
      <c r="S2023" t="s">
        <v>38</v>
      </c>
      <c r="T2023" t="s">
        <v>39</v>
      </c>
      <c r="U2023" t="s">
        <v>40</v>
      </c>
      <c r="V2023" t="s">
        <v>185</v>
      </c>
      <c r="W2023" t="s">
        <v>209</v>
      </c>
      <c r="X2023" t="s">
        <v>187</v>
      </c>
      <c r="Y2023" t="s">
        <v>44</v>
      </c>
      <c r="Z2023" t="s">
        <v>44</v>
      </c>
      <c r="AA2023" t="s">
        <v>66</v>
      </c>
      <c r="AB2023" t="s">
        <v>46</v>
      </c>
      <c r="AC2023" t="s">
        <v>47</v>
      </c>
      <c r="AD2023" t="s">
        <v>48</v>
      </c>
      <c r="AE2023" t="s">
        <v>49</v>
      </c>
    </row>
    <row r="2024" spans="1:31">
      <c r="A2024" t="str">
        <f t="shared" si="62"/>
        <v>212904652411110</v>
      </c>
      <c r="B2024" t="s">
        <v>32</v>
      </c>
      <c r="C2024" t="s">
        <v>62</v>
      </c>
      <c r="D2024" t="s">
        <v>2041</v>
      </c>
      <c r="E2024" t="s">
        <v>2041</v>
      </c>
      <c r="F2024" t="s">
        <v>71</v>
      </c>
      <c r="G2024" t="s">
        <v>2042</v>
      </c>
      <c r="H2024" s="1">
        <v>43769</v>
      </c>
      <c r="I2024" s="1">
        <v>43768</v>
      </c>
      <c r="J2024" s="3">
        <v>500000</v>
      </c>
      <c r="K2024" t="s">
        <v>31</v>
      </c>
      <c r="L2024" t="s">
        <v>31</v>
      </c>
      <c r="M2024">
        <v>0</v>
      </c>
      <c r="N2024">
        <v>0</v>
      </c>
      <c r="O2024">
        <v>0</v>
      </c>
      <c r="P2024" t="s">
        <v>37</v>
      </c>
      <c r="Q2024" t="s">
        <v>37</v>
      </c>
      <c r="R2024" t="str">
        <f t="shared" si="63"/>
        <v>2129046524111</v>
      </c>
      <c r="S2024" t="s">
        <v>38</v>
      </c>
      <c r="T2024" t="s">
        <v>66</v>
      </c>
      <c r="U2024" t="s">
        <v>67</v>
      </c>
      <c r="V2024" t="s">
        <v>81</v>
      </c>
      <c r="W2024" t="s">
        <v>82</v>
      </c>
      <c r="X2024" t="s">
        <v>43</v>
      </c>
      <c r="Y2024" t="s">
        <v>44</v>
      </c>
      <c r="Z2024" t="s">
        <v>44</v>
      </c>
      <c r="AA2024" t="s">
        <v>45</v>
      </c>
      <c r="AB2024" t="s">
        <v>46</v>
      </c>
      <c r="AC2024" t="s">
        <v>47</v>
      </c>
      <c r="AD2024" t="s">
        <v>48</v>
      </c>
      <c r="AE2024" t="s">
        <v>49</v>
      </c>
    </row>
    <row r="2025" spans="1:31">
      <c r="A2025" t="str">
        <f t="shared" si="62"/>
        <v>212599452211210</v>
      </c>
      <c r="B2025" t="s">
        <v>32</v>
      </c>
      <c r="C2025" t="s">
        <v>33</v>
      </c>
      <c r="D2025" t="s">
        <v>1960</v>
      </c>
      <c r="E2025" t="s">
        <v>1960</v>
      </c>
      <c r="F2025" t="s">
        <v>148</v>
      </c>
      <c r="G2025" t="s">
        <v>2043</v>
      </c>
      <c r="H2025" s="1">
        <v>43752</v>
      </c>
      <c r="I2025" s="1">
        <v>43752</v>
      </c>
      <c r="J2025" s="3">
        <v>61000</v>
      </c>
      <c r="K2025" t="s">
        <v>31</v>
      </c>
      <c r="L2025" t="s">
        <v>31</v>
      </c>
      <c r="M2025">
        <v>0</v>
      </c>
      <c r="N2025">
        <v>0</v>
      </c>
      <c r="O2025">
        <v>0</v>
      </c>
      <c r="P2025" t="s">
        <v>37</v>
      </c>
      <c r="Q2025" t="s">
        <v>37</v>
      </c>
      <c r="R2025" t="str">
        <f t="shared" si="63"/>
        <v>2125994522112</v>
      </c>
      <c r="S2025" t="s">
        <v>38</v>
      </c>
      <c r="T2025" t="s">
        <v>39</v>
      </c>
      <c r="U2025" t="s">
        <v>40</v>
      </c>
      <c r="V2025" t="s">
        <v>41</v>
      </c>
      <c r="W2025" t="s">
        <v>42</v>
      </c>
      <c r="X2025" t="s">
        <v>43</v>
      </c>
      <c r="Y2025" t="s">
        <v>44</v>
      </c>
      <c r="Z2025" t="s">
        <v>44</v>
      </c>
      <c r="AA2025" t="s">
        <v>45</v>
      </c>
      <c r="AB2025" t="s">
        <v>46</v>
      </c>
      <c r="AC2025" t="s">
        <v>47</v>
      </c>
      <c r="AD2025" t="s">
        <v>48</v>
      </c>
      <c r="AE2025" t="s">
        <v>49</v>
      </c>
    </row>
    <row r="2026" spans="1:31">
      <c r="A2026" t="str">
        <f t="shared" si="62"/>
        <v>212599452211910</v>
      </c>
      <c r="B2026" t="s">
        <v>32</v>
      </c>
      <c r="C2026" t="s">
        <v>33</v>
      </c>
      <c r="D2026" t="s">
        <v>1960</v>
      </c>
      <c r="E2026" t="s">
        <v>1960</v>
      </c>
      <c r="F2026" t="s">
        <v>60</v>
      </c>
      <c r="G2026" t="s">
        <v>2043</v>
      </c>
      <c r="H2026" s="1">
        <v>43752</v>
      </c>
      <c r="I2026" s="1">
        <v>43752</v>
      </c>
      <c r="J2026" s="3">
        <v>415000</v>
      </c>
      <c r="K2026" t="s">
        <v>31</v>
      </c>
      <c r="L2026" t="s">
        <v>31</v>
      </c>
      <c r="M2026">
        <v>0</v>
      </c>
      <c r="N2026">
        <v>0</v>
      </c>
      <c r="O2026">
        <v>0</v>
      </c>
      <c r="P2026" t="s">
        <v>37</v>
      </c>
      <c r="Q2026" t="s">
        <v>37</v>
      </c>
      <c r="R2026" t="str">
        <f t="shared" si="63"/>
        <v>2125994522119</v>
      </c>
      <c r="S2026" t="s">
        <v>38</v>
      </c>
      <c r="T2026" t="s">
        <v>39</v>
      </c>
      <c r="U2026" t="s">
        <v>40</v>
      </c>
      <c r="V2026" t="s">
        <v>41</v>
      </c>
      <c r="W2026" t="s">
        <v>42</v>
      </c>
      <c r="X2026" t="s">
        <v>43</v>
      </c>
      <c r="Y2026" t="s">
        <v>44</v>
      </c>
      <c r="Z2026" t="s">
        <v>44</v>
      </c>
      <c r="AA2026" t="s">
        <v>45</v>
      </c>
      <c r="AB2026" t="s">
        <v>46</v>
      </c>
      <c r="AC2026" t="s">
        <v>47</v>
      </c>
      <c r="AD2026" t="s">
        <v>48</v>
      </c>
      <c r="AE2026" t="s">
        <v>49</v>
      </c>
    </row>
    <row r="2027" spans="1:31">
      <c r="A2027" t="str">
        <f t="shared" si="62"/>
        <v>213599452111107</v>
      </c>
      <c r="B2027" t="s">
        <v>32</v>
      </c>
      <c r="C2027" t="s">
        <v>62</v>
      </c>
      <c r="D2027" t="s">
        <v>844</v>
      </c>
      <c r="E2027" t="s">
        <v>844</v>
      </c>
      <c r="F2027" t="s">
        <v>165</v>
      </c>
      <c r="G2027" t="s">
        <v>2044</v>
      </c>
      <c r="H2027" s="1">
        <v>43647</v>
      </c>
      <c r="I2027" s="1">
        <v>43641</v>
      </c>
      <c r="J2027" s="3">
        <v>3050000</v>
      </c>
      <c r="K2027" t="s">
        <v>31</v>
      </c>
      <c r="L2027" t="s">
        <v>31</v>
      </c>
      <c r="M2027">
        <v>0</v>
      </c>
      <c r="N2027">
        <v>0</v>
      </c>
      <c r="O2027">
        <v>0</v>
      </c>
      <c r="P2027" t="s">
        <v>37</v>
      </c>
      <c r="Q2027" t="s">
        <v>37</v>
      </c>
      <c r="R2027" t="str">
        <f t="shared" si="63"/>
        <v>2135994521111</v>
      </c>
      <c r="S2027" t="s">
        <v>38</v>
      </c>
      <c r="T2027" t="s">
        <v>66</v>
      </c>
      <c r="U2027" t="s">
        <v>67</v>
      </c>
      <c r="V2027" t="s">
        <v>100</v>
      </c>
      <c r="W2027" t="s">
        <v>42</v>
      </c>
      <c r="X2027" t="s">
        <v>43</v>
      </c>
      <c r="Y2027" t="s">
        <v>44</v>
      </c>
      <c r="Z2027" t="s">
        <v>44</v>
      </c>
      <c r="AA2027" t="s">
        <v>45</v>
      </c>
      <c r="AB2027" t="s">
        <v>46</v>
      </c>
      <c r="AC2027" t="s">
        <v>47</v>
      </c>
      <c r="AD2027" t="s">
        <v>48</v>
      </c>
      <c r="AE2027" t="s">
        <v>49</v>
      </c>
    </row>
    <row r="2028" spans="1:31">
      <c r="A2028" t="str">
        <f t="shared" si="62"/>
        <v>213599452411102</v>
      </c>
      <c r="B2028" t="s">
        <v>32</v>
      </c>
      <c r="C2028" t="s">
        <v>62</v>
      </c>
      <c r="D2028" t="s">
        <v>252</v>
      </c>
      <c r="E2028" t="s">
        <v>252</v>
      </c>
      <c r="F2028" t="s">
        <v>71</v>
      </c>
      <c r="G2028" t="s">
        <v>2045</v>
      </c>
      <c r="H2028" s="1">
        <v>43511</v>
      </c>
      <c r="I2028" s="1">
        <v>43509</v>
      </c>
      <c r="J2028" s="3">
        <v>250000</v>
      </c>
      <c r="K2028" t="s">
        <v>31</v>
      </c>
      <c r="L2028" t="s">
        <v>31</v>
      </c>
      <c r="M2028">
        <v>0</v>
      </c>
      <c r="N2028">
        <v>0</v>
      </c>
      <c r="O2028">
        <v>0</v>
      </c>
      <c r="P2028" t="s">
        <v>37</v>
      </c>
      <c r="Q2028" t="s">
        <v>37</v>
      </c>
      <c r="R2028" t="str">
        <f t="shared" si="63"/>
        <v>2135994524111</v>
      </c>
      <c r="S2028" t="s">
        <v>38</v>
      </c>
      <c r="T2028" t="s">
        <v>66</v>
      </c>
      <c r="U2028" t="s">
        <v>67</v>
      </c>
      <c r="V2028" t="s">
        <v>100</v>
      </c>
      <c r="W2028" t="s">
        <v>42</v>
      </c>
      <c r="X2028" t="s">
        <v>43</v>
      </c>
      <c r="Y2028" t="s">
        <v>44</v>
      </c>
      <c r="Z2028" t="s">
        <v>44</v>
      </c>
      <c r="AA2028" t="s">
        <v>45</v>
      </c>
      <c r="AB2028" t="s">
        <v>46</v>
      </c>
      <c r="AC2028" t="s">
        <v>47</v>
      </c>
      <c r="AD2028" t="s">
        <v>48</v>
      </c>
      <c r="AE2028" t="s">
        <v>49</v>
      </c>
    </row>
    <row r="2029" spans="1:31">
      <c r="A2029" t="str">
        <f t="shared" si="62"/>
        <v>212904652211105</v>
      </c>
      <c r="B2029" t="s">
        <v>32</v>
      </c>
      <c r="C2029" t="s">
        <v>62</v>
      </c>
      <c r="D2029" t="s">
        <v>2039</v>
      </c>
      <c r="E2029" t="s">
        <v>2039</v>
      </c>
      <c r="F2029" t="s">
        <v>79</v>
      </c>
      <c r="G2029" t="s">
        <v>2046</v>
      </c>
      <c r="H2029" s="1">
        <v>43607</v>
      </c>
      <c r="I2029" s="1">
        <v>43605</v>
      </c>
      <c r="J2029" s="3">
        <v>576900</v>
      </c>
      <c r="K2029" t="s">
        <v>31</v>
      </c>
      <c r="L2029" t="s">
        <v>31</v>
      </c>
      <c r="M2029">
        <v>0</v>
      </c>
      <c r="N2029">
        <v>0</v>
      </c>
      <c r="O2029">
        <v>0</v>
      </c>
      <c r="P2029" t="s">
        <v>37</v>
      </c>
      <c r="Q2029" t="s">
        <v>37</v>
      </c>
      <c r="R2029" t="str">
        <f t="shared" si="63"/>
        <v>2129046522111</v>
      </c>
      <c r="S2029" t="s">
        <v>38</v>
      </c>
      <c r="T2029" t="s">
        <v>66</v>
      </c>
      <c r="U2029" t="s">
        <v>67</v>
      </c>
      <c r="V2029" t="s">
        <v>81</v>
      </c>
      <c r="W2029" t="s">
        <v>82</v>
      </c>
      <c r="X2029" t="s">
        <v>43</v>
      </c>
      <c r="Y2029" t="s">
        <v>44</v>
      </c>
      <c r="Z2029" t="s">
        <v>44</v>
      </c>
      <c r="AA2029" t="s">
        <v>45</v>
      </c>
      <c r="AB2029" t="s">
        <v>46</v>
      </c>
      <c r="AC2029" t="s">
        <v>47</v>
      </c>
      <c r="AD2029" t="s">
        <v>48</v>
      </c>
      <c r="AE2029" t="s">
        <v>49</v>
      </c>
    </row>
    <row r="2030" spans="1:31">
      <c r="A2030" t="str">
        <f t="shared" si="62"/>
        <v>212904652121107</v>
      </c>
      <c r="B2030" t="s">
        <v>32</v>
      </c>
      <c r="C2030" t="s">
        <v>62</v>
      </c>
      <c r="D2030" t="s">
        <v>2047</v>
      </c>
      <c r="E2030" t="s">
        <v>2047</v>
      </c>
      <c r="F2030" t="s">
        <v>122</v>
      </c>
      <c r="G2030" t="s">
        <v>2048</v>
      </c>
      <c r="H2030" s="1">
        <v>43671</v>
      </c>
      <c r="I2030" s="1">
        <v>43669</v>
      </c>
      <c r="J2030" s="3">
        <v>10677000</v>
      </c>
      <c r="K2030" t="s">
        <v>31</v>
      </c>
      <c r="L2030" t="s">
        <v>31</v>
      </c>
      <c r="M2030">
        <v>0</v>
      </c>
      <c r="N2030">
        <v>0</v>
      </c>
      <c r="O2030">
        <v>0</v>
      </c>
      <c r="P2030" t="s">
        <v>37</v>
      </c>
      <c r="Q2030" t="s">
        <v>37</v>
      </c>
      <c r="R2030" t="str">
        <f t="shared" si="63"/>
        <v>2129046521211</v>
      </c>
      <c r="S2030" t="s">
        <v>38</v>
      </c>
      <c r="T2030" t="s">
        <v>66</v>
      </c>
      <c r="U2030" t="s">
        <v>67</v>
      </c>
      <c r="V2030" t="s">
        <v>81</v>
      </c>
      <c r="W2030" t="s">
        <v>82</v>
      </c>
      <c r="X2030" t="s">
        <v>43</v>
      </c>
      <c r="Y2030" t="s">
        <v>44</v>
      </c>
      <c r="Z2030" t="s">
        <v>44</v>
      </c>
      <c r="AA2030" t="s">
        <v>45</v>
      </c>
      <c r="AB2030" t="s">
        <v>46</v>
      </c>
      <c r="AC2030" t="s">
        <v>47</v>
      </c>
      <c r="AD2030" t="s">
        <v>48</v>
      </c>
      <c r="AE2030" t="s">
        <v>49</v>
      </c>
    </row>
    <row r="2031" spans="1:31">
      <c r="A2031" t="str">
        <f t="shared" si="62"/>
        <v>212904652121108</v>
      </c>
      <c r="B2031" t="s">
        <v>32</v>
      </c>
      <c r="C2031" t="s">
        <v>62</v>
      </c>
      <c r="D2031" t="s">
        <v>2049</v>
      </c>
      <c r="E2031" t="s">
        <v>2049</v>
      </c>
      <c r="F2031" t="s">
        <v>122</v>
      </c>
      <c r="G2031" t="s">
        <v>2050</v>
      </c>
      <c r="H2031" s="1">
        <v>43685</v>
      </c>
      <c r="I2031" s="1">
        <v>43685</v>
      </c>
      <c r="J2031" s="3">
        <v>1085000</v>
      </c>
      <c r="K2031" t="s">
        <v>31</v>
      </c>
      <c r="L2031" t="s">
        <v>31</v>
      </c>
      <c r="M2031">
        <v>0</v>
      </c>
      <c r="N2031">
        <v>0</v>
      </c>
      <c r="O2031">
        <v>0</v>
      </c>
      <c r="P2031" t="s">
        <v>37</v>
      </c>
      <c r="Q2031" t="s">
        <v>37</v>
      </c>
      <c r="R2031" t="str">
        <f t="shared" si="63"/>
        <v>2129046521211</v>
      </c>
      <c r="S2031" t="s">
        <v>38</v>
      </c>
      <c r="T2031" t="s">
        <v>66</v>
      </c>
      <c r="U2031" t="s">
        <v>67</v>
      </c>
      <c r="V2031" t="s">
        <v>81</v>
      </c>
      <c r="W2031" t="s">
        <v>82</v>
      </c>
      <c r="X2031" t="s">
        <v>43</v>
      </c>
      <c r="Y2031" t="s">
        <v>44</v>
      </c>
      <c r="Z2031" t="s">
        <v>44</v>
      </c>
      <c r="AA2031" t="s">
        <v>45</v>
      </c>
      <c r="AB2031" t="s">
        <v>46</v>
      </c>
      <c r="AC2031" t="s">
        <v>47</v>
      </c>
      <c r="AD2031" t="s">
        <v>48</v>
      </c>
      <c r="AE2031" t="s">
        <v>49</v>
      </c>
    </row>
    <row r="2032" spans="1:31">
      <c r="A2032" t="str">
        <f t="shared" si="62"/>
        <v>212904652121908</v>
      </c>
      <c r="B2032" t="s">
        <v>32</v>
      </c>
      <c r="C2032" t="s">
        <v>62</v>
      </c>
      <c r="D2032" t="s">
        <v>2049</v>
      </c>
      <c r="E2032" t="s">
        <v>2049</v>
      </c>
      <c r="F2032" t="s">
        <v>96</v>
      </c>
      <c r="G2032" t="s">
        <v>2050</v>
      </c>
      <c r="H2032" s="1">
        <v>43685</v>
      </c>
      <c r="I2032" s="1">
        <v>43685</v>
      </c>
      <c r="J2032" s="3">
        <v>2500000</v>
      </c>
      <c r="K2032" t="s">
        <v>31</v>
      </c>
      <c r="L2032" t="s">
        <v>31</v>
      </c>
      <c r="M2032">
        <v>0</v>
      </c>
      <c r="N2032">
        <v>0</v>
      </c>
      <c r="O2032">
        <v>0</v>
      </c>
      <c r="P2032" t="s">
        <v>37</v>
      </c>
      <c r="Q2032" t="s">
        <v>37</v>
      </c>
      <c r="R2032" t="str">
        <f t="shared" si="63"/>
        <v>2129046521219</v>
      </c>
      <c r="S2032" t="s">
        <v>38</v>
      </c>
      <c r="T2032" t="s">
        <v>66</v>
      </c>
      <c r="U2032" t="s">
        <v>67</v>
      </c>
      <c r="V2032" t="s">
        <v>81</v>
      </c>
      <c r="W2032" t="s">
        <v>82</v>
      </c>
      <c r="X2032" t="s">
        <v>43</v>
      </c>
      <c r="Y2032" t="s">
        <v>44</v>
      </c>
      <c r="Z2032" t="s">
        <v>44</v>
      </c>
      <c r="AA2032" t="s">
        <v>45</v>
      </c>
      <c r="AB2032" t="s">
        <v>46</v>
      </c>
      <c r="AC2032" t="s">
        <v>47</v>
      </c>
      <c r="AD2032" t="s">
        <v>48</v>
      </c>
      <c r="AE2032" t="s">
        <v>49</v>
      </c>
    </row>
    <row r="2033" spans="1:31">
      <c r="A2033" t="str">
        <f t="shared" si="62"/>
        <v>212904652121105</v>
      </c>
      <c r="B2033" t="s">
        <v>32</v>
      </c>
      <c r="C2033" t="s">
        <v>62</v>
      </c>
      <c r="D2033" t="s">
        <v>528</v>
      </c>
      <c r="E2033" t="s">
        <v>528</v>
      </c>
      <c r="F2033" t="s">
        <v>122</v>
      </c>
      <c r="G2033" t="s">
        <v>2051</v>
      </c>
      <c r="H2033" s="1">
        <v>43593</v>
      </c>
      <c r="I2033" s="1">
        <v>43591</v>
      </c>
      <c r="J2033" s="3">
        <v>14670000</v>
      </c>
      <c r="K2033" t="s">
        <v>31</v>
      </c>
      <c r="L2033" t="s">
        <v>31</v>
      </c>
      <c r="M2033">
        <v>0</v>
      </c>
      <c r="N2033">
        <v>0</v>
      </c>
      <c r="O2033">
        <v>0</v>
      </c>
      <c r="P2033" t="s">
        <v>37</v>
      </c>
      <c r="Q2033" t="s">
        <v>37</v>
      </c>
      <c r="R2033" t="str">
        <f t="shared" si="63"/>
        <v>2129046521211</v>
      </c>
      <c r="S2033" t="s">
        <v>38</v>
      </c>
      <c r="T2033" t="s">
        <v>66</v>
      </c>
      <c r="U2033" t="s">
        <v>67</v>
      </c>
      <c r="V2033" t="s">
        <v>81</v>
      </c>
      <c r="W2033" t="s">
        <v>82</v>
      </c>
      <c r="X2033" t="s">
        <v>43</v>
      </c>
      <c r="Y2033" t="s">
        <v>44</v>
      </c>
      <c r="Z2033" t="s">
        <v>44</v>
      </c>
      <c r="AA2033" t="s">
        <v>45</v>
      </c>
      <c r="AB2033" t="s">
        <v>46</v>
      </c>
      <c r="AC2033" t="s">
        <v>47</v>
      </c>
      <c r="AD2033" t="s">
        <v>48</v>
      </c>
      <c r="AE2033" t="s">
        <v>49</v>
      </c>
    </row>
    <row r="2034" spans="1:31">
      <c r="A2034" t="str">
        <f t="shared" si="62"/>
        <v>212904652121905</v>
      </c>
      <c r="B2034" t="s">
        <v>32</v>
      </c>
      <c r="C2034" t="s">
        <v>62</v>
      </c>
      <c r="D2034" t="s">
        <v>528</v>
      </c>
      <c r="E2034" t="s">
        <v>528</v>
      </c>
      <c r="F2034" t="s">
        <v>96</v>
      </c>
      <c r="G2034" t="s">
        <v>2051</v>
      </c>
      <c r="H2034" s="1">
        <v>43593</v>
      </c>
      <c r="I2034" s="1">
        <v>43591</v>
      </c>
      <c r="J2034" s="3">
        <v>7950000</v>
      </c>
      <c r="K2034" t="s">
        <v>31</v>
      </c>
      <c r="L2034" t="s">
        <v>31</v>
      </c>
      <c r="M2034">
        <v>0</v>
      </c>
      <c r="N2034">
        <v>0</v>
      </c>
      <c r="O2034">
        <v>0</v>
      </c>
      <c r="P2034" t="s">
        <v>37</v>
      </c>
      <c r="Q2034" t="s">
        <v>37</v>
      </c>
      <c r="R2034" t="str">
        <f t="shared" si="63"/>
        <v>2129046521219</v>
      </c>
      <c r="S2034" t="s">
        <v>38</v>
      </c>
      <c r="T2034" t="s">
        <v>66</v>
      </c>
      <c r="U2034" t="s">
        <v>67</v>
      </c>
      <c r="V2034" t="s">
        <v>81</v>
      </c>
      <c r="W2034" t="s">
        <v>82</v>
      </c>
      <c r="X2034" t="s">
        <v>43</v>
      </c>
      <c r="Y2034" t="s">
        <v>44</v>
      </c>
      <c r="Z2034" t="s">
        <v>44</v>
      </c>
      <c r="AA2034" t="s">
        <v>45</v>
      </c>
      <c r="AB2034" t="s">
        <v>46</v>
      </c>
      <c r="AC2034" t="s">
        <v>47</v>
      </c>
      <c r="AD2034" t="s">
        <v>48</v>
      </c>
      <c r="AE2034" t="s">
        <v>49</v>
      </c>
    </row>
    <row r="2035" spans="1:31">
      <c r="A2035" t="str">
        <f t="shared" si="62"/>
        <v>210400252121112</v>
      </c>
      <c r="B2035" t="s">
        <v>32</v>
      </c>
      <c r="C2035" t="s">
        <v>33</v>
      </c>
      <c r="D2035" t="s">
        <v>1215</v>
      </c>
      <c r="E2035" t="s">
        <v>1215</v>
      </c>
      <c r="F2035" t="s">
        <v>122</v>
      </c>
      <c r="G2035" t="s">
        <v>2052</v>
      </c>
      <c r="H2035" s="1">
        <v>43812</v>
      </c>
      <c r="I2035" s="1">
        <v>43811</v>
      </c>
      <c r="J2035" s="3">
        <v>104000</v>
      </c>
      <c r="K2035" t="s">
        <v>31</v>
      </c>
      <c r="L2035" t="s">
        <v>31</v>
      </c>
      <c r="M2035">
        <v>0</v>
      </c>
      <c r="N2035">
        <v>0</v>
      </c>
      <c r="O2035">
        <v>0</v>
      </c>
      <c r="P2035" t="s">
        <v>37</v>
      </c>
      <c r="Q2035" t="s">
        <v>37</v>
      </c>
      <c r="R2035" t="str">
        <f t="shared" si="63"/>
        <v>2104002521211</v>
      </c>
      <c r="S2035" t="s">
        <v>38</v>
      </c>
      <c r="T2035" t="s">
        <v>39</v>
      </c>
      <c r="U2035" t="s">
        <v>40</v>
      </c>
      <c r="V2035" t="s">
        <v>185</v>
      </c>
      <c r="W2035" t="s">
        <v>209</v>
      </c>
      <c r="X2035" t="s">
        <v>187</v>
      </c>
      <c r="Y2035" t="s">
        <v>44</v>
      </c>
      <c r="Z2035" t="s">
        <v>44</v>
      </c>
      <c r="AA2035" t="s">
        <v>66</v>
      </c>
      <c r="AB2035" t="s">
        <v>46</v>
      </c>
      <c r="AC2035" t="s">
        <v>47</v>
      </c>
      <c r="AD2035" t="s">
        <v>48</v>
      </c>
      <c r="AE2035" t="s">
        <v>49</v>
      </c>
    </row>
    <row r="2036" spans="1:31">
      <c r="A2036" t="str">
        <f t="shared" si="62"/>
        <v>212904652211912</v>
      </c>
      <c r="B2036" t="s">
        <v>32</v>
      </c>
      <c r="C2036" t="s">
        <v>62</v>
      </c>
      <c r="D2036" t="s">
        <v>2053</v>
      </c>
      <c r="E2036" t="s">
        <v>2053</v>
      </c>
      <c r="F2036" t="s">
        <v>60</v>
      </c>
      <c r="G2036" t="s">
        <v>2054</v>
      </c>
      <c r="H2036" s="1">
        <v>43810</v>
      </c>
      <c r="I2036" s="1">
        <v>43809</v>
      </c>
      <c r="J2036" s="3">
        <v>631309</v>
      </c>
      <c r="K2036" t="s">
        <v>31</v>
      </c>
      <c r="L2036" t="s">
        <v>31</v>
      </c>
      <c r="M2036">
        <v>0</v>
      </c>
      <c r="N2036">
        <v>0</v>
      </c>
      <c r="O2036">
        <v>0</v>
      </c>
      <c r="P2036" t="s">
        <v>37</v>
      </c>
      <c r="Q2036" t="s">
        <v>37</v>
      </c>
      <c r="R2036" t="str">
        <f t="shared" si="63"/>
        <v>2129046522119</v>
      </c>
      <c r="S2036" t="s">
        <v>38</v>
      </c>
      <c r="T2036" t="s">
        <v>66</v>
      </c>
      <c r="U2036" t="s">
        <v>67</v>
      </c>
      <c r="V2036" t="s">
        <v>81</v>
      </c>
      <c r="W2036" t="s">
        <v>82</v>
      </c>
      <c r="X2036" t="s">
        <v>43</v>
      </c>
      <c r="Y2036" t="s">
        <v>44</v>
      </c>
      <c r="Z2036" t="s">
        <v>44</v>
      </c>
      <c r="AA2036" t="s">
        <v>45</v>
      </c>
      <c r="AB2036" t="s">
        <v>46</v>
      </c>
      <c r="AC2036" t="s">
        <v>47</v>
      </c>
      <c r="AD2036" t="s">
        <v>48</v>
      </c>
      <c r="AE2036" t="s">
        <v>49</v>
      </c>
    </row>
    <row r="2037" spans="1:31">
      <c r="A2037" t="str">
        <f t="shared" si="62"/>
        <v>212702152121107</v>
      </c>
      <c r="B2037" t="s">
        <v>32</v>
      </c>
      <c r="C2037" t="s">
        <v>62</v>
      </c>
      <c r="D2037" t="s">
        <v>2055</v>
      </c>
      <c r="E2037" t="s">
        <v>2055</v>
      </c>
      <c r="F2037" t="s">
        <v>122</v>
      </c>
      <c r="G2037" t="s">
        <v>2056</v>
      </c>
      <c r="H2037" s="1">
        <v>43672</v>
      </c>
      <c r="I2037" s="1">
        <v>43670</v>
      </c>
      <c r="J2037" s="3">
        <v>2300000</v>
      </c>
      <c r="K2037" t="s">
        <v>31</v>
      </c>
      <c r="L2037" t="s">
        <v>31</v>
      </c>
      <c r="M2037">
        <v>0</v>
      </c>
      <c r="N2037">
        <v>0</v>
      </c>
      <c r="O2037">
        <v>0</v>
      </c>
      <c r="P2037" t="s">
        <v>37</v>
      </c>
      <c r="Q2037" t="s">
        <v>37</v>
      </c>
      <c r="R2037" t="str">
        <f t="shared" si="63"/>
        <v>2127021521211</v>
      </c>
      <c r="S2037" t="s">
        <v>38</v>
      </c>
      <c r="T2037" t="s">
        <v>66</v>
      </c>
      <c r="U2037" t="s">
        <v>67</v>
      </c>
      <c r="V2037" t="s">
        <v>195</v>
      </c>
      <c r="W2037" t="s">
        <v>433</v>
      </c>
      <c r="X2037" t="s">
        <v>43</v>
      </c>
      <c r="Y2037" t="s">
        <v>44</v>
      </c>
      <c r="Z2037" t="s">
        <v>44</v>
      </c>
      <c r="AA2037" t="s">
        <v>45</v>
      </c>
      <c r="AB2037" t="s">
        <v>46</v>
      </c>
      <c r="AC2037" t="s">
        <v>47</v>
      </c>
      <c r="AD2037" t="s">
        <v>48</v>
      </c>
      <c r="AE2037" t="s">
        <v>49</v>
      </c>
    </row>
    <row r="2038" spans="1:31">
      <c r="A2038" t="str">
        <f t="shared" si="62"/>
        <v>213399451115212</v>
      </c>
      <c r="B2038" t="s">
        <v>32</v>
      </c>
      <c r="C2038" t="s">
        <v>62</v>
      </c>
      <c r="D2038" t="s">
        <v>2057</v>
      </c>
      <c r="E2038" t="s">
        <v>2057</v>
      </c>
      <c r="F2038" t="s">
        <v>84</v>
      </c>
      <c r="G2038" t="s">
        <v>2058</v>
      </c>
      <c r="H2038" s="1">
        <v>43812</v>
      </c>
      <c r="I2038" s="1">
        <v>43811</v>
      </c>
      <c r="J2038" s="3">
        <v>11708300</v>
      </c>
      <c r="K2038" t="s">
        <v>31</v>
      </c>
      <c r="L2038" t="s">
        <v>31</v>
      </c>
      <c r="M2038">
        <v>0</v>
      </c>
      <c r="N2038">
        <v>0</v>
      </c>
      <c r="O2038">
        <v>0</v>
      </c>
      <c r="P2038" t="s">
        <v>37</v>
      </c>
      <c r="Q2038" t="s">
        <v>37</v>
      </c>
      <c r="R2038" t="str">
        <f t="shared" si="63"/>
        <v>2133994511152</v>
      </c>
      <c r="S2038" t="s">
        <v>38</v>
      </c>
      <c r="T2038" t="s">
        <v>66</v>
      </c>
      <c r="U2038" t="s">
        <v>67</v>
      </c>
      <c r="V2038" t="s">
        <v>86</v>
      </c>
      <c r="W2038" t="s">
        <v>42</v>
      </c>
      <c r="X2038" t="s">
        <v>43</v>
      </c>
      <c r="Y2038" t="s">
        <v>44</v>
      </c>
      <c r="Z2038" t="s">
        <v>44</v>
      </c>
      <c r="AA2038" t="s">
        <v>45</v>
      </c>
      <c r="AB2038" t="s">
        <v>46</v>
      </c>
      <c r="AC2038" t="s">
        <v>47</v>
      </c>
      <c r="AD2038" t="s">
        <v>48</v>
      </c>
      <c r="AE2038" t="s">
        <v>49</v>
      </c>
    </row>
    <row r="2039" spans="1:31">
      <c r="A2039" t="str">
        <f t="shared" si="62"/>
        <v>510299451111102</v>
      </c>
      <c r="B2039" t="s">
        <v>32</v>
      </c>
      <c r="C2039" t="s">
        <v>174</v>
      </c>
      <c r="D2039" t="s">
        <v>994</v>
      </c>
      <c r="E2039" t="s">
        <v>994</v>
      </c>
      <c r="F2039" t="s">
        <v>35</v>
      </c>
      <c r="G2039" t="s">
        <v>2059</v>
      </c>
      <c r="H2039" s="1">
        <v>43497</v>
      </c>
      <c r="I2039" s="1">
        <v>43475</v>
      </c>
      <c r="J2039" s="3">
        <v>3832800</v>
      </c>
      <c r="K2039" t="s">
        <v>31</v>
      </c>
      <c r="L2039" t="s">
        <v>31</v>
      </c>
      <c r="M2039">
        <v>0</v>
      </c>
      <c r="N2039">
        <v>0</v>
      </c>
      <c r="O2039">
        <v>0</v>
      </c>
      <c r="P2039" t="s">
        <v>37</v>
      </c>
      <c r="Q2039" t="s">
        <v>37</v>
      </c>
      <c r="R2039" t="str">
        <f t="shared" si="63"/>
        <v>5102994511111</v>
      </c>
      <c r="S2039" t="s">
        <v>38</v>
      </c>
      <c r="T2039" t="s">
        <v>119</v>
      </c>
      <c r="U2039" t="s">
        <v>176</v>
      </c>
      <c r="V2039" t="s">
        <v>177</v>
      </c>
      <c r="W2039" t="s">
        <v>42</v>
      </c>
      <c r="X2039" t="s">
        <v>43</v>
      </c>
      <c r="Y2039" t="s">
        <v>44</v>
      </c>
      <c r="Z2039" t="s">
        <v>44</v>
      </c>
      <c r="AA2039" t="s">
        <v>45</v>
      </c>
      <c r="AB2039" t="s">
        <v>46</v>
      </c>
      <c r="AC2039" t="s">
        <v>47</v>
      </c>
      <c r="AD2039" t="s">
        <v>48</v>
      </c>
      <c r="AE2039" t="s">
        <v>49</v>
      </c>
    </row>
    <row r="2040" spans="1:31">
      <c r="A2040" t="str">
        <f t="shared" si="62"/>
        <v>510299451111902</v>
      </c>
      <c r="B2040" t="s">
        <v>32</v>
      </c>
      <c r="C2040" t="s">
        <v>174</v>
      </c>
      <c r="D2040" t="s">
        <v>994</v>
      </c>
      <c r="E2040" t="s">
        <v>994</v>
      </c>
      <c r="F2040" t="s">
        <v>50</v>
      </c>
      <c r="G2040" t="s">
        <v>2059</v>
      </c>
      <c r="H2040" s="1">
        <v>43497</v>
      </c>
      <c r="I2040" s="1">
        <v>43475</v>
      </c>
      <c r="J2040" s="3">
        <v>67</v>
      </c>
      <c r="K2040" t="s">
        <v>31</v>
      </c>
      <c r="L2040" t="s">
        <v>31</v>
      </c>
      <c r="M2040">
        <v>0</v>
      </c>
      <c r="N2040">
        <v>0</v>
      </c>
      <c r="O2040">
        <v>0</v>
      </c>
      <c r="P2040" t="s">
        <v>37</v>
      </c>
      <c r="Q2040" t="s">
        <v>37</v>
      </c>
      <c r="R2040" t="str">
        <f t="shared" si="63"/>
        <v>5102994511119</v>
      </c>
      <c r="S2040" t="s">
        <v>38</v>
      </c>
      <c r="T2040" t="s">
        <v>119</v>
      </c>
      <c r="U2040" t="s">
        <v>176</v>
      </c>
      <c r="V2040" t="s">
        <v>177</v>
      </c>
      <c r="W2040" t="s">
        <v>42</v>
      </c>
      <c r="X2040" t="s">
        <v>43</v>
      </c>
      <c r="Y2040" t="s">
        <v>44</v>
      </c>
      <c r="Z2040" t="s">
        <v>44</v>
      </c>
      <c r="AA2040" t="s">
        <v>45</v>
      </c>
      <c r="AB2040" t="s">
        <v>46</v>
      </c>
      <c r="AC2040" t="s">
        <v>47</v>
      </c>
      <c r="AD2040" t="s">
        <v>48</v>
      </c>
      <c r="AE2040" t="s">
        <v>49</v>
      </c>
    </row>
    <row r="2041" spans="1:31">
      <c r="A2041" t="str">
        <f t="shared" si="62"/>
        <v>510299451112102</v>
      </c>
      <c r="B2041" t="s">
        <v>32</v>
      </c>
      <c r="C2041" t="s">
        <v>174</v>
      </c>
      <c r="D2041" t="s">
        <v>994</v>
      </c>
      <c r="E2041" t="s">
        <v>994</v>
      </c>
      <c r="F2041" t="s">
        <v>51</v>
      </c>
      <c r="G2041" t="s">
        <v>2059</v>
      </c>
      <c r="H2041" s="1">
        <v>43497</v>
      </c>
      <c r="I2041" s="1">
        <v>43475</v>
      </c>
      <c r="J2041" s="3">
        <v>383280</v>
      </c>
      <c r="K2041" t="s">
        <v>31</v>
      </c>
      <c r="L2041" t="s">
        <v>31</v>
      </c>
      <c r="M2041">
        <v>0</v>
      </c>
      <c r="N2041">
        <v>0</v>
      </c>
      <c r="O2041">
        <v>0</v>
      </c>
      <c r="P2041" t="s">
        <v>37</v>
      </c>
      <c r="Q2041" t="s">
        <v>37</v>
      </c>
      <c r="R2041" t="str">
        <f t="shared" si="63"/>
        <v>5102994511121</v>
      </c>
      <c r="S2041" t="s">
        <v>38</v>
      </c>
      <c r="T2041" t="s">
        <v>119</v>
      </c>
      <c r="U2041" t="s">
        <v>176</v>
      </c>
      <c r="V2041" t="s">
        <v>177</v>
      </c>
      <c r="W2041" t="s">
        <v>42</v>
      </c>
      <c r="X2041" t="s">
        <v>43</v>
      </c>
      <c r="Y2041" t="s">
        <v>44</v>
      </c>
      <c r="Z2041" t="s">
        <v>44</v>
      </c>
      <c r="AA2041" t="s">
        <v>45</v>
      </c>
      <c r="AB2041" t="s">
        <v>46</v>
      </c>
      <c r="AC2041" t="s">
        <v>47</v>
      </c>
      <c r="AD2041" t="s">
        <v>48</v>
      </c>
      <c r="AE2041" t="s">
        <v>49</v>
      </c>
    </row>
    <row r="2042" spans="1:31">
      <c r="A2042" t="str">
        <f t="shared" si="62"/>
        <v>510299451112202</v>
      </c>
      <c r="B2042" t="s">
        <v>32</v>
      </c>
      <c r="C2042" t="s">
        <v>174</v>
      </c>
      <c r="D2042" t="s">
        <v>994</v>
      </c>
      <c r="E2042" t="s">
        <v>994</v>
      </c>
      <c r="F2042" t="s">
        <v>55</v>
      </c>
      <c r="G2042" t="s">
        <v>2059</v>
      </c>
      <c r="H2042" s="1">
        <v>43497</v>
      </c>
      <c r="I2042" s="1">
        <v>43475</v>
      </c>
      <c r="J2042" s="3">
        <v>153312</v>
      </c>
      <c r="K2042" t="s">
        <v>31</v>
      </c>
      <c r="L2042" t="s">
        <v>31</v>
      </c>
      <c r="M2042">
        <v>0</v>
      </c>
      <c r="N2042">
        <v>0</v>
      </c>
      <c r="O2042">
        <v>0</v>
      </c>
      <c r="P2042" t="s">
        <v>37</v>
      </c>
      <c r="Q2042" t="s">
        <v>37</v>
      </c>
      <c r="R2042" t="str">
        <f t="shared" si="63"/>
        <v>5102994511122</v>
      </c>
      <c r="S2042" t="s">
        <v>38</v>
      </c>
      <c r="T2042" t="s">
        <v>119</v>
      </c>
      <c r="U2042" t="s">
        <v>176</v>
      </c>
      <c r="V2042" t="s">
        <v>177</v>
      </c>
      <c r="W2042" t="s">
        <v>42</v>
      </c>
      <c r="X2042" t="s">
        <v>43</v>
      </c>
      <c r="Y2042" t="s">
        <v>44</v>
      </c>
      <c r="Z2042" t="s">
        <v>44</v>
      </c>
      <c r="AA2042" t="s">
        <v>45</v>
      </c>
      <c r="AB2042" t="s">
        <v>46</v>
      </c>
      <c r="AC2042" t="s">
        <v>47</v>
      </c>
      <c r="AD2042" t="s">
        <v>48</v>
      </c>
      <c r="AE2042" t="s">
        <v>49</v>
      </c>
    </row>
    <row r="2043" spans="1:31">
      <c r="A2043" t="str">
        <f t="shared" si="62"/>
        <v>510299451112402</v>
      </c>
      <c r="B2043" t="s">
        <v>32</v>
      </c>
      <c r="C2043" t="s">
        <v>174</v>
      </c>
      <c r="D2043" t="s">
        <v>994</v>
      </c>
      <c r="E2043" t="s">
        <v>994</v>
      </c>
      <c r="F2043" t="s">
        <v>52</v>
      </c>
      <c r="G2043" t="s">
        <v>2059</v>
      </c>
      <c r="H2043" s="1">
        <v>43497</v>
      </c>
      <c r="I2043" s="1">
        <v>43475</v>
      </c>
      <c r="J2043" s="3">
        <v>389000</v>
      </c>
      <c r="K2043" t="s">
        <v>31</v>
      </c>
      <c r="L2043" t="s">
        <v>31</v>
      </c>
      <c r="M2043">
        <v>0</v>
      </c>
      <c r="N2043">
        <v>0</v>
      </c>
      <c r="O2043">
        <v>0</v>
      </c>
      <c r="P2043" t="s">
        <v>37</v>
      </c>
      <c r="Q2043" t="s">
        <v>37</v>
      </c>
      <c r="R2043" t="str">
        <f t="shared" si="63"/>
        <v>5102994511124</v>
      </c>
      <c r="S2043" t="s">
        <v>38</v>
      </c>
      <c r="T2043" t="s">
        <v>119</v>
      </c>
      <c r="U2043" t="s">
        <v>176</v>
      </c>
      <c r="V2043" t="s">
        <v>177</v>
      </c>
      <c r="W2043" t="s">
        <v>42</v>
      </c>
      <c r="X2043" t="s">
        <v>43</v>
      </c>
      <c r="Y2043" t="s">
        <v>44</v>
      </c>
      <c r="Z2043" t="s">
        <v>44</v>
      </c>
      <c r="AA2043" t="s">
        <v>45</v>
      </c>
      <c r="AB2043" t="s">
        <v>46</v>
      </c>
      <c r="AC2043" t="s">
        <v>47</v>
      </c>
      <c r="AD2043" t="s">
        <v>48</v>
      </c>
      <c r="AE2043" t="s">
        <v>49</v>
      </c>
    </row>
    <row r="2044" spans="1:31">
      <c r="A2044" t="str">
        <f t="shared" si="62"/>
        <v>510299451112602</v>
      </c>
      <c r="B2044" t="s">
        <v>32</v>
      </c>
      <c r="C2044" t="s">
        <v>174</v>
      </c>
      <c r="D2044" t="s">
        <v>994</v>
      </c>
      <c r="E2044" t="s">
        <v>994</v>
      </c>
      <c r="F2044" t="s">
        <v>57</v>
      </c>
      <c r="G2044" t="s">
        <v>2059</v>
      </c>
      <c r="H2044" s="1">
        <v>43497</v>
      </c>
      <c r="I2044" s="1">
        <v>43475</v>
      </c>
      <c r="J2044" s="3">
        <v>289680</v>
      </c>
      <c r="K2044" t="s">
        <v>31</v>
      </c>
      <c r="L2044" t="s">
        <v>31</v>
      </c>
      <c r="M2044">
        <v>0</v>
      </c>
      <c r="N2044">
        <v>0</v>
      </c>
      <c r="O2044">
        <v>0</v>
      </c>
      <c r="P2044" t="s">
        <v>37</v>
      </c>
      <c r="Q2044" t="s">
        <v>37</v>
      </c>
      <c r="R2044" t="str">
        <f t="shared" si="63"/>
        <v>5102994511126</v>
      </c>
      <c r="S2044" t="s">
        <v>38</v>
      </c>
      <c r="T2044" t="s">
        <v>119</v>
      </c>
      <c r="U2044" t="s">
        <v>176</v>
      </c>
      <c r="V2044" t="s">
        <v>177</v>
      </c>
      <c r="W2044" t="s">
        <v>42</v>
      </c>
      <c r="X2044" t="s">
        <v>43</v>
      </c>
      <c r="Y2044" t="s">
        <v>44</v>
      </c>
      <c r="Z2044" t="s">
        <v>44</v>
      </c>
      <c r="AA2044" t="s">
        <v>45</v>
      </c>
      <c r="AB2044" t="s">
        <v>46</v>
      </c>
      <c r="AC2044" t="s">
        <v>47</v>
      </c>
      <c r="AD2044" t="s">
        <v>48</v>
      </c>
      <c r="AE2044" t="s">
        <v>49</v>
      </c>
    </row>
    <row r="2045" spans="1:31">
      <c r="A2045" t="str">
        <f t="shared" si="62"/>
        <v>212599452411103</v>
      </c>
      <c r="B2045" t="s">
        <v>32</v>
      </c>
      <c r="C2045" t="s">
        <v>33</v>
      </c>
      <c r="D2045" t="s">
        <v>272</v>
      </c>
      <c r="E2045" t="s">
        <v>272</v>
      </c>
      <c r="F2045" t="s">
        <v>71</v>
      </c>
      <c r="G2045" t="s">
        <v>2060</v>
      </c>
      <c r="H2045" s="1">
        <v>43536</v>
      </c>
      <c r="I2045" s="1">
        <v>43536</v>
      </c>
      <c r="J2045" s="3">
        <v>3080000</v>
      </c>
      <c r="K2045" t="s">
        <v>31</v>
      </c>
      <c r="L2045" t="s">
        <v>31</v>
      </c>
      <c r="M2045">
        <v>0</v>
      </c>
      <c r="N2045">
        <v>0</v>
      </c>
      <c r="O2045">
        <v>0</v>
      </c>
      <c r="P2045" t="s">
        <v>37</v>
      </c>
      <c r="Q2045" t="s">
        <v>37</v>
      </c>
      <c r="R2045" t="str">
        <f t="shared" si="63"/>
        <v>2125994524111</v>
      </c>
      <c r="S2045" t="s">
        <v>38</v>
      </c>
      <c r="T2045" t="s">
        <v>39</v>
      </c>
      <c r="U2045" t="s">
        <v>40</v>
      </c>
      <c r="V2045" t="s">
        <v>41</v>
      </c>
      <c r="W2045" t="s">
        <v>42</v>
      </c>
      <c r="X2045" t="s">
        <v>43</v>
      </c>
      <c r="Y2045" t="s">
        <v>44</v>
      </c>
      <c r="Z2045" t="s">
        <v>44</v>
      </c>
      <c r="AA2045" t="s">
        <v>45</v>
      </c>
      <c r="AB2045" t="s">
        <v>46</v>
      </c>
      <c r="AC2045" t="s">
        <v>47</v>
      </c>
      <c r="AD2045" t="s">
        <v>48</v>
      </c>
      <c r="AE2045" t="s">
        <v>49</v>
      </c>
    </row>
    <row r="2046" spans="1:31">
      <c r="A2046" t="str">
        <f t="shared" si="62"/>
        <v>212300351152202</v>
      </c>
      <c r="B2046" t="s">
        <v>32</v>
      </c>
      <c r="C2046" t="s">
        <v>33</v>
      </c>
      <c r="D2046" t="s">
        <v>311</v>
      </c>
      <c r="E2046" t="s">
        <v>311</v>
      </c>
      <c r="F2046" t="s">
        <v>74</v>
      </c>
      <c r="G2046" t="s">
        <v>2061</v>
      </c>
      <c r="H2046" s="1">
        <v>43516</v>
      </c>
      <c r="I2046" s="1">
        <v>43515</v>
      </c>
      <c r="J2046" s="3">
        <v>143000000</v>
      </c>
      <c r="K2046" t="s">
        <v>31</v>
      </c>
      <c r="L2046" t="s">
        <v>31</v>
      </c>
      <c r="M2046">
        <v>0</v>
      </c>
      <c r="N2046">
        <v>0</v>
      </c>
      <c r="O2046">
        <v>0</v>
      </c>
      <c r="P2046" t="s">
        <v>37</v>
      </c>
      <c r="Q2046" t="s">
        <v>37</v>
      </c>
      <c r="R2046" t="str">
        <f t="shared" si="63"/>
        <v>2123003511522</v>
      </c>
      <c r="S2046" t="s">
        <v>38</v>
      </c>
      <c r="T2046" t="s">
        <v>39</v>
      </c>
      <c r="U2046" t="s">
        <v>40</v>
      </c>
      <c r="V2046" t="s">
        <v>76</v>
      </c>
      <c r="W2046" t="s">
        <v>77</v>
      </c>
      <c r="X2046" t="s">
        <v>43</v>
      </c>
      <c r="Y2046" t="s">
        <v>44</v>
      </c>
      <c r="Z2046" t="s">
        <v>44</v>
      </c>
      <c r="AA2046" t="s">
        <v>45</v>
      </c>
      <c r="AB2046" t="s">
        <v>46</v>
      </c>
      <c r="AC2046" t="s">
        <v>47</v>
      </c>
      <c r="AD2046" t="s">
        <v>48</v>
      </c>
      <c r="AE2046" t="s">
        <v>49</v>
      </c>
    </row>
    <row r="2047" spans="1:31">
      <c r="A2047" t="str">
        <f t="shared" si="62"/>
        <v>212904652123308</v>
      </c>
      <c r="B2047" t="s">
        <v>32</v>
      </c>
      <c r="C2047" t="s">
        <v>62</v>
      </c>
      <c r="D2047" t="s">
        <v>2062</v>
      </c>
      <c r="E2047" t="s">
        <v>2062</v>
      </c>
      <c r="F2047" t="s">
        <v>363</v>
      </c>
      <c r="G2047" t="s">
        <v>2063</v>
      </c>
      <c r="H2047" s="1">
        <v>43685</v>
      </c>
      <c r="I2047" s="1">
        <v>43685</v>
      </c>
      <c r="J2047" s="3">
        <v>12624400000</v>
      </c>
      <c r="K2047" t="s">
        <v>31</v>
      </c>
      <c r="L2047" t="s">
        <v>31</v>
      </c>
      <c r="M2047">
        <v>0</v>
      </c>
      <c r="N2047">
        <v>0</v>
      </c>
      <c r="O2047">
        <v>0</v>
      </c>
      <c r="P2047" t="s">
        <v>37</v>
      </c>
      <c r="Q2047" t="s">
        <v>37</v>
      </c>
      <c r="R2047" t="str">
        <f t="shared" si="63"/>
        <v>2129046521233</v>
      </c>
      <c r="S2047" t="s">
        <v>38</v>
      </c>
      <c r="T2047" t="s">
        <v>66</v>
      </c>
      <c r="U2047" t="s">
        <v>67</v>
      </c>
      <c r="V2047" t="s">
        <v>81</v>
      </c>
      <c r="W2047" t="s">
        <v>82</v>
      </c>
      <c r="X2047" t="s">
        <v>43</v>
      </c>
      <c r="Y2047" t="s">
        <v>44</v>
      </c>
      <c r="Z2047" t="s">
        <v>44</v>
      </c>
      <c r="AA2047" t="s">
        <v>45</v>
      </c>
      <c r="AB2047" t="s">
        <v>46</v>
      </c>
      <c r="AC2047" t="s">
        <v>47</v>
      </c>
      <c r="AD2047" t="s">
        <v>48</v>
      </c>
      <c r="AE2047" t="s">
        <v>49</v>
      </c>
    </row>
    <row r="2048" spans="1:31">
      <c r="A2048" t="str">
        <f t="shared" si="62"/>
        <v>000000082511112</v>
      </c>
      <c r="B2048" t="s">
        <v>32</v>
      </c>
      <c r="C2048" t="s">
        <v>114</v>
      </c>
      <c r="D2048" t="s">
        <v>1494</v>
      </c>
      <c r="E2048" t="s">
        <v>1494</v>
      </c>
      <c r="F2048" t="s">
        <v>1206</v>
      </c>
      <c r="G2048" t="s">
        <v>2064</v>
      </c>
      <c r="H2048" s="1">
        <v>43803</v>
      </c>
      <c r="I2048" s="1">
        <v>43801</v>
      </c>
      <c r="J2048" s="3">
        <v>4480000</v>
      </c>
      <c r="K2048" t="s">
        <v>31</v>
      </c>
      <c r="L2048" t="s">
        <v>31</v>
      </c>
      <c r="M2048">
        <v>0</v>
      </c>
      <c r="N2048">
        <v>0</v>
      </c>
      <c r="O2048">
        <v>0</v>
      </c>
      <c r="P2048" t="s">
        <v>37</v>
      </c>
      <c r="Q2048" t="s">
        <v>37</v>
      </c>
      <c r="R2048" t="str">
        <f t="shared" si="63"/>
        <v>0000000825111</v>
      </c>
      <c r="S2048" t="s">
        <v>38</v>
      </c>
      <c r="T2048" t="s">
        <v>118</v>
      </c>
      <c r="U2048" t="s">
        <v>106</v>
      </c>
      <c r="V2048" t="s">
        <v>107</v>
      </c>
      <c r="W2048" t="s">
        <v>108</v>
      </c>
      <c r="X2048" t="s">
        <v>43</v>
      </c>
      <c r="Y2048" t="s">
        <v>44</v>
      </c>
      <c r="Z2048" t="s">
        <v>44</v>
      </c>
      <c r="AA2048" t="s">
        <v>45</v>
      </c>
      <c r="AB2048" t="s">
        <v>46</v>
      </c>
      <c r="AC2048" t="s">
        <v>47</v>
      </c>
      <c r="AD2048" t="s">
        <v>48</v>
      </c>
      <c r="AE2048" t="s">
        <v>49</v>
      </c>
    </row>
    <row r="2049" spans="1:31">
      <c r="A2049" t="str">
        <f t="shared" si="62"/>
        <v>212599451241107</v>
      </c>
      <c r="B2049" t="s">
        <v>32</v>
      </c>
      <c r="C2049" t="s">
        <v>33</v>
      </c>
      <c r="D2049" t="s">
        <v>2065</v>
      </c>
      <c r="E2049" t="s">
        <v>2065</v>
      </c>
      <c r="F2049" t="s">
        <v>116</v>
      </c>
      <c r="G2049" t="s">
        <v>2066</v>
      </c>
      <c r="H2049" s="1">
        <v>43655</v>
      </c>
      <c r="I2049" s="1">
        <v>43651</v>
      </c>
      <c r="J2049" s="3">
        <v>485100</v>
      </c>
      <c r="K2049" t="s">
        <v>31</v>
      </c>
      <c r="L2049" t="s">
        <v>31</v>
      </c>
      <c r="M2049">
        <v>0</v>
      </c>
      <c r="N2049">
        <v>0</v>
      </c>
      <c r="O2049">
        <v>0</v>
      </c>
      <c r="P2049" t="s">
        <v>37</v>
      </c>
      <c r="Q2049" t="s">
        <v>37</v>
      </c>
      <c r="R2049" t="str">
        <f t="shared" si="63"/>
        <v>2125994512411</v>
      </c>
      <c r="S2049" t="s">
        <v>38</v>
      </c>
      <c r="T2049" t="s">
        <v>39</v>
      </c>
      <c r="U2049" t="s">
        <v>40</v>
      </c>
      <c r="V2049" t="s">
        <v>41</v>
      </c>
      <c r="W2049" t="s">
        <v>42</v>
      </c>
      <c r="X2049" t="s">
        <v>43</v>
      </c>
      <c r="Y2049" t="s">
        <v>44</v>
      </c>
      <c r="Z2049" t="s">
        <v>44</v>
      </c>
      <c r="AA2049" t="s">
        <v>45</v>
      </c>
      <c r="AB2049" t="s">
        <v>46</v>
      </c>
      <c r="AC2049" t="s">
        <v>47</v>
      </c>
      <c r="AD2049" t="s">
        <v>48</v>
      </c>
      <c r="AE2049" t="s">
        <v>49</v>
      </c>
    </row>
    <row r="2050" spans="1:31">
      <c r="A2050" t="str">
        <f t="shared" si="62"/>
        <v>213599452111110</v>
      </c>
      <c r="B2050" t="s">
        <v>32</v>
      </c>
      <c r="C2050" t="s">
        <v>62</v>
      </c>
      <c r="D2050" t="s">
        <v>2067</v>
      </c>
      <c r="E2050" t="s">
        <v>2067</v>
      </c>
      <c r="F2050" t="s">
        <v>165</v>
      </c>
      <c r="G2050" t="s">
        <v>2068</v>
      </c>
      <c r="H2050" s="1">
        <v>43739</v>
      </c>
      <c r="I2050" s="1">
        <v>43733</v>
      </c>
      <c r="J2050" s="3">
        <v>2850000</v>
      </c>
      <c r="K2050" t="s">
        <v>31</v>
      </c>
      <c r="L2050" t="s">
        <v>31</v>
      </c>
      <c r="M2050">
        <v>0</v>
      </c>
      <c r="N2050">
        <v>0</v>
      </c>
      <c r="O2050">
        <v>0</v>
      </c>
      <c r="P2050" t="s">
        <v>37</v>
      </c>
      <c r="Q2050" t="s">
        <v>37</v>
      </c>
      <c r="R2050" t="str">
        <f t="shared" si="63"/>
        <v>2135994521111</v>
      </c>
      <c r="S2050" t="s">
        <v>38</v>
      </c>
      <c r="T2050" t="s">
        <v>66</v>
      </c>
      <c r="U2050" t="s">
        <v>67</v>
      </c>
      <c r="V2050" t="s">
        <v>100</v>
      </c>
      <c r="W2050" t="s">
        <v>42</v>
      </c>
      <c r="X2050" t="s">
        <v>43</v>
      </c>
      <c r="Y2050" t="s">
        <v>44</v>
      </c>
      <c r="Z2050" t="s">
        <v>44</v>
      </c>
      <c r="AA2050" t="s">
        <v>45</v>
      </c>
      <c r="AB2050" t="s">
        <v>46</v>
      </c>
      <c r="AC2050" t="s">
        <v>47</v>
      </c>
      <c r="AD2050" t="s">
        <v>48</v>
      </c>
      <c r="AE2050" t="s">
        <v>49</v>
      </c>
    </row>
    <row r="2051" spans="1:31">
      <c r="A2051" t="str">
        <f t="shared" ref="A2051:A2114" si="64">V2051&amp;W2051&amp;F2051&amp;IF(MONTH(H2051)&lt;10,"0"&amp;MONTH(H2051),MONTH(H2051))</f>
        <v>213300551152105</v>
      </c>
      <c r="B2051" t="s">
        <v>32</v>
      </c>
      <c r="C2051" t="s">
        <v>62</v>
      </c>
      <c r="D2051" t="s">
        <v>856</v>
      </c>
      <c r="E2051" t="s">
        <v>856</v>
      </c>
      <c r="F2051" t="s">
        <v>88</v>
      </c>
      <c r="G2051" t="s">
        <v>2069</v>
      </c>
      <c r="H2051" s="1">
        <v>43616</v>
      </c>
      <c r="I2051" s="1">
        <v>43616</v>
      </c>
      <c r="J2051" s="3">
        <v>12000000</v>
      </c>
      <c r="K2051" t="s">
        <v>31</v>
      </c>
      <c r="L2051" t="s">
        <v>31</v>
      </c>
      <c r="M2051">
        <v>0</v>
      </c>
      <c r="N2051">
        <v>0</v>
      </c>
      <c r="O2051">
        <v>0</v>
      </c>
      <c r="P2051" t="s">
        <v>37</v>
      </c>
      <c r="Q2051" t="s">
        <v>37</v>
      </c>
      <c r="R2051" t="str">
        <f t="shared" ref="R2051:R2114" si="65">V2051&amp;W2051&amp;F2051</f>
        <v>2133005511521</v>
      </c>
      <c r="S2051" t="s">
        <v>38</v>
      </c>
      <c r="T2051" t="s">
        <v>66</v>
      </c>
      <c r="U2051" t="s">
        <v>67</v>
      </c>
      <c r="V2051" t="s">
        <v>86</v>
      </c>
      <c r="W2051" t="s">
        <v>90</v>
      </c>
      <c r="X2051" t="s">
        <v>43</v>
      </c>
      <c r="Y2051" t="s">
        <v>44</v>
      </c>
      <c r="Z2051" t="s">
        <v>44</v>
      </c>
      <c r="AA2051" t="s">
        <v>45</v>
      </c>
      <c r="AB2051" t="s">
        <v>46</v>
      </c>
      <c r="AC2051" t="s">
        <v>47</v>
      </c>
      <c r="AD2051" t="s">
        <v>48</v>
      </c>
      <c r="AE2051" t="s">
        <v>49</v>
      </c>
    </row>
    <row r="2052" spans="1:31">
      <c r="A2052" t="str">
        <f t="shared" si="64"/>
        <v>213599451111105</v>
      </c>
      <c r="B2052" t="s">
        <v>32</v>
      </c>
      <c r="C2052" t="s">
        <v>62</v>
      </c>
      <c r="D2052" t="s">
        <v>1040</v>
      </c>
      <c r="E2052" t="s">
        <v>1040</v>
      </c>
      <c r="F2052" t="s">
        <v>35</v>
      </c>
      <c r="G2052" t="s">
        <v>2070</v>
      </c>
      <c r="H2052" s="1">
        <v>43609</v>
      </c>
      <c r="I2052" s="1">
        <v>43600</v>
      </c>
      <c r="J2052" s="3">
        <v>60487200</v>
      </c>
      <c r="K2052" t="s">
        <v>31</v>
      </c>
      <c r="L2052" t="s">
        <v>31</v>
      </c>
      <c r="M2052">
        <v>0</v>
      </c>
      <c r="N2052">
        <v>0</v>
      </c>
      <c r="O2052">
        <v>0</v>
      </c>
      <c r="P2052" t="s">
        <v>37</v>
      </c>
      <c r="Q2052" t="s">
        <v>37</v>
      </c>
      <c r="R2052" t="str">
        <f t="shared" si="65"/>
        <v>2135994511111</v>
      </c>
      <c r="S2052" t="s">
        <v>38</v>
      </c>
      <c r="T2052" t="s">
        <v>66</v>
      </c>
      <c r="U2052" t="s">
        <v>67</v>
      </c>
      <c r="V2052" t="s">
        <v>100</v>
      </c>
      <c r="W2052" t="s">
        <v>42</v>
      </c>
      <c r="X2052" t="s">
        <v>43</v>
      </c>
      <c r="Y2052" t="s">
        <v>44</v>
      </c>
      <c r="Z2052" t="s">
        <v>44</v>
      </c>
      <c r="AA2052" t="s">
        <v>45</v>
      </c>
      <c r="AB2052" t="s">
        <v>46</v>
      </c>
      <c r="AC2052" t="s">
        <v>47</v>
      </c>
      <c r="AD2052" t="s">
        <v>48</v>
      </c>
      <c r="AE2052" t="s">
        <v>49</v>
      </c>
    </row>
    <row r="2053" spans="1:31">
      <c r="A2053" t="str">
        <f t="shared" si="64"/>
        <v>213599451111905</v>
      </c>
      <c r="B2053" t="s">
        <v>32</v>
      </c>
      <c r="C2053" t="s">
        <v>62</v>
      </c>
      <c r="D2053" t="s">
        <v>1040</v>
      </c>
      <c r="E2053" t="s">
        <v>1040</v>
      </c>
      <c r="F2053" t="s">
        <v>50</v>
      </c>
      <c r="G2053" t="s">
        <v>2070</v>
      </c>
      <c r="H2053" s="1">
        <v>43609</v>
      </c>
      <c r="I2053" s="1">
        <v>43600</v>
      </c>
      <c r="J2053" s="3">
        <v>564</v>
      </c>
      <c r="K2053" t="s">
        <v>31</v>
      </c>
      <c r="L2053" t="s">
        <v>31</v>
      </c>
      <c r="M2053">
        <v>0</v>
      </c>
      <c r="N2053">
        <v>0</v>
      </c>
      <c r="O2053">
        <v>0</v>
      </c>
      <c r="P2053" t="s">
        <v>37</v>
      </c>
      <c r="Q2053" t="s">
        <v>37</v>
      </c>
      <c r="R2053" t="str">
        <f t="shared" si="65"/>
        <v>2135994511119</v>
      </c>
      <c r="S2053" t="s">
        <v>38</v>
      </c>
      <c r="T2053" t="s">
        <v>66</v>
      </c>
      <c r="U2053" t="s">
        <v>67</v>
      </c>
      <c r="V2053" t="s">
        <v>100</v>
      </c>
      <c r="W2053" t="s">
        <v>42</v>
      </c>
      <c r="X2053" t="s">
        <v>43</v>
      </c>
      <c r="Y2053" t="s">
        <v>44</v>
      </c>
      <c r="Z2053" t="s">
        <v>44</v>
      </c>
      <c r="AA2053" t="s">
        <v>45</v>
      </c>
      <c r="AB2053" t="s">
        <v>46</v>
      </c>
      <c r="AC2053" t="s">
        <v>47</v>
      </c>
      <c r="AD2053" t="s">
        <v>48</v>
      </c>
      <c r="AE2053" t="s">
        <v>49</v>
      </c>
    </row>
    <row r="2054" spans="1:31">
      <c r="A2054" t="str">
        <f t="shared" si="64"/>
        <v>213599451112105</v>
      </c>
      <c r="B2054" t="s">
        <v>32</v>
      </c>
      <c r="C2054" t="s">
        <v>62</v>
      </c>
      <c r="D2054" t="s">
        <v>1040</v>
      </c>
      <c r="E2054" t="s">
        <v>1040</v>
      </c>
      <c r="F2054" t="s">
        <v>51</v>
      </c>
      <c r="G2054" t="s">
        <v>2070</v>
      </c>
      <c r="H2054" s="1">
        <v>43609</v>
      </c>
      <c r="I2054" s="1">
        <v>43600</v>
      </c>
      <c r="J2054" s="3">
        <v>4353880</v>
      </c>
      <c r="K2054" t="s">
        <v>31</v>
      </c>
      <c r="L2054" t="s">
        <v>31</v>
      </c>
      <c r="M2054">
        <v>0</v>
      </c>
      <c r="N2054">
        <v>0</v>
      </c>
      <c r="O2054">
        <v>0</v>
      </c>
      <c r="P2054" t="s">
        <v>37</v>
      </c>
      <c r="Q2054" t="s">
        <v>37</v>
      </c>
      <c r="R2054" t="str">
        <f t="shared" si="65"/>
        <v>2135994511121</v>
      </c>
      <c r="S2054" t="s">
        <v>38</v>
      </c>
      <c r="T2054" t="s">
        <v>66</v>
      </c>
      <c r="U2054" t="s">
        <v>67</v>
      </c>
      <c r="V2054" t="s">
        <v>100</v>
      </c>
      <c r="W2054" t="s">
        <v>42</v>
      </c>
      <c r="X2054" t="s">
        <v>43</v>
      </c>
      <c r="Y2054" t="s">
        <v>44</v>
      </c>
      <c r="Z2054" t="s">
        <v>44</v>
      </c>
      <c r="AA2054" t="s">
        <v>45</v>
      </c>
      <c r="AB2054" t="s">
        <v>46</v>
      </c>
      <c r="AC2054" t="s">
        <v>47</v>
      </c>
      <c r="AD2054" t="s">
        <v>48</v>
      </c>
      <c r="AE2054" t="s">
        <v>49</v>
      </c>
    </row>
    <row r="2055" spans="1:31">
      <c r="A2055" t="str">
        <f t="shared" si="64"/>
        <v>213599451112205</v>
      </c>
      <c r="B2055" t="s">
        <v>32</v>
      </c>
      <c r="C2055" t="s">
        <v>62</v>
      </c>
      <c r="D2055" t="s">
        <v>1040</v>
      </c>
      <c r="E2055" t="s">
        <v>1040</v>
      </c>
      <c r="F2055" t="s">
        <v>55</v>
      </c>
      <c r="G2055" t="s">
        <v>2070</v>
      </c>
      <c r="H2055" s="1">
        <v>43609</v>
      </c>
      <c r="I2055" s="1">
        <v>43600</v>
      </c>
      <c r="J2055" s="3">
        <v>1394756</v>
      </c>
      <c r="K2055" t="s">
        <v>31</v>
      </c>
      <c r="L2055" t="s">
        <v>31</v>
      </c>
      <c r="M2055">
        <v>0</v>
      </c>
      <c r="N2055">
        <v>0</v>
      </c>
      <c r="O2055">
        <v>0</v>
      </c>
      <c r="P2055" t="s">
        <v>37</v>
      </c>
      <c r="Q2055" t="s">
        <v>37</v>
      </c>
      <c r="R2055" t="str">
        <f t="shared" si="65"/>
        <v>2135994511122</v>
      </c>
      <c r="S2055" t="s">
        <v>38</v>
      </c>
      <c r="T2055" t="s">
        <v>66</v>
      </c>
      <c r="U2055" t="s">
        <v>67</v>
      </c>
      <c r="V2055" t="s">
        <v>100</v>
      </c>
      <c r="W2055" t="s">
        <v>42</v>
      </c>
      <c r="X2055" t="s">
        <v>43</v>
      </c>
      <c r="Y2055" t="s">
        <v>44</v>
      </c>
      <c r="Z2055" t="s">
        <v>44</v>
      </c>
      <c r="AA2055" t="s">
        <v>45</v>
      </c>
      <c r="AB2055" t="s">
        <v>46</v>
      </c>
      <c r="AC2055" t="s">
        <v>47</v>
      </c>
      <c r="AD2055" t="s">
        <v>48</v>
      </c>
      <c r="AE2055" t="s">
        <v>49</v>
      </c>
    </row>
    <row r="2056" spans="1:31">
      <c r="A2056" t="str">
        <f t="shared" si="64"/>
        <v>213599451112405</v>
      </c>
      <c r="B2056" t="s">
        <v>32</v>
      </c>
      <c r="C2056" t="s">
        <v>62</v>
      </c>
      <c r="D2056" t="s">
        <v>1040</v>
      </c>
      <c r="E2056" t="s">
        <v>1040</v>
      </c>
      <c r="F2056" t="s">
        <v>52</v>
      </c>
      <c r="G2056" t="s">
        <v>2070</v>
      </c>
      <c r="H2056" s="1">
        <v>43609</v>
      </c>
      <c r="I2056" s="1">
        <v>43600</v>
      </c>
      <c r="J2056" s="3">
        <v>5340000</v>
      </c>
      <c r="K2056" t="s">
        <v>31</v>
      </c>
      <c r="L2056" t="s">
        <v>31</v>
      </c>
      <c r="M2056">
        <v>0</v>
      </c>
      <c r="N2056">
        <v>0</v>
      </c>
      <c r="O2056">
        <v>0</v>
      </c>
      <c r="P2056" t="s">
        <v>37</v>
      </c>
      <c r="Q2056" t="s">
        <v>37</v>
      </c>
      <c r="R2056" t="str">
        <f t="shared" si="65"/>
        <v>2135994511124</v>
      </c>
      <c r="S2056" t="s">
        <v>38</v>
      </c>
      <c r="T2056" t="s">
        <v>66</v>
      </c>
      <c r="U2056" t="s">
        <v>67</v>
      </c>
      <c r="V2056" t="s">
        <v>100</v>
      </c>
      <c r="W2056" t="s">
        <v>42</v>
      </c>
      <c r="X2056" t="s">
        <v>43</v>
      </c>
      <c r="Y2056" t="s">
        <v>44</v>
      </c>
      <c r="Z2056" t="s">
        <v>44</v>
      </c>
      <c r="AA2056" t="s">
        <v>45</v>
      </c>
      <c r="AB2056" t="s">
        <v>46</v>
      </c>
      <c r="AC2056" t="s">
        <v>47</v>
      </c>
      <c r="AD2056" t="s">
        <v>48</v>
      </c>
      <c r="AE2056" t="s">
        <v>49</v>
      </c>
    </row>
    <row r="2057" spans="1:31">
      <c r="A2057" t="str">
        <f t="shared" si="64"/>
        <v>213599451112505</v>
      </c>
      <c r="B2057" t="s">
        <v>32</v>
      </c>
      <c r="C2057" t="s">
        <v>62</v>
      </c>
      <c r="D2057" t="s">
        <v>1040</v>
      </c>
      <c r="E2057" t="s">
        <v>1040</v>
      </c>
      <c r="F2057" t="s">
        <v>132</v>
      </c>
      <c r="G2057" t="s">
        <v>2070</v>
      </c>
      <c r="H2057" s="1">
        <v>43609</v>
      </c>
      <c r="I2057" s="1">
        <v>43600</v>
      </c>
      <c r="J2057" s="3">
        <v>224606</v>
      </c>
      <c r="K2057" t="s">
        <v>31</v>
      </c>
      <c r="L2057" t="s">
        <v>31</v>
      </c>
      <c r="M2057">
        <v>0</v>
      </c>
      <c r="N2057">
        <v>0</v>
      </c>
      <c r="O2057">
        <v>0</v>
      </c>
      <c r="P2057" t="s">
        <v>37</v>
      </c>
      <c r="Q2057" t="s">
        <v>37</v>
      </c>
      <c r="R2057" t="str">
        <f t="shared" si="65"/>
        <v>2135994511125</v>
      </c>
      <c r="S2057" t="s">
        <v>38</v>
      </c>
      <c r="T2057" t="s">
        <v>66</v>
      </c>
      <c r="U2057" t="s">
        <v>67</v>
      </c>
      <c r="V2057" t="s">
        <v>100</v>
      </c>
      <c r="W2057" t="s">
        <v>42</v>
      </c>
      <c r="X2057" t="s">
        <v>43</v>
      </c>
      <c r="Y2057" t="s">
        <v>44</v>
      </c>
      <c r="Z2057" t="s">
        <v>44</v>
      </c>
      <c r="AA2057" t="s">
        <v>45</v>
      </c>
      <c r="AB2057" t="s">
        <v>46</v>
      </c>
      <c r="AC2057" t="s">
        <v>47</v>
      </c>
      <c r="AD2057" t="s">
        <v>48</v>
      </c>
      <c r="AE2057" t="s">
        <v>49</v>
      </c>
    </row>
    <row r="2058" spans="1:31">
      <c r="A2058" t="str">
        <f t="shared" si="64"/>
        <v>213599451115105</v>
      </c>
      <c r="B2058" t="s">
        <v>32</v>
      </c>
      <c r="C2058" t="s">
        <v>62</v>
      </c>
      <c r="D2058" t="s">
        <v>1040</v>
      </c>
      <c r="E2058" t="s">
        <v>1040</v>
      </c>
      <c r="F2058" t="s">
        <v>58</v>
      </c>
      <c r="G2058" t="s">
        <v>2070</v>
      </c>
      <c r="H2058" s="1">
        <v>43609</v>
      </c>
      <c r="I2058" s="1">
        <v>43600</v>
      </c>
      <c r="J2058" s="3">
        <v>360000</v>
      </c>
      <c r="K2058" t="s">
        <v>31</v>
      </c>
      <c r="L2058" t="s">
        <v>31</v>
      </c>
      <c r="M2058">
        <v>0</v>
      </c>
      <c r="N2058">
        <v>0</v>
      </c>
      <c r="O2058">
        <v>0</v>
      </c>
      <c r="P2058" t="s">
        <v>37</v>
      </c>
      <c r="Q2058" t="s">
        <v>37</v>
      </c>
      <c r="R2058" t="str">
        <f t="shared" si="65"/>
        <v>2135994511151</v>
      </c>
      <c r="S2058" t="s">
        <v>38</v>
      </c>
      <c r="T2058" t="s">
        <v>66</v>
      </c>
      <c r="U2058" t="s">
        <v>67</v>
      </c>
      <c r="V2058" t="s">
        <v>100</v>
      </c>
      <c r="W2058" t="s">
        <v>42</v>
      </c>
      <c r="X2058" t="s">
        <v>43</v>
      </c>
      <c r="Y2058" t="s">
        <v>44</v>
      </c>
      <c r="Z2058" t="s">
        <v>44</v>
      </c>
      <c r="AA2058" t="s">
        <v>45</v>
      </c>
      <c r="AB2058" t="s">
        <v>46</v>
      </c>
      <c r="AC2058" t="s">
        <v>47</v>
      </c>
      <c r="AD2058" t="s">
        <v>48</v>
      </c>
      <c r="AE2058" t="s">
        <v>49</v>
      </c>
    </row>
    <row r="2059" spans="1:31">
      <c r="A2059" t="str">
        <f t="shared" si="64"/>
        <v>212599452111107</v>
      </c>
      <c r="B2059" t="s">
        <v>32</v>
      </c>
      <c r="C2059" t="s">
        <v>33</v>
      </c>
      <c r="D2059" t="s">
        <v>2071</v>
      </c>
      <c r="E2059" t="s">
        <v>2071</v>
      </c>
      <c r="F2059" t="s">
        <v>165</v>
      </c>
      <c r="G2059" t="s">
        <v>2072</v>
      </c>
      <c r="H2059" s="1">
        <v>43657</v>
      </c>
      <c r="I2059" s="1">
        <v>43656</v>
      </c>
      <c r="J2059" s="3">
        <v>32500000</v>
      </c>
      <c r="K2059" t="s">
        <v>31</v>
      </c>
      <c r="L2059" t="s">
        <v>31</v>
      </c>
      <c r="M2059">
        <v>0</v>
      </c>
      <c r="N2059">
        <v>0</v>
      </c>
      <c r="O2059">
        <v>0</v>
      </c>
      <c r="P2059" t="s">
        <v>37</v>
      </c>
      <c r="Q2059" t="s">
        <v>37</v>
      </c>
      <c r="R2059" t="str">
        <f t="shared" si="65"/>
        <v>2125994521111</v>
      </c>
      <c r="S2059" t="s">
        <v>38</v>
      </c>
      <c r="T2059" t="s">
        <v>39</v>
      </c>
      <c r="U2059" t="s">
        <v>40</v>
      </c>
      <c r="V2059" t="s">
        <v>41</v>
      </c>
      <c r="W2059" t="s">
        <v>42</v>
      </c>
      <c r="X2059" t="s">
        <v>43</v>
      </c>
      <c r="Y2059" t="s">
        <v>44</v>
      </c>
      <c r="Z2059" t="s">
        <v>44</v>
      </c>
      <c r="AA2059" t="s">
        <v>45</v>
      </c>
      <c r="AB2059" t="s">
        <v>46</v>
      </c>
      <c r="AC2059" t="s">
        <v>47</v>
      </c>
      <c r="AD2059" t="s">
        <v>48</v>
      </c>
      <c r="AE2059" t="s">
        <v>49</v>
      </c>
    </row>
    <row r="2060" spans="1:31">
      <c r="A2060" t="str">
        <f t="shared" si="64"/>
        <v>213599452181112</v>
      </c>
      <c r="B2060" t="s">
        <v>32</v>
      </c>
      <c r="C2060" t="s">
        <v>62</v>
      </c>
      <c r="D2060" t="s">
        <v>2073</v>
      </c>
      <c r="E2060" t="s">
        <v>2073</v>
      </c>
      <c r="F2060" t="s">
        <v>143</v>
      </c>
      <c r="G2060" t="s">
        <v>2074</v>
      </c>
      <c r="H2060" s="1">
        <v>43825</v>
      </c>
      <c r="I2060" s="1">
        <v>43825</v>
      </c>
      <c r="J2060" s="3">
        <v>3500000</v>
      </c>
      <c r="K2060" t="s">
        <v>31</v>
      </c>
      <c r="L2060" t="s">
        <v>31</v>
      </c>
      <c r="M2060">
        <v>0</v>
      </c>
      <c r="N2060">
        <v>0</v>
      </c>
      <c r="O2060">
        <v>0</v>
      </c>
      <c r="P2060" t="s">
        <v>37</v>
      </c>
      <c r="Q2060" t="s">
        <v>37</v>
      </c>
      <c r="R2060" t="str">
        <f t="shared" si="65"/>
        <v>2135994521811</v>
      </c>
      <c r="S2060" t="s">
        <v>38</v>
      </c>
      <c r="T2060" t="s">
        <v>66</v>
      </c>
      <c r="U2060" t="s">
        <v>67</v>
      </c>
      <c r="V2060" t="s">
        <v>100</v>
      </c>
      <c r="W2060" t="s">
        <v>42</v>
      </c>
      <c r="X2060" t="s">
        <v>43</v>
      </c>
      <c r="Y2060" t="s">
        <v>44</v>
      </c>
      <c r="Z2060" t="s">
        <v>44</v>
      </c>
      <c r="AA2060" t="s">
        <v>45</v>
      </c>
      <c r="AB2060" t="s">
        <v>46</v>
      </c>
      <c r="AC2060" t="s">
        <v>47</v>
      </c>
      <c r="AD2060" t="s">
        <v>48</v>
      </c>
      <c r="AE2060" t="s">
        <v>49</v>
      </c>
    </row>
    <row r="2061" spans="1:31">
      <c r="A2061" t="str">
        <f t="shared" si="64"/>
        <v>212599452211204</v>
      </c>
      <c r="B2061" t="s">
        <v>32</v>
      </c>
      <c r="C2061" t="s">
        <v>33</v>
      </c>
      <c r="D2061" t="s">
        <v>1182</v>
      </c>
      <c r="E2061" t="s">
        <v>1182</v>
      </c>
      <c r="F2061" t="s">
        <v>148</v>
      </c>
      <c r="G2061" t="s">
        <v>2075</v>
      </c>
      <c r="H2061" s="1">
        <v>43567</v>
      </c>
      <c r="I2061" s="1">
        <v>43565</v>
      </c>
      <c r="J2061" s="3">
        <v>824631</v>
      </c>
      <c r="K2061" t="s">
        <v>31</v>
      </c>
      <c r="L2061" t="s">
        <v>31</v>
      </c>
      <c r="M2061">
        <v>0</v>
      </c>
      <c r="N2061">
        <v>0</v>
      </c>
      <c r="O2061">
        <v>0</v>
      </c>
      <c r="P2061" t="s">
        <v>37</v>
      </c>
      <c r="Q2061" t="s">
        <v>37</v>
      </c>
      <c r="R2061" t="str">
        <f t="shared" si="65"/>
        <v>2125994522112</v>
      </c>
      <c r="S2061" t="s">
        <v>38</v>
      </c>
      <c r="T2061" t="s">
        <v>39</v>
      </c>
      <c r="U2061" t="s">
        <v>40</v>
      </c>
      <c r="V2061" t="s">
        <v>41</v>
      </c>
      <c r="W2061" t="s">
        <v>42</v>
      </c>
      <c r="X2061" t="s">
        <v>43</v>
      </c>
      <c r="Y2061" t="s">
        <v>44</v>
      </c>
      <c r="Z2061" t="s">
        <v>44</v>
      </c>
      <c r="AA2061" t="s">
        <v>45</v>
      </c>
      <c r="AB2061" t="s">
        <v>46</v>
      </c>
      <c r="AC2061" t="s">
        <v>47</v>
      </c>
      <c r="AD2061" t="s">
        <v>48</v>
      </c>
      <c r="AE2061" t="s">
        <v>49</v>
      </c>
    </row>
    <row r="2062" spans="1:31">
      <c r="A2062" t="str">
        <f t="shared" si="64"/>
        <v>212599452211904</v>
      </c>
      <c r="B2062" t="s">
        <v>32</v>
      </c>
      <c r="C2062" t="s">
        <v>33</v>
      </c>
      <c r="D2062" t="s">
        <v>1182</v>
      </c>
      <c r="E2062" t="s">
        <v>1182</v>
      </c>
      <c r="F2062" t="s">
        <v>60</v>
      </c>
      <c r="G2062" t="s">
        <v>2075</v>
      </c>
      <c r="H2062" s="1">
        <v>43567</v>
      </c>
      <c r="I2062" s="1">
        <v>43565</v>
      </c>
      <c r="J2062" s="3">
        <v>4690195</v>
      </c>
      <c r="K2062" t="s">
        <v>31</v>
      </c>
      <c r="L2062" t="s">
        <v>31</v>
      </c>
      <c r="M2062">
        <v>0</v>
      </c>
      <c r="N2062">
        <v>0</v>
      </c>
      <c r="O2062">
        <v>0</v>
      </c>
      <c r="P2062" t="s">
        <v>37</v>
      </c>
      <c r="Q2062" t="s">
        <v>37</v>
      </c>
      <c r="R2062" t="str">
        <f t="shared" si="65"/>
        <v>2125994522119</v>
      </c>
      <c r="S2062" t="s">
        <v>38</v>
      </c>
      <c r="T2062" t="s">
        <v>39</v>
      </c>
      <c r="U2062" t="s">
        <v>40</v>
      </c>
      <c r="V2062" t="s">
        <v>41</v>
      </c>
      <c r="W2062" t="s">
        <v>42</v>
      </c>
      <c r="X2062" t="s">
        <v>43</v>
      </c>
      <c r="Y2062" t="s">
        <v>44</v>
      </c>
      <c r="Z2062" t="s">
        <v>44</v>
      </c>
      <c r="AA2062" t="s">
        <v>45</v>
      </c>
      <c r="AB2062" t="s">
        <v>46</v>
      </c>
      <c r="AC2062" t="s">
        <v>47</v>
      </c>
      <c r="AD2062" t="s">
        <v>48</v>
      </c>
      <c r="AE2062" t="s">
        <v>49</v>
      </c>
    </row>
    <row r="2063" spans="1:31">
      <c r="A2063" t="str">
        <f t="shared" si="64"/>
        <v>212599451111107</v>
      </c>
      <c r="B2063" t="s">
        <v>32</v>
      </c>
      <c r="C2063" t="s">
        <v>33</v>
      </c>
      <c r="D2063" t="s">
        <v>2076</v>
      </c>
      <c r="E2063" t="s">
        <v>2076</v>
      </c>
      <c r="F2063" t="s">
        <v>35</v>
      </c>
      <c r="G2063" t="s">
        <v>2077</v>
      </c>
      <c r="H2063" s="1">
        <v>43655</v>
      </c>
      <c r="I2063" s="1">
        <v>43654</v>
      </c>
      <c r="J2063" s="3">
        <v>233400</v>
      </c>
      <c r="K2063" t="s">
        <v>31</v>
      </c>
      <c r="L2063" t="s">
        <v>31</v>
      </c>
      <c r="M2063">
        <v>0</v>
      </c>
      <c r="N2063">
        <v>0</v>
      </c>
      <c r="O2063">
        <v>0</v>
      </c>
      <c r="P2063" t="s">
        <v>37</v>
      </c>
      <c r="Q2063" t="s">
        <v>37</v>
      </c>
      <c r="R2063" t="str">
        <f t="shared" si="65"/>
        <v>2125994511111</v>
      </c>
      <c r="S2063" t="s">
        <v>38</v>
      </c>
      <c r="T2063" t="s">
        <v>39</v>
      </c>
      <c r="U2063" t="s">
        <v>40</v>
      </c>
      <c r="V2063" t="s">
        <v>41</v>
      </c>
      <c r="W2063" t="s">
        <v>42</v>
      </c>
      <c r="X2063" t="s">
        <v>43</v>
      </c>
      <c r="Y2063" t="s">
        <v>44</v>
      </c>
      <c r="Z2063" t="s">
        <v>44</v>
      </c>
      <c r="AA2063" t="s">
        <v>45</v>
      </c>
      <c r="AB2063" t="s">
        <v>46</v>
      </c>
      <c r="AC2063" t="s">
        <v>47</v>
      </c>
      <c r="AD2063" t="s">
        <v>48</v>
      </c>
      <c r="AE2063" t="s">
        <v>49</v>
      </c>
    </row>
    <row r="2064" spans="1:31">
      <c r="A2064" t="str">
        <f t="shared" si="64"/>
        <v>212904653211111</v>
      </c>
      <c r="B2064" t="s">
        <v>32</v>
      </c>
      <c r="C2064" t="s">
        <v>62</v>
      </c>
      <c r="D2064" t="s">
        <v>2078</v>
      </c>
      <c r="E2064" t="s">
        <v>2078</v>
      </c>
      <c r="F2064" t="s">
        <v>299</v>
      </c>
      <c r="G2064" t="s">
        <v>2079</v>
      </c>
      <c r="H2064" s="1">
        <v>43795</v>
      </c>
      <c r="I2064" s="1">
        <v>43794</v>
      </c>
      <c r="J2064" s="3">
        <v>22300000</v>
      </c>
      <c r="K2064" t="s">
        <v>31</v>
      </c>
      <c r="L2064" t="s">
        <v>31</v>
      </c>
      <c r="M2064">
        <v>0</v>
      </c>
      <c r="N2064">
        <v>0</v>
      </c>
      <c r="O2064">
        <v>0</v>
      </c>
      <c r="P2064" t="s">
        <v>37</v>
      </c>
      <c r="Q2064" t="s">
        <v>37</v>
      </c>
      <c r="R2064" t="str">
        <f t="shared" si="65"/>
        <v>2129046532111</v>
      </c>
      <c r="S2064" t="s">
        <v>38</v>
      </c>
      <c r="T2064" t="s">
        <v>66</v>
      </c>
      <c r="U2064" t="s">
        <v>67</v>
      </c>
      <c r="V2064" t="s">
        <v>81</v>
      </c>
      <c r="W2064" t="s">
        <v>82</v>
      </c>
      <c r="X2064" t="s">
        <v>43</v>
      </c>
      <c r="Y2064" t="s">
        <v>44</v>
      </c>
      <c r="Z2064" t="s">
        <v>44</v>
      </c>
      <c r="AA2064" t="s">
        <v>45</v>
      </c>
      <c r="AB2064" t="s">
        <v>46</v>
      </c>
      <c r="AC2064" t="s">
        <v>47</v>
      </c>
      <c r="AD2064" t="s">
        <v>48</v>
      </c>
      <c r="AE2064" t="s">
        <v>49</v>
      </c>
    </row>
    <row r="2065" spans="1:31">
      <c r="A2065" t="str">
        <f t="shared" si="64"/>
        <v>215099452111510</v>
      </c>
      <c r="B2065" t="s">
        <v>32</v>
      </c>
      <c r="C2065" t="s">
        <v>114</v>
      </c>
      <c r="D2065" t="s">
        <v>1812</v>
      </c>
      <c r="E2065" t="s">
        <v>1812</v>
      </c>
      <c r="F2065" t="s">
        <v>286</v>
      </c>
      <c r="G2065" t="s">
        <v>2080</v>
      </c>
      <c r="H2065" s="1">
        <v>43754</v>
      </c>
      <c r="I2065" s="1">
        <v>43753</v>
      </c>
      <c r="J2065" s="3">
        <v>1100000</v>
      </c>
      <c r="K2065" t="s">
        <v>31</v>
      </c>
      <c r="L2065" t="s">
        <v>31</v>
      </c>
      <c r="M2065">
        <v>0</v>
      </c>
      <c r="N2065">
        <v>0</v>
      </c>
      <c r="O2065">
        <v>0</v>
      </c>
      <c r="P2065" t="s">
        <v>37</v>
      </c>
      <c r="Q2065" t="s">
        <v>37</v>
      </c>
      <c r="R2065" t="str">
        <f t="shared" si="65"/>
        <v>2150994521115</v>
      </c>
      <c r="S2065" t="s">
        <v>38</v>
      </c>
      <c r="T2065" t="s">
        <v>118</v>
      </c>
      <c r="U2065" t="s">
        <v>119</v>
      </c>
      <c r="V2065" t="s">
        <v>120</v>
      </c>
      <c r="W2065" t="s">
        <v>42</v>
      </c>
      <c r="X2065" t="s">
        <v>43</v>
      </c>
      <c r="Y2065" t="s">
        <v>44</v>
      </c>
      <c r="Z2065" t="s">
        <v>44</v>
      </c>
      <c r="AA2065" t="s">
        <v>45</v>
      </c>
      <c r="AB2065" t="s">
        <v>46</v>
      </c>
      <c r="AC2065" t="s">
        <v>47</v>
      </c>
      <c r="AD2065" t="s">
        <v>48</v>
      </c>
      <c r="AE2065" t="s">
        <v>49</v>
      </c>
    </row>
    <row r="2066" spans="1:31">
      <c r="A2066" t="str">
        <f t="shared" si="64"/>
        <v>212904652121105</v>
      </c>
      <c r="B2066" t="s">
        <v>32</v>
      </c>
      <c r="C2066" t="s">
        <v>62</v>
      </c>
      <c r="D2066" t="s">
        <v>1841</v>
      </c>
      <c r="E2066" t="s">
        <v>1841</v>
      </c>
      <c r="F2066" t="s">
        <v>122</v>
      </c>
      <c r="G2066" t="s">
        <v>2081</v>
      </c>
      <c r="H2066" s="1">
        <v>43608</v>
      </c>
      <c r="I2066" s="1">
        <v>43608</v>
      </c>
      <c r="J2066" s="3">
        <v>18701000</v>
      </c>
      <c r="K2066" t="s">
        <v>31</v>
      </c>
      <c r="L2066" t="s">
        <v>31</v>
      </c>
      <c r="M2066">
        <v>0</v>
      </c>
      <c r="N2066">
        <v>0</v>
      </c>
      <c r="O2066">
        <v>0</v>
      </c>
      <c r="P2066" t="s">
        <v>37</v>
      </c>
      <c r="Q2066" t="s">
        <v>37</v>
      </c>
      <c r="R2066" t="str">
        <f t="shared" si="65"/>
        <v>2129046521211</v>
      </c>
      <c r="S2066" t="s">
        <v>38</v>
      </c>
      <c r="T2066" t="s">
        <v>66</v>
      </c>
      <c r="U2066" t="s">
        <v>67</v>
      </c>
      <c r="V2066" t="s">
        <v>81</v>
      </c>
      <c r="W2066" t="s">
        <v>82</v>
      </c>
      <c r="X2066" t="s">
        <v>43</v>
      </c>
      <c r="Y2066" t="s">
        <v>44</v>
      </c>
      <c r="Z2066" t="s">
        <v>44</v>
      </c>
      <c r="AA2066" t="s">
        <v>45</v>
      </c>
      <c r="AB2066" t="s">
        <v>46</v>
      </c>
      <c r="AC2066" t="s">
        <v>47</v>
      </c>
      <c r="AD2066" t="s">
        <v>48</v>
      </c>
      <c r="AE2066" t="s">
        <v>49</v>
      </c>
    </row>
    <row r="2067" spans="1:31">
      <c r="A2067" t="str">
        <f t="shared" si="64"/>
        <v>212904652121905</v>
      </c>
      <c r="B2067" t="s">
        <v>32</v>
      </c>
      <c r="C2067" t="s">
        <v>62</v>
      </c>
      <c r="D2067" t="s">
        <v>1841</v>
      </c>
      <c r="E2067" t="s">
        <v>1841</v>
      </c>
      <c r="F2067" t="s">
        <v>96</v>
      </c>
      <c r="G2067" t="s">
        <v>2081</v>
      </c>
      <c r="H2067" s="1">
        <v>43608</v>
      </c>
      <c r="I2067" s="1">
        <v>43608</v>
      </c>
      <c r="J2067" s="3">
        <v>1750000</v>
      </c>
      <c r="K2067" t="s">
        <v>31</v>
      </c>
      <c r="L2067" t="s">
        <v>31</v>
      </c>
      <c r="M2067">
        <v>0</v>
      </c>
      <c r="N2067">
        <v>0</v>
      </c>
      <c r="O2067">
        <v>0</v>
      </c>
      <c r="P2067" t="s">
        <v>37</v>
      </c>
      <c r="Q2067" t="s">
        <v>37</v>
      </c>
      <c r="R2067" t="str">
        <f t="shared" si="65"/>
        <v>2129046521219</v>
      </c>
      <c r="S2067" t="s">
        <v>38</v>
      </c>
      <c r="T2067" t="s">
        <v>66</v>
      </c>
      <c r="U2067" t="s">
        <v>67</v>
      </c>
      <c r="V2067" t="s">
        <v>81</v>
      </c>
      <c r="W2067" t="s">
        <v>82</v>
      </c>
      <c r="X2067" t="s">
        <v>43</v>
      </c>
      <c r="Y2067" t="s">
        <v>44</v>
      </c>
      <c r="Z2067" t="s">
        <v>44</v>
      </c>
      <c r="AA2067" t="s">
        <v>45</v>
      </c>
      <c r="AB2067" t="s">
        <v>46</v>
      </c>
      <c r="AC2067" t="s">
        <v>47</v>
      </c>
      <c r="AD2067" t="s">
        <v>48</v>
      </c>
      <c r="AE2067" t="s">
        <v>49</v>
      </c>
    </row>
    <row r="2068" spans="1:31">
      <c r="A2068" t="str">
        <f t="shared" si="64"/>
        <v>212300351152205</v>
      </c>
      <c r="B2068" t="s">
        <v>32</v>
      </c>
      <c r="C2068" t="s">
        <v>33</v>
      </c>
      <c r="D2068" t="s">
        <v>1812</v>
      </c>
      <c r="E2068" t="s">
        <v>1812</v>
      </c>
      <c r="F2068" t="s">
        <v>74</v>
      </c>
      <c r="G2068" t="s">
        <v>2082</v>
      </c>
      <c r="H2068" s="1">
        <v>43605</v>
      </c>
      <c r="I2068" s="1">
        <v>43601</v>
      </c>
      <c r="J2068" s="3">
        <v>144000000</v>
      </c>
      <c r="K2068" t="s">
        <v>31</v>
      </c>
      <c r="L2068" t="s">
        <v>31</v>
      </c>
      <c r="M2068">
        <v>0</v>
      </c>
      <c r="N2068">
        <v>0</v>
      </c>
      <c r="O2068">
        <v>0</v>
      </c>
      <c r="P2068" t="s">
        <v>37</v>
      </c>
      <c r="Q2068" t="s">
        <v>37</v>
      </c>
      <c r="R2068" t="str">
        <f t="shared" si="65"/>
        <v>2123003511522</v>
      </c>
      <c r="S2068" t="s">
        <v>38</v>
      </c>
      <c r="T2068" t="s">
        <v>39</v>
      </c>
      <c r="U2068" t="s">
        <v>40</v>
      </c>
      <c r="V2068" t="s">
        <v>76</v>
      </c>
      <c r="W2068" t="s">
        <v>77</v>
      </c>
      <c r="X2068" t="s">
        <v>43</v>
      </c>
      <c r="Y2068" t="s">
        <v>44</v>
      </c>
      <c r="Z2068" t="s">
        <v>44</v>
      </c>
      <c r="AA2068" t="s">
        <v>45</v>
      </c>
      <c r="AB2068" t="s">
        <v>46</v>
      </c>
      <c r="AC2068" t="s">
        <v>47</v>
      </c>
      <c r="AD2068" t="s">
        <v>48</v>
      </c>
      <c r="AE2068" t="s">
        <v>49</v>
      </c>
    </row>
    <row r="2069" spans="1:31">
      <c r="A2069" t="str">
        <f t="shared" si="64"/>
        <v>212906752123302</v>
      </c>
      <c r="B2069" t="s">
        <v>32</v>
      </c>
      <c r="C2069" t="s">
        <v>62</v>
      </c>
      <c r="D2069" t="s">
        <v>338</v>
      </c>
      <c r="E2069" t="s">
        <v>338</v>
      </c>
      <c r="F2069" t="s">
        <v>363</v>
      </c>
      <c r="G2069" t="s">
        <v>2083</v>
      </c>
      <c r="H2069" s="1">
        <v>43522</v>
      </c>
      <c r="I2069" s="1">
        <v>43522</v>
      </c>
      <c r="J2069" s="3">
        <v>3238800000</v>
      </c>
      <c r="K2069" t="s">
        <v>31</v>
      </c>
      <c r="L2069" t="s">
        <v>31</v>
      </c>
      <c r="M2069">
        <v>0</v>
      </c>
      <c r="N2069">
        <v>0</v>
      </c>
      <c r="O2069">
        <v>0</v>
      </c>
      <c r="P2069" t="s">
        <v>37</v>
      </c>
      <c r="Q2069" t="s">
        <v>37</v>
      </c>
      <c r="R2069" t="str">
        <f t="shared" si="65"/>
        <v>2129067521233</v>
      </c>
      <c r="S2069" t="s">
        <v>38</v>
      </c>
      <c r="T2069" t="s">
        <v>66</v>
      </c>
      <c r="U2069" t="s">
        <v>67</v>
      </c>
      <c r="V2069" t="s">
        <v>81</v>
      </c>
      <c r="W2069" t="s">
        <v>2084</v>
      </c>
      <c r="X2069" t="s">
        <v>43</v>
      </c>
      <c r="Y2069" t="s">
        <v>44</v>
      </c>
      <c r="Z2069" t="s">
        <v>44</v>
      </c>
      <c r="AA2069" t="s">
        <v>45</v>
      </c>
      <c r="AB2069" t="s">
        <v>46</v>
      </c>
      <c r="AC2069" t="s">
        <v>47</v>
      </c>
      <c r="AD2069" t="s">
        <v>48</v>
      </c>
      <c r="AE2069" t="s">
        <v>49</v>
      </c>
    </row>
    <row r="2070" spans="1:31">
      <c r="A2070" t="str">
        <f t="shared" si="64"/>
        <v>212904652121912</v>
      </c>
      <c r="B2070" t="s">
        <v>32</v>
      </c>
      <c r="C2070" t="s">
        <v>62</v>
      </c>
      <c r="D2070" t="s">
        <v>2085</v>
      </c>
      <c r="E2070" t="s">
        <v>2085</v>
      </c>
      <c r="F2070" t="s">
        <v>96</v>
      </c>
      <c r="G2070" t="s">
        <v>2086</v>
      </c>
      <c r="H2070" s="1">
        <v>43805</v>
      </c>
      <c r="I2070" s="1">
        <v>43803</v>
      </c>
      <c r="J2070" s="3">
        <v>7580000</v>
      </c>
      <c r="K2070" t="s">
        <v>31</v>
      </c>
      <c r="L2070" t="s">
        <v>31</v>
      </c>
      <c r="M2070">
        <v>0</v>
      </c>
      <c r="N2070">
        <v>0</v>
      </c>
      <c r="O2070">
        <v>0</v>
      </c>
      <c r="P2070" t="s">
        <v>37</v>
      </c>
      <c r="Q2070" t="s">
        <v>37</v>
      </c>
      <c r="R2070" t="str">
        <f t="shared" si="65"/>
        <v>2129046521219</v>
      </c>
      <c r="S2070" t="s">
        <v>38</v>
      </c>
      <c r="T2070" t="s">
        <v>66</v>
      </c>
      <c r="U2070" t="s">
        <v>67</v>
      </c>
      <c r="V2070" t="s">
        <v>81</v>
      </c>
      <c r="W2070" t="s">
        <v>82</v>
      </c>
      <c r="X2070" t="s">
        <v>43</v>
      </c>
      <c r="Y2070" t="s">
        <v>44</v>
      </c>
      <c r="Z2070" t="s">
        <v>44</v>
      </c>
      <c r="AA2070" t="s">
        <v>45</v>
      </c>
      <c r="AB2070" t="s">
        <v>46</v>
      </c>
      <c r="AC2070" t="s">
        <v>47</v>
      </c>
      <c r="AD2070" t="s">
        <v>48</v>
      </c>
      <c r="AE2070" t="s">
        <v>49</v>
      </c>
    </row>
    <row r="2071" spans="1:31">
      <c r="A2071" t="str">
        <f t="shared" si="64"/>
        <v>510599451112912</v>
      </c>
      <c r="B2071" t="s">
        <v>32</v>
      </c>
      <c r="C2071" t="s">
        <v>141</v>
      </c>
      <c r="D2071" t="s">
        <v>34</v>
      </c>
      <c r="E2071" t="s">
        <v>34</v>
      </c>
      <c r="F2071" t="s">
        <v>112</v>
      </c>
      <c r="G2071" t="s">
        <v>2087</v>
      </c>
      <c r="H2071" s="1">
        <v>43830</v>
      </c>
      <c r="I2071" s="1">
        <v>43830</v>
      </c>
      <c r="J2071" s="3">
        <v>1326000</v>
      </c>
      <c r="K2071" t="s">
        <v>31</v>
      </c>
      <c r="L2071" t="s">
        <v>31</v>
      </c>
      <c r="M2071">
        <v>0</v>
      </c>
      <c r="N2071">
        <v>0</v>
      </c>
      <c r="O2071">
        <v>0</v>
      </c>
      <c r="P2071" t="s">
        <v>37</v>
      </c>
      <c r="Q2071" t="s">
        <v>37</v>
      </c>
      <c r="R2071" t="str">
        <f t="shared" si="65"/>
        <v>5105994511129</v>
      </c>
      <c r="S2071" t="s">
        <v>38</v>
      </c>
      <c r="T2071" t="s">
        <v>40</v>
      </c>
      <c r="U2071" t="s">
        <v>145</v>
      </c>
      <c r="V2071" t="s">
        <v>146</v>
      </c>
      <c r="W2071" t="s">
        <v>42</v>
      </c>
      <c r="X2071" t="s">
        <v>43</v>
      </c>
      <c r="Y2071" t="s">
        <v>44</v>
      </c>
      <c r="Z2071" t="s">
        <v>44</v>
      </c>
      <c r="AA2071" t="s">
        <v>45</v>
      </c>
      <c r="AB2071" t="s">
        <v>46</v>
      </c>
      <c r="AC2071" t="s">
        <v>47</v>
      </c>
      <c r="AD2071" t="s">
        <v>48</v>
      </c>
      <c r="AE2071" t="s">
        <v>49</v>
      </c>
    </row>
    <row r="2072" spans="1:31">
      <c r="A2072" t="str">
        <f t="shared" si="64"/>
        <v>215099452111503</v>
      </c>
      <c r="B2072" t="s">
        <v>32</v>
      </c>
      <c r="C2072" t="s">
        <v>114</v>
      </c>
      <c r="D2072" t="s">
        <v>462</v>
      </c>
      <c r="E2072" t="s">
        <v>462</v>
      </c>
      <c r="F2072" t="s">
        <v>286</v>
      </c>
      <c r="G2072" t="s">
        <v>2088</v>
      </c>
      <c r="H2072" s="1">
        <v>43532</v>
      </c>
      <c r="I2072" s="1">
        <v>43532</v>
      </c>
      <c r="J2072" s="3">
        <v>1100000</v>
      </c>
      <c r="K2072" t="s">
        <v>31</v>
      </c>
      <c r="L2072" t="s">
        <v>31</v>
      </c>
      <c r="M2072">
        <v>0</v>
      </c>
      <c r="N2072">
        <v>0</v>
      </c>
      <c r="O2072">
        <v>0</v>
      </c>
      <c r="P2072" t="s">
        <v>37</v>
      </c>
      <c r="Q2072" t="s">
        <v>37</v>
      </c>
      <c r="R2072" t="str">
        <f t="shared" si="65"/>
        <v>2150994521115</v>
      </c>
      <c r="S2072" t="s">
        <v>38</v>
      </c>
      <c r="T2072" t="s">
        <v>118</v>
      </c>
      <c r="U2072" t="s">
        <v>119</v>
      </c>
      <c r="V2072" t="s">
        <v>120</v>
      </c>
      <c r="W2072" t="s">
        <v>42</v>
      </c>
      <c r="X2072" t="s">
        <v>43</v>
      </c>
      <c r="Y2072" t="s">
        <v>44</v>
      </c>
      <c r="Z2072" t="s">
        <v>44</v>
      </c>
      <c r="AA2072" t="s">
        <v>45</v>
      </c>
      <c r="AB2072" t="s">
        <v>46</v>
      </c>
      <c r="AC2072" t="s">
        <v>47</v>
      </c>
      <c r="AD2072" t="s">
        <v>48</v>
      </c>
      <c r="AE2072" t="s">
        <v>49</v>
      </c>
    </row>
    <row r="2073" spans="1:31">
      <c r="A2073" t="str">
        <f t="shared" si="64"/>
        <v>212904652121911</v>
      </c>
      <c r="B2073" t="s">
        <v>32</v>
      </c>
      <c r="C2073" t="s">
        <v>62</v>
      </c>
      <c r="D2073" t="s">
        <v>2089</v>
      </c>
      <c r="E2073" t="s">
        <v>2089</v>
      </c>
      <c r="F2073" t="s">
        <v>96</v>
      </c>
      <c r="G2073" t="s">
        <v>2090</v>
      </c>
      <c r="H2073" s="1">
        <v>43774</v>
      </c>
      <c r="I2073" s="1">
        <v>43774</v>
      </c>
      <c r="J2073" s="3">
        <v>7580000</v>
      </c>
      <c r="K2073" t="s">
        <v>31</v>
      </c>
      <c r="L2073" t="s">
        <v>31</v>
      </c>
      <c r="M2073">
        <v>0</v>
      </c>
      <c r="N2073">
        <v>0</v>
      </c>
      <c r="O2073">
        <v>0</v>
      </c>
      <c r="P2073" t="s">
        <v>37</v>
      </c>
      <c r="Q2073" t="s">
        <v>37</v>
      </c>
      <c r="R2073" t="str">
        <f t="shared" si="65"/>
        <v>2129046521219</v>
      </c>
      <c r="S2073" t="s">
        <v>38</v>
      </c>
      <c r="T2073" t="s">
        <v>66</v>
      </c>
      <c r="U2073" t="s">
        <v>67</v>
      </c>
      <c r="V2073" t="s">
        <v>81</v>
      </c>
      <c r="W2073" t="s">
        <v>82</v>
      </c>
      <c r="X2073" t="s">
        <v>43</v>
      </c>
      <c r="Y2073" t="s">
        <v>44</v>
      </c>
      <c r="Z2073" t="s">
        <v>44</v>
      </c>
      <c r="AA2073" t="s">
        <v>45</v>
      </c>
      <c r="AB2073" t="s">
        <v>46</v>
      </c>
      <c r="AC2073" t="s">
        <v>47</v>
      </c>
      <c r="AD2073" t="s">
        <v>48</v>
      </c>
      <c r="AE2073" t="s">
        <v>49</v>
      </c>
    </row>
    <row r="2074" spans="1:31">
      <c r="A2074" t="str">
        <f t="shared" si="64"/>
        <v>210400152121106</v>
      </c>
      <c r="B2074" t="s">
        <v>32</v>
      </c>
      <c r="C2074" t="s">
        <v>33</v>
      </c>
      <c r="D2074" t="s">
        <v>2091</v>
      </c>
      <c r="E2074" t="s">
        <v>2091</v>
      </c>
      <c r="F2074" t="s">
        <v>122</v>
      </c>
      <c r="G2074" t="s">
        <v>2092</v>
      </c>
      <c r="H2074" s="1">
        <v>43629</v>
      </c>
      <c r="I2074" s="1">
        <v>43628</v>
      </c>
      <c r="J2074" s="3">
        <v>470000</v>
      </c>
      <c r="K2074" t="s">
        <v>31</v>
      </c>
      <c r="L2074" t="s">
        <v>31</v>
      </c>
      <c r="M2074">
        <v>0</v>
      </c>
      <c r="N2074">
        <v>0</v>
      </c>
      <c r="O2074">
        <v>0</v>
      </c>
      <c r="P2074" t="s">
        <v>37</v>
      </c>
      <c r="Q2074" t="s">
        <v>37</v>
      </c>
      <c r="R2074" t="str">
        <f t="shared" si="65"/>
        <v>2104001521211</v>
      </c>
      <c r="S2074" t="s">
        <v>38</v>
      </c>
      <c r="T2074" t="s">
        <v>39</v>
      </c>
      <c r="U2074" t="s">
        <v>40</v>
      </c>
      <c r="V2074" t="s">
        <v>185</v>
      </c>
      <c r="W2074" t="s">
        <v>186</v>
      </c>
      <c r="X2074" t="s">
        <v>187</v>
      </c>
      <c r="Y2074" t="s">
        <v>44</v>
      </c>
      <c r="Z2074" t="s">
        <v>44</v>
      </c>
      <c r="AA2074" t="s">
        <v>66</v>
      </c>
      <c r="AB2074" t="s">
        <v>46</v>
      </c>
      <c r="AC2074" t="s">
        <v>47</v>
      </c>
      <c r="AD2074" t="s">
        <v>48</v>
      </c>
      <c r="AE2074" t="s">
        <v>49</v>
      </c>
    </row>
    <row r="2075" spans="1:31">
      <c r="A2075" t="str">
        <f t="shared" si="64"/>
        <v>213300551152112</v>
      </c>
      <c r="B2075" t="s">
        <v>32</v>
      </c>
      <c r="C2075" t="s">
        <v>62</v>
      </c>
      <c r="D2075" t="s">
        <v>2093</v>
      </c>
      <c r="E2075" t="s">
        <v>2093</v>
      </c>
      <c r="F2075" t="s">
        <v>88</v>
      </c>
      <c r="G2075" t="s">
        <v>2094</v>
      </c>
      <c r="H2075" s="1">
        <v>43812</v>
      </c>
      <c r="I2075" s="1">
        <v>43812</v>
      </c>
      <c r="J2075" s="3">
        <v>696000000</v>
      </c>
      <c r="K2075" t="s">
        <v>31</v>
      </c>
      <c r="L2075" t="s">
        <v>31</v>
      </c>
      <c r="M2075">
        <v>0</v>
      </c>
      <c r="N2075">
        <v>0</v>
      </c>
      <c r="O2075">
        <v>0</v>
      </c>
      <c r="P2075" t="s">
        <v>37</v>
      </c>
      <c r="Q2075" t="s">
        <v>37</v>
      </c>
      <c r="R2075" t="str">
        <f t="shared" si="65"/>
        <v>2133005511521</v>
      </c>
      <c r="S2075" t="s">
        <v>38</v>
      </c>
      <c r="T2075" t="s">
        <v>66</v>
      </c>
      <c r="U2075" t="s">
        <v>67</v>
      </c>
      <c r="V2075" t="s">
        <v>86</v>
      </c>
      <c r="W2075" t="s">
        <v>90</v>
      </c>
      <c r="X2075" t="s">
        <v>43</v>
      </c>
      <c r="Y2075" t="s">
        <v>44</v>
      </c>
      <c r="Z2075" t="s">
        <v>44</v>
      </c>
      <c r="AA2075" t="s">
        <v>45</v>
      </c>
      <c r="AB2075" t="s">
        <v>46</v>
      </c>
      <c r="AC2075" t="s">
        <v>47</v>
      </c>
      <c r="AD2075" t="s">
        <v>48</v>
      </c>
      <c r="AE2075" t="s">
        <v>49</v>
      </c>
    </row>
    <row r="2076" spans="1:31">
      <c r="A2076" t="str">
        <f t="shared" si="64"/>
        <v>212599452181112</v>
      </c>
      <c r="B2076" t="s">
        <v>32</v>
      </c>
      <c r="C2076" t="s">
        <v>33</v>
      </c>
      <c r="D2076" t="s">
        <v>1567</v>
      </c>
      <c r="E2076" t="s">
        <v>1567</v>
      </c>
      <c r="F2076" t="s">
        <v>143</v>
      </c>
      <c r="G2076" t="s">
        <v>2095</v>
      </c>
      <c r="H2076" s="1">
        <v>43816</v>
      </c>
      <c r="I2076" s="1">
        <v>43815</v>
      </c>
      <c r="J2076" s="3">
        <v>3000000</v>
      </c>
      <c r="K2076" t="s">
        <v>31</v>
      </c>
      <c r="L2076" t="s">
        <v>31</v>
      </c>
      <c r="M2076">
        <v>0</v>
      </c>
      <c r="N2076">
        <v>0</v>
      </c>
      <c r="O2076">
        <v>0</v>
      </c>
      <c r="P2076" t="s">
        <v>37</v>
      </c>
      <c r="Q2076" t="s">
        <v>37</v>
      </c>
      <c r="R2076" t="str">
        <f t="shared" si="65"/>
        <v>2125994521811</v>
      </c>
      <c r="S2076" t="s">
        <v>38</v>
      </c>
      <c r="T2076" t="s">
        <v>39</v>
      </c>
      <c r="U2076" t="s">
        <v>40</v>
      </c>
      <c r="V2076" t="s">
        <v>41</v>
      </c>
      <c r="W2076" t="s">
        <v>42</v>
      </c>
      <c r="X2076" t="s">
        <v>43</v>
      </c>
      <c r="Y2076" t="s">
        <v>44</v>
      </c>
      <c r="Z2076" t="s">
        <v>44</v>
      </c>
      <c r="AA2076" t="s">
        <v>45</v>
      </c>
      <c r="AB2076" t="s">
        <v>46</v>
      </c>
      <c r="AC2076" t="s">
        <v>47</v>
      </c>
      <c r="AD2076" t="s">
        <v>48</v>
      </c>
      <c r="AE2076" t="s">
        <v>49</v>
      </c>
    </row>
    <row r="2077" spans="1:31">
      <c r="A2077" t="str">
        <f t="shared" si="64"/>
        <v>213599451112910</v>
      </c>
      <c r="B2077" t="s">
        <v>32</v>
      </c>
      <c r="C2077" t="s">
        <v>62</v>
      </c>
      <c r="D2077" t="s">
        <v>2096</v>
      </c>
      <c r="E2077" t="s">
        <v>2096</v>
      </c>
      <c r="F2077" t="s">
        <v>112</v>
      </c>
      <c r="G2077" t="s">
        <v>2097</v>
      </c>
      <c r="H2077" s="1">
        <v>43752</v>
      </c>
      <c r="I2077" s="1">
        <v>43752</v>
      </c>
      <c r="J2077" s="3">
        <v>15417000</v>
      </c>
      <c r="K2077" t="s">
        <v>31</v>
      </c>
      <c r="L2077" t="s">
        <v>31</v>
      </c>
      <c r="M2077">
        <v>0</v>
      </c>
      <c r="N2077">
        <v>0</v>
      </c>
      <c r="O2077">
        <v>0</v>
      </c>
      <c r="P2077" t="s">
        <v>37</v>
      </c>
      <c r="Q2077" t="s">
        <v>37</v>
      </c>
      <c r="R2077" t="str">
        <f t="shared" si="65"/>
        <v>2135994511129</v>
      </c>
      <c r="S2077" t="s">
        <v>38</v>
      </c>
      <c r="T2077" t="s">
        <v>66</v>
      </c>
      <c r="U2077" t="s">
        <v>67</v>
      </c>
      <c r="V2077" t="s">
        <v>100</v>
      </c>
      <c r="W2077" t="s">
        <v>42</v>
      </c>
      <c r="X2077" t="s">
        <v>43</v>
      </c>
      <c r="Y2077" t="s">
        <v>44</v>
      </c>
      <c r="Z2077" t="s">
        <v>44</v>
      </c>
      <c r="AA2077" t="s">
        <v>45</v>
      </c>
      <c r="AB2077" t="s">
        <v>46</v>
      </c>
      <c r="AC2077" t="s">
        <v>47</v>
      </c>
      <c r="AD2077" t="s">
        <v>48</v>
      </c>
      <c r="AE2077" t="s">
        <v>49</v>
      </c>
    </row>
    <row r="2078" spans="1:31">
      <c r="A2078" t="str">
        <f t="shared" si="64"/>
        <v>215099451111111</v>
      </c>
      <c r="B2078" t="s">
        <v>32</v>
      </c>
      <c r="C2078" t="s">
        <v>114</v>
      </c>
      <c r="D2078" t="s">
        <v>1851</v>
      </c>
      <c r="E2078" t="s">
        <v>1851</v>
      </c>
      <c r="F2078" t="s">
        <v>35</v>
      </c>
      <c r="G2078" t="s">
        <v>2098</v>
      </c>
      <c r="H2078" s="1">
        <v>43770</v>
      </c>
      <c r="I2078" s="1">
        <v>43740</v>
      </c>
      <c r="J2078" s="3">
        <v>19307700</v>
      </c>
      <c r="K2078" t="s">
        <v>31</v>
      </c>
      <c r="L2078" t="s">
        <v>31</v>
      </c>
      <c r="M2078">
        <v>0</v>
      </c>
      <c r="N2078">
        <v>0</v>
      </c>
      <c r="O2078">
        <v>0</v>
      </c>
      <c r="P2078" t="s">
        <v>37</v>
      </c>
      <c r="Q2078" t="s">
        <v>37</v>
      </c>
      <c r="R2078" t="str">
        <f t="shared" si="65"/>
        <v>2150994511111</v>
      </c>
      <c r="S2078" t="s">
        <v>38</v>
      </c>
      <c r="T2078" t="s">
        <v>118</v>
      </c>
      <c r="U2078" t="s">
        <v>119</v>
      </c>
      <c r="V2078" t="s">
        <v>120</v>
      </c>
      <c r="W2078" t="s">
        <v>42</v>
      </c>
      <c r="X2078" t="s">
        <v>43</v>
      </c>
      <c r="Y2078" t="s">
        <v>44</v>
      </c>
      <c r="Z2078" t="s">
        <v>44</v>
      </c>
      <c r="AA2078" t="s">
        <v>45</v>
      </c>
      <c r="AB2078" t="s">
        <v>46</v>
      </c>
      <c r="AC2078" t="s">
        <v>47</v>
      </c>
      <c r="AD2078" t="s">
        <v>48</v>
      </c>
      <c r="AE2078" t="s">
        <v>49</v>
      </c>
    </row>
    <row r="2079" spans="1:31">
      <c r="A2079" t="str">
        <f t="shared" si="64"/>
        <v>215099451111911</v>
      </c>
      <c r="B2079" t="s">
        <v>32</v>
      </c>
      <c r="C2079" t="s">
        <v>114</v>
      </c>
      <c r="D2079" t="s">
        <v>1851</v>
      </c>
      <c r="E2079" t="s">
        <v>1851</v>
      </c>
      <c r="F2079" t="s">
        <v>50</v>
      </c>
      <c r="G2079" t="s">
        <v>2098</v>
      </c>
      <c r="H2079" s="1">
        <v>43770</v>
      </c>
      <c r="I2079" s="1">
        <v>43740</v>
      </c>
      <c r="J2079" s="3">
        <v>396</v>
      </c>
      <c r="K2079" t="s">
        <v>31</v>
      </c>
      <c r="L2079" t="s">
        <v>31</v>
      </c>
      <c r="M2079">
        <v>0</v>
      </c>
      <c r="N2079">
        <v>0</v>
      </c>
      <c r="O2079">
        <v>0</v>
      </c>
      <c r="P2079" t="s">
        <v>37</v>
      </c>
      <c r="Q2079" t="s">
        <v>37</v>
      </c>
      <c r="R2079" t="str">
        <f t="shared" si="65"/>
        <v>2150994511119</v>
      </c>
      <c r="S2079" t="s">
        <v>38</v>
      </c>
      <c r="T2079" t="s">
        <v>118</v>
      </c>
      <c r="U2079" t="s">
        <v>119</v>
      </c>
      <c r="V2079" t="s">
        <v>120</v>
      </c>
      <c r="W2079" t="s">
        <v>42</v>
      </c>
      <c r="X2079" t="s">
        <v>43</v>
      </c>
      <c r="Y2079" t="s">
        <v>44</v>
      </c>
      <c r="Z2079" t="s">
        <v>44</v>
      </c>
      <c r="AA2079" t="s">
        <v>45</v>
      </c>
      <c r="AB2079" t="s">
        <v>46</v>
      </c>
      <c r="AC2079" t="s">
        <v>47</v>
      </c>
      <c r="AD2079" t="s">
        <v>48</v>
      </c>
      <c r="AE2079" t="s">
        <v>49</v>
      </c>
    </row>
    <row r="2080" spans="1:31">
      <c r="A2080" t="str">
        <f t="shared" si="64"/>
        <v>215099451112111</v>
      </c>
      <c r="B2080" t="s">
        <v>32</v>
      </c>
      <c r="C2080" t="s">
        <v>114</v>
      </c>
      <c r="D2080" t="s">
        <v>1851</v>
      </c>
      <c r="E2080" t="s">
        <v>1851</v>
      </c>
      <c r="F2080" t="s">
        <v>51</v>
      </c>
      <c r="G2080" t="s">
        <v>2098</v>
      </c>
      <c r="H2080" s="1">
        <v>43770</v>
      </c>
      <c r="I2080" s="1">
        <v>43740</v>
      </c>
      <c r="J2080" s="3">
        <v>1281900</v>
      </c>
      <c r="K2080" t="s">
        <v>31</v>
      </c>
      <c r="L2080" t="s">
        <v>31</v>
      </c>
      <c r="M2080">
        <v>0</v>
      </c>
      <c r="N2080">
        <v>0</v>
      </c>
      <c r="O2080">
        <v>0</v>
      </c>
      <c r="P2080" t="s">
        <v>37</v>
      </c>
      <c r="Q2080" t="s">
        <v>37</v>
      </c>
      <c r="R2080" t="str">
        <f t="shared" si="65"/>
        <v>2150994511121</v>
      </c>
      <c r="S2080" t="s">
        <v>38</v>
      </c>
      <c r="T2080" t="s">
        <v>118</v>
      </c>
      <c r="U2080" t="s">
        <v>119</v>
      </c>
      <c r="V2080" t="s">
        <v>120</v>
      </c>
      <c r="W2080" t="s">
        <v>42</v>
      </c>
      <c r="X2080" t="s">
        <v>43</v>
      </c>
      <c r="Y2080" t="s">
        <v>44</v>
      </c>
      <c r="Z2080" t="s">
        <v>44</v>
      </c>
      <c r="AA2080" t="s">
        <v>45</v>
      </c>
      <c r="AB2080" t="s">
        <v>46</v>
      </c>
      <c r="AC2080" t="s">
        <v>47</v>
      </c>
      <c r="AD2080" t="s">
        <v>48</v>
      </c>
      <c r="AE2080" t="s">
        <v>49</v>
      </c>
    </row>
    <row r="2081" spans="1:31">
      <c r="A2081" t="str">
        <f t="shared" si="64"/>
        <v>215099451112211</v>
      </c>
      <c r="B2081" t="s">
        <v>32</v>
      </c>
      <c r="C2081" t="s">
        <v>114</v>
      </c>
      <c r="D2081" t="s">
        <v>1851</v>
      </c>
      <c r="E2081" t="s">
        <v>1851</v>
      </c>
      <c r="F2081" t="s">
        <v>55</v>
      </c>
      <c r="G2081" t="s">
        <v>2098</v>
      </c>
      <c r="H2081" s="1">
        <v>43770</v>
      </c>
      <c r="I2081" s="1">
        <v>43740</v>
      </c>
      <c r="J2081" s="3">
        <v>454358</v>
      </c>
      <c r="K2081" t="s">
        <v>31</v>
      </c>
      <c r="L2081" t="s">
        <v>31</v>
      </c>
      <c r="M2081">
        <v>0</v>
      </c>
      <c r="N2081">
        <v>0</v>
      </c>
      <c r="O2081">
        <v>0</v>
      </c>
      <c r="P2081" t="s">
        <v>37</v>
      </c>
      <c r="Q2081" t="s">
        <v>37</v>
      </c>
      <c r="R2081" t="str">
        <f t="shared" si="65"/>
        <v>2150994511122</v>
      </c>
      <c r="S2081" t="s">
        <v>38</v>
      </c>
      <c r="T2081" t="s">
        <v>118</v>
      </c>
      <c r="U2081" t="s">
        <v>119</v>
      </c>
      <c r="V2081" t="s">
        <v>120</v>
      </c>
      <c r="W2081" t="s">
        <v>42</v>
      </c>
      <c r="X2081" t="s">
        <v>43</v>
      </c>
      <c r="Y2081" t="s">
        <v>44</v>
      </c>
      <c r="Z2081" t="s">
        <v>44</v>
      </c>
      <c r="AA2081" t="s">
        <v>45</v>
      </c>
      <c r="AB2081" t="s">
        <v>46</v>
      </c>
      <c r="AC2081" t="s">
        <v>47</v>
      </c>
      <c r="AD2081" t="s">
        <v>48</v>
      </c>
      <c r="AE2081" t="s">
        <v>49</v>
      </c>
    </row>
    <row r="2082" spans="1:31">
      <c r="A2082" t="str">
        <f t="shared" si="64"/>
        <v>215099451112311</v>
      </c>
      <c r="B2082" t="s">
        <v>32</v>
      </c>
      <c r="C2082" t="s">
        <v>114</v>
      </c>
      <c r="D2082" t="s">
        <v>1851</v>
      </c>
      <c r="E2082" t="s">
        <v>1851</v>
      </c>
      <c r="F2082" t="s">
        <v>56</v>
      </c>
      <c r="G2082" t="s">
        <v>2098</v>
      </c>
      <c r="H2082" s="1">
        <v>43770</v>
      </c>
      <c r="I2082" s="1">
        <v>43740</v>
      </c>
      <c r="J2082" s="3">
        <v>540000</v>
      </c>
      <c r="K2082" t="s">
        <v>31</v>
      </c>
      <c r="L2082" t="s">
        <v>31</v>
      </c>
      <c r="M2082">
        <v>0</v>
      </c>
      <c r="N2082">
        <v>0</v>
      </c>
      <c r="O2082">
        <v>0</v>
      </c>
      <c r="P2082" t="s">
        <v>37</v>
      </c>
      <c r="Q2082" t="s">
        <v>37</v>
      </c>
      <c r="R2082" t="str">
        <f t="shared" si="65"/>
        <v>2150994511123</v>
      </c>
      <c r="S2082" t="s">
        <v>38</v>
      </c>
      <c r="T2082" t="s">
        <v>118</v>
      </c>
      <c r="U2082" t="s">
        <v>119</v>
      </c>
      <c r="V2082" t="s">
        <v>120</v>
      </c>
      <c r="W2082" t="s">
        <v>42</v>
      </c>
      <c r="X2082" t="s">
        <v>43</v>
      </c>
      <c r="Y2082" t="s">
        <v>44</v>
      </c>
      <c r="Z2082" t="s">
        <v>44</v>
      </c>
      <c r="AA2082" t="s">
        <v>45</v>
      </c>
      <c r="AB2082" t="s">
        <v>46</v>
      </c>
      <c r="AC2082" t="s">
        <v>47</v>
      </c>
      <c r="AD2082" t="s">
        <v>48</v>
      </c>
      <c r="AE2082" t="s">
        <v>49</v>
      </c>
    </row>
    <row r="2083" spans="1:31">
      <c r="A2083" t="str">
        <f t="shared" si="64"/>
        <v>215099451112611</v>
      </c>
      <c r="B2083" t="s">
        <v>32</v>
      </c>
      <c r="C2083" t="s">
        <v>114</v>
      </c>
      <c r="D2083" t="s">
        <v>1851</v>
      </c>
      <c r="E2083" t="s">
        <v>1851</v>
      </c>
      <c r="F2083" t="s">
        <v>57</v>
      </c>
      <c r="G2083" t="s">
        <v>2098</v>
      </c>
      <c r="H2083" s="1">
        <v>43770</v>
      </c>
      <c r="I2083" s="1">
        <v>43740</v>
      </c>
      <c r="J2083" s="3">
        <v>1231140</v>
      </c>
      <c r="K2083" t="s">
        <v>31</v>
      </c>
      <c r="L2083" t="s">
        <v>31</v>
      </c>
      <c r="M2083">
        <v>0</v>
      </c>
      <c r="N2083">
        <v>0</v>
      </c>
      <c r="O2083">
        <v>0</v>
      </c>
      <c r="P2083" t="s">
        <v>37</v>
      </c>
      <c r="Q2083" t="s">
        <v>37</v>
      </c>
      <c r="R2083" t="str">
        <f t="shared" si="65"/>
        <v>2150994511126</v>
      </c>
      <c r="S2083" t="s">
        <v>38</v>
      </c>
      <c r="T2083" t="s">
        <v>118</v>
      </c>
      <c r="U2083" t="s">
        <v>119</v>
      </c>
      <c r="V2083" t="s">
        <v>120</v>
      </c>
      <c r="W2083" t="s">
        <v>42</v>
      </c>
      <c r="X2083" t="s">
        <v>43</v>
      </c>
      <c r="Y2083" t="s">
        <v>44</v>
      </c>
      <c r="Z2083" t="s">
        <v>44</v>
      </c>
      <c r="AA2083" t="s">
        <v>45</v>
      </c>
      <c r="AB2083" t="s">
        <v>46</v>
      </c>
      <c r="AC2083" t="s">
        <v>47</v>
      </c>
      <c r="AD2083" t="s">
        <v>48</v>
      </c>
      <c r="AE2083" t="s">
        <v>49</v>
      </c>
    </row>
    <row r="2084" spans="1:31">
      <c r="A2084" t="str">
        <f t="shared" si="64"/>
        <v>215099451115111</v>
      </c>
      <c r="B2084" t="s">
        <v>32</v>
      </c>
      <c r="C2084" t="s">
        <v>114</v>
      </c>
      <c r="D2084" t="s">
        <v>1851</v>
      </c>
      <c r="E2084" t="s">
        <v>1851</v>
      </c>
      <c r="F2084" t="s">
        <v>58</v>
      </c>
      <c r="G2084" t="s">
        <v>2098</v>
      </c>
      <c r="H2084" s="1">
        <v>43770</v>
      </c>
      <c r="I2084" s="1">
        <v>43740</v>
      </c>
      <c r="J2084" s="3">
        <v>920000</v>
      </c>
      <c r="K2084" t="s">
        <v>31</v>
      </c>
      <c r="L2084" t="s">
        <v>31</v>
      </c>
      <c r="M2084">
        <v>0</v>
      </c>
      <c r="N2084">
        <v>0</v>
      </c>
      <c r="O2084">
        <v>0</v>
      </c>
      <c r="P2084" t="s">
        <v>37</v>
      </c>
      <c r="Q2084" t="s">
        <v>37</v>
      </c>
      <c r="R2084" t="str">
        <f t="shared" si="65"/>
        <v>2150994511151</v>
      </c>
      <c r="S2084" t="s">
        <v>38</v>
      </c>
      <c r="T2084" t="s">
        <v>118</v>
      </c>
      <c r="U2084" t="s">
        <v>119</v>
      </c>
      <c r="V2084" t="s">
        <v>120</v>
      </c>
      <c r="W2084" t="s">
        <v>42</v>
      </c>
      <c r="X2084" t="s">
        <v>43</v>
      </c>
      <c r="Y2084" t="s">
        <v>44</v>
      </c>
      <c r="Z2084" t="s">
        <v>44</v>
      </c>
      <c r="AA2084" t="s">
        <v>45</v>
      </c>
      <c r="AB2084" t="s">
        <v>46</v>
      </c>
      <c r="AC2084" t="s">
        <v>47</v>
      </c>
      <c r="AD2084" t="s">
        <v>48</v>
      </c>
      <c r="AE2084" t="s">
        <v>49</v>
      </c>
    </row>
    <row r="2085" spans="1:31">
      <c r="A2085" t="str">
        <f t="shared" si="64"/>
        <v>212300351152206</v>
      </c>
      <c r="B2085" t="s">
        <v>32</v>
      </c>
      <c r="C2085" t="s">
        <v>33</v>
      </c>
      <c r="D2085" t="s">
        <v>1692</v>
      </c>
      <c r="E2085" t="s">
        <v>1692</v>
      </c>
      <c r="F2085" t="s">
        <v>74</v>
      </c>
      <c r="G2085" t="s">
        <v>2099</v>
      </c>
      <c r="H2085" s="1">
        <v>43634</v>
      </c>
      <c r="I2085" s="1">
        <v>43633</v>
      </c>
      <c r="J2085" s="3">
        <v>144000000</v>
      </c>
      <c r="K2085" t="s">
        <v>31</v>
      </c>
      <c r="L2085" t="s">
        <v>31</v>
      </c>
      <c r="M2085">
        <v>0</v>
      </c>
      <c r="N2085">
        <v>0</v>
      </c>
      <c r="O2085">
        <v>0</v>
      </c>
      <c r="P2085" t="s">
        <v>37</v>
      </c>
      <c r="Q2085" t="s">
        <v>37</v>
      </c>
      <c r="R2085" t="str">
        <f t="shared" si="65"/>
        <v>2123003511522</v>
      </c>
      <c r="S2085" t="s">
        <v>38</v>
      </c>
      <c r="T2085" t="s">
        <v>39</v>
      </c>
      <c r="U2085" t="s">
        <v>40</v>
      </c>
      <c r="V2085" t="s">
        <v>76</v>
      </c>
      <c r="W2085" t="s">
        <v>77</v>
      </c>
      <c r="X2085" t="s">
        <v>43</v>
      </c>
      <c r="Y2085" t="s">
        <v>44</v>
      </c>
      <c r="Z2085" t="s">
        <v>44</v>
      </c>
      <c r="AA2085" t="s">
        <v>45</v>
      </c>
      <c r="AB2085" t="s">
        <v>46</v>
      </c>
      <c r="AC2085" t="s">
        <v>47</v>
      </c>
      <c r="AD2085" t="s">
        <v>48</v>
      </c>
      <c r="AE2085" t="s">
        <v>49</v>
      </c>
    </row>
    <row r="2086" spans="1:31">
      <c r="A2086" t="str">
        <f t="shared" si="64"/>
        <v>213599452181110</v>
      </c>
      <c r="B2086" t="s">
        <v>32</v>
      </c>
      <c r="C2086" t="s">
        <v>62</v>
      </c>
      <c r="D2086" t="s">
        <v>2100</v>
      </c>
      <c r="E2086" t="s">
        <v>2100</v>
      </c>
      <c r="F2086" t="s">
        <v>143</v>
      </c>
      <c r="G2086" t="s">
        <v>2101</v>
      </c>
      <c r="H2086" s="1">
        <v>43762</v>
      </c>
      <c r="I2086" s="1">
        <v>43761</v>
      </c>
      <c r="J2086" s="3">
        <v>10450000</v>
      </c>
      <c r="K2086" t="s">
        <v>31</v>
      </c>
      <c r="L2086" t="s">
        <v>31</v>
      </c>
      <c r="M2086">
        <v>0</v>
      </c>
      <c r="N2086">
        <v>0</v>
      </c>
      <c r="O2086">
        <v>0</v>
      </c>
      <c r="P2086" t="s">
        <v>37</v>
      </c>
      <c r="Q2086" t="s">
        <v>37</v>
      </c>
      <c r="R2086" t="str">
        <f t="shared" si="65"/>
        <v>2135994521811</v>
      </c>
      <c r="S2086" t="s">
        <v>38</v>
      </c>
      <c r="T2086" t="s">
        <v>66</v>
      </c>
      <c r="U2086" t="s">
        <v>67</v>
      </c>
      <c r="V2086" t="s">
        <v>100</v>
      </c>
      <c r="W2086" t="s">
        <v>42</v>
      </c>
      <c r="X2086" t="s">
        <v>43</v>
      </c>
      <c r="Y2086" t="s">
        <v>44</v>
      </c>
      <c r="Z2086" t="s">
        <v>44</v>
      </c>
      <c r="AA2086" t="s">
        <v>45</v>
      </c>
      <c r="AB2086" t="s">
        <v>46</v>
      </c>
      <c r="AC2086" t="s">
        <v>47</v>
      </c>
      <c r="AD2086" t="s">
        <v>48</v>
      </c>
      <c r="AE2086" t="s">
        <v>49</v>
      </c>
    </row>
    <row r="2087" spans="1:31">
      <c r="A2087" t="str">
        <f t="shared" si="64"/>
        <v>510599451111106</v>
      </c>
      <c r="B2087" t="s">
        <v>32</v>
      </c>
      <c r="C2087" t="s">
        <v>141</v>
      </c>
      <c r="D2087" t="s">
        <v>918</v>
      </c>
      <c r="E2087" t="s">
        <v>918</v>
      </c>
      <c r="F2087" t="s">
        <v>35</v>
      </c>
      <c r="G2087" t="s">
        <v>2102</v>
      </c>
      <c r="H2087" s="1">
        <v>43617</v>
      </c>
      <c r="I2087" s="1">
        <v>43591</v>
      </c>
      <c r="J2087" s="3">
        <v>7986100</v>
      </c>
      <c r="K2087" t="s">
        <v>31</v>
      </c>
      <c r="L2087" t="s">
        <v>31</v>
      </c>
      <c r="M2087">
        <v>0</v>
      </c>
      <c r="N2087">
        <v>0</v>
      </c>
      <c r="O2087">
        <v>0</v>
      </c>
      <c r="P2087" t="s">
        <v>37</v>
      </c>
      <c r="Q2087" t="s">
        <v>37</v>
      </c>
      <c r="R2087" t="str">
        <f t="shared" si="65"/>
        <v>5105994511111</v>
      </c>
      <c r="S2087" t="s">
        <v>38</v>
      </c>
      <c r="T2087" t="s">
        <v>40</v>
      </c>
      <c r="U2087" t="s">
        <v>145</v>
      </c>
      <c r="V2087" t="s">
        <v>146</v>
      </c>
      <c r="W2087" t="s">
        <v>42</v>
      </c>
      <c r="X2087" t="s">
        <v>43</v>
      </c>
      <c r="Y2087" t="s">
        <v>44</v>
      </c>
      <c r="Z2087" t="s">
        <v>44</v>
      </c>
      <c r="AA2087" t="s">
        <v>45</v>
      </c>
      <c r="AB2087" t="s">
        <v>46</v>
      </c>
      <c r="AC2087" t="s">
        <v>47</v>
      </c>
      <c r="AD2087" t="s">
        <v>48</v>
      </c>
      <c r="AE2087" t="s">
        <v>49</v>
      </c>
    </row>
    <row r="2088" spans="1:31">
      <c r="A2088" t="str">
        <f t="shared" si="64"/>
        <v>510599451111906</v>
      </c>
      <c r="B2088" t="s">
        <v>32</v>
      </c>
      <c r="C2088" t="s">
        <v>141</v>
      </c>
      <c r="D2088" t="s">
        <v>918</v>
      </c>
      <c r="E2088" t="s">
        <v>918</v>
      </c>
      <c r="F2088" t="s">
        <v>50</v>
      </c>
      <c r="G2088" t="s">
        <v>2102</v>
      </c>
      <c r="H2088" s="1">
        <v>43617</v>
      </c>
      <c r="I2088" s="1">
        <v>43591</v>
      </c>
      <c r="J2088" s="3">
        <v>95</v>
      </c>
      <c r="K2088" t="s">
        <v>31</v>
      </c>
      <c r="L2088" t="s">
        <v>31</v>
      </c>
      <c r="M2088">
        <v>0</v>
      </c>
      <c r="N2088">
        <v>0</v>
      </c>
      <c r="O2088">
        <v>0</v>
      </c>
      <c r="P2088" t="s">
        <v>37</v>
      </c>
      <c r="Q2088" t="s">
        <v>37</v>
      </c>
      <c r="R2088" t="str">
        <f t="shared" si="65"/>
        <v>5105994511119</v>
      </c>
      <c r="S2088" t="s">
        <v>38</v>
      </c>
      <c r="T2088" t="s">
        <v>40</v>
      </c>
      <c r="U2088" t="s">
        <v>145</v>
      </c>
      <c r="V2088" t="s">
        <v>146</v>
      </c>
      <c r="W2088" t="s">
        <v>42</v>
      </c>
      <c r="X2088" t="s">
        <v>43</v>
      </c>
      <c r="Y2088" t="s">
        <v>44</v>
      </c>
      <c r="Z2088" t="s">
        <v>44</v>
      </c>
      <c r="AA2088" t="s">
        <v>45</v>
      </c>
      <c r="AB2088" t="s">
        <v>46</v>
      </c>
      <c r="AC2088" t="s">
        <v>47</v>
      </c>
      <c r="AD2088" t="s">
        <v>48</v>
      </c>
      <c r="AE2088" t="s">
        <v>49</v>
      </c>
    </row>
    <row r="2089" spans="1:31">
      <c r="A2089" t="str">
        <f t="shared" si="64"/>
        <v>510599451112106</v>
      </c>
      <c r="B2089" t="s">
        <v>32</v>
      </c>
      <c r="C2089" t="s">
        <v>141</v>
      </c>
      <c r="D2089" t="s">
        <v>918</v>
      </c>
      <c r="E2089" t="s">
        <v>918</v>
      </c>
      <c r="F2089" t="s">
        <v>51</v>
      </c>
      <c r="G2089" t="s">
        <v>2102</v>
      </c>
      <c r="H2089" s="1">
        <v>43617</v>
      </c>
      <c r="I2089" s="1">
        <v>43591</v>
      </c>
      <c r="J2089" s="3">
        <v>428180</v>
      </c>
      <c r="K2089" t="s">
        <v>31</v>
      </c>
      <c r="L2089" t="s">
        <v>31</v>
      </c>
      <c r="M2089">
        <v>0</v>
      </c>
      <c r="N2089">
        <v>0</v>
      </c>
      <c r="O2089">
        <v>0</v>
      </c>
      <c r="P2089" t="s">
        <v>37</v>
      </c>
      <c r="Q2089" t="s">
        <v>37</v>
      </c>
      <c r="R2089" t="str">
        <f t="shared" si="65"/>
        <v>5105994511121</v>
      </c>
      <c r="S2089" t="s">
        <v>38</v>
      </c>
      <c r="T2089" t="s">
        <v>40</v>
      </c>
      <c r="U2089" t="s">
        <v>145</v>
      </c>
      <c r="V2089" t="s">
        <v>146</v>
      </c>
      <c r="W2089" t="s">
        <v>42</v>
      </c>
      <c r="X2089" t="s">
        <v>43</v>
      </c>
      <c r="Y2089" t="s">
        <v>44</v>
      </c>
      <c r="Z2089" t="s">
        <v>44</v>
      </c>
      <c r="AA2089" t="s">
        <v>45</v>
      </c>
      <c r="AB2089" t="s">
        <v>46</v>
      </c>
      <c r="AC2089" t="s">
        <v>47</v>
      </c>
      <c r="AD2089" t="s">
        <v>48</v>
      </c>
      <c r="AE2089" t="s">
        <v>49</v>
      </c>
    </row>
    <row r="2090" spans="1:31">
      <c r="A2090" t="str">
        <f t="shared" si="64"/>
        <v>510599451112206</v>
      </c>
      <c r="B2090" t="s">
        <v>32</v>
      </c>
      <c r="C2090" t="s">
        <v>141</v>
      </c>
      <c r="D2090" t="s">
        <v>918</v>
      </c>
      <c r="E2090" t="s">
        <v>918</v>
      </c>
      <c r="F2090" t="s">
        <v>55</v>
      </c>
      <c r="G2090" t="s">
        <v>2102</v>
      </c>
      <c r="H2090" s="1">
        <v>43617</v>
      </c>
      <c r="I2090" s="1">
        <v>43591</v>
      </c>
      <c r="J2090" s="3">
        <v>85636</v>
      </c>
      <c r="K2090" t="s">
        <v>31</v>
      </c>
      <c r="L2090" t="s">
        <v>31</v>
      </c>
      <c r="M2090">
        <v>0</v>
      </c>
      <c r="N2090">
        <v>0</v>
      </c>
      <c r="O2090">
        <v>0</v>
      </c>
      <c r="P2090" t="s">
        <v>37</v>
      </c>
      <c r="Q2090" t="s">
        <v>37</v>
      </c>
      <c r="R2090" t="str">
        <f t="shared" si="65"/>
        <v>5105994511122</v>
      </c>
      <c r="S2090" t="s">
        <v>38</v>
      </c>
      <c r="T2090" t="s">
        <v>40</v>
      </c>
      <c r="U2090" t="s">
        <v>145</v>
      </c>
      <c r="V2090" t="s">
        <v>146</v>
      </c>
      <c r="W2090" t="s">
        <v>42</v>
      </c>
      <c r="X2090" t="s">
        <v>43</v>
      </c>
      <c r="Y2090" t="s">
        <v>44</v>
      </c>
      <c r="Z2090" t="s">
        <v>44</v>
      </c>
      <c r="AA2090" t="s">
        <v>45</v>
      </c>
      <c r="AB2090" t="s">
        <v>46</v>
      </c>
      <c r="AC2090" t="s">
        <v>47</v>
      </c>
      <c r="AD2090" t="s">
        <v>48</v>
      </c>
      <c r="AE2090" t="s">
        <v>49</v>
      </c>
    </row>
    <row r="2091" spans="1:31">
      <c r="A2091" t="str">
        <f t="shared" si="64"/>
        <v>510599451112406</v>
      </c>
      <c r="B2091" t="s">
        <v>32</v>
      </c>
      <c r="C2091" t="s">
        <v>141</v>
      </c>
      <c r="D2091" t="s">
        <v>918</v>
      </c>
      <c r="E2091" t="s">
        <v>918</v>
      </c>
      <c r="F2091" t="s">
        <v>52</v>
      </c>
      <c r="G2091" t="s">
        <v>2102</v>
      </c>
      <c r="H2091" s="1">
        <v>43617</v>
      </c>
      <c r="I2091" s="1">
        <v>43591</v>
      </c>
      <c r="J2091" s="3">
        <v>716000</v>
      </c>
      <c r="K2091" t="s">
        <v>31</v>
      </c>
      <c r="L2091" t="s">
        <v>31</v>
      </c>
      <c r="M2091">
        <v>0</v>
      </c>
      <c r="N2091">
        <v>0</v>
      </c>
      <c r="O2091">
        <v>0</v>
      </c>
      <c r="P2091" t="s">
        <v>37</v>
      </c>
      <c r="Q2091" t="s">
        <v>37</v>
      </c>
      <c r="R2091" t="str">
        <f t="shared" si="65"/>
        <v>5105994511124</v>
      </c>
      <c r="S2091" t="s">
        <v>38</v>
      </c>
      <c r="T2091" t="s">
        <v>40</v>
      </c>
      <c r="U2091" t="s">
        <v>145</v>
      </c>
      <c r="V2091" t="s">
        <v>146</v>
      </c>
      <c r="W2091" t="s">
        <v>42</v>
      </c>
      <c r="X2091" t="s">
        <v>43</v>
      </c>
      <c r="Y2091" t="s">
        <v>44</v>
      </c>
      <c r="Z2091" t="s">
        <v>44</v>
      </c>
      <c r="AA2091" t="s">
        <v>45</v>
      </c>
      <c r="AB2091" t="s">
        <v>46</v>
      </c>
      <c r="AC2091" t="s">
        <v>47</v>
      </c>
      <c r="AD2091" t="s">
        <v>48</v>
      </c>
      <c r="AE2091" t="s">
        <v>49</v>
      </c>
    </row>
    <row r="2092" spans="1:31">
      <c r="A2092" t="str">
        <f t="shared" si="64"/>
        <v>510599451112606</v>
      </c>
      <c r="B2092" t="s">
        <v>32</v>
      </c>
      <c r="C2092" t="s">
        <v>141</v>
      </c>
      <c r="D2092" t="s">
        <v>918</v>
      </c>
      <c r="E2092" t="s">
        <v>918</v>
      </c>
      <c r="F2092" t="s">
        <v>57</v>
      </c>
      <c r="G2092" t="s">
        <v>2102</v>
      </c>
      <c r="H2092" s="1">
        <v>43617</v>
      </c>
      <c r="I2092" s="1">
        <v>43591</v>
      </c>
      <c r="J2092" s="3">
        <v>289680</v>
      </c>
      <c r="K2092" t="s">
        <v>31</v>
      </c>
      <c r="L2092" t="s">
        <v>31</v>
      </c>
      <c r="M2092">
        <v>0</v>
      </c>
      <c r="N2092">
        <v>0</v>
      </c>
      <c r="O2092">
        <v>0</v>
      </c>
      <c r="P2092" t="s">
        <v>37</v>
      </c>
      <c r="Q2092" t="s">
        <v>37</v>
      </c>
      <c r="R2092" t="str">
        <f t="shared" si="65"/>
        <v>5105994511126</v>
      </c>
      <c r="S2092" t="s">
        <v>38</v>
      </c>
      <c r="T2092" t="s">
        <v>40</v>
      </c>
      <c r="U2092" t="s">
        <v>145</v>
      </c>
      <c r="V2092" t="s">
        <v>146</v>
      </c>
      <c r="W2092" t="s">
        <v>42</v>
      </c>
      <c r="X2092" t="s">
        <v>43</v>
      </c>
      <c r="Y2092" t="s">
        <v>44</v>
      </c>
      <c r="Z2092" t="s">
        <v>44</v>
      </c>
      <c r="AA2092" t="s">
        <v>45</v>
      </c>
      <c r="AB2092" t="s">
        <v>46</v>
      </c>
      <c r="AC2092" t="s">
        <v>47</v>
      </c>
      <c r="AD2092" t="s">
        <v>48</v>
      </c>
      <c r="AE2092" t="s">
        <v>49</v>
      </c>
    </row>
    <row r="2093" spans="1:31">
      <c r="A2093" t="str">
        <f t="shared" si="64"/>
        <v>213599451111110</v>
      </c>
      <c r="B2093" t="s">
        <v>32</v>
      </c>
      <c r="C2093" t="s">
        <v>62</v>
      </c>
      <c r="D2093" t="s">
        <v>2103</v>
      </c>
      <c r="E2093" t="s">
        <v>2103</v>
      </c>
      <c r="F2093" t="s">
        <v>35</v>
      </c>
      <c r="G2093" t="s">
        <v>2104</v>
      </c>
      <c r="H2093" s="1">
        <v>43739</v>
      </c>
      <c r="I2093" s="1">
        <v>43713</v>
      </c>
      <c r="J2093" s="3">
        <v>61719600</v>
      </c>
      <c r="K2093" t="s">
        <v>31</v>
      </c>
      <c r="L2093" t="s">
        <v>31</v>
      </c>
      <c r="M2093">
        <v>0</v>
      </c>
      <c r="N2093">
        <v>0</v>
      </c>
      <c r="O2093">
        <v>0</v>
      </c>
      <c r="P2093" t="s">
        <v>37</v>
      </c>
      <c r="Q2093" t="s">
        <v>37</v>
      </c>
      <c r="R2093" t="str">
        <f t="shared" si="65"/>
        <v>2135994511111</v>
      </c>
      <c r="S2093" t="s">
        <v>38</v>
      </c>
      <c r="T2093" t="s">
        <v>66</v>
      </c>
      <c r="U2093" t="s">
        <v>67</v>
      </c>
      <c r="V2093" t="s">
        <v>100</v>
      </c>
      <c r="W2093" t="s">
        <v>42</v>
      </c>
      <c r="X2093" t="s">
        <v>43</v>
      </c>
      <c r="Y2093" t="s">
        <v>44</v>
      </c>
      <c r="Z2093" t="s">
        <v>44</v>
      </c>
      <c r="AA2093" t="s">
        <v>45</v>
      </c>
      <c r="AB2093" t="s">
        <v>46</v>
      </c>
      <c r="AC2093" t="s">
        <v>47</v>
      </c>
      <c r="AD2093" t="s">
        <v>48</v>
      </c>
      <c r="AE2093" t="s">
        <v>49</v>
      </c>
    </row>
    <row r="2094" spans="1:31">
      <c r="A2094" t="str">
        <f t="shared" si="64"/>
        <v>213599451111910</v>
      </c>
      <c r="B2094" t="s">
        <v>32</v>
      </c>
      <c r="C2094" t="s">
        <v>62</v>
      </c>
      <c r="D2094" t="s">
        <v>2103</v>
      </c>
      <c r="E2094" t="s">
        <v>2103</v>
      </c>
      <c r="F2094" t="s">
        <v>50</v>
      </c>
      <c r="G2094" t="s">
        <v>2104</v>
      </c>
      <c r="H2094" s="1">
        <v>43739</v>
      </c>
      <c r="I2094" s="1">
        <v>43713</v>
      </c>
      <c r="J2094" s="3">
        <v>837</v>
      </c>
      <c r="K2094" t="s">
        <v>31</v>
      </c>
      <c r="L2094" t="s">
        <v>31</v>
      </c>
      <c r="M2094">
        <v>0</v>
      </c>
      <c r="N2094">
        <v>0</v>
      </c>
      <c r="O2094">
        <v>0</v>
      </c>
      <c r="P2094" t="s">
        <v>37</v>
      </c>
      <c r="Q2094" t="s">
        <v>37</v>
      </c>
      <c r="R2094" t="str">
        <f t="shared" si="65"/>
        <v>2135994511119</v>
      </c>
      <c r="S2094" t="s">
        <v>38</v>
      </c>
      <c r="T2094" t="s">
        <v>66</v>
      </c>
      <c r="U2094" t="s">
        <v>67</v>
      </c>
      <c r="V2094" t="s">
        <v>100</v>
      </c>
      <c r="W2094" t="s">
        <v>42</v>
      </c>
      <c r="X2094" t="s">
        <v>43</v>
      </c>
      <c r="Y2094" t="s">
        <v>44</v>
      </c>
      <c r="Z2094" t="s">
        <v>44</v>
      </c>
      <c r="AA2094" t="s">
        <v>45</v>
      </c>
      <c r="AB2094" t="s">
        <v>46</v>
      </c>
      <c r="AC2094" t="s">
        <v>47</v>
      </c>
      <c r="AD2094" t="s">
        <v>48</v>
      </c>
      <c r="AE2094" t="s">
        <v>49</v>
      </c>
    </row>
    <row r="2095" spans="1:31">
      <c r="A2095" t="str">
        <f t="shared" si="64"/>
        <v>213599451112110</v>
      </c>
      <c r="B2095" t="s">
        <v>32</v>
      </c>
      <c r="C2095" t="s">
        <v>62</v>
      </c>
      <c r="D2095" t="s">
        <v>2103</v>
      </c>
      <c r="E2095" t="s">
        <v>2103</v>
      </c>
      <c r="F2095" t="s">
        <v>51</v>
      </c>
      <c r="G2095" t="s">
        <v>2104</v>
      </c>
      <c r="H2095" s="1">
        <v>43739</v>
      </c>
      <c r="I2095" s="1">
        <v>43713</v>
      </c>
      <c r="J2095" s="3">
        <v>4439170</v>
      </c>
      <c r="K2095" t="s">
        <v>31</v>
      </c>
      <c r="L2095" t="s">
        <v>31</v>
      </c>
      <c r="M2095">
        <v>0</v>
      </c>
      <c r="N2095">
        <v>0</v>
      </c>
      <c r="O2095">
        <v>0</v>
      </c>
      <c r="P2095" t="s">
        <v>37</v>
      </c>
      <c r="Q2095" t="s">
        <v>37</v>
      </c>
      <c r="R2095" t="str">
        <f t="shared" si="65"/>
        <v>2135994511121</v>
      </c>
      <c r="S2095" t="s">
        <v>38</v>
      </c>
      <c r="T2095" t="s">
        <v>66</v>
      </c>
      <c r="U2095" t="s">
        <v>67</v>
      </c>
      <c r="V2095" t="s">
        <v>100</v>
      </c>
      <c r="W2095" t="s">
        <v>42</v>
      </c>
      <c r="X2095" t="s">
        <v>43</v>
      </c>
      <c r="Y2095" t="s">
        <v>44</v>
      </c>
      <c r="Z2095" t="s">
        <v>44</v>
      </c>
      <c r="AA2095" t="s">
        <v>45</v>
      </c>
      <c r="AB2095" t="s">
        <v>46</v>
      </c>
      <c r="AC2095" t="s">
        <v>47</v>
      </c>
      <c r="AD2095" t="s">
        <v>48</v>
      </c>
      <c r="AE2095" t="s">
        <v>49</v>
      </c>
    </row>
    <row r="2096" spans="1:31">
      <c r="A2096" t="str">
        <f t="shared" si="64"/>
        <v>213599451112210</v>
      </c>
      <c r="B2096" t="s">
        <v>32</v>
      </c>
      <c r="C2096" t="s">
        <v>62</v>
      </c>
      <c r="D2096" t="s">
        <v>2103</v>
      </c>
      <c r="E2096" t="s">
        <v>2103</v>
      </c>
      <c r="F2096" t="s">
        <v>55</v>
      </c>
      <c r="G2096" t="s">
        <v>2104</v>
      </c>
      <c r="H2096" s="1">
        <v>43739</v>
      </c>
      <c r="I2096" s="1">
        <v>43713</v>
      </c>
      <c r="J2096" s="3">
        <v>1481116</v>
      </c>
      <c r="K2096" t="s">
        <v>31</v>
      </c>
      <c r="L2096" t="s">
        <v>31</v>
      </c>
      <c r="M2096">
        <v>0</v>
      </c>
      <c r="N2096">
        <v>0</v>
      </c>
      <c r="O2096">
        <v>0</v>
      </c>
      <c r="P2096" t="s">
        <v>37</v>
      </c>
      <c r="Q2096" t="s">
        <v>37</v>
      </c>
      <c r="R2096" t="str">
        <f t="shared" si="65"/>
        <v>2135994511122</v>
      </c>
      <c r="S2096" t="s">
        <v>38</v>
      </c>
      <c r="T2096" t="s">
        <v>66</v>
      </c>
      <c r="U2096" t="s">
        <v>67</v>
      </c>
      <c r="V2096" t="s">
        <v>100</v>
      </c>
      <c r="W2096" t="s">
        <v>42</v>
      </c>
      <c r="X2096" t="s">
        <v>43</v>
      </c>
      <c r="Y2096" t="s">
        <v>44</v>
      </c>
      <c r="Z2096" t="s">
        <v>44</v>
      </c>
      <c r="AA2096" t="s">
        <v>45</v>
      </c>
      <c r="AB2096" t="s">
        <v>46</v>
      </c>
      <c r="AC2096" t="s">
        <v>47</v>
      </c>
      <c r="AD2096" t="s">
        <v>48</v>
      </c>
      <c r="AE2096" t="s">
        <v>49</v>
      </c>
    </row>
    <row r="2097" spans="1:31">
      <c r="A2097" t="str">
        <f t="shared" si="64"/>
        <v>213599451112410</v>
      </c>
      <c r="B2097" t="s">
        <v>32</v>
      </c>
      <c r="C2097" t="s">
        <v>62</v>
      </c>
      <c r="D2097" t="s">
        <v>2103</v>
      </c>
      <c r="E2097" t="s">
        <v>2103</v>
      </c>
      <c r="F2097" t="s">
        <v>52</v>
      </c>
      <c r="G2097" t="s">
        <v>2104</v>
      </c>
      <c r="H2097" s="1">
        <v>43739</v>
      </c>
      <c r="I2097" s="1">
        <v>43713</v>
      </c>
      <c r="J2097" s="3">
        <v>5402000</v>
      </c>
      <c r="K2097" t="s">
        <v>31</v>
      </c>
      <c r="L2097" t="s">
        <v>31</v>
      </c>
      <c r="M2097">
        <v>0</v>
      </c>
      <c r="N2097">
        <v>0</v>
      </c>
      <c r="O2097">
        <v>0</v>
      </c>
      <c r="P2097" t="s">
        <v>37</v>
      </c>
      <c r="Q2097" t="s">
        <v>37</v>
      </c>
      <c r="R2097" t="str">
        <f t="shared" si="65"/>
        <v>2135994511124</v>
      </c>
      <c r="S2097" t="s">
        <v>38</v>
      </c>
      <c r="T2097" t="s">
        <v>66</v>
      </c>
      <c r="U2097" t="s">
        <v>67</v>
      </c>
      <c r="V2097" t="s">
        <v>100</v>
      </c>
      <c r="W2097" t="s">
        <v>42</v>
      </c>
      <c r="X2097" t="s">
        <v>43</v>
      </c>
      <c r="Y2097" t="s">
        <v>44</v>
      </c>
      <c r="Z2097" t="s">
        <v>44</v>
      </c>
      <c r="AA2097" t="s">
        <v>45</v>
      </c>
      <c r="AB2097" t="s">
        <v>46</v>
      </c>
      <c r="AC2097" t="s">
        <v>47</v>
      </c>
      <c r="AD2097" t="s">
        <v>48</v>
      </c>
      <c r="AE2097" t="s">
        <v>49</v>
      </c>
    </row>
    <row r="2098" spans="1:31">
      <c r="A2098" t="str">
        <f t="shared" si="64"/>
        <v>213599451112510</v>
      </c>
      <c r="B2098" t="s">
        <v>32</v>
      </c>
      <c r="C2098" t="s">
        <v>62</v>
      </c>
      <c r="D2098" t="s">
        <v>2103</v>
      </c>
      <c r="E2098" t="s">
        <v>2103</v>
      </c>
      <c r="F2098" t="s">
        <v>132</v>
      </c>
      <c r="G2098" t="s">
        <v>2104</v>
      </c>
      <c r="H2098" s="1">
        <v>43739</v>
      </c>
      <c r="I2098" s="1">
        <v>43713</v>
      </c>
      <c r="J2098" s="3">
        <v>14262</v>
      </c>
      <c r="K2098" t="s">
        <v>31</v>
      </c>
      <c r="L2098" t="s">
        <v>31</v>
      </c>
      <c r="M2098">
        <v>0</v>
      </c>
      <c r="N2098">
        <v>0</v>
      </c>
      <c r="O2098">
        <v>0</v>
      </c>
      <c r="P2098" t="s">
        <v>37</v>
      </c>
      <c r="Q2098" t="s">
        <v>37</v>
      </c>
      <c r="R2098" t="str">
        <f t="shared" si="65"/>
        <v>2135994511125</v>
      </c>
      <c r="S2098" t="s">
        <v>38</v>
      </c>
      <c r="T2098" t="s">
        <v>66</v>
      </c>
      <c r="U2098" t="s">
        <v>67</v>
      </c>
      <c r="V2098" t="s">
        <v>100</v>
      </c>
      <c r="W2098" t="s">
        <v>42</v>
      </c>
      <c r="X2098" t="s">
        <v>43</v>
      </c>
      <c r="Y2098" t="s">
        <v>44</v>
      </c>
      <c r="Z2098" t="s">
        <v>44</v>
      </c>
      <c r="AA2098" t="s">
        <v>45</v>
      </c>
      <c r="AB2098" t="s">
        <v>46</v>
      </c>
      <c r="AC2098" t="s">
        <v>47</v>
      </c>
      <c r="AD2098" t="s">
        <v>48</v>
      </c>
      <c r="AE2098" t="s">
        <v>49</v>
      </c>
    </row>
    <row r="2099" spans="1:31">
      <c r="A2099" t="str">
        <f t="shared" si="64"/>
        <v>213599451112610</v>
      </c>
      <c r="B2099" t="s">
        <v>32</v>
      </c>
      <c r="C2099" t="s">
        <v>62</v>
      </c>
      <c r="D2099" t="s">
        <v>2103</v>
      </c>
      <c r="E2099" t="s">
        <v>2103</v>
      </c>
      <c r="F2099" t="s">
        <v>57</v>
      </c>
      <c r="G2099" t="s">
        <v>2104</v>
      </c>
      <c r="H2099" s="1">
        <v>43739</v>
      </c>
      <c r="I2099" s="1">
        <v>43713</v>
      </c>
      <c r="J2099" s="3">
        <v>3838260</v>
      </c>
      <c r="K2099" t="s">
        <v>31</v>
      </c>
      <c r="L2099" t="s">
        <v>31</v>
      </c>
      <c r="M2099">
        <v>0</v>
      </c>
      <c r="N2099">
        <v>0</v>
      </c>
      <c r="O2099">
        <v>0</v>
      </c>
      <c r="P2099" t="s">
        <v>37</v>
      </c>
      <c r="Q2099" t="s">
        <v>37</v>
      </c>
      <c r="R2099" t="str">
        <f t="shared" si="65"/>
        <v>2135994511126</v>
      </c>
      <c r="S2099" t="s">
        <v>38</v>
      </c>
      <c r="T2099" t="s">
        <v>66</v>
      </c>
      <c r="U2099" t="s">
        <v>67</v>
      </c>
      <c r="V2099" t="s">
        <v>100</v>
      </c>
      <c r="W2099" t="s">
        <v>42</v>
      </c>
      <c r="X2099" t="s">
        <v>43</v>
      </c>
      <c r="Y2099" t="s">
        <v>44</v>
      </c>
      <c r="Z2099" t="s">
        <v>44</v>
      </c>
      <c r="AA2099" t="s">
        <v>45</v>
      </c>
      <c r="AB2099" t="s">
        <v>46</v>
      </c>
      <c r="AC2099" t="s">
        <v>47</v>
      </c>
      <c r="AD2099" t="s">
        <v>48</v>
      </c>
      <c r="AE2099" t="s">
        <v>49</v>
      </c>
    </row>
    <row r="2100" spans="1:31">
      <c r="A2100" t="str">
        <f t="shared" si="64"/>
        <v>213599451115110</v>
      </c>
      <c r="B2100" t="s">
        <v>32</v>
      </c>
      <c r="C2100" t="s">
        <v>62</v>
      </c>
      <c r="D2100" t="s">
        <v>2103</v>
      </c>
      <c r="E2100" t="s">
        <v>2103</v>
      </c>
      <c r="F2100" t="s">
        <v>58</v>
      </c>
      <c r="G2100" t="s">
        <v>2104</v>
      </c>
      <c r="H2100" s="1">
        <v>43739</v>
      </c>
      <c r="I2100" s="1">
        <v>43713</v>
      </c>
      <c r="J2100" s="3">
        <v>360000</v>
      </c>
      <c r="K2100" t="s">
        <v>31</v>
      </c>
      <c r="L2100" t="s">
        <v>31</v>
      </c>
      <c r="M2100">
        <v>0</v>
      </c>
      <c r="N2100">
        <v>0</v>
      </c>
      <c r="O2100">
        <v>0</v>
      </c>
      <c r="P2100" t="s">
        <v>37</v>
      </c>
      <c r="Q2100" t="s">
        <v>37</v>
      </c>
      <c r="R2100" t="str">
        <f t="shared" si="65"/>
        <v>2135994511151</v>
      </c>
      <c r="S2100" t="s">
        <v>38</v>
      </c>
      <c r="T2100" t="s">
        <v>66</v>
      </c>
      <c r="U2100" t="s">
        <v>67</v>
      </c>
      <c r="V2100" t="s">
        <v>100</v>
      </c>
      <c r="W2100" t="s">
        <v>42</v>
      </c>
      <c r="X2100" t="s">
        <v>43</v>
      </c>
      <c r="Y2100" t="s">
        <v>44</v>
      </c>
      <c r="Z2100" t="s">
        <v>44</v>
      </c>
      <c r="AA2100" t="s">
        <v>45</v>
      </c>
      <c r="AB2100" t="s">
        <v>46</v>
      </c>
      <c r="AC2100" t="s">
        <v>47</v>
      </c>
      <c r="AD2100" t="s">
        <v>48</v>
      </c>
      <c r="AE2100" t="s">
        <v>49</v>
      </c>
    </row>
    <row r="2101" spans="1:31">
      <c r="A2101" t="str">
        <f t="shared" si="64"/>
        <v>213599452111111</v>
      </c>
      <c r="B2101" t="s">
        <v>32</v>
      </c>
      <c r="C2101" t="s">
        <v>62</v>
      </c>
      <c r="D2101" t="s">
        <v>2105</v>
      </c>
      <c r="E2101" t="s">
        <v>2105</v>
      </c>
      <c r="F2101" t="s">
        <v>165</v>
      </c>
      <c r="G2101" t="s">
        <v>2106</v>
      </c>
      <c r="H2101" s="1">
        <v>43798</v>
      </c>
      <c r="I2101" s="1">
        <v>43798</v>
      </c>
      <c r="J2101" s="3">
        <v>4900000</v>
      </c>
      <c r="K2101" t="s">
        <v>31</v>
      </c>
      <c r="L2101" t="s">
        <v>31</v>
      </c>
      <c r="M2101">
        <v>0</v>
      </c>
      <c r="N2101">
        <v>0</v>
      </c>
      <c r="O2101">
        <v>0</v>
      </c>
      <c r="P2101" t="s">
        <v>37</v>
      </c>
      <c r="Q2101" t="s">
        <v>37</v>
      </c>
      <c r="R2101" t="str">
        <f t="shared" si="65"/>
        <v>2135994521111</v>
      </c>
      <c r="S2101" t="s">
        <v>38</v>
      </c>
      <c r="T2101" t="s">
        <v>66</v>
      </c>
      <c r="U2101" t="s">
        <v>67</v>
      </c>
      <c r="V2101" t="s">
        <v>100</v>
      </c>
      <c r="W2101" t="s">
        <v>42</v>
      </c>
      <c r="X2101" t="s">
        <v>43</v>
      </c>
      <c r="Y2101" t="s">
        <v>44</v>
      </c>
      <c r="Z2101" t="s">
        <v>44</v>
      </c>
      <c r="AA2101" t="s">
        <v>45</v>
      </c>
      <c r="AB2101" t="s">
        <v>46</v>
      </c>
      <c r="AC2101" t="s">
        <v>47</v>
      </c>
      <c r="AD2101" t="s">
        <v>48</v>
      </c>
      <c r="AE2101" t="s">
        <v>49</v>
      </c>
    </row>
    <row r="2102" spans="1:31">
      <c r="A2102" t="str">
        <f t="shared" si="64"/>
        <v>213599451241112</v>
      </c>
      <c r="B2102" t="s">
        <v>32</v>
      </c>
      <c r="C2102" t="s">
        <v>62</v>
      </c>
      <c r="D2102" t="s">
        <v>2107</v>
      </c>
      <c r="E2102" t="s">
        <v>2107</v>
      </c>
      <c r="F2102" t="s">
        <v>116</v>
      </c>
      <c r="G2102" t="s">
        <v>2108</v>
      </c>
      <c r="H2102" s="1">
        <v>43803</v>
      </c>
      <c r="I2102" s="1">
        <v>43802</v>
      </c>
      <c r="J2102" s="3">
        <v>5330100</v>
      </c>
      <c r="K2102" t="s">
        <v>31</v>
      </c>
      <c r="L2102" t="s">
        <v>31</v>
      </c>
      <c r="M2102">
        <v>0</v>
      </c>
      <c r="N2102">
        <v>0</v>
      </c>
      <c r="O2102">
        <v>0</v>
      </c>
      <c r="P2102" t="s">
        <v>37</v>
      </c>
      <c r="Q2102" t="s">
        <v>37</v>
      </c>
      <c r="R2102" t="str">
        <f t="shared" si="65"/>
        <v>2135994512411</v>
      </c>
      <c r="S2102" t="s">
        <v>38</v>
      </c>
      <c r="T2102" t="s">
        <v>66</v>
      </c>
      <c r="U2102" t="s">
        <v>67</v>
      </c>
      <c r="V2102" t="s">
        <v>100</v>
      </c>
      <c r="W2102" t="s">
        <v>42</v>
      </c>
      <c r="X2102" t="s">
        <v>43</v>
      </c>
      <c r="Y2102" t="s">
        <v>44</v>
      </c>
      <c r="Z2102" t="s">
        <v>44</v>
      </c>
      <c r="AA2102" t="s">
        <v>45</v>
      </c>
      <c r="AB2102" t="s">
        <v>46</v>
      </c>
      <c r="AC2102" t="s">
        <v>47</v>
      </c>
      <c r="AD2102" t="s">
        <v>48</v>
      </c>
      <c r="AE2102" t="s">
        <v>49</v>
      </c>
    </row>
    <row r="2103" spans="1:31">
      <c r="A2103" t="str">
        <f t="shared" si="64"/>
        <v>212599452211203</v>
      </c>
      <c r="B2103" t="s">
        <v>32</v>
      </c>
      <c r="C2103" t="s">
        <v>33</v>
      </c>
      <c r="D2103" t="s">
        <v>534</v>
      </c>
      <c r="E2103" t="s">
        <v>534</v>
      </c>
      <c r="F2103" t="s">
        <v>148</v>
      </c>
      <c r="G2103" t="s">
        <v>2109</v>
      </c>
      <c r="H2103" s="1">
        <v>43539</v>
      </c>
      <c r="I2103" s="1">
        <v>43537</v>
      </c>
      <c r="J2103" s="3">
        <v>49500</v>
      </c>
      <c r="K2103" t="s">
        <v>31</v>
      </c>
      <c r="L2103" t="s">
        <v>31</v>
      </c>
      <c r="M2103">
        <v>0</v>
      </c>
      <c r="N2103">
        <v>0</v>
      </c>
      <c r="O2103">
        <v>0</v>
      </c>
      <c r="P2103" t="s">
        <v>37</v>
      </c>
      <c r="Q2103" t="s">
        <v>37</v>
      </c>
      <c r="R2103" t="str">
        <f t="shared" si="65"/>
        <v>2125994522112</v>
      </c>
      <c r="S2103" t="s">
        <v>38</v>
      </c>
      <c r="T2103" t="s">
        <v>39</v>
      </c>
      <c r="U2103" t="s">
        <v>40</v>
      </c>
      <c r="V2103" t="s">
        <v>41</v>
      </c>
      <c r="W2103" t="s">
        <v>42</v>
      </c>
      <c r="X2103" t="s">
        <v>43</v>
      </c>
      <c r="Y2103" t="s">
        <v>44</v>
      </c>
      <c r="Z2103" t="s">
        <v>44</v>
      </c>
      <c r="AA2103" t="s">
        <v>45</v>
      </c>
      <c r="AB2103" t="s">
        <v>46</v>
      </c>
      <c r="AC2103" t="s">
        <v>47</v>
      </c>
      <c r="AD2103" t="s">
        <v>48</v>
      </c>
      <c r="AE2103" t="s">
        <v>49</v>
      </c>
    </row>
    <row r="2104" spans="1:31">
      <c r="A2104" t="str">
        <f t="shared" si="64"/>
        <v>212599452211903</v>
      </c>
      <c r="B2104" t="s">
        <v>32</v>
      </c>
      <c r="C2104" t="s">
        <v>33</v>
      </c>
      <c r="D2104" t="s">
        <v>534</v>
      </c>
      <c r="E2104" t="s">
        <v>534</v>
      </c>
      <c r="F2104" t="s">
        <v>60</v>
      </c>
      <c r="G2104" t="s">
        <v>2109</v>
      </c>
      <c r="H2104" s="1">
        <v>43539</v>
      </c>
      <c r="I2104" s="1">
        <v>43537</v>
      </c>
      <c r="J2104" s="3">
        <v>1508000</v>
      </c>
      <c r="K2104" t="s">
        <v>31</v>
      </c>
      <c r="L2104" t="s">
        <v>31</v>
      </c>
      <c r="M2104">
        <v>0</v>
      </c>
      <c r="N2104">
        <v>0</v>
      </c>
      <c r="O2104">
        <v>0</v>
      </c>
      <c r="P2104" t="s">
        <v>37</v>
      </c>
      <c r="Q2104" t="s">
        <v>37</v>
      </c>
      <c r="R2104" t="str">
        <f t="shared" si="65"/>
        <v>2125994522119</v>
      </c>
      <c r="S2104" t="s">
        <v>38</v>
      </c>
      <c r="T2104" t="s">
        <v>39</v>
      </c>
      <c r="U2104" t="s">
        <v>40</v>
      </c>
      <c r="V2104" t="s">
        <v>41</v>
      </c>
      <c r="W2104" t="s">
        <v>42</v>
      </c>
      <c r="X2104" t="s">
        <v>43</v>
      </c>
      <c r="Y2104" t="s">
        <v>44</v>
      </c>
      <c r="Z2104" t="s">
        <v>44</v>
      </c>
      <c r="AA2104" t="s">
        <v>45</v>
      </c>
      <c r="AB2104" t="s">
        <v>46</v>
      </c>
      <c r="AC2104" t="s">
        <v>47</v>
      </c>
      <c r="AD2104" t="s">
        <v>48</v>
      </c>
      <c r="AE2104" t="s">
        <v>49</v>
      </c>
    </row>
    <row r="2105" spans="1:31">
      <c r="A2105" t="str">
        <f t="shared" si="64"/>
        <v>213599451111107</v>
      </c>
      <c r="B2105" t="s">
        <v>32</v>
      </c>
      <c r="C2105" t="s">
        <v>62</v>
      </c>
      <c r="D2105" t="s">
        <v>2110</v>
      </c>
      <c r="E2105" t="s">
        <v>2110</v>
      </c>
      <c r="F2105" t="s">
        <v>35</v>
      </c>
      <c r="G2105" t="s">
        <v>2111</v>
      </c>
      <c r="H2105" s="1">
        <v>43655</v>
      </c>
      <c r="I2105" s="1">
        <v>43654</v>
      </c>
      <c r="J2105" s="3">
        <v>824000</v>
      </c>
      <c r="K2105" t="s">
        <v>31</v>
      </c>
      <c r="L2105" t="s">
        <v>31</v>
      </c>
      <c r="M2105">
        <v>0</v>
      </c>
      <c r="N2105">
        <v>0</v>
      </c>
      <c r="O2105">
        <v>0</v>
      </c>
      <c r="P2105" t="s">
        <v>37</v>
      </c>
      <c r="Q2105" t="s">
        <v>37</v>
      </c>
      <c r="R2105" t="str">
        <f t="shared" si="65"/>
        <v>2135994511111</v>
      </c>
      <c r="S2105" t="s">
        <v>38</v>
      </c>
      <c r="T2105" t="s">
        <v>66</v>
      </c>
      <c r="U2105" t="s">
        <v>67</v>
      </c>
      <c r="V2105" t="s">
        <v>100</v>
      </c>
      <c r="W2105" t="s">
        <v>42</v>
      </c>
      <c r="X2105" t="s">
        <v>43</v>
      </c>
      <c r="Y2105" t="s">
        <v>44</v>
      </c>
      <c r="Z2105" t="s">
        <v>44</v>
      </c>
      <c r="AA2105" t="s">
        <v>45</v>
      </c>
      <c r="AB2105" t="s">
        <v>46</v>
      </c>
      <c r="AC2105" t="s">
        <v>47</v>
      </c>
      <c r="AD2105" t="s">
        <v>48</v>
      </c>
      <c r="AE2105" t="s">
        <v>49</v>
      </c>
    </row>
    <row r="2106" spans="1:31">
      <c r="A2106" t="str">
        <f t="shared" si="64"/>
        <v>213599451111907</v>
      </c>
      <c r="B2106" t="s">
        <v>32</v>
      </c>
      <c r="C2106" t="s">
        <v>62</v>
      </c>
      <c r="D2106" t="s">
        <v>2110</v>
      </c>
      <c r="E2106" t="s">
        <v>2110</v>
      </c>
      <c r="F2106" t="s">
        <v>50</v>
      </c>
      <c r="G2106" t="s">
        <v>2111</v>
      </c>
      <c r="H2106" s="1">
        <v>43655</v>
      </c>
      <c r="I2106" s="1">
        <v>43654</v>
      </c>
      <c r="J2106" s="3">
        <v>32</v>
      </c>
      <c r="K2106" t="s">
        <v>31</v>
      </c>
      <c r="L2106" t="s">
        <v>31</v>
      </c>
      <c r="M2106">
        <v>0</v>
      </c>
      <c r="N2106">
        <v>0</v>
      </c>
      <c r="O2106">
        <v>0</v>
      </c>
      <c r="P2106" t="s">
        <v>37</v>
      </c>
      <c r="Q2106" t="s">
        <v>37</v>
      </c>
      <c r="R2106" t="str">
        <f t="shared" si="65"/>
        <v>2135994511119</v>
      </c>
      <c r="S2106" t="s">
        <v>38</v>
      </c>
      <c r="T2106" t="s">
        <v>66</v>
      </c>
      <c r="U2106" t="s">
        <v>67</v>
      </c>
      <c r="V2106" t="s">
        <v>100</v>
      </c>
      <c r="W2106" t="s">
        <v>42</v>
      </c>
      <c r="X2106" t="s">
        <v>43</v>
      </c>
      <c r="Y2106" t="s">
        <v>44</v>
      </c>
      <c r="Z2106" t="s">
        <v>44</v>
      </c>
      <c r="AA2106" t="s">
        <v>45</v>
      </c>
      <c r="AB2106" t="s">
        <v>46</v>
      </c>
      <c r="AC2106" t="s">
        <v>47</v>
      </c>
      <c r="AD2106" t="s">
        <v>48</v>
      </c>
      <c r="AE2106" t="s">
        <v>49</v>
      </c>
    </row>
    <row r="2107" spans="1:31">
      <c r="A2107" t="str">
        <f t="shared" si="64"/>
        <v>213599451112107</v>
      </c>
      <c r="B2107" t="s">
        <v>32</v>
      </c>
      <c r="C2107" t="s">
        <v>62</v>
      </c>
      <c r="D2107" t="s">
        <v>2110</v>
      </c>
      <c r="E2107" t="s">
        <v>2110</v>
      </c>
      <c r="F2107" t="s">
        <v>51</v>
      </c>
      <c r="G2107" t="s">
        <v>2111</v>
      </c>
      <c r="H2107" s="1">
        <v>43655</v>
      </c>
      <c r="I2107" s="1">
        <v>43654</v>
      </c>
      <c r="J2107" s="3">
        <v>68700</v>
      </c>
      <c r="K2107" t="s">
        <v>31</v>
      </c>
      <c r="L2107" t="s">
        <v>31</v>
      </c>
      <c r="M2107">
        <v>0</v>
      </c>
      <c r="N2107">
        <v>0</v>
      </c>
      <c r="O2107">
        <v>0</v>
      </c>
      <c r="P2107" t="s">
        <v>37</v>
      </c>
      <c r="Q2107" t="s">
        <v>37</v>
      </c>
      <c r="R2107" t="str">
        <f t="shared" si="65"/>
        <v>2135994511121</v>
      </c>
      <c r="S2107" t="s">
        <v>38</v>
      </c>
      <c r="T2107" t="s">
        <v>66</v>
      </c>
      <c r="U2107" t="s">
        <v>67</v>
      </c>
      <c r="V2107" t="s">
        <v>100</v>
      </c>
      <c r="W2107" t="s">
        <v>42</v>
      </c>
      <c r="X2107" t="s">
        <v>43</v>
      </c>
      <c r="Y2107" t="s">
        <v>44</v>
      </c>
      <c r="Z2107" t="s">
        <v>44</v>
      </c>
      <c r="AA2107" t="s">
        <v>45</v>
      </c>
      <c r="AB2107" t="s">
        <v>46</v>
      </c>
      <c r="AC2107" t="s">
        <v>47</v>
      </c>
      <c r="AD2107" t="s">
        <v>48</v>
      </c>
      <c r="AE2107" t="s">
        <v>49</v>
      </c>
    </row>
    <row r="2108" spans="1:31">
      <c r="A2108" t="str">
        <f t="shared" si="64"/>
        <v>213599451112207</v>
      </c>
      <c r="B2108" t="s">
        <v>32</v>
      </c>
      <c r="C2108" t="s">
        <v>62</v>
      </c>
      <c r="D2108" t="s">
        <v>2110</v>
      </c>
      <c r="E2108" t="s">
        <v>2110</v>
      </c>
      <c r="F2108" t="s">
        <v>55</v>
      </c>
      <c r="G2108" t="s">
        <v>2111</v>
      </c>
      <c r="H2108" s="1">
        <v>43655</v>
      </c>
      <c r="I2108" s="1">
        <v>43654</v>
      </c>
      <c r="J2108" s="3">
        <v>27480</v>
      </c>
      <c r="K2108" t="s">
        <v>31</v>
      </c>
      <c r="L2108" t="s">
        <v>31</v>
      </c>
      <c r="M2108">
        <v>0</v>
      </c>
      <c r="N2108">
        <v>0</v>
      </c>
      <c r="O2108">
        <v>0</v>
      </c>
      <c r="P2108" t="s">
        <v>37</v>
      </c>
      <c r="Q2108" t="s">
        <v>37</v>
      </c>
      <c r="R2108" t="str">
        <f t="shared" si="65"/>
        <v>2135994511122</v>
      </c>
      <c r="S2108" t="s">
        <v>38</v>
      </c>
      <c r="T2108" t="s">
        <v>66</v>
      </c>
      <c r="U2108" t="s">
        <v>67</v>
      </c>
      <c r="V2108" t="s">
        <v>100</v>
      </c>
      <c r="W2108" t="s">
        <v>42</v>
      </c>
      <c r="X2108" t="s">
        <v>43</v>
      </c>
      <c r="Y2108" t="s">
        <v>44</v>
      </c>
      <c r="Z2108" t="s">
        <v>44</v>
      </c>
      <c r="AA2108" t="s">
        <v>45</v>
      </c>
      <c r="AB2108" t="s">
        <v>46</v>
      </c>
      <c r="AC2108" t="s">
        <v>47</v>
      </c>
      <c r="AD2108" t="s">
        <v>48</v>
      </c>
      <c r="AE2108" t="s">
        <v>49</v>
      </c>
    </row>
    <row r="2109" spans="1:31">
      <c r="A2109" t="str">
        <f t="shared" si="64"/>
        <v>214895152121111</v>
      </c>
      <c r="B2109" t="s">
        <v>32</v>
      </c>
      <c r="C2109" t="s">
        <v>114</v>
      </c>
      <c r="D2109" t="s">
        <v>2091</v>
      </c>
      <c r="E2109" t="s">
        <v>2091</v>
      </c>
      <c r="F2109" t="s">
        <v>122</v>
      </c>
      <c r="G2109" t="s">
        <v>2112</v>
      </c>
      <c r="H2109" s="1">
        <v>43795</v>
      </c>
      <c r="I2109" s="1">
        <v>43794</v>
      </c>
      <c r="J2109" s="3">
        <v>3150000</v>
      </c>
      <c r="K2109" t="s">
        <v>31</v>
      </c>
      <c r="L2109" t="s">
        <v>31</v>
      </c>
      <c r="M2109">
        <v>0</v>
      </c>
      <c r="N2109">
        <v>0</v>
      </c>
      <c r="O2109">
        <v>0</v>
      </c>
      <c r="P2109" t="s">
        <v>37</v>
      </c>
      <c r="Q2109" t="s">
        <v>37</v>
      </c>
      <c r="R2109" t="str">
        <f t="shared" si="65"/>
        <v>2148951521211</v>
      </c>
      <c r="S2109" t="s">
        <v>38</v>
      </c>
      <c r="T2109" t="s">
        <v>118</v>
      </c>
      <c r="U2109" t="s">
        <v>119</v>
      </c>
      <c r="V2109" t="s">
        <v>208</v>
      </c>
      <c r="W2109" t="s">
        <v>321</v>
      </c>
      <c r="X2109" t="s">
        <v>43</v>
      </c>
      <c r="Y2109" t="s">
        <v>44</v>
      </c>
      <c r="Z2109" t="s">
        <v>44</v>
      </c>
      <c r="AA2109" t="s">
        <v>45</v>
      </c>
      <c r="AB2109" t="s">
        <v>46</v>
      </c>
      <c r="AC2109" t="s">
        <v>47</v>
      </c>
      <c r="AD2109" t="s">
        <v>48</v>
      </c>
      <c r="AE2109" t="s">
        <v>49</v>
      </c>
    </row>
    <row r="2110" spans="1:31">
      <c r="A2110" t="str">
        <f t="shared" si="64"/>
        <v>213599451112903</v>
      </c>
      <c r="B2110" t="s">
        <v>32</v>
      </c>
      <c r="C2110" t="s">
        <v>62</v>
      </c>
      <c r="D2110" t="s">
        <v>865</v>
      </c>
      <c r="E2110" t="s">
        <v>865</v>
      </c>
      <c r="F2110" t="s">
        <v>112</v>
      </c>
      <c r="G2110" t="s">
        <v>2113</v>
      </c>
      <c r="H2110" s="1">
        <v>43539</v>
      </c>
      <c r="I2110" s="1">
        <v>43539</v>
      </c>
      <c r="J2110" s="3">
        <v>34778000</v>
      </c>
      <c r="K2110" t="s">
        <v>31</v>
      </c>
      <c r="L2110" t="s">
        <v>31</v>
      </c>
      <c r="M2110">
        <v>0</v>
      </c>
      <c r="N2110">
        <v>0</v>
      </c>
      <c r="O2110">
        <v>0</v>
      </c>
      <c r="P2110" t="s">
        <v>37</v>
      </c>
      <c r="Q2110" t="s">
        <v>37</v>
      </c>
      <c r="R2110" t="str">
        <f t="shared" si="65"/>
        <v>2135994511129</v>
      </c>
      <c r="S2110" t="s">
        <v>38</v>
      </c>
      <c r="T2110" t="s">
        <v>66</v>
      </c>
      <c r="U2110" t="s">
        <v>67</v>
      </c>
      <c r="V2110" t="s">
        <v>100</v>
      </c>
      <c r="W2110" t="s">
        <v>42</v>
      </c>
      <c r="X2110" t="s">
        <v>43</v>
      </c>
      <c r="Y2110" t="s">
        <v>44</v>
      </c>
      <c r="Z2110" t="s">
        <v>44</v>
      </c>
      <c r="AA2110" t="s">
        <v>45</v>
      </c>
      <c r="AB2110" t="s">
        <v>46</v>
      </c>
      <c r="AC2110" t="s">
        <v>47</v>
      </c>
      <c r="AD2110" t="s">
        <v>48</v>
      </c>
      <c r="AE2110" t="s">
        <v>49</v>
      </c>
    </row>
    <row r="2111" spans="1:31">
      <c r="A2111" t="str">
        <f t="shared" si="64"/>
        <v>212700152121111</v>
      </c>
      <c r="B2111" t="s">
        <v>32</v>
      </c>
      <c r="C2111" t="s">
        <v>62</v>
      </c>
      <c r="D2111" t="s">
        <v>2114</v>
      </c>
      <c r="E2111" t="s">
        <v>2114</v>
      </c>
      <c r="F2111" t="s">
        <v>122</v>
      </c>
      <c r="G2111" t="s">
        <v>2115</v>
      </c>
      <c r="H2111" s="1">
        <v>43773</v>
      </c>
      <c r="I2111" s="1">
        <v>43770</v>
      </c>
      <c r="J2111" s="3">
        <v>150000</v>
      </c>
      <c r="K2111" t="s">
        <v>31</v>
      </c>
      <c r="L2111" t="s">
        <v>31</v>
      </c>
      <c r="M2111">
        <v>0</v>
      </c>
      <c r="N2111">
        <v>0</v>
      </c>
      <c r="O2111">
        <v>0</v>
      </c>
      <c r="P2111" t="s">
        <v>37</v>
      </c>
      <c r="Q2111" t="s">
        <v>37</v>
      </c>
      <c r="R2111" t="str">
        <f t="shared" si="65"/>
        <v>2127001521211</v>
      </c>
      <c r="S2111" t="s">
        <v>38</v>
      </c>
      <c r="T2111" t="s">
        <v>66</v>
      </c>
      <c r="U2111" t="s">
        <v>67</v>
      </c>
      <c r="V2111" t="s">
        <v>195</v>
      </c>
      <c r="W2111" t="s">
        <v>186</v>
      </c>
      <c r="X2111" t="s">
        <v>43</v>
      </c>
      <c r="Y2111" t="s">
        <v>44</v>
      </c>
      <c r="Z2111" t="s">
        <v>44</v>
      </c>
      <c r="AA2111" t="s">
        <v>45</v>
      </c>
      <c r="AB2111" t="s">
        <v>46</v>
      </c>
      <c r="AC2111" t="s">
        <v>47</v>
      </c>
      <c r="AD2111" t="s">
        <v>48</v>
      </c>
      <c r="AE2111" t="s">
        <v>49</v>
      </c>
    </row>
    <row r="2112" spans="1:31">
      <c r="A2112" t="str">
        <f t="shared" si="64"/>
        <v>213599451241105</v>
      </c>
      <c r="B2112" t="s">
        <v>32</v>
      </c>
      <c r="C2112" t="s">
        <v>62</v>
      </c>
      <c r="D2112" t="s">
        <v>1380</v>
      </c>
      <c r="E2112" t="s">
        <v>1380</v>
      </c>
      <c r="F2112" t="s">
        <v>116</v>
      </c>
      <c r="G2112" t="s">
        <v>2116</v>
      </c>
      <c r="H2112" s="1">
        <v>43600</v>
      </c>
      <c r="I2112" s="1">
        <v>43599</v>
      </c>
      <c r="J2112" s="3">
        <v>5330100</v>
      </c>
      <c r="K2112" t="s">
        <v>31</v>
      </c>
      <c r="L2112" t="s">
        <v>31</v>
      </c>
      <c r="M2112">
        <v>0</v>
      </c>
      <c r="N2112">
        <v>0</v>
      </c>
      <c r="O2112">
        <v>0</v>
      </c>
      <c r="P2112" t="s">
        <v>37</v>
      </c>
      <c r="Q2112" t="s">
        <v>37</v>
      </c>
      <c r="R2112" t="str">
        <f t="shared" si="65"/>
        <v>2135994512411</v>
      </c>
      <c r="S2112" t="s">
        <v>38</v>
      </c>
      <c r="T2112" t="s">
        <v>66</v>
      </c>
      <c r="U2112" t="s">
        <v>67</v>
      </c>
      <c r="V2112" t="s">
        <v>100</v>
      </c>
      <c r="W2112" t="s">
        <v>42</v>
      </c>
      <c r="X2112" t="s">
        <v>43</v>
      </c>
      <c r="Y2112" t="s">
        <v>44</v>
      </c>
      <c r="Z2112" t="s">
        <v>44</v>
      </c>
      <c r="AA2112" t="s">
        <v>45</v>
      </c>
      <c r="AB2112" t="s">
        <v>46</v>
      </c>
      <c r="AC2112" t="s">
        <v>47</v>
      </c>
      <c r="AD2112" t="s">
        <v>48</v>
      </c>
      <c r="AE2112" t="s">
        <v>49</v>
      </c>
    </row>
    <row r="2113" spans="1:31">
      <c r="A2113" t="str">
        <f t="shared" si="64"/>
        <v>213599452111112</v>
      </c>
      <c r="B2113" t="s">
        <v>32</v>
      </c>
      <c r="C2113" t="s">
        <v>62</v>
      </c>
      <c r="D2113" t="s">
        <v>2117</v>
      </c>
      <c r="E2113" t="s">
        <v>2117</v>
      </c>
      <c r="F2113" t="s">
        <v>165</v>
      </c>
      <c r="G2113" t="s">
        <v>2118</v>
      </c>
      <c r="H2113" s="1">
        <v>43800</v>
      </c>
      <c r="I2113" s="1">
        <v>43794</v>
      </c>
      <c r="J2113" s="3">
        <v>2850000</v>
      </c>
      <c r="K2113" t="s">
        <v>31</v>
      </c>
      <c r="L2113" t="s">
        <v>31</v>
      </c>
      <c r="M2113">
        <v>0</v>
      </c>
      <c r="N2113">
        <v>0</v>
      </c>
      <c r="O2113">
        <v>0</v>
      </c>
      <c r="P2113" t="s">
        <v>37</v>
      </c>
      <c r="Q2113" t="s">
        <v>37</v>
      </c>
      <c r="R2113" t="str">
        <f t="shared" si="65"/>
        <v>2135994521111</v>
      </c>
      <c r="S2113" t="s">
        <v>38</v>
      </c>
      <c r="T2113" t="s">
        <v>66</v>
      </c>
      <c r="U2113" t="s">
        <v>67</v>
      </c>
      <c r="V2113" t="s">
        <v>100</v>
      </c>
      <c r="W2113" t="s">
        <v>42</v>
      </c>
      <c r="X2113" t="s">
        <v>43</v>
      </c>
      <c r="Y2113" t="s">
        <v>44</v>
      </c>
      <c r="Z2113" t="s">
        <v>44</v>
      </c>
      <c r="AA2113" t="s">
        <v>45</v>
      </c>
      <c r="AB2113" t="s">
        <v>46</v>
      </c>
      <c r="AC2113" t="s">
        <v>47</v>
      </c>
      <c r="AD2113" t="s">
        <v>48</v>
      </c>
      <c r="AE2113" t="s">
        <v>49</v>
      </c>
    </row>
    <row r="2114" spans="1:31">
      <c r="A2114" t="str">
        <f t="shared" si="64"/>
        <v>215099452111504</v>
      </c>
      <c r="B2114" t="s">
        <v>32</v>
      </c>
      <c r="C2114" t="s">
        <v>114</v>
      </c>
      <c r="D2114" t="s">
        <v>449</v>
      </c>
      <c r="E2114" t="s">
        <v>449</v>
      </c>
      <c r="F2114" t="s">
        <v>286</v>
      </c>
      <c r="G2114" t="s">
        <v>2119</v>
      </c>
      <c r="H2114" s="1">
        <v>43571</v>
      </c>
      <c r="I2114" s="1">
        <v>43567</v>
      </c>
      <c r="J2114" s="3">
        <v>1100000</v>
      </c>
      <c r="K2114" t="s">
        <v>31</v>
      </c>
      <c r="L2114" t="s">
        <v>31</v>
      </c>
      <c r="M2114">
        <v>0</v>
      </c>
      <c r="N2114">
        <v>0</v>
      </c>
      <c r="O2114">
        <v>0</v>
      </c>
      <c r="P2114" t="s">
        <v>37</v>
      </c>
      <c r="Q2114" t="s">
        <v>37</v>
      </c>
      <c r="R2114" t="str">
        <f t="shared" si="65"/>
        <v>2150994521115</v>
      </c>
      <c r="S2114" t="s">
        <v>38</v>
      </c>
      <c r="T2114" t="s">
        <v>118</v>
      </c>
      <c r="U2114" t="s">
        <v>119</v>
      </c>
      <c r="V2114" t="s">
        <v>120</v>
      </c>
      <c r="W2114" t="s">
        <v>42</v>
      </c>
      <c r="X2114" t="s">
        <v>43</v>
      </c>
      <c r="Y2114" t="s">
        <v>44</v>
      </c>
      <c r="Z2114" t="s">
        <v>44</v>
      </c>
      <c r="AA2114" t="s">
        <v>45</v>
      </c>
      <c r="AB2114" t="s">
        <v>46</v>
      </c>
      <c r="AC2114" t="s">
        <v>47</v>
      </c>
      <c r="AD2114" t="s">
        <v>48</v>
      </c>
      <c r="AE2114" t="s">
        <v>49</v>
      </c>
    </row>
    <row r="2115" spans="1:31">
      <c r="A2115" t="str">
        <f t="shared" ref="A2115:A2178" si="66">V2115&amp;W2115&amp;F2115&amp;IF(MONTH(H2115)&lt;10,"0"&amp;MONTH(H2115),MONTH(H2115))</f>
        <v>210400252215110</v>
      </c>
      <c r="B2115" t="s">
        <v>32</v>
      </c>
      <c r="C2115" t="s">
        <v>33</v>
      </c>
      <c r="D2115" t="s">
        <v>1421</v>
      </c>
      <c r="E2115" t="s">
        <v>1421</v>
      </c>
      <c r="F2115" t="s">
        <v>179</v>
      </c>
      <c r="G2115" t="s">
        <v>2120</v>
      </c>
      <c r="H2115" s="1">
        <v>43763</v>
      </c>
      <c r="I2115" s="1">
        <v>43763</v>
      </c>
      <c r="J2115" s="3">
        <v>2400000</v>
      </c>
      <c r="K2115" t="s">
        <v>31</v>
      </c>
      <c r="L2115" t="s">
        <v>31</v>
      </c>
      <c r="M2115">
        <v>0</v>
      </c>
      <c r="N2115">
        <v>0</v>
      </c>
      <c r="O2115">
        <v>0</v>
      </c>
      <c r="P2115" t="s">
        <v>37</v>
      </c>
      <c r="Q2115" t="s">
        <v>37</v>
      </c>
      <c r="R2115" t="str">
        <f t="shared" ref="R2115:R2178" si="67">V2115&amp;W2115&amp;F2115</f>
        <v>2104002522151</v>
      </c>
      <c r="S2115" t="s">
        <v>38</v>
      </c>
      <c r="T2115" t="s">
        <v>39</v>
      </c>
      <c r="U2115" t="s">
        <v>40</v>
      </c>
      <c r="V2115" t="s">
        <v>185</v>
      </c>
      <c r="W2115" t="s">
        <v>209</v>
      </c>
      <c r="X2115" t="s">
        <v>187</v>
      </c>
      <c r="Y2115" t="s">
        <v>44</v>
      </c>
      <c r="Z2115" t="s">
        <v>44</v>
      </c>
      <c r="AA2115" t="s">
        <v>66</v>
      </c>
      <c r="AB2115" t="s">
        <v>46</v>
      </c>
      <c r="AC2115" t="s">
        <v>47</v>
      </c>
      <c r="AD2115" t="s">
        <v>48</v>
      </c>
      <c r="AE2115" t="s">
        <v>49</v>
      </c>
    </row>
    <row r="2116" spans="1:31">
      <c r="A2116" t="str">
        <f t="shared" si="66"/>
        <v>210400252411410</v>
      </c>
      <c r="B2116" t="s">
        <v>32</v>
      </c>
      <c r="C2116" t="s">
        <v>33</v>
      </c>
      <c r="D2116" t="s">
        <v>1421</v>
      </c>
      <c r="E2116" t="s">
        <v>1421</v>
      </c>
      <c r="F2116" t="s">
        <v>182</v>
      </c>
      <c r="G2116" t="s">
        <v>2120</v>
      </c>
      <c r="H2116" s="1">
        <v>43763</v>
      </c>
      <c r="I2116" s="1">
        <v>43763</v>
      </c>
      <c r="J2116" s="3">
        <v>200000</v>
      </c>
      <c r="K2116" t="s">
        <v>31</v>
      </c>
      <c r="L2116" t="s">
        <v>31</v>
      </c>
      <c r="M2116">
        <v>0</v>
      </c>
      <c r="N2116">
        <v>0</v>
      </c>
      <c r="O2116">
        <v>0</v>
      </c>
      <c r="P2116" t="s">
        <v>37</v>
      </c>
      <c r="Q2116" t="s">
        <v>37</v>
      </c>
      <c r="R2116" t="str">
        <f t="shared" si="67"/>
        <v>2104002524114</v>
      </c>
      <c r="S2116" t="s">
        <v>38</v>
      </c>
      <c r="T2116" t="s">
        <v>39</v>
      </c>
      <c r="U2116" t="s">
        <v>40</v>
      </c>
      <c r="V2116" t="s">
        <v>185</v>
      </c>
      <c r="W2116" t="s">
        <v>209</v>
      </c>
      <c r="X2116" t="s">
        <v>187</v>
      </c>
      <c r="Y2116" t="s">
        <v>44</v>
      </c>
      <c r="Z2116" t="s">
        <v>44</v>
      </c>
      <c r="AA2116" t="s">
        <v>66</v>
      </c>
      <c r="AB2116" t="s">
        <v>46</v>
      </c>
      <c r="AC2116" t="s">
        <v>47</v>
      </c>
      <c r="AD2116" t="s">
        <v>48</v>
      </c>
      <c r="AE2116" t="s">
        <v>49</v>
      </c>
    </row>
    <row r="2117" spans="1:31">
      <c r="A2117" t="str">
        <f t="shared" si="66"/>
        <v>213300551152107</v>
      </c>
      <c r="B2117" t="s">
        <v>32</v>
      </c>
      <c r="C2117" t="s">
        <v>62</v>
      </c>
      <c r="D2117" t="s">
        <v>2121</v>
      </c>
      <c r="E2117" t="s">
        <v>2121</v>
      </c>
      <c r="F2117" t="s">
        <v>88</v>
      </c>
      <c r="G2117" t="s">
        <v>2122</v>
      </c>
      <c r="H2117" s="1">
        <v>43662</v>
      </c>
      <c r="I2117" s="1">
        <v>43658</v>
      </c>
      <c r="J2117" s="3">
        <v>742391000</v>
      </c>
      <c r="K2117" t="s">
        <v>31</v>
      </c>
      <c r="L2117" t="s">
        <v>31</v>
      </c>
      <c r="M2117">
        <v>0</v>
      </c>
      <c r="N2117">
        <v>0</v>
      </c>
      <c r="O2117">
        <v>0</v>
      </c>
      <c r="P2117" t="s">
        <v>37</v>
      </c>
      <c r="Q2117" t="s">
        <v>37</v>
      </c>
      <c r="R2117" t="str">
        <f t="shared" si="67"/>
        <v>2133005511521</v>
      </c>
      <c r="S2117" t="s">
        <v>38</v>
      </c>
      <c r="T2117" t="s">
        <v>66</v>
      </c>
      <c r="U2117" t="s">
        <v>67</v>
      </c>
      <c r="V2117" t="s">
        <v>86</v>
      </c>
      <c r="W2117" t="s">
        <v>90</v>
      </c>
      <c r="X2117" t="s">
        <v>43</v>
      </c>
      <c r="Y2117" t="s">
        <v>44</v>
      </c>
      <c r="Z2117" t="s">
        <v>44</v>
      </c>
      <c r="AA2117" t="s">
        <v>45</v>
      </c>
      <c r="AB2117" t="s">
        <v>46</v>
      </c>
      <c r="AC2117" t="s">
        <v>47</v>
      </c>
      <c r="AD2117" t="s">
        <v>48</v>
      </c>
      <c r="AE2117" t="s">
        <v>49</v>
      </c>
    </row>
    <row r="2118" spans="1:31">
      <c r="A2118" t="str">
        <f t="shared" si="66"/>
        <v>510599451112909</v>
      </c>
      <c r="B2118" t="s">
        <v>32</v>
      </c>
      <c r="C2118" t="s">
        <v>141</v>
      </c>
      <c r="D2118" t="s">
        <v>272</v>
      </c>
      <c r="E2118" t="s">
        <v>272</v>
      </c>
      <c r="F2118" t="s">
        <v>112</v>
      </c>
      <c r="G2118" t="s">
        <v>2123</v>
      </c>
      <c r="H2118" s="1">
        <v>43725</v>
      </c>
      <c r="I2118" s="1">
        <v>43724</v>
      </c>
      <c r="J2118" s="3">
        <v>2028000</v>
      </c>
      <c r="K2118" t="s">
        <v>31</v>
      </c>
      <c r="L2118" t="s">
        <v>31</v>
      </c>
      <c r="M2118">
        <v>0</v>
      </c>
      <c r="N2118">
        <v>0</v>
      </c>
      <c r="O2118">
        <v>0</v>
      </c>
      <c r="P2118" t="s">
        <v>37</v>
      </c>
      <c r="Q2118" t="s">
        <v>37</v>
      </c>
      <c r="R2118" t="str">
        <f t="shared" si="67"/>
        <v>5105994511129</v>
      </c>
      <c r="S2118" t="s">
        <v>38</v>
      </c>
      <c r="T2118" t="s">
        <v>40</v>
      </c>
      <c r="U2118" t="s">
        <v>145</v>
      </c>
      <c r="V2118" t="s">
        <v>146</v>
      </c>
      <c r="W2118" t="s">
        <v>42</v>
      </c>
      <c r="X2118" t="s">
        <v>43</v>
      </c>
      <c r="Y2118" t="s">
        <v>44</v>
      </c>
      <c r="Z2118" t="s">
        <v>44</v>
      </c>
      <c r="AA2118" t="s">
        <v>45</v>
      </c>
      <c r="AB2118" t="s">
        <v>46</v>
      </c>
      <c r="AC2118" t="s">
        <v>47</v>
      </c>
      <c r="AD2118" t="s">
        <v>48</v>
      </c>
      <c r="AE2118" t="s">
        <v>49</v>
      </c>
    </row>
    <row r="2119" spans="1:31">
      <c r="A2119" t="str">
        <f t="shared" si="66"/>
        <v>212904652121905</v>
      </c>
      <c r="B2119" t="s">
        <v>32</v>
      </c>
      <c r="C2119" t="s">
        <v>62</v>
      </c>
      <c r="D2119" t="s">
        <v>1605</v>
      </c>
      <c r="E2119" t="s">
        <v>1605</v>
      </c>
      <c r="F2119" t="s">
        <v>96</v>
      </c>
      <c r="G2119" t="s">
        <v>2124</v>
      </c>
      <c r="H2119" s="1">
        <v>43600</v>
      </c>
      <c r="I2119" s="1">
        <v>43598</v>
      </c>
      <c r="J2119" s="3">
        <v>2400000</v>
      </c>
      <c r="K2119" t="s">
        <v>31</v>
      </c>
      <c r="L2119" t="s">
        <v>31</v>
      </c>
      <c r="M2119">
        <v>0</v>
      </c>
      <c r="N2119">
        <v>0</v>
      </c>
      <c r="O2119">
        <v>0</v>
      </c>
      <c r="P2119" t="s">
        <v>37</v>
      </c>
      <c r="Q2119" t="s">
        <v>37</v>
      </c>
      <c r="R2119" t="str">
        <f t="shared" si="67"/>
        <v>2129046521219</v>
      </c>
      <c r="S2119" t="s">
        <v>38</v>
      </c>
      <c r="T2119" t="s">
        <v>66</v>
      </c>
      <c r="U2119" t="s">
        <v>67</v>
      </c>
      <c r="V2119" t="s">
        <v>81</v>
      </c>
      <c r="W2119" t="s">
        <v>82</v>
      </c>
      <c r="X2119" t="s">
        <v>43</v>
      </c>
      <c r="Y2119" t="s">
        <v>44</v>
      </c>
      <c r="Z2119" t="s">
        <v>44</v>
      </c>
      <c r="AA2119" t="s">
        <v>45</v>
      </c>
      <c r="AB2119" t="s">
        <v>46</v>
      </c>
      <c r="AC2119" t="s">
        <v>47</v>
      </c>
      <c r="AD2119" t="s">
        <v>48</v>
      </c>
      <c r="AE2119" t="s">
        <v>49</v>
      </c>
    </row>
    <row r="2120" spans="1:31">
      <c r="A2120" t="str">
        <f t="shared" si="66"/>
        <v>510299451111104</v>
      </c>
      <c r="B2120" t="s">
        <v>32</v>
      </c>
      <c r="C2120" t="s">
        <v>174</v>
      </c>
      <c r="D2120" t="s">
        <v>627</v>
      </c>
      <c r="E2120" t="s">
        <v>627</v>
      </c>
      <c r="F2120" t="s">
        <v>35</v>
      </c>
      <c r="G2120" t="s">
        <v>2125</v>
      </c>
      <c r="H2120" s="1">
        <v>43556</v>
      </c>
      <c r="I2120" s="1">
        <v>43530</v>
      </c>
      <c r="J2120" s="3">
        <v>3832800</v>
      </c>
      <c r="K2120" t="s">
        <v>31</v>
      </c>
      <c r="L2120" t="s">
        <v>31</v>
      </c>
      <c r="M2120">
        <v>0</v>
      </c>
      <c r="N2120">
        <v>0</v>
      </c>
      <c r="O2120">
        <v>0</v>
      </c>
      <c r="P2120" t="s">
        <v>37</v>
      </c>
      <c r="Q2120" t="s">
        <v>37</v>
      </c>
      <c r="R2120" t="str">
        <f t="shared" si="67"/>
        <v>5102994511111</v>
      </c>
      <c r="S2120" t="s">
        <v>38</v>
      </c>
      <c r="T2120" t="s">
        <v>119</v>
      </c>
      <c r="U2120" t="s">
        <v>176</v>
      </c>
      <c r="V2120" t="s">
        <v>177</v>
      </c>
      <c r="W2120" t="s">
        <v>42</v>
      </c>
      <c r="X2120" t="s">
        <v>43</v>
      </c>
      <c r="Y2120" t="s">
        <v>44</v>
      </c>
      <c r="Z2120" t="s">
        <v>44</v>
      </c>
      <c r="AA2120" t="s">
        <v>45</v>
      </c>
      <c r="AB2120" t="s">
        <v>46</v>
      </c>
      <c r="AC2120" t="s">
        <v>47</v>
      </c>
      <c r="AD2120" t="s">
        <v>48</v>
      </c>
      <c r="AE2120" t="s">
        <v>49</v>
      </c>
    </row>
    <row r="2121" spans="1:31">
      <c r="A2121" t="str">
        <f t="shared" si="66"/>
        <v>510299451111904</v>
      </c>
      <c r="B2121" t="s">
        <v>32</v>
      </c>
      <c r="C2121" t="s">
        <v>174</v>
      </c>
      <c r="D2121" t="s">
        <v>627</v>
      </c>
      <c r="E2121" t="s">
        <v>627</v>
      </c>
      <c r="F2121" t="s">
        <v>50</v>
      </c>
      <c r="G2121" t="s">
        <v>2125</v>
      </c>
      <c r="H2121" s="1">
        <v>43556</v>
      </c>
      <c r="I2121" s="1">
        <v>43530</v>
      </c>
      <c r="J2121" s="3">
        <v>67</v>
      </c>
      <c r="K2121" t="s">
        <v>31</v>
      </c>
      <c r="L2121" t="s">
        <v>31</v>
      </c>
      <c r="M2121">
        <v>0</v>
      </c>
      <c r="N2121">
        <v>0</v>
      </c>
      <c r="O2121">
        <v>0</v>
      </c>
      <c r="P2121" t="s">
        <v>37</v>
      </c>
      <c r="Q2121" t="s">
        <v>37</v>
      </c>
      <c r="R2121" t="str">
        <f t="shared" si="67"/>
        <v>5102994511119</v>
      </c>
      <c r="S2121" t="s">
        <v>38</v>
      </c>
      <c r="T2121" t="s">
        <v>119</v>
      </c>
      <c r="U2121" t="s">
        <v>176</v>
      </c>
      <c r="V2121" t="s">
        <v>177</v>
      </c>
      <c r="W2121" t="s">
        <v>42</v>
      </c>
      <c r="X2121" t="s">
        <v>43</v>
      </c>
      <c r="Y2121" t="s">
        <v>44</v>
      </c>
      <c r="Z2121" t="s">
        <v>44</v>
      </c>
      <c r="AA2121" t="s">
        <v>45</v>
      </c>
      <c r="AB2121" t="s">
        <v>46</v>
      </c>
      <c r="AC2121" t="s">
        <v>47</v>
      </c>
      <c r="AD2121" t="s">
        <v>48</v>
      </c>
      <c r="AE2121" t="s">
        <v>49</v>
      </c>
    </row>
    <row r="2122" spans="1:31">
      <c r="A2122" t="str">
        <f t="shared" si="66"/>
        <v>510299451112104</v>
      </c>
      <c r="B2122" t="s">
        <v>32</v>
      </c>
      <c r="C2122" t="s">
        <v>174</v>
      </c>
      <c r="D2122" t="s">
        <v>627</v>
      </c>
      <c r="E2122" t="s">
        <v>627</v>
      </c>
      <c r="F2122" t="s">
        <v>51</v>
      </c>
      <c r="G2122" t="s">
        <v>2125</v>
      </c>
      <c r="H2122" s="1">
        <v>43556</v>
      </c>
      <c r="I2122" s="1">
        <v>43530</v>
      </c>
      <c r="J2122" s="3">
        <v>383280</v>
      </c>
      <c r="K2122" t="s">
        <v>31</v>
      </c>
      <c r="L2122" t="s">
        <v>31</v>
      </c>
      <c r="M2122">
        <v>0</v>
      </c>
      <c r="N2122">
        <v>0</v>
      </c>
      <c r="O2122">
        <v>0</v>
      </c>
      <c r="P2122" t="s">
        <v>37</v>
      </c>
      <c r="Q2122" t="s">
        <v>37</v>
      </c>
      <c r="R2122" t="str">
        <f t="shared" si="67"/>
        <v>5102994511121</v>
      </c>
      <c r="S2122" t="s">
        <v>38</v>
      </c>
      <c r="T2122" t="s">
        <v>119</v>
      </c>
      <c r="U2122" t="s">
        <v>176</v>
      </c>
      <c r="V2122" t="s">
        <v>177</v>
      </c>
      <c r="W2122" t="s">
        <v>42</v>
      </c>
      <c r="X2122" t="s">
        <v>43</v>
      </c>
      <c r="Y2122" t="s">
        <v>44</v>
      </c>
      <c r="Z2122" t="s">
        <v>44</v>
      </c>
      <c r="AA2122" t="s">
        <v>45</v>
      </c>
      <c r="AB2122" t="s">
        <v>46</v>
      </c>
      <c r="AC2122" t="s">
        <v>47</v>
      </c>
      <c r="AD2122" t="s">
        <v>48</v>
      </c>
      <c r="AE2122" t="s">
        <v>49</v>
      </c>
    </row>
    <row r="2123" spans="1:31">
      <c r="A2123" t="str">
        <f t="shared" si="66"/>
        <v>510299451112204</v>
      </c>
      <c r="B2123" t="s">
        <v>32</v>
      </c>
      <c r="C2123" t="s">
        <v>174</v>
      </c>
      <c r="D2123" t="s">
        <v>627</v>
      </c>
      <c r="E2123" t="s">
        <v>627</v>
      </c>
      <c r="F2123" t="s">
        <v>55</v>
      </c>
      <c r="G2123" t="s">
        <v>2125</v>
      </c>
      <c r="H2123" s="1">
        <v>43556</v>
      </c>
      <c r="I2123" s="1">
        <v>43530</v>
      </c>
      <c r="J2123" s="3">
        <v>153312</v>
      </c>
      <c r="K2123" t="s">
        <v>31</v>
      </c>
      <c r="L2123" t="s">
        <v>31</v>
      </c>
      <c r="M2123">
        <v>0</v>
      </c>
      <c r="N2123">
        <v>0</v>
      </c>
      <c r="O2123">
        <v>0</v>
      </c>
      <c r="P2123" t="s">
        <v>37</v>
      </c>
      <c r="Q2123" t="s">
        <v>37</v>
      </c>
      <c r="R2123" t="str">
        <f t="shared" si="67"/>
        <v>5102994511122</v>
      </c>
      <c r="S2123" t="s">
        <v>38</v>
      </c>
      <c r="T2123" t="s">
        <v>119</v>
      </c>
      <c r="U2123" t="s">
        <v>176</v>
      </c>
      <c r="V2123" t="s">
        <v>177</v>
      </c>
      <c r="W2123" t="s">
        <v>42</v>
      </c>
      <c r="X2123" t="s">
        <v>43</v>
      </c>
      <c r="Y2123" t="s">
        <v>44</v>
      </c>
      <c r="Z2123" t="s">
        <v>44</v>
      </c>
      <c r="AA2123" t="s">
        <v>45</v>
      </c>
      <c r="AB2123" t="s">
        <v>46</v>
      </c>
      <c r="AC2123" t="s">
        <v>47</v>
      </c>
      <c r="AD2123" t="s">
        <v>48</v>
      </c>
      <c r="AE2123" t="s">
        <v>49</v>
      </c>
    </row>
    <row r="2124" spans="1:31">
      <c r="A2124" t="str">
        <f t="shared" si="66"/>
        <v>510299451112404</v>
      </c>
      <c r="B2124" t="s">
        <v>32</v>
      </c>
      <c r="C2124" t="s">
        <v>174</v>
      </c>
      <c r="D2124" t="s">
        <v>627</v>
      </c>
      <c r="E2124" t="s">
        <v>627</v>
      </c>
      <c r="F2124" t="s">
        <v>52</v>
      </c>
      <c r="G2124" t="s">
        <v>2125</v>
      </c>
      <c r="H2124" s="1">
        <v>43556</v>
      </c>
      <c r="I2124" s="1">
        <v>43530</v>
      </c>
      <c r="J2124" s="3">
        <v>389000</v>
      </c>
      <c r="K2124" t="s">
        <v>31</v>
      </c>
      <c r="L2124" t="s">
        <v>31</v>
      </c>
      <c r="M2124">
        <v>0</v>
      </c>
      <c r="N2124">
        <v>0</v>
      </c>
      <c r="O2124">
        <v>0</v>
      </c>
      <c r="P2124" t="s">
        <v>37</v>
      </c>
      <c r="Q2124" t="s">
        <v>37</v>
      </c>
      <c r="R2124" t="str">
        <f t="shared" si="67"/>
        <v>5102994511124</v>
      </c>
      <c r="S2124" t="s">
        <v>38</v>
      </c>
      <c r="T2124" t="s">
        <v>119</v>
      </c>
      <c r="U2124" t="s">
        <v>176</v>
      </c>
      <c r="V2124" t="s">
        <v>177</v>
      </c>
      <c r="W2124" t="s">
        <v>42</v>
      </c>
      <c r="X2124" t="s">
        <v>43</v>
      </c>
      <c r="Y2124" t="s">
        <v>44</v>
      </c>
      <c r="Z2124" t="s">
        <v>44</v>
      </c>
      <c r="AA2124" t="s">
        <v>45</v>
      </c>
      <c r="AB2124" t="s">
        <v>46</v>
      </c>
      <c r="AC2124" t="s">
        <v>47</v>
      </c>
      <c r="AD2124" t="s">
        <v>48</v>
      </c>
      <c r="AE2124" t="s">
        <v>49</v>
      </c>
    </row>
    <row r="2125" spans="1:31">
      <c r="A2125" t="str">
        <f t="shared" si="66"/>
        <v>510299451112604</v>
      </c>
      <c r="B2125" t="s">
        <v>32</v>
      </c>
      <c r="C2125" t="s">
        <v>174</v>
      </c>
      <c r="D2125" t="s">
        <v>627</v>
      </c>
      <c r="E2125" t="s">
        <v>627</v>
      </c>
      <c r="F2125" t="s">
        <v>57</v>
      </c>
      <c r="G2125" t="s">
        <v>2125</v>
      </c>
      <c r="H2125" s="1">
        <v>43556</v>
      </c>
      <c r="I2125" s="1">
        <v>43530</v>
      </c>
      <c r="J2125" s="3">
        <v>289680</v>
      </c>
      <c r="K2125" t="s">
        <v>31</v>
      </c>
      <c r="L2125" t="s">
        <v>31</v>
      </c>
      <c r="M2125">
        <v>0</v>
      </c>
      <c r="N2125">
        <v>0</v>
      </c>
      <c r="O2125">
        <v>0</v>
      </c>
      <c r="P2125" t="s">
        <v>37</v>
      </c>
      <c r="Q2125" t="s">
        <v>37</v>
      </c>
      <c r="R2125" t="str">
        <f t="shared" si="67"/>
        <v>5102994511126</v>
      </c>
      <c r="S2125" t="s">
        <v>38</v>
      </c>
      <c r="T2125" t="s">
        <v>119</v>
      </c>
      <c r="U2125" t="s">
        <v>176</v>
      </c>
      <c r="V2125" t="s">
        <v>177</v>
      </c>
      <c r="W2125" t="s">
        <v>42</v>
      </c>
      <c r="X2125" t="s">
        <v>43</v>
      </c>
      <c r="Y2125" t="s">
        <v>44</v>
      </c>
      <c r="Z2125" t="s">
        <v>44</v>
      </c>
      <c r="AA2125" t="s">
        <v>45</v>
      </c>
      <c r="AB2125" t="s">
        <v>46</v>
      </c>
      <c r="AC2125" t="s">
        <v>47</v>
      </c>
      <c r="AD2125" t="s">
        <v>48</v>
      </c>
      <c r="AE2125" t="s">
        <v>49</v>
      </c>
    </row>
    <row r="2126" spans="1:31">
      <c r="A2126" t="str">
        <f t="shared" si="66"/>
        <v>214895152411411</v>
      </c>
      <c r="B2126" t="s">
        <v>32</v>
      </c>
      <c r="C2126" t="s">
        <v>114</v>
      </c>
      <c r="D2126" t="s">
        <v>1327</v>
      </c>
      <c r="E2126" t="s">
        <v>1327</v>
      </c>
      <c r="F2126" t="s">
        <v>182</v>
      </c>
      <c r="G2126" t="s">
        <v>2126</v>
      </c>
      <c r="H2126" s="1">
        <v>43798</v>
      </c>
      <c r="I2126" s="1">
        <v>43797</v>
      </c>
      <c r="J2126" s="3">
        <v>7000000</v>
      </c>
      <c r="K2126" t="s">
        <v>31</v>
      </c>
      <c r="L2126" t="s">
        <v>31</v>
      </c>
      <c r="M2126">
        <v>0</v>
      </c>
      <c r="N2126">
        <v>0</v>
      </c>
      <c r="O2126">
        <v>0</v>
      </c>
      <c r="P2126" t="s">
        <v>37</v>
      </c>
      <c r="Q2126" t="s">
        <v>37</v>
      </c>
      <c r="R2126" t="str">
        <f t="shared" si="67"/>
        <v>2148951524114</v>
      </c>
      <c r="S2126" t="s">
        <v>38</v>
      </c>
      <c r="T2126" t="s">
        <v>118</v>
      </c>
      <c r="U2126" t="s">
        <v>119</v>
      </c>
      <c r="V2126" t="s">
        <v>208</v>
      </c>
      <c r="W2126" t="s">
        <v>321</v>
      </c>
      <c r="X2126" t="s">
        <v>43</v>
      </c>
      <c r="Y2126" t="s">
        <v>44</v>
      </c>
      <c r="Z2126" t="s">
        <v>44</v>
      </c>
      <c r="AA2126" t="s">
        <v>45</v>
      </c>
      <c r="AB2126" t="s">
        <v>46</v>
      </c>
      <c r="AC2126" t="s">
        <v>47</v>
      </c>
      <c r="AD2126" t="s">
        <v>48</v>
      </c>
      <c r="AE2126" t="s">
        <v>49</v>
      </c>
    </row>
    <row r="2127" spans="1:31">
      <c r="A2127" t="str">
        <f t="shared" si="66"/>
        <v>215099451112908</v>
      </c>
      <c r="B2127" t="s">
        <v>32</v>
      </c>
      <c r="C2127" t="s">
        <v>114</v>
      </c>
      <c r="D2127" t="s">
        <v>897</v>
      </c>
      <c r="E2127" t="s">
        <v>897</v>
      </c>
      <c r="F2127" t="s">
        <v>112</v>
      </c>
      <c r="G2127" t="s">
        <v>2127</v>
      </c>
      <c r="H2127" s="1">
        <v>43690</v>
      </c>
      <c r="I2127" s="1">
        <v>43690</v>
      </c>
      <c r="J2127" s="3">
        <v>4349000</v>
      </c>
      <c r="K2127" t="s">
        <v>31</v>
      </c>
      <c r="L2127" t="s">
        <v>31</v>
      </c>
      <c r="M2127">
        <v>0</v>
      </c>
      <c r="N2127">
        <v>0</v>
      </c>
      <c r="O2127">
        <v>0</v>
      </c>
      <c r="P2127" t="s">
        <v>37</v>
      </c>
      <c r="Q2127" t="s">
        <v>37</v>
      </c>
      <c r="R2127" t="str">
        <f t="shared" si="67"/>
        <v>2150994511129</v>
      </c>
      <c r="S2127" t="s">
        <v>38</v>
      </c>
      <c r="T2127" t="s">
        <v>118</v>
      </c>
      <c r="U2127" t="s">
        <v>119</v>
      </c>
      <c r="V2127" t="s">
        <v>120</v>
      </c>
      <c r="W2127" t="s">
        <v>42</v>
      </c>
      <c r="X2127" t="s">
        <v>43</v>
      </c>
      <c r="Y2127" t="s">
        <v>44</v>
      </c>
      <c r="Z2127" t="s">
        <v>44</v>
      </c>
      <c r="AA2127" t="s">
        <v>45</v>
      </c>
      <c r="AB2127" t="s">
        <v>46</v>
      </c>
      <c r="AC2127" t="s">
        <v>47</v>
      </c>
      <c r="AD2127" t="s">
        <v>48</v>
      </c>
      <c r="AE2127" t="s">
        <v>49</v>
      </c>
    </row>
    <row r="2128" spans="1:31">
      <c r="A2128" t="str">
        <f t="shared" si="66"/>
        <v>213599451112911</v>
      </c>
      <c r="B2128" t="s">
        <v>32</v>
      </c>
      <c r="C2128" t="s">
        <v>62</v>
      </c>
      <c r="D2128" t="s">
        <v>2128</v>
      </c>
      <c r="E2128" t="s">
        <v>2128</v>
      </c>
      <c r="F2128" t="s">
        <v>112</v>
      </c>
      <c r="G2128" t="s">
        <v>2129</v>
      </c>
      <c r="H2128" s="1">
        <v>43791</v>
      </c>
      <c r="I2128" s="1">
        <v>43790</v>
      </c>
      <c r="J2128" s="3">
        <v>17530000</v>
      </c>
      <c r="K2128" t="s">
        <v>31</v>
      </c>
      <c r="L2128" t="s">
        <v>31</v>
      </c>
      <c r="M2128">
        <v>0</v>
      </c>
      <c r="N2128">
        <v>0</v>
      </c>
      <c r="O2128">
        <v>0</v>
      </c>
      <c r="P2128" t="s">
        <v>37</v>
      </c>
      <c r="Q2128" t="s">
        <v>37</v>
      </c>
      <c r="R2128" t="str">
        <f t="shared" si="67"/>
        <v>2135994511129</v>
      </c>
      <c r="S2128" t="s">
        <v>38</v>
      </c>
      <c r="T2128" t="s">
        <v>66</v>
      </c>
      <c r="U2128" t="s">
        <v>67</v>
      </c>
      <c r="V2128" t="s">
        <v>100</v>
      </c>
      <c r="W2128" t="s">
        <v>42</v>
      </c>
      <c r="X2128" t="s">
        <v>43</v>
      </c>
      <c r="Y2128" t="s">
        <v>44</v>
      </c>
      <c r="Z2128" t="s">
        <v>44</v>
      </c>
      <c r="AA2128" t="s">
        <v>45</v>
      </c>
      <c r="AB2128" t="s">
        <v>46</v>
      </c>
      <c r="AC2128" t="s">
        <v>47</v>
      </c>
      <c r="AD2128" t="s">
        <v>48</v>
      </c>
      <c r="AE2128" t="s">
        <v>49</v>
      </c>
    </row>
    <row r="2129" spans="1:31">
      <c r="A2129" t="str">
        <f t="shared" si="66"/>
        <v>212904652121112</v>
      </c>
      <c r="B2129" t="s">
        <v>32</v>
      </c>
      <c r="C2129" t="s">
        <v>62</v>
      </c>
      <c r="D2129" t="s">
        <v>2130</v>
      </c>
      <c r="E2129" t="s">
        <v>2130</v>
      </c>
      <c r="F2129" t="s">
        <v>122</v>
      </c>
      <c r="G2129" t="s">
        <v>2131</v>
      </c>
      <c r="H2129" s="1">
        <v>43825</v>
      </c>
      <c r="I2129" s="1">
        <v>43825</v>
      </c>
      <c r="J2129" s="3">
        <v>4200000</v>
      </c>
      <c r="K2129" t="s">
        <v>31</v>
      </c>
      <c r="L2129" t="s">
        <v>31</v>
      </c>
      <c r="M2129">
        <v>0</v>
      </c>
      <c r="N2129">
        <v>0</v>
      </c>
      <c r="O2129">
        <v>0</v>
      </c>
      <c r="P2129" t="s">
        <v>37</v>
      </c>
      <c r="Q2129" t="s">
        <v>37</v>
      </c>
      <c r="R2129" t="str">
        <f t="shared" si="67"/>
        <v>2129046521211</v>
      </c>
      <c r="S2129" t="s">
        <v>38</v>
      </c>
      <c r="T2129" t="s">
        <v>66</v>
      </c>
      <c r="U2129" t="s">
        <v>67</v>
      </c>
      <c r="V2129" t="s">
        <v>81</v>
      </c>
      <c r="W2129" t="s">
        <v>82</v>
      </c>
      <c r="X2129" t="s">
        <v>43</v>
      </c>
      <c r="Y2129" t="s">
        <v>44</v>
      </c>
      <c r="Z2129" t="s">
        <v>44</v>
      </c>
      <c r="AA2129" t="s">
        <v>45</v>
      </c>
      <c r="AB2129" t="s">
        <v>46</v>
      </c>
      <c r="AC2129" t="s">
        <v>47</v>
      </c>
      <c r="AD2129" t="s">
        <v>48</v>
      </c>
      <c r="AE2129" t="s">
        <v>49</v>
      </c>
    </row>
    <row r="2130" spans="1:31">
      <c r="A2130" t="str">
        <f t="shared" si="66"/>
        <v>213300551152107</v>
      </c>
      <c r="B2130" t="s">
        <v>32</v>
      </c>
      <c r="C2130" t="s">
        <v>62</v>
      </c>
      <c r="D2130" t="s">
        <v>2132</v>
      </c>
      <c r="E2130" t="s">
        <v>2132</v>
      </c>
      <c r="F2130" t="s">
        <v>88</v>
      </c>
      <c r="G2130" t="s">
        <v>2133</v>
      </c>
      <c r="H2130" s="1">
        <v>43662</v>
      </c>
      <c r="I2130" s="1">
        <v>43661</v>
      </c>
      <c r="J2130" s="3">
        <v>821830500</v>
      </c>
      <c r="K2130" t="s">
        <v>31</v>
      </c>
      <c r="L2130" t="s">
        <v>31</v>
      </c>
      <c r="M2130">
        <v>0</v>
      </c>
      <c r="N2130">
        <v>0</v>
      </c>
      <c r="O2130">
        <v>0</v>
      </c>
      <c r="P2130" t="s">
        <v>37</v>
      </c>
      <c r="Q2130" t="s">
        <v>37</v>
      </c>
      <c r="R2130" t="str">
        <f t="shared" si="67"/>
        <v>2133005511521</v>
      </c>
      <c r="S2130" t="s">
        <v>38</v>
      </c>
      <c r="T2130" t="s">
        <v>66</v>
      </c>
      <c r="U2130" t="s">
        <v>67</v>
      </c>
      <c r="V2130" t="s">
        <v>86</v>
      </c>
      <c r="W2130" t="s">
        <v>90</v>
      </c>
      <c r="X2130" t="s">
        <v>43</v>
      </c>
      <c r="Y2130" t="s">
        <v>44</v>
      </c>
      <c r="Z2130" t="s">
        <v>44</v>
      </c>
      <c r="AA2130" t="s">
        <v>45</v>
      </c>
      <c r="AB2130" t="s">
        <v>46</v>
      </c>
      <c r="AC2130" t="s">
        <v>47</v>
      </c>
      <c r="AD2130" t="s">
        <v>48</v>
      </c>
      <c r="AE2130" t="s">
        <v>49</v>
      </c>
    </row>
    <row r="2131" spans="1:31">
      <c r="A2131" t="str">
        <f t="shared" si="66"/>
        <v>212700152121110</v>
      </c>
      <c r="B2131" t="s">
        <v>32</v>
      </c>
      <c r="C2131" t="s">
        <v>62</v>
      </c>
      <c r="D2131" t="s">
        <v>2134</v>
      </c>
      <c r="E2131" t="s">
        <v>2134</v>
      </c>
      <c r="F2131" t="s">
        <v>122</v>
      </c>
      <c r="G2131" t="s">
        <v>2135</v>
      </c>
      <c r="H2131" s="1">
        <v>43756</v>
      </c>
      <c r="I2131" s="1">
        <v>43755</v>
      </c>
      <c r="J2131" s="3">
        <v>2850000</v>
      </c>
      <c r="K2131" t="s">
        <v>31</v>
      </c>
      <c r="L2131" t="s">
        <v>31</v>
      </c>
      <c r="M2131">
        <v>0</v>
      </c>
      <c r="N2131">
        <v>0</v>
      </c>
      <c r="O2131">
        <v>0</v>
      </c>
      <c r="P2131" t="s">
        <v>37</v>
      </c>
      <c r="Q2131" t="s">
        <v>37</v>
      </c>
      <c r="R2131" t="str">
        <f t="shared" si="67"/>
        <v>2127001521211</v>
      </c>
      <c r="S2131" t="s">
        <v>38</v>
      </c>
      <c r="T2131" t="s">
        <v>66</v>
      </c>
      <c r="U2131" t="s">
        <v>67</v>
      </c>
      <c r="V2131" t="s">
        <v>195</v>
      </c>
      <c r="W2131" t="s">
        <v>186</v>
      </c>
      <c r="X2131" t="s">
        <v>43</v>
      </c>
      <c r="Y2131" t="s">
        <v>44</v>
      </c>
      <c r="Z2131" t="s">
        <v>44</v>
      </c>
      <c r="AA2131" t="s">
        <v>45</v>
      </c>
      <c r="AB2131" t="s">
        <v>46</v>
      </c>
      <c r="AC2131" t="s">
        <v>47</v>
      </c>
      <c r="AD2131" t="s">
        <v>48</v>
      </c>
      <c r="AE2131" t="s">
        <v>49</v>
      </c>
    </row>
    <row r="2132" spans="1:31">
      <c r="A2132" t="str">
        <f t="shared" si="66"/>
        <v>212599451111105</v>
      </c>
      <c r="B2132" t="s">
        <v>32</v>
      </c>
      <c r="C2132" t="s">
        <v>33</v>
      </c>
      <c r="D2132" t="s">
        <v>1037</v>
      </c>
      <c r="E2132" t="s">
        <v>1037</v>
      </c>
      <c r="F2132" t="s">
        <v>35</v>
      </c>
      <c r="G2132" t="s">
        <v>2136</v>
      </c>
      <c r="H2132" s="1">
        <v>43609</v>
      </c>
      <c r="I2132" s="1">
        <v>43601</v>
      </c>
      <c r="J2132" s="3">
        <v>302407400</v>
      </c>
      <c r="K2132" t="s">
        <v>31</v>
      </c>
      <c r="L2132" t="s">
        <v>31</v>
      </c>
      <c r="M2132">
        <v>0</v>
      </c>
      <c r="N2132">
        <v>0</v>
      </c>
      <c r="O2132">
        <v>0</v>
      </c>
      <c r="P2132" t="s">
        <v>37</v>
      </c>
      <c r="Q2132" t="s">
        <v>37</v>
      </c>
      <c r="R2132" t="str">
        <f t="shared" si="67"/>
        <v>2125994511111</v>
      </c>
      <c r="S2132" t="s">
        <v>38</v>
      </c>
      <c r="T2132" t="s">
        <v>39</v>
      </c>
      <c r="U2132" t="s">
        <v>40</v>
      </c>
      <c r="V2132" t="s">
        <v>41</v>
      </c>
      <c r="W2132" t="s">
        <v>42</v>
      </c>
      <c r="X2132" t="s">
        <v>43</v>
      </c>
      <c r="Y2132" t="s">
        <v>44</v>
      </c>
      <c r="Z2132" t="s">
        <v>44</v>
      </c>
      <c r="AA2132" t="s">
        <v>45</v>
      </c>
      <c r="AB2132" t="s">
        <v>46</v>
      </c>
      <c r="AC2132" t="s">
        <v>47</v>
      </c>
      <c r="AD2132" t="s">
        <v>48</v>
      </c>
      <c r="AE2132" t="s">
        <v>49</v>
      </c>
    </row>
    <row r="2133" spans="1:31">
      <c r="A2133" t="str">
        <f t="shared" si="66"/>
        <v>212599451111905</v>
      </c>
      <c r="B2133" t="s">
        <v>32</v>
      </c>
      <c r="C2133" t="s">
        <v>33</v>
      </c>
      <c r="D2133" t="s">
        <v>1037</v>
      </c>
      <c r="E2133" t="s">
        <v>1037</v>
      </c>
      <c r="F2133" t="s">
        <v>50</v>
      </c>
      <c r="G2133" t="s">
        <v>2136</v>
      </c>
      <c r="H2133" s="1">
        <v>43609</v>
      </c>
      <c r="I2133" s="1">
        <v>43601</v>
      </c>
      <c r="J2133" s="3">
        <v>4268</v>
      </c>
      <c r="K2133" t="s">
        <v>31</v>
      </c>
      <c r="L2133" t="s">
        <v>31</v>
      </c>
      <c r="M2133">
        <v>0</v>
      </c>
      <c r="N2133">
        <v>0</v>
      </c>
      <c r="O2133">
        <v>0</v>
      </c>
      <c r="P2133" t="s">
        <v>37</v>
      </c>
      <c r="Q2133" t="s">
        <v>37</v>
      </c>
      <c r="R2133" t="str">
        <f t="shared" si="67"/>
        <v>2125994511119</v>
      </c>
      <c r="S2133" t="s">
        <v>38</v>
      </c>
      <c r="T2133" t="s">
        <v>39</v>
      </c>
      <c r="U2133" t="s">
        <v>40</v>
      </c>
      <c r="V2133" t="s">
        <v>41</v>
      </c>
      <c r="W2133" t="s">
        <v>42</v>
      </c>
      <c r="X2133" t="s">
        <v>43</v>
      </c>
      <c r="Y2133" t="s">
        <v>44</v>
      </c>
      <c r="Z2133" t="s">
        <v>44</v>
      </c>
      <c r="AA2133" t="s">
        <v>45</v>
      </c>
      <c r="AB2133" t="s">
        <v>46</v>
      </c>
      <c r="AC2133" t="s">
        <v>47</v>
      </c>
      <c r="AD2133" t="s">
        <v>48</v>
      </c>
      <c r="AE2133" t="s">
        <v>49</v>
      </c>
    </row>
    <row r="2134" spans="1:31">
      <c r="A2134" t="str">
        <f t="shared" si="66"/>
        <v>212599451112105</v>
      </c>
      <c r="B2134" t="s">
        <v>32</v>
      </c>
      <c r="C2134" t="s">
        <v>33</v>
      </c>
      <c r="D2134" t="s">
        <v>1037</v>
      </c>
      <c r="E2134" t="s">
        <v>1037</v>
      </c>
      <c r="F2134" t="s">
        <v>51</v>
      </c>
      <c r="G2134" t="s">
        <v>2136</v>
      </c>
      <c r="H2134" s="1">
        <v>43609</v>
      </c>
      <c r="I2134" s="1">
        <v>43601</v>
      </c>
      <c r="J2134" s="3">
        <v>25677410</v>
      </c>
      <c r="K2134" t="s">
        <v>31</v>
      </c>
      <c r="L2134" t="s">
        <v>31</v>
      </c>
      <c r="M2134">
        <v>0</v>
      </c>
      <c r="N2134">
        <v>0</v>
      </c>
      <c r="O2134">
        <v>0</v>
      </c>
      <c r="P2134" t="s">
        <v>37</v>
      </c>
      <c r="Q2134" t="s">
        <v>37</v>
      </c>
      <c r="R2134" t="str">
        <f t="shared" si="67"/>
        <v>2125994511121</v>
      </c>
      <c r="S2134" t="s">
        <v>38</v>
      </c>
      <c r="T2134" t="s">
        <v>39</v>
      </c>
      <c r="U2134" t="s">
        <v>40</v>
      </c>
      <c r="V2134" t="s">
        <v>41</v>
      </c>
      <c r="W2134" t="s">
        <v>42</v>
      </c>
      <c r="X2134" t="s">
        <v>43</v>
      </c>
      <c r="Y2134" t="s">
        <v>44</v>
      </c>
      <c r="Z2134" t="s">
        <v>44</v>
      </c>
      <c r="AA2134" t="s">
        <v>45</v>
      </c>
      <c r="AB2134" t="s">
        <v>46</v>
      </c>
      <c r="AC2134" t="s">
        <v>47</v>
      </c>
      <c r="AD2134" t="s">
        <v>48</v>
      </c>
      <c r="AE2134" t="s">
        <v>49</v>
      </c>
    </row>
    <row r="2135" spans="1:31">
      <c r="A2135" t="str">
        <f t="shared" si="66"/>
        <v>212599451112205</v>
      </c>
      <c r="B2135" t="s">
        <v>32</v>
      </c>
      <c r="C2135" t="s">
        <v>33</v>
      </c>
      <c r="D2135" t="s">
        <v>1037</v>
      </c>
      <c r="E2135" t="s">
        <v>1037</v>
      </c>
      <c r="F2135" t="s">
        <v>55</v>
      </c>
      <c r="G2135" t="s">
        <v>2136</v>
      </c>
      <c r="H2135" s="1">
        <v>43609</v>
      </c>
      <c r="I2135" s="1">
        <v>43601</v>
      </c>
      <c r="J2135" s="3">
        <v>7650722</v>
      </c>
      <c r="K2135" t="s">
        <v>31</v>
      </c>
      <c r="L2135" t="s">
        <v>31</v>
      </c>
      <c r="M2135">
        <v>0</v>
      </c>
      <c r="N2135">
        <v>0</v>
      </c>
      <c r="O2135">
        <v>0</v>
      </c>
      <c r="P2135" t="s">
        <v>37</v>
      </c>
      <c r="Q2135" t="s">
        <v>37</v>
      </c>
      <c r="R2135" t="str">
        <f t="shared" si="67"/>
        <v>2125994511122</v>
      </c>
      <c r="S2135" t="s">
        <v>38</v>
      </c>
      <c r="T2135" t="s">
        <v>39</v>
      </c>
      <c r="U2135" t="s">
        <v>40</v>
      </c>
      <c r="V2135" t="s">
        <v>41</v>
      </c>
      <c r="W2135" t="s">
        <v>42</v>
      </c>
      <c r="X2135" t="s">
        <v>43</v>
      </c>
      <c r="Y2135" t="s">
        <v>44</v>
      </c>
      <c r="Z2135" t="s">
        <v>44</v>
      </c>
      <c r="AA2135" t="s">
        <v>45</v>
      </c>
      <c r="AB2135" t="s">
        <v>46</v>
      </c>
      <c r="AC2135" t="s">
        <v>47</v>
      </c>
      <c r="AD2135" t="s">
        <v>48</v>
      </c>
      <c r="AE2135" t="s">
        <v>49</v>
      </c>
    </row>
    <row r="2136" spans="1:31">
      <c r="A2136" t="str">
        <f t="shared" si="66"/>
        <v>212599451112305</v>
      </c>
      <c r="B2136" t="s">
        <v>32</v>
      </c>
      <c r="C2136" t="s">
        <v>33</v>
      </c>
      <c r="D2136" t="s">
        <v>1037</v>
      </c>
      <c r="E2136" t="s">
        <v>1037</v>
      </c>
      <c r="F2136" t="s">
        <v>56</v>
      </c>
      <c r="G2136" t="s">
        <v>2136</v>
      </c>
      <c r="H2136" s="1">
        <v>43609</v>
      </c>
      <c r="I2136" s="1">
        <v>43601</v>
      </c>
      <c r="J2136" s="3">
        <v>1030000</v>
      </c>
      <c r="K2136" t="s">
        <v>31</v>
      </c>
      <c r="L2136" t="s">
        <v>31</v>
      </c>
      <c r="M2136">
        <v>0</v>
      </c>
      <c r="N2136">
        <v>0</v>
      </c>
      <c r="O2136">
        <v>0</v>
      </c>
      <c r="P2136" t="s">
        <v>37</v>
      </c>
      <c r="Q2136" t="s">
        <v>37</v>
      </c>
      <c r="R2136" t="str">
        <f t="shared" si="67"/>
        <v>2125994511123</v>
      </c>
      <c r="S2136" t="s">
        <v>38</v>
      </c>
      <c r="T2136" t="s">
        <v>39</v>
      </c>
      <c r="U2136" t="s">
        <v>40</v>
      </c>
      <c r="V2136" t="s">
        <v>41</v>
      </c>
      <c r="W2136" t="s">
        <v>42</v>
      </c>
      <c r="X2136" t="s">
        <v>43</v>
      </c>
      <c r="Y2136" t="s">
        <v>44</v>
      </c>
      <c r="Z2136" t="s">
        <v>44</v>
      </c>
      <c r="AA2136" t="s">
        <v>45</v>
      </c>
      <c r="AB2136" t="s">
        <v>46</v>
      </c>
      <c r="AC2136" t="s">
        <v>47</v>
      </c>
      <c r="AD2136" t="s">
        <v>48</v>
      </c>
      <c r="AE2136" t="s">
        <v>49</v>
      </c>
    </row>
    <row r="2137" spans="1:31">
      <c r="A2137" t="str">
        <f t="shared" si="66"/>
        <v>212599451112405</v>
      </c>
      <c r="B2137" t="s">
        <v>32</v>
      </c>
      <c r="C2137" t="s">
        <v>33</v>
      </c>
      <c r="D2137" t="s">
        <v>1037</v>
      </c>
      <c r="E2137" t="s">
        <v>1037</v>
      </c>
      <c r="F2137" t="s">
        <v>52</v>
      </c>
      <c r="G2137" t="s">
        <v>2136</v>
      </c>
      <c r="H2137" s="1">
        <v>43609</v>
      </c>
      <c r="I2137" s="1">
        <v>43601</v>
      </c>
      <c r="J2137" s="3">
        <v>15630000</v>
      </c>
      <c r="K2137" t="s">
        <v>31</v>
      </c>
      <c r="L2137" t="s">
        <v>31</v>
      </c>
      <c r="M2137">
        <v>0</v>
      </c>
      <c r="N2137">
        <v>0</v>
      </c>
      <c r="O2137">
        <v>0</v>
      </c>
      <c r="P2137" t="s">
        <v>37</v>
      </c>
      <c r="Q2137" t="s">
        <v>37</v>
      </c>
      <c r="R2137" t="str">
        <f t="shared" si="67"/>
        <v>2125994511124</v>
      </c>
      <c r="S2137" t="s">
        <v>38</v>
      </c>
      <c r="T2137" t="s">
        <v>39</v>
      </c>
      <c r="U2137" t="s">
        <v>40</v>
      </c>
      <c r="V2137" t="s">
        <v>41</v>
      </c>
      <c r="W2137" t="s">
        <v>42</v>
      </c>
      <c r="X2137" t="s">
        <v>43</v>
      </c>
      <c r="Y2137" t="s">
        <v>44</v>
      </c>
      <c r="Z2137" t="s">
        <v>44</v>
      </c>
      <c r="AA2137" t="s">
        <v>45</v>
      </c>
      <c r="AB2137" t="s">
        <v>46</v>
      </c>
      <c r="AC2137" t="s">
        <v>47</v>
      </c>
      <c r="AD2137" t="s">
        <v>48</v>
      </c>
      <c r="AE2137" t="s">
        <v>49</v>
      </c>
    </row>
    <row r="2138" spans="1:31">
      <c r="A2138" t="str">
        <f t="shared" si="66"/>
        <v>212599451112505</v>
      </c>
      <c r="B2138" t="s">
        <v>32</v>
      </c>
      <c r="C2138" t="s">
        <v>33</v>
      </c>
      <c r="D2138" t="s">
        <v>1037</v>
      </c>
      <c r="E2138" t="s">
        <v>1037</v>
      </c>
      <c r="F2138" t="s">
        <v>132</v>
      </c>
      <c r="G2138" t="s">
        <v>2136</v>
      </c>
      <c r="H2138" s="1">
        <v>43609</v>
      </c>
      <c r="I2138" s="1">
        <v>43601</v>
      </c>
      <c r="J2138" s="3">
        <v>526350</v>
      </c>
      <c r="K2138" t="s">
        <v>31</v>
      </c>
      <c r="L2138" t="s">
        <v>31</v>
      </c>
      <c r="M2138">
        <v>0</v>
      </c>
      <c r="N2138">
        <v>0</v>
      </c>
      <c r="O2138">
        <v>0</v>
      </c>
      <c r="P2138" t="s">
        <v>37</v>
      </c>
      <c r="Q2138" t="s">
        <v>37</v>
      </c>
      <c r="R2138" t="str">
        <f t="shared" si="67"/>
        <v>2125994511125</v>
      </c>
      <c r="S2138" t="s">
        <v>38</v>
      </c>
      <c r="T2138" t="s">
        <v>39</v>
      </c>
      <c r="U2138" t="s">
        <v>40</v>
      </c>
      <c r="V2138" t="s">
        <v>41</v>
      </c>
      <c r="W2138" t="s">
        <v>42</v>
      </c>
      <c r="X2138" t="s">
        <v>43</v>
      </c>
      <c r="Y2138" t="s">
        <v>44</v>
      </c>
      <c r="Z2138" t="s">
        <v>44</v>
      </c>
      <c r="AA2138" t="s">
        <v>45</v>
      </c>
      <c r="AB2138" t="s">
        <v>46</v>
      </c>
      <c r="AC2138" t="s">
        <v>47</v>
      </c>
      <c r="AD2138" t="s">
        <v>48</v>
      </c>
      <c r="AE2138" t="s">
        <v>49</v>
      </c>
    </row>
    <row r="2139" spans="1:31">
      <c r="A2139" t="str">
        <f t="shared" si="66"/>
        <v>212599451115105</v>
      </c>
      <c r="B2139" t="s">
        <v>32</v>
      </c>
      <c r="C2139" t="s">
        <v>33</v>
      </c>
      <c r="D2139" t="s">
        <v>1037</v>
      </c>
      <c r="E2139" t="s">
        <v>1037</v>
      </c>
      <c r="F2139" t="s">
        <v>58</v>
      </c>
      <c r="G2139" t="s">
        <v>2136</v>
      </c>
      <c r="H2139" s="1">
        <v>43609</v>
      </c>
      <c r="I2139" s="1">
        <v>43601</v>
      </c>
      <c r="J2139" s="3">
        <v>7525000</v>
      </c>
      <c r="K2139" t="s">
        <v>31</v>
      </c>
      <c r="L2139" t="s">
        <v>31</v>
      </c>
      <c r="M2139">
        <v>0</v>
      </c>
      <c r="N2139">
        <v>0</v>
      </c>
      <c r="O2139">
        <v>0</v>
      </c>
      <c r="P2139" t="s">
        <v>37</v>
      </c>
      <c r="Q2139" t="s">
        <v>37</v>
      </c>
      <c r="R2139" t="str">
        <f t="shared" si="67"/>
        <v>2125994511151</v>
      </c>
      <c r="S2139" t="s">
        <v>38</v>
      </c>
      <c r="T2139" t="s">
        <v>39</v>
      </c>
      <c r="U2139" t="s">
        <v>40</v>
      </c>
      <c r="V2139" t="s">
        <v>41</v>
      </c>
      <c r="W2139" t="s">
        <v>42</v>
      </c>
      <c r="X2139" t="s">
        <v>43</v>
      </c>
      <c r="Y2139" t="s">
        <v>44</v>
      </c>
      <c r="Z2139" t="s">
        <v>44</v>
      </c>
      <c r="AA2139" t="s">
        <v>45</v>
      </c>
      <c r="AB2139" t="s">
        <v>46</v>
      </c>
      <c r="AC2139" t="s">
        <v>47</v>
      </c>
      <c r="AD2139" t="s">
        <v>48</v>
      </c>
      <c r="AE2139" t="s">
        <v>49</v>
      </c>
    </row>
    <row r="2140" spans="1:31">
      <c r="A2140" t="str">
        <f t="shared" si="66"/>
        <v>213300551152107</v>
      </c>
      <c r="B2140" t="s">
        <v>32</v>
      </c>
      <c r="C2140" t="s">
        <v>62</v>
      </c>
      <c r="D2140" t="s">
        <v>2137</v>
      </c>
      <c r="E2140" t="s">
        <v>2137</v>
      </c>
      <c r="F2140" t="s">
        <v>88</v>
      </c>
      <c r="G2140" t="s">
        <v>2138</v>
      </c>
      <c r="H2140" s="1">
        <v>43668</v>
      </c>
      <c r="I2140" s="1">
        <v>43664</v>
      </c>
      <c r="J2140" s="3">
        <v>6000000</v>
      </c>
      <c r="K2140" t="s">
        <v>31</v>
      </c>
      <c r="L2140" t="s">
        <v>31</v>
      </c>
      <c r="M2140">
        <v>0</v>
      </c>
      <c r="N2140">
        <v>0</v>
      </c>
      <c r="O2140">
        <v>0</v>
      </c>
      <c r="P2140" t="s">
        <v>37</v>
      </c>
      <c r="Q2140" t="s">
        <v>37</v>
      </c>
      <c r="R2140" t="str">
        <f t="shared" si="67"/>
        <v>2133005511521</v>
      </c>
      <c r="S2140" t="s">
        <v>38</v>
      </c>
      <c r="T2140" t="s">
        <v>66</v>
      </c>
      <c r="U2140" t="s">
        <v>67</v>
      </c>
      <c r="V2140" t="s">
        <v>86</v>
      </c>
      <c r="W2140" t="s">
        <v>90</v>
      </c>
      <c r="X2140" t="s">
        <v>43</v>
      </c>
      <c r="Y2140" t="s">
        <v>44</v>
      </c>
      <c r="Z2140" t="s">
        <v>44</v>
      </c>
      <c r="AA2140" t="s">
        <v>45</v>
      </c>
      <c r="AB2140" t="s">
        <v>46</v>
      </c>
      <c r="AC2140" t="s">
        <v>47</v>
      </c>
      <c r="AD2140" t="s">
        <v>48</v>
      </c>
      <c r="AE2140" t="s">
        <v>49</v>
      </c>
    </row>
    <row r="2141" spans="1:31">
      <c r="A2141" t="str">
        <f t="shared" si="66"/>
        <v>510599451112911</v>
      </c>
      <c r="B2141" t="s">
        <v>32</v>
      </c>
      <c r="C2141" t="s">
        <v>141</v>
      </c>
      <c r="D2141" t="s">
        <v>407</v>
      </c>
      <c r="E2141" t="s">
        <v>407</v>
      </c>
      <c r="F2141" t="s">
        <v>112</v>
      </c>
      <c r="G2141" t="s">
        <v>2139</v>
      </c>
      <c r="H2141" s="1">
        <v>43790</v>
      </c>
      <c r="I2141" s="1">
        <v>43790</v>
      </c>
      <c r="J2141" s="3">
        <v>2028000</v>
      </c>
      <c r="K2141" t="s">
        <v>31</v>
      </c>
      <c r="L2141" t="s">
        <v>31</v>
      </c>
      <c r="M2141">
        <v>0</v>
      </c>
      <c r="N2141">
        <v>0</v>
      </c>
      <c r="O2141">
        <v>0</v>
      </c>
      <c r="P2141" t="s">
        <v>37</v>
      </c>
      <c r="Q2141" t="s">
        <v>37</v>
      </c>
      <c r="R2141" t="str">
        <f t="shared" si="67"/>
        <v>5105994511129</v>
      </c>
      <c r="S2141" t="s">
        <v>38</v>
      </c>
      <c r="T2141" t="s">
        <v>40</v>
      </c>
      <c r="U2141" t="s">
        <v>145</v>
      </c>
      <c r="V2141" t="s">
        <v>146</v>
      </c>
      <c r="W2141" t="s">
        <v>42</v>
      </c>
      <c r="X2141" t="s">
        <v>43</v>
      </c>
      <c r="Y2141" t="s">
        <v>44</v>
      </c>
      <c r="Z2141" t="s">
        <v>44</v>
      </c>
      <c r="AA2141" t="s">
        <v>45</v>
      </c>
      <c r="AB2141" t="s">
        <v>46</v>
      </c>
      <c r="AC2141" t="s">
        <v>47</v>
      </c>
      <c r="AD2141" t="s">
        <v>48</v>
      </c>
      <c r="AE2141" t="s">
        <v>49</v>
      </c>
    </row>
    <row r="2142" spans="1:31">
      <c r="A2142" t="str">
        <f t="shared" si="66"/>
        <v>213599452411110</v>
      </c>
      <c r="B2142" t="s">
        <v>32</v>
      </c>
      <c r="C2142" t="s">
        <v>62</v>
      </c>
      <c r="D2142" t="s">
        <v>2140</v>
      </c>
      <c r="E2142" t="s">
        <v>2140</v>
      </c>
      <c r="F2142" t="s">
        <v>71</v>
      </c>
      <c r="G2142" t="s">
        <v>2141</v>
      </c>
      <c r="H2142" s="1">
        <v>43745</v>
      </c>
      <c r="I2142" s="1">
        <v>43742</v>
      </c>
      <c r="J2142" s="3">
        <v>250000</v>
      </c>
      <c r="K2142" t="s">
        <v>31</v>
      </c>
      <c r="L2142" t="s">
        <v>31</v>
      </c>
      <c r="M2142">
        <v>0</v>
      </c>
      <c r="N2142">
        <v>0</v>
      </c>
      <c r="O2142">
        <v>0</v>
      </c>
      <c r="P2142" t="s">
        <v>37</v>
      </c>
      <c r="Q2142" t="s">
        <v>37</v>
      </c>
      <c r="R2142" t="str">
        <f t="shared" si="67"/>
        <v>2135994524111</v>
      </c>
      <c r="S2142" t="s">
        <v>38</v>
      </c>
      <c r="T2142" t="s">
        <v>66</v>
      </c>
      <c r="U2142" t="s">
        <v>67</v>
      </c>
      <c r="V2142" t="s">
        <v>100</v>
      </c>
      <c r="W2142" t="s">
        <v>42</v>
      </c>
      <c r="X2142" t="s">
        <v>43</v>
      </c>
      <c r="Y2142" t="s">
        <v>44</v>
      </c>
      <c r="Z2142" t="s">
        <v>44</v>
      </c>
      <c r="AA2142" t="s">
        <v>45</v>
      </c>
      <c r="AB2142" t="s">
        <v>46</v>
      </c>
      <c r="AC2142" t="s">
        <v>47</v>
      </c>
      <c r="AD2142" t="s">
        <v>48</v>
      </c>
      <c r="AE2142" t="s">
        <v>49</v>
      </c>
    </row>
    <row r="2143" spans="1:31">
      <c r="A2143" t="str">
        <f t="shared" si="66"/>
        <v>212599452211102</v>
      </c>
      <c r="B2143" t="s">
        <v>32</v>
      </c>
      <c r="C2143" t="s">
        <v>33</v>
      </c>
      <c r="D2143" t="s">
        <v>918</v>
      </c>
      <c r="E2143" t="s">
        <v>918</v>
      </c>
      <c r="F2143" t="s">
        <v>79</v>
      </c>
      <c r="G2143" t="s">
        <v>2142</v>
      </c>
      <c r="H2143" s="1">
        <v>43510</v>
      </c>
      <c r="I2143" s="1">
        <v>43509</v>
      </c>
      <c r="J2143" s="3">
        <v>998464</v>
      </c>
      <c r="K2143" t="s">
        <v>31</v>
      </c>
      <c r="L2143" t="s">
        <v>31</v>
      </c>
      <c r="M2143">
        <v>0</v>
      </c>
      <c r="N2143">
        <v>0</v>
      </c>
      <c r="O2143">
        <v>0</v>
      </c>
      <c r="P2143" t="s">
        <v>37</v>
      </c>
      <c r="Q2143" t="s">
        <v>37</v>
      </c>
      <c r="R2143" t="str">
        <f t="shared" si="67"/>
        <v>2125994522111</v>
      </c>
      <c r="S2143" t="s">
        <v>38</v>
      </c>
      <c r="T2143" t="s">
        <v>39</v>
      </c>
      <c r="U2143" t="s">
        <v>40</v>
      </c>
      <c r="V2143" t="s">
        <v>41</v>
      </c>
      <c r="W2143" t="s">
        <v>42</v>
      </c>
      <c r="X2143" t="s">
        <v>43</v>
      </c>
      <c r="Y2143" t="s">
        <v>44</v>
      </c>
      <c r="Z2143" t="s">
        <v>44</v>
      </c>
      <c r="AA2143" t="s">
        <v>45</v>
      </c>
      <c r="AB2143" t="s">
        <v>46</v>
      </c>
      <c r="AC2143" t="s">
        <v>47</v>
      </c>
      <c r="AD2143" t="s">
        <v>48</v>
      </c>
      <c r="AE2143" t="s">
        <v>49</v>
      </c>
    </row>
    <row r="2144" spans="1:31">
      <c r="A2144" t="str">
        <f t="shared" si="66"/>
        <v>510599452111512</v>
      </c>
      <c r="B2144" t="s">
        <v>32</v>
      </c>
      <c r="C2144" t="s">
        <v>141</v>
      </c>
      <c r="D2144" t="s">
        <v>260</v>
      </c>
      <c r="E2144" t="s">
        <v>260</v>
      </c>
      <c r="F2144" t="s">
        <v>286</v>
      </c>
      <c r="G2144" t="s">
        <v>2143</v>
      </c>
      <c r="H2144" s="1">
        <v>43803</v>
      </c>
      <c r="I2144" s="1">
        <v>43803</v>
      </c>
      <c r="J2144" s="3">
        <v>400000</v>
      </c>
      <c r="K2144" t="s">
        <v>31</v>
      </c>
      <c r="L2144" t="s">
        <v>31</v>
      </c>
      <c r="M2144">
        <v>0</v>
      </c>
      <c r="N2144">
        <v>0</v>
      </c>
      <c r="O2144">
        <v>0</v>
      </c>
      <c r="P2144" t="s">
        <v>37</v>
      </c>
      <c r="Q2144" t="s">
        <v>37</v>
      </c>
      <c r="R2144" t="str">
        <f t="shared" si="67"/>
        <v>5105994521115</v>
      </c>
      <c r="S2144" t="s">
        <v>38</v>
      </c>
      <c r="T2144" t="s">
        <v>40</v>
      </c>
      <c r="U2144" t="s">
        <v>145</v>
      </c>
      <c r="V2144" t="s">
        <v>146</v>
      </c>
      <c r="W2144" t="s">
        <v>42</v>
      </c>
      <c r="X2144" t="s">
        <v>43</v>
      </c>
      <c r="Y2144" t="s">
        <v>44</v>
      </c>
      <c r="Z2144" t="s">
        <v>44</v>
      </c>
      <c r="AA2144" t="s">
        <v>45</v>
      </c>
      <c r="AB2144" t="s">
        <v>46</v>
      </c>
      <c r="AC2144" t="s">
        <v>47</v>
      </c>
      <c r="AD2144" t="s">
        <v>48</v>
      </c>
      <c r="AE2144" t="s">
        <v>49</v>
      </c>
    </row>
    <row r="2145" spans="1:31">
      <c r="A2145" t="str">
        <f t="shared" si="66"/>
        <v>210400252121110</v>
      </c>
      <c r="B2145" t="s">
        <v>32</v>
      </c>
      <c r="C2145" t="s">
        <v>33</v>
      </c>
      <c r="D2145" t="s">
        <v>1323</v>
      </c>
      <c r="E2145" t="s">
        <v>1323</v>
      </c>
      <c r="F2145" t="s">
        <v>122</v>
      </c>
      <c r="G2145" t="s">
        <v>2144</v>
      </c>
      <c r="H2145" s="1">
        <v>43755</v>
      </c>
      <c r="I2145" s="1">
        <v>43753</v>
      </c>
      <c r="J2145" s="3">
        <v>1050000</v>
      </c>
      <c r="K2145" t="s">
        <v>31</v>
      </c>
      <c r="L2145" t="s">
        <v>31</v>
      </c>
      <c r="M2145">
        <v>0</v>
      </c>
      <c r="N2145">
        <v>0</v>
      </c>
      <c r="O2145">
        <v>0</v>
      </c>
      <c r="P2145" t="s">
        <v>37</v>
      </c>
      <c r="Q2145" t="s">
        <v>37</v>
      </c>
      <c r="R2145" t="str">
        <f t="shared" si="67"/>
        <v>2104002521211</v>
      </c>
      <c r="S2145" t="s">
        <v>38</v>
      </c>
      <c r="T2145" t="s">
        <v>39</v>
      </c>
      <c r="U2145" t="s">
        <v>40</v>
      </c>
      <c r="V2145" t="s">
        <v>185</v>
      </c>
      <c r="W2145" t="s">
        <v>209</v>
      </c>
      <c r="X2145" t="s">
        <v>187</v>
      </c>
      <c r="Y2145" t="s">
        <v>44</v>
      </c>
      <c r="Z2145" t="s">
        <v>44</v>
      </c>
      <c r="AA2145" t="s">
        <v>66</v>
      </c>
      <c r="AB2145" t="s">
        <v>46</v>
      </c>
      <c r="AC2145" t="s">
        <v>47</v>
      </c>
      <c r="AD2145" t="s">
        <v>48</v>
      </c>
      <c r="AE2145" t="s">
        <v>49</v>
      </c>
    </row>
    <row r="2146" spans="1:31">
      <c r="A2146" t="str">
        <f t="shared" si="66"/>
        <v>212904652312112</v>
      </c>
      <c r="B2146" t="s">
        <v>32</v>
      </c>
      <c r="C2146" t="s">
        <v>62</v>
      </c>
      <c r="D2146" t="s">
        <v>2145</v>
      </c>
      <c r="E2146" t="s">
        <v>2145</v>
      </c>
      <c r="F2146" t="s">
        <v>172</v>
      </c>
      <c r="G2146" t="s">
        <v>2146</v>
      </c>
      <c r="H2146" s="1">
        <v>43810</v>
      </c>
      <c r="I2146" s="1">
        <v>43808</v>
      </c>
      <c r="J2146" s="3">
        <v>20310000</v>
      </c>
      <c r="K2146" t="s">
        <v>31</v>
      </c>
      <c r="L2146" t="s">
        <v>31</v>
      </c>
      <c r="M2146">
        <v>0</v>
      </c>
      <c r="N2146">
        <v>0</v>
      </c>
      <c r="O2146">
        <v>0</v>
      </c>
      <c r="P2146" t="s">
        <v>37</v>
      </c>
      <c r="Q2146" t="s">
        <v>37</v>
      </c>
      <c r="R2146" t="str">
        <f t="shared" si="67"/>
        <v>2129046523121</v>
      </c>
      <c r="S2146" t="s">
        <v>38</v>
      </c>
      <c r="T2146" t="s">
        <v>66</v>
      </c>
      <c r="U2146" t="s">
        <v>67</v>
      </c>
      <c r="V2146" t="s">
        <v>81</v>
      </c>
      <c r="W2146" t="s">
        <v>82</v>
      </c>
      <c r="X2146" t="s">
        <v>43</v>
      </c>
      <c r="Y2146" t="s">
        <v>44</v>
      </c>
      <c r="Z2146" t="s">
        <v>44</v>
      </c>
      <c r="AA2146" t="s">
        <v>45</v>
      </c>
      <c r="AB2146" t="s">
        <v>46</v>
      </c>
      <c r="AC2146" t="s">
        <v>47</v>
      </c>
      <c r="AD2146" t="s">
        <v>48</v>
      </c>
      <c r="AE2146" t="s">
        <v>49</v>
      </c>
    </row>
    <row r="2147" spans="1:31">
      <c r="A2147" t="str">
        <f t="shared" si="66"/>
        <v>213902552111507</v>
      </c>
      <c r="B2147" t="s">
        <v>32</v>
      </c>
      <c r="C2147" t="s">
        <v>174</v>
      </c>
      <c r="D2147" t="s">
        <v>252</v>
      </c>
      <c r="E2147" t="s">
        <v>252</v>
      </c>
      <c r="F2147" t="s">
        <v>286</v>
      </c>
      <c r="G2147" t="s">
        <v>2147</v>
      </c>
      <c r="H2147" s="1">
        <v>43655</v>
      </c>
      <c r="I2147" s="1">
        <v>43651</v>
      </c>
      <c r="J2147" s="3">
        <v>700000</v>
      </c>
      <c r="K2147" t="s">
        <v>31</v>
      </c>
      <c r="L2147" t="s">
        <v>31</v>
      </c>
      <c r="M2147">
        <v>0</v>
      </c>
      <c r="N2147">
        <v>0</v>
      </c>
      <c r="O2147">
        <v>0</v>
      </c>
      <c r="P2147" t="s">
        <v>37</v>
      </c>
      <c r="Q2147" t="s">
        <v>37</v>
      </c>
      <c r="R2147" t="str">
        <f t="shared" si="67"/>
        <v>2139025521115</v>
      </c>
      <c r="S2147" t="s">
        <v>38</v>
      </c>
      <c r="T2147" t="s">
        <v>119</v>
      </c>
      <c r="U2147" t="s">
        <v>176</v>
      </c>
      <c r="V2147" t="s">
        <v>464</v>
      </c>
      <c r="W2147" t="s">
        <v>38</v>
      </c>
      <c r="X2147" t="s">
        <v>43</v>
      </c>
      <c r="Y2147" t="s">
        <v>44</v>
      </c>
      <c r="Z2147" t="s">
        <v>44</v>
      </c>
      <c r="AA2147" t="s">
        <v>45</v>
      </c>
      <c r="AB2147" t="s">
        <v>46</v>
      </c>
      <c r="AC2147" t="s">
        <v>47</v>
      </c>
      <c r="AD2147" t="s">
        <v>48</v>
      </c>
      <c r="AE2147" t="s">
        <v>49</v>
      </c>
    </row>
    <row r="2148" spans="1:31">
      <c r="A2148" t="str">
        <f t="shared" si="66"/>
        <v>213599451112910</v>
      </c>
      <c r="B2148" t="s">
        <v>32</v>
      </c>
      <c r="C2148" t="s">
        <v>62</v>
      </c>
      <c r="D2148" t="s">
        <v>2148</v>
      </c>
      <c r="E2148" t="s">
        <v>2148</v>
      </c>
      <c r="F2148" t="s">
        <v>112</v>
      </c>
      <c r="G2148" t="s">
        <v>2149</v>
      </c>
      <c r="H2148" s="1">
        <v>43752</v>
      </c>
      <c r="I2148" s="1">
        <v>43752</v>
      </c>
      <c r="J2148" s="3">
        <v>24876000</v>
      </c>
      <c r="K2148" t="s">
        <v>31</v>
      </c>
      <c r="L2148" t="s">
        <v>31</v>
      </c>
      <c r="M2148">
        <v>0</v>
      </c>
      <c r="N2148">
        <v>0</v>
      </c>
      <c r="O2148">
        <v>0</v>
      </c>
      <c r="P2148" t="s">
        <v>37</v>
      </c>
      <c r="Q2148" t="s">
        <v>37</v>
      </c>
      <c r="R2148" t="str">
        <f t="shared" si="67"/>
        <v>2135994511129</v>
      </c>
      <c r="S2148" t="s">
        <v>38</v>
      </c>
      <c r="T2148" t="s">
        <v>66</v>
      </c>
      <c r="U2148" t="s">
        <v>67</v>
      </c>
      <c r="V2148" t="s">
        <v>100</v>
      </c>
      <c r="W2148" t="s">
        <v>42</v>
      </c>
      <c r="X2148" t="s">
        <v>43</v>
      </c>
      <c r="Y2148" t="s">
        <v>44</v>
      </c>
      <c r="Z2148" t="s">
        <v>44</v>
      </c>
      <c r="AA2148" t="s">
        <v>45</v>
      </c>
      <c r="AB2148" t="s">
        <v>46</v>
      </c>
      <c r="AC2148" t="s">
        <v>47</v>
      </c>
      <c r="AD2148" t="s">
        <v>48</v>
      </c>
      <c r="AE2148" t="s">
        <v>49</v>
      </c>
    </row>
    <row r="2149" spans="1:31">
      <c r="A2149" t="str">
        <f t="shared" si="66"/>
        <v>212904652121308</v>
      </c>
      <c r="B2149" t="s">
        <v>32</v>
      </c>
      <c r="C2149" t="s">
        <v>62</v>
      </c>
      <c r="D2149" t="s">
        <v>2150</v>
      </c>
      <c r="E2149" t="s">
        <v>2150</v>
      </c>
      <c r="F2149" t="s">
        <v>492</v>
      </c>
      <c r="G2149" t="s">
        <v>2151</v>
      </c>
      <c r="H2149" s="1">
        <v>43686</v>
      </c>
      <c r="I2149" s="1">
        <v>43686</v>
      </c>
      <c r="J2149" s="3">
        <v>3772500</v>
      </c>
      <c r="K2149" t="s">
        <v>31</v>
      </c>
      <c r="L2149" t="s">
        <v>31</v>
      </c>
      <c r="M2149">
        <v>0</v>
      </c>
      <c r="N2149">
        <v>0</v>
      </c>
      <c r="O2149">
        <v>0</v>
      </c>
      <c r="P2149" t="s">
        <v>37</v>
      </c>
      <c r="Q2149" t="s">
        <v>37</v>
      </c>
      <c r="R2149" t="str">
        <f t="shared" si="67"/>
        <v>2129046521213</v>
      </c>
      <c r="S2149" t="s">
        <v>38</v>
      </c>
      <c r="T2149" t="s">
        <v>66</v>
      </c>
      <c r="U2149" t="s">
        <v>67</v>
      </c>
      <c r="V2149" t="s">
        <v>81</v>
      </c>
      <c r="W2149" t="s">
        <v>82</v>
      </c>
      <c r="X2149" t="s">
        <v>43</v>
      </c>
      <c r="Y2149" t="s">
        <v>44</v>
      </c>
      <c r="Z2149" t="s">
        <v>44</v>
      </c>
      <c r="AA2149" t="s">
        <v>45</v>
      </c>
      <c r="AB2149" t="s">
        <v>46</v>
      </c>
      <c r="AC2149" t="s">
        <v>47</v>
      </c>
      <c r="AD2149" t="s">
        <v>48</v>
      </c>
      <c r="AE2149" t="s">
        <v>49</v>
      </c>
    </row>
    <row r="2150" spans="1:31">
      <c r="A2150" t="str">
        <f t="shared" si="66"/>
        <v>212904652181108</v>
      </c>
      <c r="B2150" t="s">
        <v>32</v>
      </c>
      <c r="C2150" t="s">
        <v>62</v>
      </c>
      <c r="D2150" t="s">
        <v>2150</v>
      </c>
      <c r="E2150" t="s">
        <v>2150</v>
      </c>
      <c r="F2150" t="s">
        <v>143</v>
      </c>
      <c r="G2150" t="s">
        <v>2151</v>
      </c>
      <c r="H2150" s="1">
        <v>43686</v>
      </c>
      <c r="I2150" s="1">
        <v>43686</v>
      </c>
      <c r="J2150" s="3">
        <v>1000000</v>
      </c>
      <c r="K2150" t="s">
        <v>31</v>
      </c>
      <c r="L2150" t="s">
        <v>31</v>
      </c>
      <c r="M2150">
        <v>0</v>
      </c>
      <c r="N2150">
        <v>0</v>
      </c>
      <c r="O2150">
        <v>0</v>
      </c>
      <c r="P2150" t="s">
        <v>37</v>
      </c>
      <c r="Q2150" t="s">
        <v>37</v>
      </c>
      <c r="R2150" t="str">
        <f t="shared" si="67"/>
        <v>2129046521811</v>
      </c>
      <c r="S2150" t="s">
        <v>38</v>
      </c>
      <c r="T2150" t="s">
        <v>66</v>
      </c>
      <c r="U2150" t="s">
        <v>67</v>
      </c>
      <c r="V2150" t="s">
        <v>81</v>
      </c>
      <c r="W2150" t="s">
        <v>82</v>
      </c>
      <c r="X2150" t="s">
        <v>43</v>
      </c>
      <c r="Y2150" t="s">
        <v>44</v>
      </c>
      <c r="Z2150" t="s">
        <v>44</v>
      </c>
      <c r="AA2150" t="s">
        <v>45</v>
      </c>
      <c r="AB2150" t="s">
        <v>46</v>
      </c>
      <c r="AC2150" t="s">
        <v>47</v>
      </c>
      <c r="AD2150" t="s">
        <v>48</v>
      </c>
      <c r="AE2150" t="s">
        <v>49</v>
      </c>
    </row>
    <row r="2151" spans="1:31">
      <c r="A2151" t="str">
        <f t="shared" si="66"/>
        <v>213300551152105</v>
      </c>
      <c r="B2151" t="s">
        <v>32</v>
      </c>
      <c r="C2151" t="s">
        <v>62</v>
      </c>
      <c r="D2151" t="s">
        <v>1827</v>
      </c>
      <c r="E2151" t="s">
        <v>1827</v>
      </c>
      <c r="F2151" t="s">
        <v>88</v>
      </c>
      <c r="G2151" t="s">
        <v>2152</v>
      </c>
      <c r="H2151" s="1">
        <v>43614</v>
      </c>
      <c r="I2151" s="1">
        <v>43612</v>
      </c>
      <c r="J2151" s="3">
        <v>371304600</v>
      </c>
      <c r="K2151" t="s">
        <v>31</v>
      </c>
      <c r="L2151" t="s">
        <v>31</v>
      </c>
      <c r="M2151">
        <v>0</v>
      </c>
      <c r="N2151">
        <v>0</v>
      </c>
      <c r="O2151">
        <v>0</v>
      </c>
      <c r="P2151" t="s">
        <v>37</v>
      </c>
      <c r="Q2151" t="s">
        <v>37</v>
      </c>
      <c r="R2151" t="str">
        <f t="shared" si="67"/>
        <v>2133005511521</v>
      </c>
      <c r="S2151" t="s">
        <v>38</v>
      </c>
      <c r="T2151" t="s">
        <v>66</v>
      </c>
      <c r="U2151" t="s">
        <v>67</v>
      </c>
      <c r="V2151" t="s">
        <v>86</v>
      </c>
      <c r="W2151" t="s">
        <v>90</v>
      </c>
      <c r="X2151" t="s">
        <v>43</v>
      </c>
      <c r="Y2151" t="s">
        <v>44</v>
      </c>
      <c r="Z2151" t="s">
        <v>44</v>
      </c>
      <c r="AA2151" t="s">
        <v>45</v>
      </c>
      <c r="AB2151" t="s">
        <v>46</v>
      </c>
      <c r="AC2151" t="s">
        <v>47</v>
      </c>
      <c r="AD2151" t="s">
        <v>48</v>
      </c>
      <c r="AE2151" t="s">
        <v>49</v>
      </c>
    </row>
    <row r="2152" spans="1:31">
      <c r="A2152" t="str">
        <f t="shared" si="66"/>
        <v>212599452111504</v>
      </c>
      <c r="B2152" t="s">
        <v>32</v>
      </c>
      <c r="C2152" t="s">
        <v>33</v>
      </c>
      <c r="D2152" t="s">
        <v>153</v>
      </c>
      <c r="E2152" t="s">
        <v>153</v>
      </c>
      <c r="F2152" t="s">
        <v>286</v>
      </c>
      <c r="G2152" t="s">
        <v>2153</v>
      </c>
      <c r="H2152" s="1">
        <v>43571</v>
      </c>
      <c r="I2152" s="1">
        <v>43567</v>
      </c>
      <c r="J2152" s="3">
        <v>3550000</v>
      </c>
      <c r="K2152" t="s">
        <v>31</v>
      </c>
      <c r="L2152" t="s">
        <v>31</v>
      </c>
      <c r="M2152">
        <v>0</v>
      </c>
      <c r="N2152">
        <v>0</v>
      </c>
      <c r="O2152">
        <v>0</v>
      </c>
      <c r="P2152" t="s">
        <v>37</v>
      </c>
      <c r="Q2152" t="s">
        <v>37</v>
      </c>
      <c r="R2152" t="str">
        <f t="shared" si="67"/>
        <v>2125994521115</v>
      </c>
      <c r="S2152" t="s">
        <v>38</v>
      </c>
      <c r="T2152" t="s">
        <v>39</v>
      </c>
      <c r="U2152" t="s">
        <v>40</v>
      </c>
      <c r="V2152" t="s">
        <v>41</v>
      </c>
      <c r="W2152" t="s">
        <v>42</v>
      </c>
      <c r="X2152" t="s">
        <v>43</v>
      </c>
      <c r="Y2152" t="s">
        <v>44</v>
      </c>
      <c r="Z2152" t="s">
        <v>44</v>
      </c>
      <c r="AA2152" t="s">
        <v>45</v>
      </c>
      <c r="AB2152" t="s">
        <v>46</v>
      </c>
      <c r="AC2152" t="s">
        <v>47</v>
      </c>
      <c r="AD2152" t="s">
        <v>48</v>
      </c>
      <c r="AE2152" t="s">
        <v>49</v>
      </c>
    </row>
    <row r="2153" spans="1:31">
      <c r="A2153" t="str">
        <f t="shared" si="66"/>
        <v>213599451115109</v>
      </c>
      <c r="B2153" t="s">
        <v>32</v>
      </c>
      <c r="C2153" t="s">
        <v>62</v>
      </c>
      <c r="D2153" t="s">
        <v>2154</v>
      </c>
      <c r="E2153" t="s">
        <v>2154</v>
      </c>
      <c r="F2153" t="s">
        <v>58</v>
      </c>
      <c r="G2153" t="s">
        <v>2155</v>
      </c>
      <c r="H2153" s="1">
        <v>43709</v>
      </c>
      <c r="I2153" s="1">
        <v>43683</v>
      </c>
      <c r="J2153" s="3">
        <v>360000</v>
      </c>
      <c r="K2153" t="s">
        <v>31</v>
      </c>
      <c r="L2153" t="s">
        <v>31</v>
      </c>
      <c r="M2153">
        <v>0</v>
      </c>
      <c r="N2153">
        <v>0</v>
      </c>
      <c r="O2153">
        <v>0</v>
      </c>
      <c r="P2153" t="s">
        <v>37</v>
      </c>
      <c r="Q2153" t="s">
        <v>37</v>
      </c>
      <c r="R2153" t="str">
        <f t="shared" si="67"/>
        <v>2135994511151</v>
      </c>
      <c r="S2153" t="s">
        <v>38</v>
      </c>
      <c r="T2153" t="s">
        <v>66</v>
      </c>
      <c r="U2153" t="s">
        <v>67</v>
      </c>
      <c r="V2153" t="s">
        <v>100</v>
      </c>
      <c r="W2153" t="s">
        <v>42</v>
      </c>
      <c r="X2153" t="s">
        <v>43</v>
      </c>
      <c r="Y2153" t="s">
        <v>44</v>
      </c>
      <c r="Z2153" t="s">
        <v>44</v>
      </c>
      <c r="AA2153" t="s">
        <v>45</v>
      </c>
      <c r="AB2153" t="s">
        <v>46</v>
      </c>
      <c r="AC2153" t="s">
        <v>47</v>
      </c>
      <c r="AD2153" t="s">
        <v>48</v>
      </c>
      <c r="AE2153" t="s">
        <v>49</v>
      </c>
    </row>
    <row r="2154" spans="1:31">
      <c r="A2154" t="str">
        <f t="shared" si="66"/>
        <v>213599451112609</v>
      </c>
      <c r="B2154" t="s">
        <v>32</v>
      </c>
      <c r="C2154" t="s">
        <v>62</v>
      </c>
      <c r="D2154" t="s">
        <v>2154</v>
      </c>
      <c r="E2154" t="s">
        <v>2154</v>
      </c>
      <c r="F2154" t="s">
        <v>57</v>
      </c>
      <c r="G2154" t="s">
        <v>2155</v>
      </c>
      <c r="H2154" s="1">
        <v>43709</v>
      </c>
      <c r="I2154" s="1">
        <v>43683</v>
      </c>
      <c r="J2154" s="3">
        <v>3838260</v>
      </c>
      <c r="K2154" t="s">
        <v>31</v>
      </c>
      <c r="L2154" t="s">
        <v>31</v>
      </c>
      <c r="M2154">
        <v>0</v>
      </c>
      <c r="N2154">
        <v>0</v>
      </c>
      <c r="O2154">
        <v>0</v>
      </c>
      <c r="P2154" t="s">
        <v>37</v>
      </c>
      <c r="Q2154" t="s">
        <v>37</v>
      </c>
      <c r="R2154" t="str">
        <f t="shared" si="67"/>
        <v>2135994511126</v>
      </c>
      <c r="S2154" t="s">
        <v>38</v>
      </c>
      <c r="T2154" t="s">
        <v>66</v>
      </c>
      <c r="U2154" t="s">
        <v>67</v>
      </c>
      <c r="V2154" t="s">
        <v>100</v>
      </c>
      <c r="W2154" t="s">
        <v>42</v>
      </c>
      <c r="X2154" t="s">
        <v>43</v>
      </c>
      <c r="Y2154" t="s">
        <v>44</v>
      </c>
      <c r="Z2154" t="s">
        <v>44</v>
      </c>
      <c r="AA2154" t="s">
        <v>45</v>
      </c>
      <c r="AB2154" t="s">
        <v>46</v>
      </c>
      <c r="AC2154" t="s">
        <v>47</v>
      </c>
      <c r="AD2154" t="s">
        <v>48</v>
      </c>
      <c r="AE2154" t="s">
        <v>49</v>
      </c>
    </row>
    <row r="2155" spans="1:31">
      <c r="A2155" t="str">
        <f t="shared" si="66"/>
        <v>213599451112509</v>
      </c>
      <c r="B2155" t="s">
        <v>32</v>
      </c>
      <c r="C2155" t="s">
        <v>62</v>
      </c>
      <c r="D2155" t="s">
        <v>2154</v>
      </c>
      <c r="E2155" t="s">
        <v>2154</v>
      </c>
      <c r="F2155" t="s">
        <v>132</v>
      </c>
      <c r="G2155" t="s">
        <v>2155</v>
      </c>
      <c r="H2155" s="1">
        <v>43709</v>
      </c>
      <c r="I2155" s="1">
        <v>43683</v>
      </c>
      <c r="J2155" s="3">
        <v>14262</v>
      </c>
      <c r="K2155" t="s">
        <v>31</v>
      </c>
      <c r="L2155" t="s">
        <v>31</v>
      </c>
      <c r="M2155">
        <v>0</v>
      </c>
      <c r="N2155">
        <v>0</v>
      </c>
      <c r="O2155">
        <v>0</v>
      </c>
      <c r="P2155" t="s">
        <v>37</v>
      </c>
      <c r="Q2155" t="s">
        <v>37</v>
      </c>
      <c r="R2155" t="str">
        <f t="shared" si="67"/>
        <v>2135994511125</v>
      </c>
      <c r="S2155" t="s">
        <v>38</v>
      </c>
      <c r="T2155" t="s">
        <v>66</v>
      </c>
      <c r="U2155" t="s">
        <v>67</v>
      </c>
      <c r="V2155" t="s">
        <v>100</v>
      </c>
      <c r="W2155" t="s">
        <v>42</v>
      </c>
      <c r="X2155" t="s">
        <v>43</v>
      </c>
      <c r="Y2155" t="s">
        <v>44</v>
      </c>
      <c r="Z2155" t="s">
        <v>44</v>
      </c>
      <c r="AA2155" t="s">
        <v>45</v>
      </c>
      <c r="AB2155" t="s">
        <v>46</v>
      </c>
      <c r="AC2155" t="s">
        <v>47</v>
      </c>
      <c r="AD2155" t="s">
        <v>48</v>
      </c>
      <c r="AE2155" t="s">
        <v>49</v>
      </c>
    </row>
    <row r="2156" spans="1:31">
      <c r="A2156" t="str">
        <f t="shared" si="66"/>
        <v>213599451112409</v>
      </c>
      <c r="B2156" t="s">
        <v>32</v>
      </c>
      <c r="C2156" t="s">
        <v>62</v>
      </c>
      <c r="D2156" t="s">
        <v>2154</v>
      </c>
      <c r="E2156" t="s">
        <v>2154</v>
      </c>
      <c r="F2156" t="s">
        <v>52</v>
      </c>
      <c r="G2156" t="s">
        <v>2155</v>
      </c>
      <c r="H2156" s="1">
        <v>43709</v>
      </c>
      <c r="I2156" s="1">
        <v>43683</v>
      </c>
      <c r="J2156" s="3">
        <v>5402000</v>
      </c>
      <c r="K2156" t="s">
        <v>31</v>
      </c>
      <c r="L2156" t="s">
        <v>31</v>
      </c>
      <c r="M2156">
        <v>0</v>
      </c>
      <c r="N2156">
        <v>0</v>
      </c>
      <c r="O2156">
        <v>0</v>
      </c>
      <c r="P2156" t="s">
        <v>37</v>
      </c>
      <c r="Q2156" t="s">
        <v>37</v>
      </c>
      <c r="R2156" t="str">
        <f t="shared" si="67"/>
        <v>2135994511124</v>
      </c>
      <c r="S2156" t="s">
        <v>38</v>
      </c>
      <c r="T2156" t="s">
        <v>66</v>
      </c>
      <c r="U2156" t="s">
        <v>67</v>
      </c>
      <c r="V2156" t="s">
        <v>100</v>
      </c>
      <c r="W2156" t="s">
        <v>42</v>
      </c>
      <c r="X2156" t="s">
        <v>43</v>
      </c>
      <c r="Y2156" t="s">
        <v>44</v>
      </c>
      <c r="Z2156" t="s">
        <v>44</v>
      </c>
      <c r="AA2156" t="s">
        <v>45</v>
      </c>
      <c r="AB2156" t="s">
        <v>46</v>
      </c>
      <c r="AC2156" t="s">
        <v>47</v>
      </c>
      <c r="AD2156" t="s">
        <v>48</v>
      </c>
      <c r="AE2156" t="s">
        <v>49</v>
      </c>
    </row>
    <row r="2157" spans="1:31">
      <c r="A2157" t="str">
        <f t="shared" si="66"/>
        <v>213599451112209</v>
      </c>
      <c r="B2157" t="s">
        <v>32</v>
      </c>
      <c r="C2157" t="s">
        <v>62</v>
      </c>
      <c r="D2157" t="s">
        <v>2154</v>
      </c>
      <c r="E2157" t="s">
        <v>2154</v>
      </c>
      <c r="F2157" t="s">
        <v>55</v>
      </c>
      <c r="G2157" t="s">
        <v>2155</v>
      </c>
      <c r="H2157" s="1">
        <v>43709</v>
      </c>
      <c r="I2157" s="1">
        <v>43683</v>
      </c>
      <c r="J2157" s="3">
        <v>1481116</v>
      </c>
      <c r="K2157" t="s">
        <v>31</v>
      </c>
      <c r="L2157" t="s">
        <v>31</v>
      </c>
      <c r="M2157">
        <v>0</v>
      </c>
      <c r="N2157">
        <v>0</v>
      </c>
      <c r="O2157">
        <v>0</v>
      </c>
      <c r="P2157" t="s">
        <v>37</v>
      </c>
      <c r="Q2157" t="s">
        <v>37</v>
      </c>
      <c r="R2157" t="str">
        <f t="shared" si="67"/>
        <v>2135994511122</v>
      </c>
      <c r="S2157" t="s">
        <v>38</v>
      </c>
      <c r="T2157" t="s">
        <v>66</v>
      </c>
      <c r="U2157" t="s">
        <v>67</v>
      </c>
      <c r="V2157" t="s">
        <v>100</v>
      </c>
      <c r="W2157" t="s">
        <v>42</v>
      </c>
      <c r="X2157" t="s">
        <v>43</v>
      </c>
      <c r="Y2157" t="s">
        <v>44</v>
      </c>
      <c r="Z2157" t="s">
        <v>44</v>
      </c>
      <c r="AA2157" t="s">
        <v>45</v>
      </c>
      <c r="AB2157" t="s">
        <v>46</v>
      </c>
      <c r="AC2157" t="s">
        <v>47</v>
      </c>
      <c r="AD2157" t="s">
        <v>48</v>
      </c>
      <c r="AE2157" t="s">
        <v>49</v>
      </c>
    </row>
    <row r="2158" spans="1:31">
      <c r="A2158" t="str">
        <f t="shared" si="66"/>
        <v>213599451112109</v>
      </c>
      <c r="B2158" t="s">
        <v>32</v>
      </c>
      <c r="C2158" t="s">
        <v>62</v>
      </c>
      <c r="D2158" t="s">
        <v>2154</v>
      </c>
      <c r="E2158" t="s">
        <v>2154</v>
      </c>
      <c r="F2158" t="s">
        <v>51</v>
      </c>
      <c r="G2158" t="s">
        <v>2155</v>
      </c>
      <c r="H2158" s="1">
        <v>43709</v>
      </c>
      <c r="I2158" s="1">
        <v>43683</v>
      </c>
      <c r="J2158" s="3">
        <v>4439170</v>
      </c>
      <c r="K2158" t="s">
        <v>31</v>
      </c>
      <c r="L2158" t="s">
        <v>31</v>
      </c>
      <c r="M2158">
        <v>0</v>
      </c>
      <c r="N2158">
        <v>0</v>
      </c>
      <c r="O2158">
        <v>0</v>
      </c>
      <c r="P2158" t="s">
        <v>37</v>
      </c>
      <c r="Q2158" t="s">
        <v>37</v>
      </c>
      <c r="R2158" t="str">
        <f t="shared" si="67"/>
        <v>2135994511121</v>
      </c>
      <c r="S2158" t="s">
        <v>38</v>
      </c>
      <c r="T2158" t="s">
        <v>66</v>
      </c>
      <c r="U2158" t="s">
        <v>67</v>
      </c>
      <c r="V2158" t="s">
        <v>100</v>
      </c>
      <c r="W2158" t="s">
        <v>42</v>
      </c>
      <c r="X2158" t="s">
        <v>43</v>
      </c>
      <c r="Y2158" t="s">
        <v>44</v>
      </c>
      <c r="Z2158" t="s">
        <v>44</v>
      </c>
      <c r="AA2158" t="s">
        <v>45</v>
      </c>
      <c r="AB2158" t="s">
        <v>46</v>
      </c>
      <c r="AC2158" t="s">
        <v>47</v>
      </c>
      <c r="AD2158" t="s">
        <v>48</v>
      </c>
      <c r="AE2158" t="s">
        <v>49</v>
      </c>
    </row>
    <row r="2159" spans="1:31">
      <c r="A2159" t="str">
        <f t="shared" si="66"/>
        <v>213599451111909</v>
      </c>
      <c r="B2159" t="s">
        <v>32</v>
      </c>
      <c r="C2159" t="s">
        <v>62</v>
      </c>
      <c r="D2159" t="s">
        <v>2154</v>
      </c>
      <c r="E2159" t="s">
        <v>2154</v>
      </c>
      <c r="F2159" t="s">
        <v>50</v>
      </c>
      <c r="G2159" t="s">
        <v>2155</v>
      </c>
      <c r="H2159" s="1">
        <v>43709</v>
      </c>
      <c r="I2159" s="1">
        <v>43683</v>
      </c>
      <c r="J2159" s="3">
        <v>837</v>
      </c>
      <c r="K2159" t="s">
        <v>31</v>
      </c>
      <c r="L2159" t="s">
        <v>31</v>
      </c>
      <c r="M2159">
        <v>0</v>
      </c>
      <c r="N2159">
        <v>0</v>
      </c>
      <c r="O2159">
        <v>0</v>
      </c>
      <c r="P2159" t="s">
        <v>37</v>
      </c>
      <c r="Q2159" t="s">
        <v>37</v>
      </c>
      <c r="R2159" t="str">
        <f t="shared" si="67"/>
        <v>2135994511119</v>
      </c>
      <c r="S2159" t="s">
        <v>38</v>
      </c>
      <c r="T2159" t="s">
        <v>66</v>
      </c>
      <c r="U2159" t="s">
        <v>67</v>
      </c>
      <c r="V2159" t="s">
        <v>100</v>
      </c>
      <c r="W2159" t="s">
        <v>42</v>
      </c>
      <c r="X2159" t="s">
        <v>43</v>
      </c>
      <c r="Y2159" t="s">
        <v>44</v>
      </c>
      <c r="Z2159" t="s">
        <v>44</v>
      </c>
      <c r="AA2159" t="s">
        <v>45</v>
      </c>
      <c r="AB2159" t="s">
        <v>46</v>
      </c>
      <c r="AC2159" t="s">
        <v>47</v>
      </c>
      <c r="AD2159" t="s">
        <v>48</v>
      </c>
      <c r="AE2159" t="s">
        <v>49</v>
      </c>
    </row>
    <row r="2160" spans="1:31">
      <c r="A2160" t="str">
        <f t="shared" si="66"/>
        <v>213599451111109</v>
      </c>
      <c r="B2160" t="s">
        <v>32</v>
      </c>
      <c r="C2160" t="s">
        <v>62</v>
      </c>
      <c r="D2160" t="s">
        <v>2154</v>
      </c>
      <c r="E2160" t="s">
        <v>2154</v>
      </c>
      <c r="F2160" t="s">
        <v>35</v>
      </c>
      <c r="G2160" t="s">
        <v>2155</v>
      </c>
      <c r="H2160" s="1">
        <v>43709</v>
      </c>
      <c r="I2160" s="1">
        <v>43683</v>
      </c>
      <c r="J2160" s="3">
        <v>61719600</v>
      </c>
      <c r="K2160" t="s">
        <v>31</v>
      </c>
      <c r="L2160" t="s">
        <v>31</v>
      </c>
      <c r="M2160">
        <v>0</v>
      </c>
      <c r="N2160">
        <v>0</v>
      </c>
      <c r="O2160">
        <v>0</v>
      </c>
      <c r="P2160" t="s">
        <v>37</v>
      </c>
      <c r="Q2160" t="s">
        <v>37</v>
      </c>
      <c r="R2160" t="str">
        <f t="shared" si="67"/>
        <v>2135994511111</v>
      </c>
      <c r="S2160" t="s">
        <v>38</v>
      </c>
      <c r="T2160" t="s">
        <v>66</v>
      </c>
      <c r="U2160" t="s">
        <v>67</v>
      </c>
      <c r="V2160" t="s">
        <v>100</v>
      </c>
      <c r="W2160" t="s">
        <v>42</v>
      </c>
      <c r="X2160" t="s">
        <v>43</v>
      </c>
      <c r="Y2160" t="s">
        <v>44</v>
      </c>
      <c r="Z2160" t="s">
        <v>44</v>
      </c>
      <c r="AA2160" t="s">
        <v>45</v>
      </c>
      <c r="AB2160" t="s">
        <v>46</v>
      </c>
      <c r="AC2160" t="s">
        <v>47</v>
      </c>
      <c r="AD2160" t="s">
        <v>48</v>
      </c>
      <c r="AE2160" t="s">
        <v>49</v>
      </c>
    </row>
    <row r="2161" spans="1:31">
      <c r="A2161" t="str">
        <f t="shared" si="66"/>
        <v>213599451111109</v>
      </c>
      <c r="B2161" t="s">
        <v>32</v>
      </c>
      <c r="C2161" t="s">
        <v>62</v>
      </c>
      <c r="D2161" t="s">
        <v>2156</v>
      </c>
      <c r="E2161" t="s">
        <v>2156</v>
      </c>
      <c r="F2161" t="s">
        <v>35</v>
      </c>
      <c r="G2161" t="s">
        <v>2157</v>
      </c>
      <c r="H2161" s="1">
        <v>43709</v>
      </c>
      <c r="I2161" s="1">
        <v>43683</v>
      </c>
      <c r="J2161" s="3">
        <v>577172800</v>
      </c>
      <c r="K2161" t="s">
        <v>31</v>
      </c>
      <c r="L2161" t="s">
        <v>31</v>
      </c>
      <c r="M2161">
        <v>0</v>
      </c>
      <c r="N2161">
        <v>0</v>
      </c>
      <c r="O2161">
        <v>0</v>
      </c>
      <c r="P2161" t="s">
        <v>37</v>
      </c>
      <c r="Q2161" t="s">
        <v>37</v>
      </c>
      <c r="R2161" t="str">
        <f t="shared" si="67"/>
        <v>2135994511111</v>
      </c>
      <c r="S2161" t="s">
        <v>38</v>
      </c>
      <c r="T2161" t="s">
        <v>66</v>
      </c>
      <c r="U2161" t="s">
        <v>67</v>
      </c>
      <c r="V2161" t="s">
        <v>100</v>
      </c>
      <c r="W2161" t="s">
        <v>42</v>
      </c>
      <c r="X2161" t="s">
        <v>43</v>
      </c>
      <c r="Y2161" t="s">
        <v>44</v>
      </c>
      <c r="Z2161" t="s">
        <v>44</v>
      </c>
      <c r="AA2161" t="s">
        <v>45</v>
      </c>
      <c r="AB2161" t="s">
        <v>46</v>
      </c>
      <c r="AC2161" t="s">
        <v>47</v>
      </c>
      <c r="AD2161" t="s">
        <v>48</v>
      </c>
      <c r="AE2161" t="s">
        <v>49</v>
      </c>
    </row>
    <row r="2162" spans="1:31">
      <c r="A2162" t="str">
        <f t="shared" si="66"/>
        <v>213599451111909</v>
      </c>
      <c r="B2162" t="s">
        <v>32</v>
      </c>
      <c r="C2162" t="s">
        <v>62</v>
      </c>
      <c r="D2162" t="s">
        <v>2156</v>
      </c>
      <c r="E2162" t="s">
        <v>2156</v>
      </c>
      <c r="F2162" t="s">
        <v>50</v>
      </c>
      <c r="G2162" t="s">
        <v>2157</v>
      </c>
      <c r="H2162" s="1">
        <v>43709</v>
      </c>
      <c r="I2162" s="1">
        <v>43683</v>
      </c>
      <c r="J2162" s="3">
        <v>7749</v>
      </c>
      <c r="K2162" t="s">
        <v>31</v>
      </c>
      <c r="L2162" t="s">
        <v>31</v>
      </c>
      <c r="M2162">
        <v>0</v>
      </c>
      <c r="N2162">
        <v>0</v>
      </c>
      <c r="O2162">
        <v>0</v>
      </c>
      <c r="P2162" t="s">
        <v>37</v>
      </c>
      <c r="Q2162" t="s">
        <v>37</v>
      </c>
      <c r="R2162" t="str">
        <f t="shared" si="67"/>
        <v>2135994511119</v>
      </c>
      <c r="S2162" t="s">
        <v>38</v>
      </c>
      <c r="T2162" t="s">
        <v>66</v>
      </c>
      <c r="U2162" t="s">
        <v>67</v>
      </c>
      <c r="V2162" t="s">
        <v>100</v>
      </c>
      <c r="W2162" t="s">
        <v>42</v>
      </c>
      <c r="X2162" t="s">
        <v>43</v>
      </c>
      <c r="Y2162" t="s">
        <v>44</v>
      </c>
      <c r="Z2162" t="s">
        <v>44</v>
      </c>
      <c r="AA2162" t="s">
        <v>45</v>
      </c>
      <c r="AB2162" t="s">
        <v>46</v>
      </c>
      <c r="AC2162" t="s">
        <v>47</v>
      </c>
      <c r="AD2162" t="s">
        <v>48</v>
      </c>
      <c r="AE2162" t="s">
        <v>49</v>
      </c>
    </row>
    <row r="2163" spans="1:31">
      <c r="A2163" t="str">
        <f t="shared" si="66"/>
        <v>213599451112109</v>
      </c>
      <c r="B2163" t="s">
        <v>32</v>
      </c>
      <c r="C2163" t="s">
        <v>62</v>
      </c>
      <c r="D2163" t="s">
        <v>2156</v>
      </c>
      <c r="E2163" t="s">
        <v>2156</v>
      </c>
      <c r="F2163" t="s">
        <v>51</v>
      </c>
      <c r="G2163" t="s">
        <v>2157</v>
      </c>
      <c r="H2163" s="1">
        <v>43709</v>
      </c>
      <c r="I2163" s="1">
        <v>43683</v>
      </c>
      <c r="J2163" s="3">
        <v>45944230</v>
      </c>
      <c r="K2163" t="s">
        <v>31</v>
      </c>
      <c r="L2163" t="s">
        <v>31</v>
      </c>
      <c r="M2163">
        <v>0</v>
      </c>
      <c r="N2163">
        <v>0</v>
      </c>
      <c r="O2163">
        <v>0</v>
      </c>
      <c r="P2163" t="s">
        <v>37</v>
      </c>
      <c r="Q2163" t="s">
        <v>37</v>
      </c>
      <c r="R2163" t="str">
        <f t="shared" si="67"/>
        <v>2135994511121</v>
      </c>
      <c r="S2163" t="s">
        <v>38</v>
      </c>
      <c r="T2163" t="s">
        <v>66</v>
      </c>
      <c r="U2163" t="s">
        <v>67</v>
      </c>
      <c r="V2163" t="s">
        <v>100</v>
      </c>
      <c r="W2163" t="s">
        <v>42</v>
      </c>
      <c r="X2163" t="s">
        <v>43</v>
      </c>
      <c r="Y2163" t="s">
        <v>44</v>
      </c>
      <c r="Z2163" t="s">
        <v>44</v>
      </c>
      <c r="AA2163" t="s">
        <v>45</v>
      </c>
      <c r="AB2163" t="s">
        <v>46</v>
      </c>
      <c r="AC2163" t="s">
        <v>47</v>
      </c>
      <c r="AD2163" t="s">
        <v>48</v>
      </c>
      <c r="AE2163" t="s">
        <v>49</v>
      </c>
    </row>
    <row r="2164" spans="1:31">
      <c r="A2164" t="str">
        <f t="shared" si="66"/>
        <v>213599451112209</v>
      </c>
      <c r="B2164" t="s">
        <v>32</v>
      </c>
      <c r="C2164" t="s">
        <v>62</v>
      </c>
      <c r="D2164" t="s">
        <v>2156</v>
      </c>
      <c r="E2164" t="s">
        <v>2156</v>
      </c>
      <c r="F2164" t="s">
        <v>55</v>
      </c>
      <c r="G2164" t="s">
        <v>2157</v>
      </c>
      <c r="H2164" s="1">
        <v>43709</v>
      </c>
      <c r="I2164" s="1">
        <v>43683</v>
      </c>
      <c r="J2164" s="3">
        <v>13997278</v>
      </c>
      <c r="K2164" t="s">
        <v>31</v>
      </c>
      <c r="L2164" t="s">
        <v>31</v>
      </c>
      <c r="M2164">
        <v>0</v>
      </c>
      <c r="N2164">
        <v>0</v>
      </c>
      <c r="O2164">
        <v>0</v>
      </c>
      <c r="P2164" t="s">
        <v>37</v>
      </c>
      <c r="Q2164" t="s">
        <v>37</v>
      </c>
      <c r="R2164" t="str">
        <f t="shared" si="67"/>
        <v>2135994511122</v>
      </c>
      <c r="S2164" t="s">
        <v>38</v>
      </c>
      <c r="T2164" t="s">
        <v>66</v>
      </c>
      <c r="U2164" t="s">
        <v>67</v>
      </c>
      <c r="V2164" t="s">
        <v>100</v>
      </c>
      <c r="W2164" t="s">
        <v>42</v>
      </c>
      <c r="X2164" t="s">
        <v>43</v>
      </c>
      <c r="Y2164" t="s">
        <v>44</v>
      </c>
      <c r="Z2164" t="s">
        <v>44</v>
      </c>
      <c r="AA2164" t="s">
        <v>45</v>
      </c>
      <c r="AB2164" t="s">
        <v>46</v>
      </c>
      <c r="AC2164" t="s">
        <v>47</v>
      </c>
      <c r="AD2164" t="s">
        <v>48</v>
      </c>
      <c r="AE2164" t="s">
        <v>49</v>
      </c>
    </row>
    <row r="2165" spans="1:31">
      <c r="A2165" t="str">
        <f t="shared" si="66"/>
        <v>213599451112309</v>
      </c>
      <c r="B2165" t="s">
        <v>32</v>
      </c>
      <c r="C2165" t="s">
        <v>62</v>
      </c>
      <c r="D2165" t="s">
        <v>2156</v>
      </c>
      <c r="E2165" t="s">
        <v>2156</v>
      </c>
      <c r="F2165" t="s">
        <v>56</v>
      </c>
      <c r="G2165" t="s">
        <v>2157</v>
      </c>
      <c r="H2165" s="1">
        <v>43709</v>
      </c>
      <c r="I2165" s="1">
        <v>43683</v>
      </c>
      <c r="J2165" s="3">
        <v>1620000</v>
      </c>
      <c r="K2165" t="s">
        <v>31</v>
      </c>
      <c r="L2165" t="s">
        <v>31</v>
      </c>
      <c r="M2165">
        <v>0</v>
      </c>
      <c r="N2165">
        <v>0</v>
      </c>
      <c r="O2165">
        <v>0</v>
      </c>
      <c r="P2165" t="s">
        <v>37</v>
      </c>
      <c r="Q2165" t="s">
        <v>37</v>
      </c>
      <c r="R2165" t="str">
        <f t="shared" si="67"/>
        <v>2135994511123</v>
      </c>
      <c r="S2165" t="s">
        <v>38</v>
      </c>
      <c r="T2165" t="s">
        <v>66</v>
      </c>
      <c r="U2165" t="s">
        <v>67</v>
      </c>
      <c r="V2165" t="s">
        <v>100</v>
      </c>
      <c r="W2165" t="s">
        <v>42</v>
      </c>
      <c r="X2165" t="s">
        <v>43</v>
      </c>
      <c r="Y2165" t="s">
        <v>44</v>
      </c>
      <c r="Z2165" t="s">
        <v>44</v>
      </c>
      <c r="AA2165" t="s">
        <v>45</v>
      </c>
      <c r="AB2165" t="s">
        <v>46</v>
      </c>
      <c r="AC2165" t="s">
        <v>47</v>
      </c>
      <c r="AD2165" t="s">
        <v>48</v>
      </c>
      <c r="AE2165" t="s">
        <v>49</v>
      </c>
    </row>
    <row r="2166" spans="1:31">
      <c r="A2166" t="str">
        <f t="shared" si="66"/>
        <v>213599451112409</v>
      </c>
      <c r="B2166" t="s">
        <v>32</v>
      </c>
      <c r="C2166" t="s">
        <v>62</v>
      </c>
      <c r="D2166" t="s">
        <v>2156</v>
      </c>
      <c r="E2166" t="s">
        <v>2156</v>
      </c>
      <c r="F2166" t="s">
        <v>52</v>
      </c>
      <c r="G2166" t="s">
        <v>2157</v>
      </c>
      <c r="H2166" s="1">
        <v>43709</v>
      </c>
      <c r="I2166" s="1">
        <v>43683</v>
      </c>
      <c r="J2166" s="3">
        <v>55562000</v>
      </c>
      <c r="K2166" t="s">
        <v>31</v>
      </c>
      <c r="L2166" t="s">
        <v>31</v>
      </c>
      <c r="M2166">
        <v>0</v>
      </c>
      <c r="N2166">
        <v>0</v>
      </c>
      <c r="O2166">
        <v>0</v>
      </c>
      <c r="P2166" t="s">
        <v>37</v>
      </c>
      <c r="Q2166" t="s">
        <v>37</v>
      </c>
      <c r="R2166" t="str">
        <f t="shared" si="67"/>
        <v>2135994511124</v>
      </c>
      <c r="S2166" t="s">
        <v>38</v>
      </c>
      <c r="T2166" t="s">
        <v>66</v>
      </c>
      <c r="U2166" t="s">
        <v>67</v>
      </c>
      <c r="V2166" t="s">
        <v>100</v>
      </c>
      <c r="W2166" t="s">
        <v>42</v>
      </c>
      <c r="X2166" t="s">
        <v>43</v>
      </c>
      <c r="Y2166" t="s">
        <v>44</v>
      </c>
      <c r="Z2166" t="s">
        <v>44</v>
      </c>
      <c r="AA2166" t="s">
        <v>45</v>
      </c>
      <c r="AB2166" t="s">
        <v>46</v>
      </c>
      <c r="AC2166" t="s">
        <v>47</v>
      </c>
      <c r="AD2166" t="s">
        <v>48</v>
      </c>
      <c r="AE2166" t="s">
        <v>49</v>
      </c>
    </row>
    <row r="2167" spans="1:31">
      <c r="A2167" t="str">
        <f t="shared" si="66"/>
        <v>213599451112509</v>
      </c>
      <c r="B2167" t="s">
        <v>32</v>
      </c>
      <c r="C2167" t="s">
        <v>62</v>
      </c>
      <c r="D2167" t="s">
        <v>2156</v>
      </c>
      <c r="E2167" t="s">
        <v>2156</v>
      </c>
      <c r="F2167" t="s">
        <v>132</v>
      </c>
      <c r="G2167" t="s">
        <v>2157</v>
      </c>
      <c r="H2167" s="1">
        <v>43709</v>
      </c>
      <c r="I2167" s="1">
        <v>43683</v>
      </c>
      <c r="J2167" s="3">
        <v>99013</v>
      </c>
      <c r="K2167" t="s">
        <v>31</v>
      </c>
      <c r="L2167" t="s">
        <v>31</v>
      </c>
      <c r="M2167">
        <v>0</v>
      </c>
      <c r="N2167">
        <v>0</v>
      </c>
      <c r="O2167">
        <v>0</v>
      </c>
      <c r="P2167" t="s">
        <v>37</v>
      </c>
      <c r="Q2167" t="s">
        <v>37</v>
      </c>
      <c r="R2167" t="str">
        <f t="shared" si="67"/>
        <v>2135994511125</v>
      </c>
      <c r="S2167" t="s">
        <v>38</v>
      </c>
      <c r="T2167" t="s">
        <v>66</v>
      </c>
      <c r="U2167" t="s">
        <v>67</v>
      </c>
      <c r="V2167" t="s">
        <v>100</v>
      </c>
      <c r="W2167" t="s">
        <v>42</v>
      </c>
      <c r="X2167" t="s">
        <v>43</v>
      </c>
      <c r="Y2167" t="s">
        <v>44</v>
      </c>
      <c r="Z2167" t="s">
        <v>44</v>
      </c>
      <c r="AA2167" t="s">
        <v>45</v>
      </c>
      <c r="AB2167" t="s">
        <v>46</v>
      </c>
      <c r="AC2167" t="s">
        <v>47</v>
      </c>
      <c r="AD2167" t="s">
        <v>48</v>
      </c>
      <c r="AE2167" t="s">
        <v>49</v>
      </c>
    </row>
    <row r="2168" spans="1:31">
      <c r="A2168" t="str">
        <f t="shared" si="66"/>
        <v>213599451112609</v>
      </c>
      <c r="B2168" t="s">
        <v>32</v>
      </c>
      <c r="C2168" t="s">
        <v>62</v>
      </c>
      <c r="D2168" t="s">
        <v>2156</v>
      </c>
      <c r="E2168" t="s">
        <v>2156</v>
      </c>
      <c r="F2168" t="s">
        <v>57</v>
      </c>
      <c r="G2168" t="s">
        <v>2157</v>
      </c>
      <c r="H2168" s="1">
        <v>43709</v>
      </c>
      <c r="I2168" s="1">
        <v>43683</v>
      </c>
      <c r="J2168" s="3">
        <v>34037400</v>
      </c>
      <c r="K2168" t="s">
        <v>31</v>
      </c>
      <c r="L2168" t="s">
        <v>31</v>
      </c>
      <c r="M2168">
        <v>0</v>
      </c>
      <c r="N2168">
        <v>0</v>
      </c>
      <c r="O2168">
        <v>0</v>
      </c>
      <c r="P2168" t="s">
        <v>37</v>
      </c>
      <c r="Q2168" t="s">
        <v>37</v>
      </c>
      <c r="R2168" t="str">
        <f t="shared" si="67"/>
        <v>2135994511126</v>
      </c>
      <c r="S2168" t="s">
        <v>38</v>
      </c>
      <c r="T2168" t="s">
        <v>66</v>
      </c>
      <c r="U2168" t="s">
        <v>67</v>
      </c>
      <c r="V2168" t="s">
        <v>100</v>
      </c>
      <c r="W2168" t="s">
        <v>42</v>
      </c>
      <c r="X2168" t="s">
        <v>43</v>
      </c>
      <c r="Y2168" t="s">
        <v>44</v>
      </c>
      <c r="Z2168" t="s">
        <v>44</v>
      </c>
      <c r="AA2168" t="s">
        <v>45</v>
      </c>
      <c r="AB2168" t="s">
        <v>46</v>
      </c>
      <c r="AC2168" t="s">
        <v>47</v>
      </c>
      <c r="AD2168" t="s">
        <v>48</v>
      </c>
      <c r="AE2168" t="s">
        <v>49</v>
      </c>
    </row>
    <row r="2169" spans="1:31">
      <c r="A2169" t="str">
        <f t="shared" si="66"/>
        <v>213599451115109</v>
      </c>
      <c r="B2169" t="s">
        <v>32</v>
      </c>
      <c r="C2169" t="s">
        <v>62</v>
      </c>
      <c r="D2169" t="s">
        <v>2156</v>
      </c>
      <c r="E2169" t="s">
        <v>2156</v>
      </c>
      <c r="F2169" t="s">
        <v>58</v>
      </c>
      <c r="G2169" t="s">
        <v>2157</v>
      </c>
      <c r="H2169" s="1">
        <v>43709</v>
      </c>
      <c r="I2169" s="1">
        <v>43683</v>
      </c>
      <c r="J2169" s="3">
        <v>2585000</v>
      </c>
      <c r="K2169" t="s">
        <v>31</v>
      </c>
      <c r="L2169" t="s">
        <v>31</v>
      </c>
      <c r="M2169">
        <v>0</v>
      </c>
      <c r="N2169">
        <v>0</v>
      </c>
      <c r="O2169">
        <v>0</v>
      </c>
      <c r="P2169" t="s">
        <v>37</v>
      </c>
      <c r="Q2169" t="s">
        <v>37</v>
      </c>
      <c r="R2169" t="str">
        <f t="shared" si="67"/>
        <v>2135994511151</v>
      </c>
      <c r="S2169" t="s">
        <v>38</v>
      </c>
      <c r="T2169" t="s">
        <v>66</v>
      </c>
      <c r="U2169" t="s">
        <v>67</v>
      </c>
      <c r="V2169" t="s">
        <v>100</v>
      </c>
      <c r="W2169" t="s">
        <v>42</v>
      </c>
      <c r="X2169" t="s">
        <v>43</v>
      </c>
      <c r="Y2169" t="s">
        <v>44</v>
      </c>
      <c r="Z2169" t="s">
        <v>44</v>
      </c>
      <c r="AA2169" t="s">
        <v>45</v>
      </c>
      <c r="AB2169" t="s">
        <v>46</v>
      </c>
      <c r="AC2169" t="s">
        <v>47</v>
      </c>
      <c r="AD2169" t="s">
        <v>48</v>
      </c>
      <c r="AE2169" t="s">
        <v>49</v>
      </c>
    </row>
    <row r="2170" spans="1:31">
      <c r="A2170" t="str">
        <f t="shared" si="66"/>
        <v>213599451111109</v>
      </c>
      <c r="B2170" t="s">
        <v>32</v>
      </c>
      <c r="C2170" t="s">
        <v>62</v>
      </c>
      <c r="D2170" t="s">
        <v>2158</v>
      </c>
      <c r="E2170" t="s">
        <v>2158</v>
      </c>
      <c r="F2170" t="s">
        <v>35</v>
      </c>
      <c r="G2170" t="s">
        <v>2159</v>
      </c>
      <c r="H2170" s="1">
        <v>43709</v>
      </c>
      <c r="I2170" s="1">
        <v>43683</v>
      </c>
      <c r="J2170" s="3">
        <v>171036220</v>
      </c>
      <c r="K2170" t="s">
        <v>31</v>
      </c>
      <c r="L2170" t="s">
        <v>31</v>
      </c>
      <c r="M2170">
        <v>0</v>
      </c>
      <c r="N2170">
        <v>0</v>
      </c>
      <c r="O2170">
        <v>0</v>
      </c>
      <c r="P2170" t="s">
        <v>37</v>
      </c>
      <c r="Q2170" t="s">
        <v>37</v>
      </c>
      <c r="R2170" t="str">
        <f t="shared" si="67"/>
        <v>2135994511111</v>
      </c>
      <c r="S2170" t="s">
        <v>38</v>
      </c>
      <c r="T2170" t="s">
        <v>66</v>
      </c>
      <c r="U2170" t="s">
        <v>67</v>
      </c>
      <c r="V2170" t="s">
        <v>100</v>
      </c>
      <c r="W2170" t="s">
        <v>42</v>
      </c>
      <c r="X2170" t="s">
        <v>43</v>
      </c>
      <c r="Y2170" t="s">
        <v>44</v>
      </c>
      <c r="Z2170" t="s">
        <v>44</v>
      </c>
      <c r="AA2170" t="s">
        <v>45</v>
      </c>
      <c r="AB2170" t="s">
        <v>46</v>
      </c>
      <c r="AC2170" t="s">
        <v>47</v>
      </c>
      <c r="AD2170" t="s">
        <v>48</v>
      </c>
      <c r="AE2170" t="s">
        <v>49</v>
      </c>
    </row>
    <row r="2171" spans="1:31">
      <c r="A2171" t="str">
        <f t="shared" si="66"/>
        <v>213599451111909</v>
      </c>
      <c r="B2171" t="s">
        <v>32</v>
      </c>
      <c r="C2171" t="s">
        <v>62</v>
      </c>
      <c r="D2171" t="s">
        <v>2158</v>
      </c>
      <c r="E2171" t="s">
        <v>2158</v>
      </c>
      <c r="F2171" t="s">
        <v>50</v>
      </c>
      <c r="G2171" t="s">
        <v>2159</v>
      </c>
      <c r="H2171" s="1">
        <v>43709</v>
      </c>
      <c r="I2171" s="1">
        <v>43683</v>
      </c>
      <c r="J2171" s="3">
        <v>2433</v>
      </c>
      <c r="K2171" t="s">
        <v>31</v>
      </c>
      <c r="L2171" t="s">
        <v>31</v>
      </c>
      <c r="M2171">
        <v>0</v>
      </c>
      <c r="N2171">
        <v>0</v>
      </c>
      <c r="O2171">
        <v>0</v>
      </c>
      <c r="P2171" t="s">
        <v>37</v>
      </c>
      <c r="Q2171" t="s">
        <v>37</v>
      </c>
      <c r="R2171" t="str">
        <f t="shared" si="67"/>
        <v>2135994511119</v>
      </c>
      <c r="S2171" t="s">
        <v>38</v>
      </c>
      <c r="T2171" t="s">
        <v>66</v>
      </c>
      <c r="U2171" t="s">
        <v>67</v>
      </c>
      <c r="V2171" t="s">
        <v>100</v>
      </c>
      <c r="W2171" t="s">
        <v>42</v>
      </c>
      <c r="X2171" t="s">
        <v>43</v>
      </c>
      <c r="Y2171" t="s">
        <v>44</v>
      </c>
      <c r="Z2171" t="s">
        <v>44</v>
      </c>
      <c r="AA2171" t="s">
        <v>45</v>
      </c>
      <c r="AB2171" t="s">
        <v>46</v>
      </c>
      <c r="AC2171" t="s">
        <v>47</v>
      </c>
      <c r="AD2171" t="s">
        <v>48</v>
      </c>
      <c r="AE2171" t="s">
        <v>49</v>
      </c>
    </row>
    <row r="2172" spans="1:31">
      <c r="A2172" t="str">
        <f t="shared" si="66"/>
        <v>213599451112109</v>
      </c>
      <c r="B2172" t="s">
        <v>32</v>
      </c>
      <c r="C2172" t="s">
        <v>62</v>
      </c>
      <c r="D2172" t="s">
        <v>2158</v>
      </c>
      <c r="E2172" t="s">
        <v>2158</v>
      </c>
      <c r="F2172" t="s">
        <v>51</v>
      </c>
      <c r="G2172" t="s">
        <v>2159</v>
      </c>
      <c r="H2172" s="1">
        <v>43709</v>
      </c>
      <c r="I2172" s="1">
        <v>43683</v>
      </c>
      <c r="J2172" s="3">
        <v>12647762</v>
      </c>
      <c r="K2172" t="s">
        <v>31</v>
      </c>
      <c r="L2172" t="s">
        <v>31</v>
      </c>
      <c r="M2172">
        <v>0</v>
      </c>
      <c r="N2172">
        <v>0</v>
      </c>
      <c r="O2172">
        <v>0</v>
      </c>
      <c r="P2172" t="s">
        <v>37</v>
      </c>
      <c r="Q2172" t="s">
        <v>37</v>
      </c>
      <c r="R2172" t="str">
        <f t="shared" si="67"/>
        <v>2135994511121</v>
      </c>
      <c r="S2172" t="s">
        <v>38</v>
      </c>
      <c r="T2172" t="s">
        <v>66</v>
      </c>
      <c r="U2172" t="s">
        <v>67</v>
      </c>
      <c r="V2172" t="s">
        <v>100</v>
      </c>
      <c r="W2172" t="s">
        <v>42</v>
      </c>
      <c r="X2172" t="s">
        <v>43</v>
      </c>
      <c r="Y2172" t="s">
        <v>44</v>
      </c>
      <c r="Z2172" t="s">
        <v>44</v>
      </c>
      <c r="AA2172" t="s">
        <v>45</v>
      </c>
      <c r="AB2172" t="s">
        <v>46</v>
      </c>
      <c r="AC2172" t="s">
        <v>47</v>
      </c>
      <c r="AD2172" t="s">
        <v>48</v>
      </c>
      <c r="AE2172" t="s">
        <v>49</v>
      </c>
    </row>
    <row r="2173" spans="1:31">
      <c r="A2173" t="str">
        <f t="shared" si="66"/>
        <v>213599451112209</v>
      </c>
      <c r="B2173" t="s">
        <v>32</v>
      </c>
      <c r="C2173" t="s">
        <v>62</v>
      </c>
      <c r="D2173" t="s">
        <v>2158</v>
      </c>
      <c r="E2173" t="s">
        <v>2158</v>
      </c>
      <c r="F2173" t="s">
        <v>55</v>
      </c>
      <c r="G2173" t="s">
        <v>2159</v>
      </c>
      <c r="H2173" s="1">
        <v>43709</v>
      </c>
      <c r="I2173" s="1">
        <v>43683</v>
      </c>
      <c r="J2173" s="3">
        <v>4542524</v>
      </c>
      <c r="K2173" t="s">
        <v>31</v>
      </c>
      <c r="L2173" t="s">
        <v>31</v>
      </c>
      <c r="M2173">
        <v>0</v>
      </c>
      <c r="N2173">
        <v>0</v>
      </c>
      <c r="O2173">
        <v>0</v>
      </c>
      <c r="P2173" t="s">
        <v>37</v>
      </c>
      <c r="Q2173" t="s">
        <v>37</v>
      </c>
      <c r="R2173" t="str">
        <f t="shared" si="67"/>
        <v>2135994511122</v>
      </c>
      <c r="S2173" t="s">
        <v>38</v>
      </c>
      <c r="T2173" t="s">
        <v>66</v>
      </c>
      <c r="U2173" t="s">
        <v>67</v>
      </c>
      <c r="V2173" t="s">
        <v>100</v>
      </c>
      <c r="W2173" t="s">
        <v>42</v>
      </c>
      <c r="X2173" t="s">
        <v>43</v>
      </c>
      <c r="Y2173" t="s">
        <v>44</v>
      </c>
      <c r="Z2173" t="s">
        <v>44</v>
      </c>
      <c r="AA2173" t="s">
        <v>45</v>
      </c>
      <c r="AB2173" t="s">
        <v>46</v>
      </c>
      <c r="AC2173" t="s">
        <v>47</v>
      </c>
      <c r="AD2173" t="s">
        <v>48</v>
      </c>
      <c r="AE2173" t="s">
        <v>49</v>
      </c>
    </row>
    <row r="2174" spans="1:31">
      <c r="A2174" t="str">
        <f t="shared" si="66"/>
        <v>213599451112409</v>
      </c>
      <c r="B2174" t="s">
        <v>32</v>
      </c>
      <c r="C2174" t="s">
        <v>62</v>
      </c>
      <c r="D2174" t="s">
        <v>2158</v>
      </c>
      <c r="E2174" t="s">
        <v>2158</v>
      </c>
      <c r="F2174" t="s">
        <v>52</v>
      </c>
      <c r="G2174" t="s">
        <v>2159</v>
      </c>
      <c r="H2174" s="1">
        <v>43709</v>
      </c>
      <c r="I2174" s="1">
        <v>43683</v>
      </c>
      <c r="J2174" s="3">
        <v>15411000</v>
      </c>
      <c r="K2174" t="s">
        <v>31</v>
      </c>
      <c r="L2174" t="s">
        <v>31</v>
      </c>
      <c r="M2174">
        <v>0</v>
      </c>
      <c r="N2174">
        <v>0</v>
      </c>
      <c r="O2174">
        <v>0</v>
      </c>
      <c r="P2174" t="s">
        <v>37</v>
      </c>
      <c r="Q2174" t="s">
        <v>37</v>
      </c>
      <c r="R2174" t="str">
        <f t="shared" si="67"/>
        <v>2135994511124</v>
      </c>
      <c r="S2174" t="s">
        <v>38</v>
      </c>
      <c r="T2174" t="s">
        <v>66</v>
      </c>
      <c r="U2174" t="s">
        <v>67</v>
      </c>
      <c r="V2174" t="s">
        <v>100</v>
      </c>
      <c r="W2174" t="s">
        <v>42</v>
      </c>
      <c r="X2174" t="s">
        <v>43</v>
      </c>
      <c r="Y2174" t="s">
        <v>44</v>
      </c>
      <c r="Z2174" t="s">
        <v>44</v>
      </c>
      <c r="AA2174" t="s">
        <v>45</v>
      </c>
      <c r="AB2174" t="s">
        <v>46</v>
      </c>
      <c r="AC2174" t="s">
        <v>47</v>
      </c>
      <c r="AD2174" t="s">
        <v>48</v>
      </c>
      <c r="AE2174" t="s">
        <v>49</v>
      </c>
    </row>
    <row r="2175" spans="1:31">
      <c r="A2175" t="str">
        <f t="shared" si="66"/>
        <v>213599451112509</v>
      </c>
      <c r="B2175" t="s">
        <v>32</v>
      </c>
      <c r="C2175" t="s">
        <v>62</v>
      </c>
      <c r="D2175" t="s">
        <v>2158</v>
      </c>
      <c r="E2175" t="s">
        <v>2158</v>
      </c>
      <c r="F2175" t="s">
        <v>132</v>
      </c>
      <c r="G2175" t="s">
        <v>2159</v>
      </c>
      <c r="H2175" s="1">
        <v>43709</v>
      </c>
      <c r="I2175" s="1">
        <v>43683</v>
      </c>
      <c r="J2175" s="3">
        <v>30416</v>
      </c>
      <c r="K2175" t="s">
        <v>31</v>
      </c>
      <c r="L2175" t="s">
        <v>31</v>
      </c>
      <c r="M2175">
        <v>0</v>
      </c>
      <c r="N2175">
        <v>0</v>
      </c>
      <c r="O2175">
        <v>0</v>
      </c>
      <c r="P2175" t="s">
        <v>37</v>
      </c>
      <c r="Q2175" t="s">
        <v>37</v>
      </c>
      <c r="R2175" t="str">
        <f t="shared" si="67"/>
        <v>2135994511125</v>
      </c>
      <c r="S2175" t="s">
        <v>38</v>
      </c>
      <c r="T2175" t="s">
        <v>66</v>
      </c>
      <c r="U2175" t="s">
        <v>67</v>
      </c>
      <c r="V2175" t="s">
        <v>100</v>
      </c>
      <c r="W2175" t="s">
        <v>42</v>
      </c>
      <c r="X2175" t="s">
        <v>43</v>
      </c>
      <c r="Y2175" t="s">
        <v>44</v>
      </c>
      <c r="Z2175" t="s">
        <v>44</v>
      </c>
      <c r="AA2175" t="s">
        <v>45</v>
      </c>
      <c r="AB2175" t="s">
        <v>46</v>
      </c>
      <c r="AC2175" t="s">
        <v>47</v>
      </c>
      <c r="AD2175" t="s">
        <v>48</v>
      </c>
      <c r="AE2175" t="s">
        <v>49</v>
      </c>
    </row>
    <row r="2176" spans="1:31">
      <c r="A2176" t="str">
        <f t="shared" si="66"/>
        <v>213599451112609</v>
      </c>
      <c r="B2176" t="s">
        <v>32</v>
      </c>
      <c r="C2176" t="s">
        <v>62</v>
      </c>
      <c r="D2176" t="s">
        <v>2158</v>
      </c>
      <c r="E2176" t="s">
        <v>2158</v>
      </c>
      <c r="F2176" t="s">
        <v>57</v>
      </c>
      <c r="G2176" t="s">
        <v>2159</v>
      </c>
      <c r="H2176" s="1">
        <v>43709</v>
      </c>
      <c r="I2176" s="1">
        <v>43683</v>
      </c>
      <c r="J2176" s="3">
        <v>10863000</v>
      </c>
      <c r="K2176" t="s">
        <v>31</v>
      </c>
      <c r="L2176" t="s">
        <v>31</v>
      </c>
      <c r="M2176">
        <v>0</v>
      </c>
      <c r="N2176">
        <v>0</v>
      </c>
      <c r="O2176">
        <v>0</v>
      </c>
      <c r="P2176" t="s">
        <v>37</v>
      </c>
      <c r="Q2176" t="s">
        <v>37</v>
      </c>
      <c r="R2176" t="str">
        <f t="shared" si="67"/>
        <v>2135994511126</v>
      </c>
      <c r="S2176" t="s">
        <v>38</v>
      </c>
      <c r="T2176" t="s">
        <v>66</v>
      </c>
      <c r="U2176" t="s">
        <v>67</v>
      </c>
      <c r="V2176" t="s">
        <v>100</v>
      </c>
      <c r="W2176" t="s">
        <v>42</v>
      </c>
      <c r="X2176" t="s">
        <v>43</v>
      </c>
      <c r="Y2176" t="s">
        <v>44</v>
      </c>
      <c r="Z2176" t="s">
        <v>44</v>
      </c>
      <c r="AA2176" t="s">
        <v>45</v>
      </c>
      <c r="AB2176" t="s">
        <v>46</v>
      </c>
      <c r="AC2176" t="s">
        <v>47</v>
      </c>
      <c r="AD2176" t="s">
        <v>48</v>
      </c>
      <c r="AE2176" t="s">
        <v>49</v>
      </c>
    </row>
    <row r="2177" spans="1:31">
      <c r="A2177" t="str">
        <f t="shared" si="66"/>
        <v>213599451115109</v>
      </c>
      <c r="B2177" t="s">
        <v>32</v>
      </c>
      <c r="C2177" t="s">
        <v>62</v>
      </c>
      <c r="D2177" t="s">
        <v>2158</v>
      </c>
      <c r="E2177" t="s">
        <v>2158</v>
      </c>
      <c r="F2177" t="s">
        <v>58</v>
      </c>
      <c r="G2177" t="s">
        <v>2159</v>
      </c>
      <c r="H2177" s="1">
        <v>43709</v>
      </c>
      <c r="I2177" s="1">
        <v>43683</v>
      </c>
      <c r="J2177" s="3">
        <v>550000</v>
      </c>
      <c r="K2177" t="s">
        <v>31</v>
      </c>
      <c r="L2177" t="s">
        <v>31</v>
      </c>
      <c r="M2177">
        <v>0</v>
      </c>
      <c r="N2177">
        <v>0</v>
      </c>
      <c r="O2177">
        <v>0</v>
      </c>
      <c r="P2177" t="s">
        <v>37</v>
      </c>
      <c r="Q2177" t="s">
        <v>37</v>
      </c>
      <c r="R2177" t="str">
        <f t="shared" si="67"/>
        <v>2135994511151</v>
      </c>
      <c r="S2177" t="s">
        <v>38</v>
      </c>
      <c r="T2177" t="s">
        <v>66</v>
      </c>
      <c r="U2177" t="s">
        <v>67</v>
      </c>
      <c r="V2177" t="s">
        <v>100</v>
      </c>
      <c r="W2177" t="s">
        <v>42</v>
      </c>
      <c r="X2177" t="s">
        <v>43</v>
      </c>
      <c r="Y2177" t="s">
        <v>44</v>
      </c>
      <c r="Z2177" t="s">
        <v>44</v>
      </c>
      <c r="AA2177" t="s">
        <v>45</v>
      </c>
      <c r="AB2177" t="s">
        <v>46</v>
      </c>
      <c r="AC2177" t="s">
        <v>47</v>
      </c>
      <c r="AD2177" t="s">
        <v>48</v>
      </c>
      <c r="AE2177" t="s">
        <v>49</v>
      </c>
    </row>
    <row r="2178" spans="1:31">
      <c r="A2178" t="str">
        <f t="shared" si="66"/>
        <v>213599451111109</v>
      </c>
      <c r="B2178" t="s">
        <v>32</v>
      </c>
      <c r="C2178" t="s">
        <v>62</v>
      </c>
      <c r="D2178" t="s">
        <v>2160</v>
      </c>
      <c r="E2178" t="s">
        <v>2160</v>
      </c>
      <c r="F2178" t="s">
        <v>35</v>
      </c>
      <c r="G2178" t="s">
        <v>2161</v>
      </c>
      <c r="H2178" s="1">
        <v>43709</v>
      </c>
      <c r="I2178" s="1">
        <v>43683</v>
      </c>
      <c r="J2178" s="3">
        <v>93965800</v>
      </c>
      <c r="K2178" t="s">
        <v>31</v>
      </c>
      <c r="L2178" t="s">
        <v>31</v>
      </c>
      <c r="M2178">
        <v>0</v>
      </c>
      <c r="N2178">
        <v>0</v>
      </c>
      <c r="O2178">
        <v>0</v>
      </c>
      <c r="P2178" t="s">
        <v>37</v>
      </c>
      <c r="Q2178" t="s">
        <v>37</v>
      </c>
      <c r="R2178" t="str">
        <f t="shared" si="67"/>
        <v>2135994511111</v>
      </c>
      <c r="S2178" t="s">
        <v>38</v>
      </c>
      <c r="T2178" t="s">
        <v>66</v>
      </c>
      <c r="U2178" t="s">
        <v>67</v>
      </c>
      <c r="V2178" t="s">
        <v>100</v>
      </c>
      <c r="W2178" t="s">
        <v>42</v>
      </c>
      <c r="X2178" t="s">
        <v>43</v>
      </c>
      <c r="Y2178" t="s">
        <v>44</v>
      </c>
      <c r="Z2178" t="s">
        <v>44</v>
      </c>
      <c r="AA2178" t="s">
        <v>45</v>
      </c>
      <c r="AB2178" t="s">
        <v>46</v>
      </c>
      <c r="AC2178" t="s">
        <v>47</v>
      </c>
      <c r="AD2178" t="s">
        <v>48</v>
      </c>
      <c r="AE2178" t="s">
        <v>49</v>
      </c>
    </row>
    <row r="2179" spans="1:31">
      <c r="A2179" t="str">
        <f t="shared" ref="A2179:A2242" si="68">V2179&amp;W2179&amp;F2179&amp;IF(MONTH(H2179)&lt;10,"0"&amp;MONTH(H2179),MONTH(H2179))</f>
        <v>213599451111909</v>
      </c>
      <c r="B2179" t="s">
        <v>32</v>
      </c>
      <c r="C2179" t="s">
        <v>62</v>
      </c>
      <c r="D2179" t="s">
        <v>2160</v>
      </c>
      <c r="E2179" t="s">
        <v>2160</v>
      </c>
      <c r="F2179" t="s">
        <v>50</v>
      </c>
      <c r="G2179" t="s">
        <v>2161</v>
      </c>
      <c r="H2179" s="1">
        <v>43709</v>
      </c>
      <c r="I2179" s="1">
        <v>43683</v>
      </c>
      <c r="J2179" s="3">
        <v>1485</v>
      </c>
      <c r="K2179" t="s">
        <v>31</v>
      </c>
      <c r="L2179" t="s">
        <v>31</v>
      </c>
      <c r="M2179">
        <v>0</v>
      </c>
      <c r="N2179">
        <v>0</v>
      </c>
      <c r="O2179">
        <v>0</v>
      </c>
      <c r="P2179" t="s">
        <v>37</v>
      </c>
      <c r="Q2179" t="s">
        <v>37</v>
      </c>
      <c r="R2179" t="str">
        <f t="shared" ref="R2179:R2242" si="69">V2179&amp;W2179&amp;F2179</f>
        <v>2135994511119</v>
      </c>
      <c r="S2179" t="s">
        <v>38</v>
      </c>
      <c r="T2179" t="s">
        <v>66</v>
      </c>
      <c r="U2179" t="s">
        <v>67</v>
      </c>
      <c r="V2179" t="s">
        <v>100</v>
      </c>
      <c r="W2179" t="s">
        <v>42</v>
      </c>
      <c r="X2179" t="s">
        <v>43</v>
      </c>
      <c r="Y2179" t="s">
        <v>44</v>
      </c>
      <c r="Z2179" t="s">
        <v>44</v>
      </c>
      <c r="AA2179" t="s">
        <v>45</v>
      </c>
      <c r="AB2179" t="s">
        <v>46</v>
      </c>
      <c r="AC2179" t="s">
        <v>47</v>
      </c>
      <c r="AD2179" t="s">
        <v>48</v>
      </c>
      <c r="AE2179" t="s">
        <v>49</v>
      </c>
    </row>
    <row r="2180" spans="1:31">
      <c r="A2180" t="str">
        <f t="shared" si="68"/>
        <v>213599451112109</v>
      </c>
      <c r="B2180" t="s">
        <v>32</v>
      </c>
      <c r="C2180" t="s">
        <v>62</v>
      </c>
      <c r="D2180" t="s">
        <v>2160</v>
      </c>
      <c r="E2180" t="s">
        <v>2160</v>
      </c>
      <c r="F2180" t="s">
        <v>51</v>
      </c>
      <c r="G2180" t="s">
        <v>2161</v>
      </c>
      <c r="H2180" s="1">
        <v>43709</v>
      </c>
      <c r="I2180" s="1">
        <v>43683</v>
      </c>
      <c r="J2180" s="3">
        <v>7014000</v>
      </c>
      <c r="K2180" t="s">
        <v>31</v>
      </c>
      <c r="L2180" t="s">
        <v>31</v>
      </c>
      <c r="M2180">
        <v>0</v>
      </c>
      <c r="N2180">
        <v>0</v>
      </c>
      <c r="O2180">
        <v>0</v>
      </c>
      <c r="P2180" t="s">
        <v>37</v>
      </c>
      <c r="Q2180" t="s">
        <v>37</v>
      </c>
      <c r="R2180" t="str">
        <f t="shared" si="69"/>
        <v>2135994511121</v>
      </c>
      <c r="S2180" t="s">
        <v>38</v>
      </c>
      <c r="T2180" t="s">
        <v>66</v>
      </c>
      <c r="U2180" t="s">
        <v>67</v>
      </c>
      <c r="V2180" t="s">
        <v>100</v>
      </c>
      <c r="W2180" t="s">
        <v>42</v>
      </c>
      <c r="X2180" t="s">
        <v>43</v>
      </c>
      <c r="Y2180" t="s">
        <v>44</v>
      </c>
      <c r="Z2180" t="s">
        <v>44</v>
      </c>
      <c r="AA2180" t="s">
        <v>45</v>
      </c>
      <c r="AB2180" t="s">
        <v>46</v>
      </c>
      <c r="AC2180" t="s">
        <v>47</v>
      </c>
      <c r="AD2180" t="s">
        <v>48</v>
      </c>
      <c r="AE2180" t="s">
        <v>49</v>
      </c>
    </row>
    <row r="2181" spans="1:31">
      <c r="A2181" t="str">
        <f t="shared" si="68"/>
        <v>213599451112209</v>
      </c>
      <c r="B2181" t="s">
        <v>32</v>
      </c>
      <c r="C2181" t="s">
        <v>62</v>
      </c>
      <c r="D2181" t="s">
        <v>2160</v>
      </c>
      <c r="E2181" t="s">
        <v>2160</v>
      </c>
      <c r="F2181" t="s">
        <v>55</v>
      </c>
      <c r="G2181" t="s">
        <v>2161</v>
      </c>
      <c r="H2181" s="1">
        <v>43709</v>
      </c>
      <c r="I2181" s="1">
        <v>43683</v>
      </c>
      <c r="J2181" s="3">
        <v>2554254</v>
      </c>
      <c r="K2181" t="s">
        <v>31</v>
      </c>
      <c r="L2181" t="s">
        <v>31</v>
      </c>
      <c r="M2181">
        <v>0</v>
      </c>
      <c r="N2181">
        <v>0</v>
      </c>
      <c r="O2181">
        <v>0</v>
      </c>
      <c r="P2181" t="s">
        <v>37</v>
      </c>
      <c r="Q2181" t="s">
        <v>37</v>
      </c>
      <c r="R2181" t="str">
        <f t="shared" si="69"/>
        <v>2135994511122</v>
      </c>
      <c r="S2181" t="s">
        <v>38</v>
      </c>
      <c r="T2181" t="s">
        <v>66</v>
      </c>
      <c r="U2181" t="s">
        <v>67</v>
      </c>
      <c r="V2181" t="s">
        <v>100</v>
      </c>
      <c r="W2181" t="s">
        <v>42</v>
      </c>
      <c r="X2181" t="s">
        <v>43</v>
      </c>
      <c r="Y2181" t="s">
        <v>44</v>
      </c>
      <c r="Z2181" t="s">
        <v>44</v>
      </c>
      <c r="AA2181" t="s">
        <v>45</v>
      </c>
      <c r="AB2181" t="s">
        <v>46</v>
      </c>
      <c r="AC2181" t="s">
        <v>47</v>
      </c>
      <c r="AD2181" t="s">
        <v>48</v>
      </c>
      <c r="AE2181" t="s">
        <v>49</v>
      </c>
    </row>
    <row r="2182" spans="1:31">
      <c r="A2182" t="str">
        <f t="shared" si="68"/>
        <v>213599451112409</v>
      </c>
      <c r="B2182" t="s">
        <v>32</v>
      </c>
      <c r="C2182" t="s">
        <v>62</v>
      </c>
      <c r="D2182" t="s">
        <v>2160</v>
      </c>
      <c r="E2182" t="s">
        <v>2160</v>
      </c>
      <c r="F2182" t="s">
        <v>52</v>
      </c>
      <c r="G2182" t="s">
        <v>2161</v>
      </c>
      <c r="H2182" s="1">
        <v>43709</v>
      </c>
      <c r="I2182" s="1">
        <v>43683</v>
      </c>
      <c r="J2182" s="3">
        <v>8217000</v>
      </c>
      <c r="K2182" t="s">
        <v>31</v>
      </c>
      <c r="L2182" t="s">
        <v>31</v>
      </c>
      <c r="M2182">
        <v>0</v>
      </c>
      <c r="N2182">
        <v>0</v>
      </c>
      <c r="O2182">
        <v>0</v>
      </c>
      <c r="P2182" t="s">
        <v>37</v>
      </c>
      <c r="Q2182" t="s">
        <v>37</v>
      </c>
      <c r="R2182" t="str">
        <f t="shared" si="69"/>
        <v>2135994511124</v>
      </c>
      <c r="S2182" t="s">
        <v>38</v>
      </c>
      <c r="T2182" t="s">
        <v>66</v>
      </c>
      <c r="U2182" t="s">
        <v>67</v>
      </c>
      <c r="V2182" t="s">
        <v>100</v>
      </c>
      <c r="W2182" t="s">
        <v>42</v>
      </c>
      <c r="X2182" t="s">
        <v>43</v>
      </c>
      <c r="Y2182" t="s">
        <v>44</v>
      </c>
      <c r="Z2182" t="s">
        <v>44</v>
      </c>
      <c r="AA2182" t="s">
        <v>45</v>
      </c>
      <c r="AB2182" t="s">
        <v>46</v>
      </c>
      <c r="AC2182" t="s">
        <v>47</v>
      </c>
      <c r="AD2182" t="s">
        <v>48</v>
      </c>
      <c r="AE2182" t="s">
        <v>49</v>
      </c>
    </row>
    <row r="2183" spans="1:31">
      <c r="A2183" t="str">
        <f t="shared" si="68"/>
        <v>213599451112509</v>
      </c>
      <c r="B2183" t="s">
        <v>32</v>
      </c>
      <c r="C2183" t="s">
        <v>62</v>
      </c>
      <c r="D2183" t="s">
        <v>2160</v>
      </c>
      <c r="E2183" t="s">
        <v>2160</v>
      </c>
      <c r="F2183" t="s">
        <v>132</v>
      </c>
      <c r="G2183" t="s">
        <v>2161</v>
      </c>
      <c r="H2183" s="1">
        <v>43709</v>
      </c>
      <c r="I2183" s="1">
        <v>43683</v>
      </c>
      <c r="J2183" s="3">
        <v>33603</v>
      </c>
      <c r="K2183" t="s">
        <v>31</v>
      </c>
      <c r="L2183" t="s">
        <v>31</v>
      </c>
      <c r="M2183">
        <v>0</v>
      </c>
      <c r="N2183">
        <v>0</v>
      </c>
      <c r="O2183">
        <v>0</v>
      </c>
      <c r="P2183" t="s">
        <v>37</v>
      </c>
      <c r="Q2183" t="s">
        <v>37</v>
      </c>
      <c r="R2183" t="str">
        <f t="shared" si="69"/>
        <v>2135994511125</v>
      </c>
      <c r="S2183" t="s">
        <v>38</v>
      </c>
      <c r="T2183" t="s">
        <v>66</v>
      </c>
      <c r="U2183" t="s">
        <v>67</v>
      </c>
      <c r="V2183" t="s">
        <v>100</v>
      </c>
      <c r="W2183" t="s">
        <v>42</v>
      </c>
      <c r="X2183" t="s">
        <v>43</v>
      </c>
      <c r="Y2183" t="s">
        <v>44</v>
      </c>
      <c r="Z2183" t="s">
        <v>44</v>
      </c>
      <c r="AA2183" t="s">
        <v>45</v>
      </c>
      <c r="AB2183" t="s">
        <v>46</v>
      </c>
      <c r="AC2183" t="s">
        <v>47</v>
      </c>
      <c r="AD2183" t="s">
        <v>48</v>
      </c>
      <c r="AE2183" t="s">
        <v>49</v>
      </c>
    </row>
    <row r="2184" spans="1:31">
      <c r="A2184" t="str">
        <f t="shared" si="68"/>
        <v>213599451112609</v>
      </c>
      <c r="B2184" t="s">
        <v>32</v>
      </c>
      <c r="C2184" t="s">
        <v>62</v>
      </c>
      <c r="D2184" t="s">
        <v>2160</v>
      </c>
      <c r="E2184" t="s">
        <v>2160</v>
      </c>
      <c r="F2184" t="s">
        <v>57</v>
      </c>
      <c r="G2184" t="s">
        <v>2161</v>
      </c>
      <c r="H2184" s="1">
        <v>43709</v>
      </c>
      <c r="I2184" s="1">
        <v>43683</v>
      </c>
      <c r="J2184" s="3">
        <v>6010860</v>
      </c>
      <c r="K2184" t="s">
        <v>31</v>
      </c>
      <c r="L2184" t="s">
        <v>31</v>
      </c>
      <c r="M2184">
        <v>0</v>
      </c>
      <c r="N2184">
        <v>0</v>
      </c>
      <c r="O2184">
        <v>0</v>
      </c>
      <c r="P2184" t="s">
        <v>37</v>
      </c>
      <c r="Q2184" t="s">
        <v>37</v>
      </c>
      <c r="R2184" t="str">
        <f t="shared" si="69"/>
        <v>2135994511126</v>
      </c>
      <c r="S2184" t="s">
        <v>38</v>
      </c>
      <c r="T2184" t="s">
        <v>66</v>
      </c>
      <c r="U2184" t="s">
        <v>67</v>
      </c>
      <c r="V2184" t="s">
        <v>100</v>
      </c>
      <c r="W2184" t="s">
        <v>42</v>
      </c>
      <c r="X2184" t="s">
        <v>43</v>
      </c>
      <c r="Y2184" t="s">
        <v>44</v>
      </c>
      <c r="Z2184" t="s">
        <v>44</v>
      </c>
      <c r="AA2184" t="s">
        <v>45</v>
      </c>
      <c r="AB2184" t="s">
        <v>46</v>
      </c>
      <c r="AC2184" t="s">
        <v>47</v>
      </c>
      <c r="AD2184" t="s">
        <v>48</v>
      </c>
      <c r="AE2184" t="s">
        <v>49</v>
      </c>
    </row>
    <row r="2185" spans="1:31">
      <c r="A2185" t="str">
        <f t="shared" si="68"/>
        <v>213599451115109</v>
      </c>
      <c r="B2185" t="s">
        <v>32</v>
      </c>
      <c r="C2185" t="s">
        <v>62</v>
      </c>
      <c r="D2185" t="s">
        <v>2160</v>
      </c>
      <c r="E2185" t="s">
        <v>2160</v>
      </c>
      <c r="F2185" t="s">
        <v>58</v>
      </c>
      <c r="G2185" t="s">
        <v>2161</v>
      </c>
      <c r="H2185" s="1">
        <v>43709</v>
      </c>
      <c r="I2185" s="1">
        <v>43683</v>
      </c>
      <c r="J2185" s="3">
        <v>540000</v>
      </c>
      <c r="K2185" t="s">
        <v>31</v>
      </c>
      <c r="L2185" t="s">
        <v>31</v>
      </c>
      <c r="M2185">
        <v>0</v>
      </c>
      <c r="N2185">
        <v>0</v>
      </c>
      <c r="O2185">
        <v>0</v>
      </c>
      <c r="P2185" t="s">
        <v>37</v>
      </c>
      <c r="Q2185" t="s">
        <v>37</v>
      </c>
      <c r="R2185" t="str">
        <f t="shared" si="69"/>
        <v>2135994511151</v>
      </c>
      <c r="S2185" t="s">
        <v>38</v>
      </c>
      <c r="T2185" t="s">
        <v>66</v>
      </c>
      <c r="U2185" t="s">
        <v>67</v>
      </c>
      <c r="V2185" t="s">
        <v>100</v>
      </c>
      <c r="W2185" t="s">
        <v>42</v>
      </c>
      <c r="X2185" t="s">
        <v>43</v>
      </c>
      <c r="Y2185" t="s">
        <v>44</v>
      </c>
      <c r="Z2185" t="s">
        <v>44</v>
      </c>
      <c r="AA2185" t="s">
        <v>45</v>
      </c>
      <c r="AB2185" t="s">
        <v>46</v>
      </c>
      <c r="AC2185" t="s">
        <v>47</v>
      </c>
      <c r="AD2185" t="s">
        <v>48</v>
      </c>
      <c r="AE2185" t="s">
        <v>49</v>
      </c>
    </row>
    <row r="2186" spans="1:31">
      <c r="A2186" t="str">
        <f t="shared" si="68"/>
        <v>213599452111109</v>
      </c>
      <c r="B2186" t="s">
        <v>32</v>
      </c>
      <c r="C2186" t="s">
        <v>62</v>
      </c>
      <c r="D2186" t="s">
        <v>2162</v>
      </c>
      <c r="E2186" t="s">
        <v>2162</v>
      </c>
      <c r="F2186" t="s">
        <v>165</v>
      </c>
      <c r="G2186" t="s">
        <v>2163</v>
      </c>
      <c r="H2186" s="1">
        <v>43709</v>
      </c>
      <c r="I2186" s="1">
        <v>43699</v>
      </c>
      <c r="J2186" s="3">
        <v>1800000</v>
      </c>
      <c r="K2186" t="s">
        <v>31</v>
      </c>
      <c r="L2186" t="s">
        <v>31</v>
      </c>
      <c r="M2186">
        <v>0</v>
      </c>
      <c r="N2186">
        <v>0</v>
      </c>
      <c r="O2186">
        <v>0</v>
      </c>
      <c r="P2186" t="s">
        <v>37</v>
      </c>
      <c r="Q2186" t="s">
        <v>37</v>
      </c>
      <c r="R2186" t="str">
        <f t="shared" si="69"/>
        <v>2135994521111</v>
      </c>
      <c r="S2186" t="s">
        <v>38</v>
      </c>
      <c r="T2186" t="s">
        <v>66</v>
      </c>
      <c r="U2186" t="s">
        <v>67</v>
      </c>
      <c r="V2186" t="s">
        <v>100</v>
      </c>
      <c r="W2186" t="s">
        <v>42</v>
      </c>
      <c r="X2186" t="s">
        <v>43</v>
      </c>
      <c r="Y2186" t="s">
        <v>44</v>
      </c>
      <c r="Z2186" t="s">
        <v>44</v>
      </c>
      <c r="AA2186" t="s">
        <v>45</v>
      </c>
      <c r="AB2186" t="s">
        <v>46</v>
      </c>
      <c r="AC2186" t="s">
        <v>47</v>
      </c>
      <c r="AD2186" t="s">
        <v>48</v>
      </c>
      <c r="AE2186" t="s">
        <v>49</v>
      </c>
    </row>
    <row r="2187" spans="1:31">
      <c r="A2187" t="str">
        <f t="shared" si="68"/>
        <v>213599452111109</v>
      </c>
      <c r="B2187" t="s">
        <v>32</v>
      </c>
      <c r="C2187" t="s">
        <v>62</v>
      </c>
      <c r="D2187" t="s">
        <v>2164</v>
      </c>
      <c r="E2187" t="s">
        <v>2164</v>
      </c>
      <c r="F2187" t="s">
        <v>165</v>
      </c>
      <c r="G2187" t="s">
        <v>2165</v>
      </c>
      <c r="H2187" s="1">
        <v>43709</v>
      </c>
      <c r="I2187" s="1">
        <v>43699</v>
      </c>
      <c r="J2187" s="3">
        <v>2850000</v>
      </c>
      <c r="K2187" t="s">
        <v>31</v>
      </c>
      <c r="L2187" t="s">
        <v>31</v>
      </c>
      <c r="M2187">
        <v>0</v>
      </c>
      <c r="N2187">
        <v>0</v>
      </c>
      <c r="O2187">
        <v>0</v>
      </c>
      <c r="P2187" t="s">
        <v>37</v>
      </c>
      <c r="Q2187" t="s">
        <v>37</v>
      </c>
      <c r="R2187" t="str">
        <f t="shared" si="69"/>
        <v>2135994521111</v>
      </c>
      <c r="S2187" t="s">
        <v>38</v>
      </c>
      <c r="T2187" t="s">
        <v>66</v>
      </c>
      <c r="U2187" t="s">
        <v>67</v>
      </c>
      <c r="V2187" t="s">
        <v>100</v>
      </c>
      <c r="W2187" t="s">
        <v>42</v>
      </c>
      <c r="X2187" t="s">
        <v>43</v>
      </c>
      <c r="Y2187" t="s">
        <v>44</v>
      </c>
      <c r="Z2187" t="s">
        <v>44</v>
      </c>
      <c r="AA2187" t="s">
        <v>45</v>
      </c>
      <c r="AB2187" t="s">
        <v>46</v>
      </c>
      <c r="AC2187" t="s">
        <v>47</v>
      </c>
      <c r="AD2187" t="s">
        <v>48</v>
      </c>
      <c r="AE2187" t="s">
        <v>49</v>
      </c>
    </row>
    <row r="2188" spans="1:31">
      <c r="A2188" t="str">
        <f t="shared" si="68"/>
        <v>213599452111109</v>
      </c>
      <c r="B2188" t="s">
        <v>32</v>
      </c>
      <c r="C2188" t="s">
        <v>62</v>
      </c>
      <c r="D2188" t="s">
        <v>2166</v>
      </c>
      <c r="E2188" t="s">
        <v>2166</v>
      </c>
      <c r="F2188" t="s">
        <v>165</v>
      </c>
      <c r="G2188" t="s">
        <v>2167</v>
      </c>
      <c r="H2188" s="1">
        <v>43709</v>
      </c>
      <c r="I2188" s="1">
        <v>43703</v>
      </c>
      <c r="J2188" s="3">
        <v>5950000</v>
      </c>
      <c r="K2188" t="s">
        <v>31</v>
      </c>
      <c r="L2188" t="s">
        <v>31</v>
      </c>
      <c r="M2188">
        <v>0</v>
      </c>
      <c r="N2188">
        <v>0</v>
      </c>
      <c r="O2188">
        <v>0</v>
      </c>
      <c r="P2188" t="s">
        <v>37</v>
      </c>
      <c r="Q2188" t="s">
        <v>37</v>
      </c>
      <c r="R2188" t="str">
        <f t="shared" si="69"/>
        <v>2135994521111</v>
      </c>
      <c r="S2188" t="s">
        <v>38</v>
      </c>
      <c r="T2188" t="s">
        <v>66</v>
      </c>
      <c r="U2188" t="s">
        <v>67</v>
      </c>
      <c r="V2188" t="s">
        <v>100</v>
      </c>
      <c r="W2188" t="s">
        <v>42</v>
      </c>
      <c r="X2188" t="s">
        <v>43</v>
      </c>
      <c r="Y2188" t="s">
        <v>44</v>
      </c>
      <c r="Z2188" t="s">
        <v>44</v>
      </c>
      <c r="AA2188" t="s">
        <v>45</v>
      </c>
      <c r="AB2188" t="s">
        <v>46</v>
      </c>
      <c r="AC2188" t="s">
        <v>47</v>
      </c>
      <c r="AD2188" t="s">
        <v>48</v>
      </c>
      <c r="AE2188" t="s">
        <v>49</v>
      </c>
    </row>
    <row r="2189" spans="1:31">
      <c r="A2189" t="str">
        <f t="shared" si="68"/>
        <v>213599452111109</v>
      </c>
      <c r="B2189" t="s">
        <v>32</v>
      </c>
      <c r="C2189" t="s">
        <v>62</v>
      </c>
      <c r="D2189" t="s">
        <v>2168</v>
      </c>
      <c r="E2189" t="s">
        <v>2168</v>
      </c>
      <c r="F2189" t="s">
        <v>165</v>
      </c>
      <c r="G2189" t="s">
        <v>2169</v>
      </c>
      <c r="H2189" s="1">
        <v>43709</v>
      </c>
      <c r="I2189" s="1">
        <v>43703</v>
      </c>
      <c r="J2189" s="3">
        <v>3600000</v>
      </c>
      <c r="K2189" t="s">
        <v>31</v>
      </c>
      <c r="L2189" t="s">
        <v>31</v>
      </c>
      <c r="M2189">
        <v>0</v>
      </c>
      <c r="N2189">
        <v>0</v>
      </c>
      <c r="O2189">
        <v>0</v>
      </c>
      <c r="P2189" t="s">
        <v>37</v>
      </c>
      <c r="Q2189" t="s">
        <v>37</v>
      </c>
      <c r="R2189" t="str">
        <f t="shared" si="69"/>
        <v>2135994521111</v>
      </c>
      <c r="S2189" t="s">
        <v>38</v>
      </c>
      <c r="T2189" t="s">
        <v>66</v>
      </c>
      <c r="U2189" t="s">
        <v>67</v>
      </c>
      <c r="V2189" t="s">
        <v>100</v>
      </c>
      <c r="W2189" t="s">
        <v>42</v>
      </c>
      <c r="X2189" t="s">
        <v>43</v>
      </c>
      <c r="Y2189" t="s">
        <v>44</v>
      </c>
      <c r="Z2189" t="s">
        <v>44</v>
      </c>
      <c r="AA2189" t="s">
        <v>45</v>
      </c>
      <c r="AB2189" t="s">
        <v>46</v>
      </c>
      <c r="AC2189" t="s">
        <v>47</v>
      </c>
      <c r="AD2189" t="s">
        <v>48</v>
      </c>
      <c r="AE2189" t="s">
        <v>49</v>
      </c>
    </row>
    <row r="2190" spans="1:31">
      <c r="A2190" t="str">
        <f t="shared" si="68"/>
        <v>212904652111109</v>
      </c>
      <c r="B2190" t="s">
        <v>32</v>
      </c>
      <c r="C2190" t="s">
        <v>62</v>
      </c>
      <c r="D2190" t="s">
        <v>2170</v>
      </c>
      <c r="E2190" t="s">
        <v>2170</v>
      </c>
      <c r="F2190" t="s">
        <v>165</v>
      </c>
      <c r="G2190" t="s">
        <v>2171</v>
      </c>
      <c r="H2190" s="1">
        <v>43711</v>
      </c>
      <c r="I2190" s="1">
        <v>43710</v>
      </c>
      <c r="J2190" s="3">
        <v>23375000</v>
      </c>
      <c r="K2190" t="s">
        <v>31</v>
      </c>
      <c r="L2190" t="s">
        <v>31</v>
      </c>
      <c r="M2190">
        <v>0</v>
      </c>
      <c r="N2190">
        <v>0</v>
      </c>
      <c r="O2190">
        <v>0</v>
      </c>
      <c r="P2190" t="s">
        <v>37</v>
      </c>
      <c r="Q2190" t="s">
        <v>37</v>
      </c>
      <c r="R2190" t="str">
        <f t="shared" si="69"/>
        <v>2129046521111</v>
      </c>
      <c r="S2190" t="s">
        <v>38</v>
      </c>
      <c r="T2190" t="s">
        <v>66</v>
      </c>
      <c r="U2190" t="s">
        <v>67</v>
      </c>
      <c r="V2190" t="s">
        <v>81</v>
      </c>
      <c r="W2190" t="s">
        <v>82</v>
      </c>
      <c r="X2190" t="s">
        <v>43</v>
      </c>
      <c r="Y2190" t="s">
        <v>44</v>
      </c>
      <c r="Z2190" t="s">
        <v>44</v>
      </c>
      <c r="AA2190" t="s">
        <v>45</v>
      </c>
      <c r="AB2190" t="s">
        <v>46</v>
      </c>
      <c r="AC2190" t="s">
        <v>47</v>
      </c>
      <c r="AD2190" t="s">
        <v>48</v>
      </c>
      <c r="AE2190" t="s">
        <v>49</v>
      </c>
    </row>
    <row r="2191" spans="1:31">
      <c r="A2191" t="str">
        <f t="shared" si="68"/>
        <v>212904652121109</v>
      </c>
      <c r="B2191" t="s">
        <v>32</v>
      </c>
      <c r="C2191" t="s">
        <v>62</v>
      </c>
      <c r="D2191" t="s">
        <v>2172</v>
      </c>
      <c r="E2191" t="s">
        <v>2172</v>
      </c>
      <c r="F2191" t="s">
        <v>122</v>
      </c>
      <c r="G2191" t="s">
        <v>2173</v>
      </c>
      <c r="H2191" s="1">
        <v>43711</v>
      </c>
      <c r="I2191" s="1">
        <v>43710</v>
      </c>
      <c r="J2191" s="3">
        <v>10695000</v>
      </c>
      <c r="K2191" t="s">
        <v>31</v>
      </c>
      <c r="L2191" t="s">
        <v>31</v>
      </c>
      <c r="M2191">
        <v>0</v>
      </c>
      <c r="N2191">
        <v>0</v>
      </c>
      <c r="O2191">
        <v>0</v>
      </c>
      <c r="P2191" t="s">
        <v>37</v>
      </c>
      <c r="Q2191" t="s">
        <v>37</v>
      </c>
      <c r="R2191" t="str">
        <f t="shared" si="69"/>
        <v>2129046521211</v>
      </c>
      <c r="S2191" t="s">
        <v>38</v>
      </c>
      <c r="T2191" t="s">
        <v>66</v>
      </c>
      <c r="U2191" t="s">
        <v>67</v>
      </c>
      <c r="V2191" t="s">
        <v>81</v>
      </c>
      <c r="W2191" t="s">
        <v>82</v>
      </c>
      <c r="X2191" t="s">
        <v>43</v>
      </c>
      <c r="Y2191" t="s">
        <v>44</v>
      </c>
      <c r="Z2191" t="s">
        <v>44</v>
      </c>
      <c r="AA2191" t="s">
        <v>45</v>
      </c>
      <c r="AB2191" t="s">
        <v>46</v>
      </c>
      <c r="AC2191" t="s">
        <v>47</v>
      </c>
      <c r="AD2191" t="s">
        <v>48</v>
      </c>
      <c r="AE2191" t="s">
        <v>49</v>
      </c>
    </row>
    <row r="2192" spans="1:31">
      <c r="A2192" t="str">
        <f t="shared" si="68"/>
        <v>212702152121109</v>
      </c>
      <c r="B2192" t="s">
        <v>32</v>
      </c>
      <c r="C2192" t="s">
        <v>62</v>
      </c>
      <c r="D2192" t="s">
        <v>2174</v>
      </c>
      <c r="E2192" t="s">
        <v>2174</v>
      </c>
      <c r="F2192" t="s">
        <v>122</v>
      </c>
      <c r="G2192" t="s">
        <v>2175</v>
      </c>
      <c r="H2192" s="1">
        <v>43711</v>
      </c>
      <c r="I2192" s="1">
        <v>43710</v>
      </c>
      <c r="J2192" s="3">
        <v>2300000</v>
      </c>
      <c r="K2192" t="s">
        <v>31</v>
      </c>
      <c r="L2192" t="s">
        <v>31</v>
      </c>
      <c r="M2192">
        <v>0</v>
      </c>
      <c r="N2192">
        <v>0</v>
      </c>
      <c r="O2192">
        <v>0</v>
      </c>
      <c r="P2192" t="s">
        <v>37</v>
      </c>
      <c r="Q2192" t="s">
        <v>37</v>
      </c>
      <c r="R2192" t="str">
        <f t="shared" si="69"/>
        <v>2127021521211</v>
      </c>
      <c r="S2192" t="s">
        <v>38</v>
      </c>
      <c r="T2192" t="s">
        <v>66</v>
      </c>
      <c r="U2192" t="s">
        <v>67</v>
      </c>
      <c r="V2192" t="s">
        <v>195</v>
      </c>
      <c r="W2192" t="s">
        <v>433</v>
      </c>
      <c r="X2192" t="s">
        <v>43</v>
      </c>
      <c r="Y2192" t="s">
        <v>44</v>
      </c>
      <c r="Z2192" t="s">
        <v>44</v>
      </c>
      <c r="AA2192" t="s">
        <v>45</v>
      </c>
      <c r="AB2192" t="s">
        <v>46</v>
      </c>
      <c r="AC2192" t="s">
        <v>47</v>
      </c>
      <c r="AD2192" t="s">
        <v>48</v>
      </c>
      <c r="AE2192" t="s">
        <v>49</v>
      </c>
    </row>
    <row r="2193" spans="1:31">
      <c r="A2193" t="str">
        <f t="shared" si="68"/>
        <v>212900552215109</v>
      </c>
      <c r="B2193" t="s">
        <v>32</v>
      </c>
      <c r="C2193" t="s">
        <v>62</v>
      </c>
      <c r="D2193" t="s">
        <v>2176</v>
      </c>
      <c r="E2193" t="s">
        <v>2176</v>
      </c>
      <c r="F2193" t="s">
        <v>179</v>
      </c>
      <c r="G2193" t="s">
        <v>2177</v>
      </c>
      <c r="H2193" s="1">
        <v>43711</v>
      </c>
      <c r="I2193" s="1">
        <v>43710</v>
      </c>
      <c r="J2193" s="3">
        <v>1000000</v>
      </c>
      <c r="K2193" t="s">
        <v>31</v>
      </c>
      <c r="L2193" t="s">
        <v>31</v>
      </c>
      <c r="M2193">
        <v>0</v>
      </c>
      <c r="N2193">
        <v>0</v>
      </c>
      <c r="O2193">
        <v>0</v>
      </c>
      <c r="P2193" t="s">
        <v>37</v>
      </c>
      <c r="Q2193" t="s">
        <v>37</v>
      </c>
      <c r="R2193" t="str">
        <f t="shared" si="69"/>
        <v>2129005522151</v>
      </c>
      <c r="S2193" t="s">
        <v>38</v>
      </c>
      <c r="T2193" t="s">
        <v>66</v>
      </c>
      <c r="U2193" t="s">
        <v>67</v>
      </c>
      <c r="V2193" t="s">
        <v>81</v>
      </c>
      <c r="W2193" t="s">
        <v>90</v>
      </c>
      <c r="X2193" t="s">
        <v>43</v>
      </c>
      <c r="Y2193" t="s">
        <v>44</v>
      </c>
      <c r="Z2193" t="s">
        <v>44</v>
      </c>
      <c r="AA2193" t="s">
        <v>45</v>
      </c>
      <c r="AB2193" t="s">
        <v>46</v>
      </c>
      <c r="AC2193" t="s">
        <v>47</v>
      </c>
      <c r="AD2193" t="s">
        <v>48</v>
      </c>
      <c r="AE2193" t="s">
        <v>49</v>
      </c>
    </row>
    <row r="2194" spans="1:31">
      <c r="A2194" t="str">
        <f t="shared" si="68"/>
        <v>212900552121109</v>
      </c>
      <c r="B2194" t="s">
        <v>32</v>
      </c>
      <c r="C2194" t="s">
        <v>62</v>
      </c>
      <c r="D2194" t="s">
        <v>2178</v>
      </c>
      <c r="E2194" t="s">
        <v>2178</v>
      </c>
      <c r="F2194" t="s">
        <v>122</v>
      </c>
      <c r="G2194" t="s">
        <v>2179</v>
      </c>
      <c r="H2194" s="1">
        <v>43712</v>
      </c>
      <c r="I2194" s="1">
        <v>43710</v>
      </c>
      <c r="J2194" s="3">
        <v>4000000</v>
      </c>
      <c r="K2194" t="s">
        <v>31</v>
      </c>
      <c r="L2194" t="s">
        <v>31</v>
      </c>
      <c r="M2194">
        <v>0</v>
      </c>
      <c r="N2194">
        <v>0</v>
      </c>
      <c r="O2194">
        <v>0</v>
      </c>
      <c r="P2194" t="s">
        <v>37</v>
      </c>
      <c r="Q2194" t="s">
        <v>37</v>
      </c>
      <c r="R2194" t="str">
        <f t="shared" si="69"/>
        <v>2129005521211</v>
      </c>
      <c r="S2194" t="s">
        <v>38</v>
      </c>
      <c r="T2194" t="s">
        <v>66</v>
      </c>
      <c r="U2194" t="s">
        <v>67</v>
      </c>
      <c r="V2194" t="s">
        <v>81</v>
      </c>
      <c r="W2194" t="s">
        <v>90</v>
      </c>
      <c r="X2194" t="s">
        <v>43</v>
      </c>
      <c r="Y2194" t="s">
        <v>44</v>
      </c>
      <c r="Z2194" t="s">
        <v>44</v>
      </c>
      <c r="AA2194" t="s">
        <v>45</v>
      </c>
      <c r="AB2194" t="s">
        <v>46</v>
      </c>
      <c r="AC2194" t="s">
        <v>47</v>
      </c>
      <c r="AD2194" t="s">
        <v>48</v>
      </c>
      <c r="AE2194" t="s">
        <v>49</v>
      </c>
    </row>
    <row r="2195" spans="1:31">
      <c r="A2195" t="str">
        <f t="shared" si="68"/>
        <v>213599451112509</v>
      </c>
      <c r="B2195" t="s">
        <v>32</v>
      </c>
      <c r="C2195" t="s">
        <v>62</v>
      </c>
      <c r="D2195" t="s">
        <v>2180</v>
      </c>
      <c r="E2195" t="s">
        <v>2180</v>
      </c>
      <c r="F2195" t="s">
        <v>132</v>
      </c>
      <c r="G2195" t="s">
        <v>2181</v>
      </c>
      <c r="H2195" s="1">
        <v>43712</v>
      </c>
      <c r="I2195" s="1">
        <v>43710</v>
      </c>
      <c r="J2195" s="3">
        <v>8856</v>
      </c>
      <c r="K2195" t="s">
        <v>31</v>
      </c>
      <c r="L2195" t="s">
        <v>31</v>
      </c>
      <c r="M2195">
        <v>0</v>
      </c>
      <c r="N2195">
        <v>0</v>
      </c>
      <c r="O2195">
        <v>0</v>
      </c>
      <c r="P2195" t="s">
        <v>37</v>
      </c>
      <c r="Q2195" t="s">
        <v>37</v>
      </c>
      <c r="R2195" t="str">
        <f t="shared" si="69"/>
        <v>2135994511125</v>
      </c>
      <c r="S2195" t="s">
        <v>38</v>
      </c>
      <c r="T2195" t="s">
        <v>66</v>
      </c>
      <c r="U2195" t="s">
        <v>67</v>
      </c>
      <c r="V2195" t="s">
        <v>100</v>
      </c>
      <c r="W2195" t="s">
        <v>42</v>
      </c>
      <c r="X2195" t="s">
        <v>43</v>
      </c>
      <c r="Y2195" t="s">
        <v>44</v>
      </c>
      <c r="Z2195" t="s">
        <v>44</v>
      </c>
      <c r="AA2195" t="s">
        <v>45</v>
      </c>
      <c r="AB2195" t="s">
        <v>46</v>
      </c>
      <c r="AC2195" t="s">
        <v>47</v>
      </c>
      <c r="AD2195" t="s">
        <v>48</v>
      </c>
      <c r="AE2195" t="s">
        <v>49</v>
      </c>
    </row>
    <row r="2196" spans="1:31">
      <c r="A2196" t="str">
        <f t="shared" si="68"/>
        <v>213599451112209</v>
      </c>
      <c r="B2196" t="s">
        <v>32</v>
      </c>
      <c r="C2196" t="s">
        <v>62</v>
      </c>
      <c r="D2196" t="s">
        <v>2180</v>
      </c>
      <c r="E2196" t="s">
        <v>2180</v>
      </c>
      <c r="F2196" t="s">
        <v>55</v>
      </c>
      <c r="G2196" t="s">
        <v>2181</v>
      </c>
      <c r="H2196" s="1">
        <v>43712</v>
      </c>
      <c r="I2196" s="1">
        <v>43710</v>
      </c>
      <c r="J2196" s="3">
        <v>28636</v>
      </c>
      <c r="K2196" t="s">
        <v>31</v>
      </c>
      <c r="L2196" t="s">
        <v>31</v>
      </c>
      <c r="M2196">
        <v>0</v>
      </c>
      <c r="N2196">
        <v>0</v>
      </c>
      <c r="O2196">
        <v>0</v>
      </c>
      <c r="P2196" t="s">
        <v>37</v>
      </c>
      <c r="Q2196" t="s">
        <v>37</v>
      </c>
      <c r="R2196" t="str">
        <f t="shared" si="69"/>
        <v>2135994511122</v>
      </c>
      <c r="S2196" t="s">
        <v>38</v>
      </c>
      <c r="T2196" t="s">
        <v>66</v>
      </c>
      <c r="U2196" t="s">
        <v>67</v>
      </c>
      <c r="V2196" t="s">
        <v>100</v>
      </c>
      <c r="W2196" t="s">
        <v>42</v>
      </c>
      <c r="X2196" t="s">
        <v>43</v>
      </c>
      <c r="Y2196" t="s">
        <v>44</v>
      </c>
      <c r="Z2196" t="s">
        <v>44</v>
      </c>
      <c r="AA2196" t="s">
        <v>45</v>
      </c>
      <c r="AB2196" t="s">
        <v>46</v>
      </c>
      <c r="AC2196" t="s">
        <v>47</v>
      </c>
      <c r="AD2196" t="s">
        <v>48</v>
      </c>
      <c r="AE2196" t="s">
        <v>49</v>
      </c>
    </row>
    <row r="2197" spans="1:31">
      <c r="A2197" t="str">
        <f t="shared" si="68"/>
        <v>213599451112109</v>
      </c>
      <c r="B2197" t="s">
        <v>32</v>
      </c>
      <c r="C2197" t="s">
        <v>62</v>
      </c>
      <c r="D2197" t="s">
        <v>2180</v>
      </c>
      <c r="E2197" t="s">
        <v>2180</v>
      </c>
      <c r="F2197" t="s">
        <v>51</v>
      </c>
      <c r="G2197" t="s">
        <v>2181</v>
      </c>
      <c r="H2197" s="1">
        <v>43712</v>
      </c>
      <c r="I2197" s="1">
        <v>43710</v>
      </c>
      <c r="J2197" s="3">
        <v>85290</v>
      </c>
      <c r="K2197" t="s">
        <v>31</v>
      </c>
      <c r="L2197" t="s">
        <v>31</v>
      </c>
      <c r="M2197">
        <v>0</v>
      </c>
      <c r="N2197">
        <v>0</v>
      </c>
      <c r="O2197">
        <v>0</v>
      </c>
      <c r="P2197" t="s">
        <v>37</v>
      </c>
      <c r="Q2197" t="s">
        <v>37</v>
      </c>
      <c r="R2197" t="str">
        <f t="shared" si="69"/>
        <v>2135994511121</v>
      </c>
      <c r="S2197" t="s">
        <v>38</v>
      </c>
      <c r="T2197" t="s">
        <v>66</v>
      </c>
      <c r="U2197" t="s">
        <v>67</v>
      </c>
      <c r="V2197" t="s">
        <v>100</v>
      </c>
      <c r="W2197" t="s">
        <v>42</v>
      </c>
      <c r="X2197" t="s">
        <v>43</v>
      </c>
      <c r="Y2197" t="s">
        <v>44</v>
      </c>
      <c r="Z2197" t="s">
        <v>44</v>
      </c>
      <c r="AA2197" t="s">
        <v>45</v>
      </c>
      <c r="AB2197" t="s">
        <v>46</v>
      </c>
      <c r="AC2197" t="s">
        <v>47</v>
      </c>
      <c r="AD2197" t="s">
        <v>48</v>
      </c>
      <c r="AE2197" t="s">
        <v>49</v>
      </c>
    </row>
    <row r="2198" spans="1:31">
      <c r="A2198" t="str">
        <f t="shared" si="68"/>
        <v>213599451111909</v>
      </c>
      <c r="B2198" t="s">
        <v>32</v>
      </c>
      <c r="C2198" t="s">
        <v>62</v>
      </c>
      <c r="D2198" t="s">
        <v>2180</v>
      </c>
      <c r="E2198" t="s">
        <v>2180</v>
      </c>
      <c r="F2198" t="s">
        <v>50</v>
      </c>
      <c r="G2198" t="s">
        <v>2181</v>
      </c>
      <c r="H2198" s="1">
        <v>43712</v>
      </c>
      <c r="I2198" s="1">
        <v>43710</v>
      </c>
      <c r="J2198" s="3">
        <v>108</v>
      </c>
      <c r="K2198" t="s">
        <v>31</v>
      </c>
      <c r="L2198" t="s">
        <v>31</v>
      </c>
      <c r="M2198">
        <v>0</v>
      </c>
      <c r="N2198">
        <v>0</v>
      </c>
      <c r="O2198">
        <v>0</v>
      </c>
      <c r="P2198" t="s">
        <v>37</v>
      </c>
      <c r="Q2198" t="s">
        <v>37</v>
      </c>
      <c r="R2198" t="str">
        <f t="shared" si="69"/>
        <v>2135994511119</v>
      </c>
      <c r="S2198" t="s">
        <v>38</v>
      </c>
      <c r="T2198" t="s">
        <v>66</v>
      </c>
      <c r="U2198" t="s">
        <v>67</v>
      </c>
      <c r="V2198" t="s">
        <v>100</v>
      </c>
      <c r="W2198" t="s">
        <v>42</v>
      </c>
      <c r="X2198" t="s">
        <v>43</v>
      </c>
      <c r="Y2198" t="s">
        <v>44</v>
      </c>
      <c r="Z2198" t="s">
        <v>44</v>
      </c>
      <c r="AA2198" t="s">
        <v>45</v>
      </c>
      <c r="AB2198" t="s">
        <v>46</v>
      </c>
      <c r="AC2198" t="s">
        <v>47</v>
      </c>
      <c r="AD2198" t="s">
        <v>48</v>
      </c>
      <c r="AE2198" t="s">
        <v>49</v>
      </c>
    </row>
    <row r="2199" spans="1:31">
      <c r="A2199" t="str">
        <f t="shared" si="68"/>
        <v>213599451111109</v>
      </c>
      <c r="B2199" t="s">
        <v>32</v>
      </c>
      <c r="C2199" t="s">
        <v>62</v>
      </c>
      <c r="D2199" t="s">
        <v>2180</v>
      </c>
      <c r="E2199" t="s">
        <v>2180</v>
      </c>
      <c r="F2199" t="s">
        <v>35</v>
      </c>
      <c r="G2199" t="s">
        <v>2181</v>
      </c>
      <c r="H2199" s="1">
        <v>43712</v>
      </c>
      <c r="I2199" s="1">
        <v>43710</v>
      </c>
      <c r="J2199" s="3">
        <v>989900</v>
      </c>
      <c r="K2199" t="s">
        <v>31</v>
      </c>
      <c r="L2199" t="s">
        <v>31</v>
      </c>
      <c r="M2199">
        <v>0</v>
      </c>
      <c r="N2199">
        <v>0</v>
      </c>
      <c r="O2199">
        <v>0</v>
      </c>
      <c r="P2199" t="s">
        <v>37</v>
      </c>
      <c r="Q2199" t="s">
        <v>37</v>
      </c>
      <c r="R2199" t="str">
        <f t="shared" si="69"/>
        <v>2135994511111</v>
      </c>
      <c r="S2199" t="s">
        <v>38</v>
      </c>
      <c r="T2199" t="s">
        <v>66</v>
      </c>
      <c r="U2199" t="s">
        <v>67</v>
      </c>
      <c r="V2199" t="s">
        <v>100</v>
      </c>
      <c r="W2199" t="s">
        <v>42</v>
      </c>
      <c r="X2199" t="s">
        <v>43</v>
      </c>
      <c r="Y2199" t="s">
        <v>44</v>
      </c>
      <c r="Z2199" t="s">
        <v>44</v>
      </c>
      <c r="AA2199" t="s">
        <v>45</v>
      </c>
      <c r="AB2199" t="s">
        <v>46</v>
      </c>
      <c r="AC2199" t="s">
        <v>47</v>
      </c>
      <c r="AD2199" t="s">
        <v>48</v>
      </c>
      <c r="AE2199" t="s">
        <v>49</v>
      </c>
    </row>
    <row r="2200" spans="1:31">
      <c r="A2200" t="str">
        <f t="shared" si="68"/>
        <v>213599451112209</v>
      </c>
      <c r="B2200" t="s">
        <v>32</v>
      </c>
      <c r="C2200" t="s">
        <v>62</v>
      </c>
      <c r="D2200" t="s">
        <v>2182</v>
      </c>
      <c r="E2200" t="s">
        <v>2182</v>
      </c>
      <c r="F2200" t="s">
        <v>55</v>
      </c>
      <c r="G2200" t="s">
        <v>2183</v>
      </c>
      <c r="H2200" s="1">
        <v>43712</v>
      </c>
      <c r="I2200" s="1">
        <v>43711</v>
      </c>
      <c r="J2200" s="3">
        <v>14280</v>
      </c>
      <c r="K2200" t="s">
        <v>31</v>
      </c>
      <c r="L2200" t="s">
        <v>31</v>
      </c>
      <c r="M2200">
        <v>0</v>
      </c>
      <c r="N2200">
        <v>0</v>
      </c>
      <c r="O2200">
        <v>0</v>
      </c>
      <c r="P2200" t="s">
        <v>37</v>
      </c>
      <c r="Q2200" t="s">
        <v>37</v>
      </c>
      <c r="R2200" t="str">
        <f t="shared" si="69"/>
        <v>2135994511122</v>
      </c>
      <c r="S2200" t="s">
        <v>38</v>
      </c>
      <c r="T2200" t="s">
        <v>66</v>
      </c>
      <c r="U2200" t="s">
        <v>67</v>
      </c>
      <c r="V2200" t="s">
        <v>100</v>
      </c>
      <c r="W2200" t="s">
        <v>42</v>
      </c>
      <c r="X2200" t="s">
        <v>43</v>
      </c>
      <c r="Y2200" t="s">
        <v>44</v>
      </c>
      <c r="Z2200" t="s">
        <v>44</v>
      </c>
      <c r="AA2200" t="s">
        <v>45</v>
      </c>
      <c r="AB2200" t="s">
        <v>46</v>
      </c>
      <c r="AC2200" t="s">
        <v>47</v>
      </c>
      <c r="AD2200" t="s">
        <v>48</v>
      </c>
      <c r="AE2200" t="s">
        <v>49</v>
      </c>
    </row>
    <row r="2201" spans="1:31">
      <c r="A2201" t="str">
        <f t="shared" si="68"/>
        <v>213599451112109</v>
      </c>
      <c r="B2201" t="s">
        <v>32</v>
      </c>
      <c r="C2201" t="s">
        <v>62</v>
      </c>
      <c r="D2201" t="s">
        <v>2182</v>
      </c>
      <c r="E2201" t="s">
        <v>2182</v>
      </c>
      <c r="F2201" t="s">
        <v>51</v>
      </c>
      <c r="G2201" t="s">
        <v>2183</v>
      </c>
      <c r="H2201" s="1">
        <v>43712</v>
      </c>
      <c r="I2201" s="1">
        <v>43711</v>
      </c>
      <c r="J2201" s="3">
        <v>42840</v>
      </c>
      <c r="K2201" t="s">
        <v>31</v>
      </c>
      <c r="L2201" t="s">
        <v>31</v>
      </c>
      <c r="M2201">
        <v>0</v>
      </c>
      <c r="N2201">
        <v>0</v>
      </c>
      <c r="O2201">
        <v>0</v>
      </c>
      <c r="P2201" t="s">
        <v>37</v>
      </c>
      <c r="Q2201" t="s">
        <v>37</v>
      </c>
      <c r="R2201" t="str">
        <f t="shared" si="69"/>
        <v>2135994511121</v>
      </c>
      <c r="S2201" t="s">
        <v>38</v>
      </c>
      <c r="T2201" t="s">
        <v>66</v>
      </c>
      <c r="U2201" t="s">
        <v>67</v>
      </c>
      <c r="V2201" t="s">
        <v>100</v>
      </c>
      <c r="W2201" t="s">
        <v>42</v>
      </c>
      <c r="X2201" t="s">
        <v>43</v>
      </c>
      <c r="Y2201" t="s">
        <v>44</v>
      </c>
      <c r="Z2201" t="s">
        <v>44</v>
      </c>
      <c r="AA2201" t="s">
        <v>45</v>
      </c>
      <c r="AB2201" t="s">
        <v>46</v>
      </c>
      <c r="AC2201" t="s">
        <v>47</v>
      </c>
      <c r="AD2201" t="s">
        <v>48</v>
      </c>
      <c r="AE2201" t="s">
        <v>49</v>
      </c>
    </row>
    <row r="2202" spans="1:31">
      <c r="A2202" t="str">
        <f t="shared" si="68"/>
        <v>213599451111909</v>
      </c>
      <c r="B2202" t="s">
        <v>32</v>
      </c>
      <c r="C2202" t="s">
        <v>62</v>
      </c>
      <c r="D2202" t="s">
        <v>2182</v>
      </c>
      <c r="E2202" t="s">
        <v>2182</v>
      </c>
      <c r="F2202" t="s">
        <v>50</v>
      </c>
      <c r="G2202" t="s">
        <v>2183</v>
      </c>
      <c r="H2202" s="1">
        <v>43712</v>
      </c>
      <c r="I2202" s="1">
        <v>43711</v>
      </c>
      <c r="J2202" s="3">
        <v>16</v>
      </c>
      <c r="K2202" t="s">
        <v>31</v>
      </c>
      <c r="L2202" t="s">
        <v>31</v>
      </c>
      <c r="M2202">
        <v>0</v>
      </c>
      <c r="N2202">
        <v>0</v>
      </c>
      <c r="O2202">
        <v>0</v>
      </c>
      <c r="P2202" t="s">
        <v>37</v>
      </c>
      <c r="Q2202" t="s">
        <v>37</v>
      </c>
      <c r="R2202" t="str">
        <f t="shared" si="69"/>
        <v>2135994511119</v>
      </c>
      <c r="S2202" t="s">
        <v>38</v>
      </c>
      <c r="T2202" t="s">
        <v>66</v>
      </c>
      <c r="U2202" t="s">
        <v>67</v>
      </c>
      <c r="V2202" t="s">
        <v>100</v>
      </c>
      <c r="W2202" t="s">
        <v>42</v>
      </c>
      <c r="X2202" t="s">
        <v>43</v>
      </c>
      <c r="Y2202" t="s">
        <v>44</v>
      </c>
      <c r="Z2202" t="s">
        <v>44</v>
      </c>
      <c r="AA2202" t="s">
        <v>45</v>
      </c>
      <c r="AB2202" t="s">
        <v>46</v>
      </c>
      <c r="AC2202" t="s">
        <v>47</v>
      </c>
      <c r="AD2202" t="s">
        <v>48</v>
      </c>
      <c r="AE2202" t="s">
        <v>49</v>
      </c>
    </row>
    <row r="2203" spans="1:31">
      <c r="A2203" t="str">
        <f t="shared" si="68"/>
        <v>213599451111109</v>
      </c>
      <c r="B2203" t="s">
        <v>32</v>
      </c>
      <c r="C2203" t="s">
        <v>62</v>
      </c>
      <c r="D2203" t="s">
        <v>2182</v>
      </c>
      <c r="E2203" t="s">
        <v>2182</v>
      </c>
      <c r="F2203" t="s">
        <v>35</v>
      </c>
      <c r="G2203" t="s">
        <v>2183</v>
      </c>
      <c r="H2203" s="1">
        <v>43712</v>
      </c>
      <c r="I2203" s="1">
        <v>43711</v>
      </c>
      <c r="J2203" s="3">
        <v>571200</v>
      </c>
      <c r="K2203" t="s">
        <v>31</v>
      </c>
      <c r="L2203" t="s">
        <v>31</v>
      </c>
      <c r="M2203">
        <v>0</v>
      </c>
      <c r="N2203">
        <v>0</v>
      </c>
      <c r="O2203">
        <v>0</v>
      </c>
      <c r="P2203" t="s">
        <v>37</v>
      </c>
      <c r="Q2203" t="s">
        <v>37</v>
      </c>
      <c r="R2203" t="str">
        <f t="shared" si="69"/>
        <v>2135994511111</v>
      </c>
      <c r="S2203" t="s">
        <v>38</v>
      </c>
      <c r="T2203" t="s">
        <v>66</v>
      </c>
      <c r="U2203" t="s">
        <v>67</v>
      </c>
      <c r="V2203" t="s">
        <v>100</v>
      </c>
      <c r="W2203" t="s">
        <v>42</v>
      </c>
      <c r="X2203" t="s">
        <v>43</v>
      </c>
      <c r="Y2203" t="s">
        <v>44</v>
      </c>
      <c r="Z2203" t="s">
        <v>44</v>
      </c>
      <c r="AA2203" t="s">
        <v>45</v>
      </c>
      <c r="AB2203" t="s">
        <v>46</v>
      </c>
      <c r="AC2203" t="s">
        <v>47</v>
      </c>
      <c r="AD2203" t="s">
        <v>48</v>
      </c>
      <c r="AE2203" t="s">
        <v>49</v>
      </c>
    </row>
    <row r="2204" spans="1:31">
      <c r="A2204" t="str">
        <f t="shared" si="68"/>
        <v>213599451112209</v>
      </c>
      <c r="B2204" t="s">
        <v>32</v>
      </c>
      <c r="C2204" t="s">
        <v>62</v>
      </c>
      <c r="D2204" t="s">
        <v>2184</v>
      </c>
      <c r="E2204" t="s">
        <v>2184</v>
      </c>
      <c r="F2204" t="s">
        <v>55</v>
      </c>
      <c r="G2204" t="s">
        <v>2185</v>
      </c>
      <c r="H2204" s="1">
        <v>43712</v>
      </c>
      <c r="I2204" s="1">
        <v>43711</v>
      </c>
      <c r="J2204" s="3">
        <v>14280</v>
      </c>
      <c r="K2204" t="s">
        <v>31</v>
      </c>
      <c r="L2204" t="s">
        <v>31</v>
      </c>
      <c r="M2204">
        <v>0</v>
      </c>
      <c r="N2204">
        <v>0</v>
      </c>
      <c r="O2204">
        <v>0</v>
      </c>
      <c r="P2204" t="s">
        <v>37</v>
      </c>
      <c r="Q2204" t="s">
        <v>37</v>
      </c>
      <c r="R2204" t="str">
        <f t="shared" si="69"/>
        <v>2135994511122</v>
      </c>
      <c r="S2204" t="s">
        <v>38</v>
      </c>
      <c r="T2204" t="s">
        <v>66</v>
      </c>
      <c r="U2204" t="s">
        <v>67</v>
      </c>
      <c r="V2204" t="s">
        <v>100</v>
      </c>
      <c r="W2204" t="s">
        <v>42</v>
      </c>
      <c r="X2204" t="s">
        <v>43</v>
      </c>
      <c r="Y2204" t="s">
        <v>44</v>
      </c>
      <c r="Z2204" t="s">
        <v>44</v>
      </c>
      <c r="AA2204" t="s">
        <v>45</v>
      </c>
      <c r="AB2204" t="s">
        <v>46</v>
      </c>
      <c r="AC2204" t="s">
        <v>47</v>
      </c>
      <c r="AD2204" t="s">
        <v>48</v>
      </c>
      <c r="AE2204" t="s">
        <v>49</v>
      </c>
    </row>
    <row r="2205" spans="1:31">
      <c r="A2205" t="str">
        <f t="shared" si="68"/>
        <v>213599451112109</v>
      </c>
      <c r="B2205" t="s">
        <v>32</v>
      </c>
      <c r="C2205" t="s">
        <v>62</v>
      </c>
      <c r="D2205" t="s">
        <v>2184</v>
      </c>
      <c r="E2205" t="s">
        <v>2184</v>
      </c>
      <c r="F2205" t="s">
        <v>51</v>
      </c>
      <c r="G2205" t="s">
        <v>2185</v>
      </c>
      <c r="H2205" s="1">
        <v>43712</v>
      </c>
      <c r="I2205" s="1">
        <v>43711</v>
      </c>
      <c r="J2205" s="3">
        <v>42840</v>
      </c>
      <c r="K2205" t="s">
        <v>31</v>
      </c>
      <c r="L2205" t="s">
        <v>31</v>
      </c>
      <c r="M2205">
        <v>0</v>
      </c>
      <c r="N2205">
        <v>0</v>
      </c>
      <c r="O2205">
        <v>0</v>
      </c>
      <c r="P2205" t="s">
        <v>37</v>
      </c>
      <c r="Q2205" t="s">
        <v>37</v>
      </c>
      <c r="R2205" t="str">
        <f t="shared" si="69"/>
        <v>2135994511121</v>
      </c>
      <c r="S2205" t="s">
        <v>38</v>
      </c>
      <c r="T2205" t="s">
        <v>66</v>
      </c>
      <c r="U2205" t="s">
        <v>67</v>
      </c>
      <c r="V2205" t="s">
        <v>100</v>
      </c>
      <c r="W2205" t="s">
        <v>42</v>
      </c>
      <c r="X2205" t="s">
        <v>43</v>
      </c>
      <c r="Y2205" t="s">
        <v>44</v>
      </c>
      <c r="Z2205" t="s">
        <v>44</v>
      </c>
      <c r="AA2205" t="s">
        <v>45</v>
      </c>
      <c r="AB2205" t="s">
        <v>46</v>
      </c>
      <c r="AC2205" t="s">
        <v>47</v>
      </c>
      <c r="AD2205" t="s">
        <v>48</v>
      </c>
      <c r="AE2205" t="s">
        <v>49</v>
      </c>
    </row>
    <row r="2206" spans="1:31">
      <c r="A2206" t="str">
        <f t="shared" si="68"/>
        <v>213599451111909</v>
      </c>
      <c r="B2206" t="s">
        <v>32</v>
      </c>
      <c r="C2206" t="s">
        <v>62</v>
      </c>
      <c r="D2206" t="s">
        <v>2184</v>
      </c>
      <c r="E2206" t="s">
        <v>2184</v>
      </c>
      <c r="F2206" t="s">
        <v>50</v>
      </c>
      <c r="G2206" t="s">
        <v>2185</v>
      </c>
      <c r="H2206" s="1">
        <v>43712</v>
      </c>
      <c r="I2206" s="1">
        <v>43711</v>
      </c>
      <c r="J2206" s="3">
        <v>16</v>
      </c>
      <c r="K2206" t="s">
        <v>31</v>
      </c>
      <c r="L2206" t="s">
        <v>31</v>
      </c>
      <c r="M2206">
        <v>0</v>
      </c>
      <c r="N2206">
        <v>0</v>
      </c>
      <c r="O2206">
        <v>0</v>
      </c>
      <c r="P2206" t="s">
        <v>37</v>
      </c>
      <c r="Q2206" t="s">
        <v>37</v>
      </c>
      <c r="R2206" t="str">
        <f t="shared" si="69"/>
        <v>2135994511119</v>
      </c>
      <c r="S2206" t="s">
        <v>38</v>
      </c>
      <c r="T2206" t="s">
        <v>66</v>
      </c>
      <c r="U2206" t="s">
        <v>67</v>
      </c>
      <c r="V2206" t="s">
        <v>100</v>
      </c>
      <c r="W2206" t="s">
        <v>42</v>
      </c>
      <c r="X2206" t="s">
        <v>43</v>
      </c>
      <c r="Y2206" t="s">
        <v>44</v>
      </c>
      <c r="Z2206" t="s">
        <v>44</v>
      </c>
      <c r="AA2206" t="s">
        <v>45</v>
      </c>
      <c r="AB2206" t="s">
        <v>46</v>
      </c>
      <c r="AC2206" t="s">
        <v>47</v>
      </c>
      <c r="AD2206" t="s">
        <v>48</v>
      </c>
      <c r="AE2206" t="s">
        <v>49</v>
      </c>
    </row>
    <row r="2207" spans="1:31">
      <c r="A2207" t="str">
        <f t="shared" si="68"/>
        <v>213599451111109</v>
      </c>
      <c r="B2207" t="s">
        <v>32</v>
      </c>
      <c r="C2207" t="s">
        <v>62</v>
      </c>
      <c r="D2207" t="s">
        <v>2184</v>
      </c>
      <c r="E2207" t="s">
        <v>2184</v>
      </c>
      <c r="F2207" t="s">
        <v>35</v>
      </c>
      <c r="G2207" t="s">
        <v>2185</v>
      </c>
      <c r="H2207" s="1">
        <v>43712</v>
      </c>
      <c r="I2207" s="1">
        <v>43711</v>
      </c>
      <c r="J2207" s="3">
        <v>571200</v>
      </c>
      <c r="K2207" t="s">
        <v>31</v>
      </c>
      <c r="L2207" t="s">
        <v>31</v>
      </c>
      <c r="M2207">
        <v>0</v>
      </c>
      <c r="N2207">
        <v>0</v>
      </c>
      <c r="O2207">
        <v>0</v>
      </c>
      <c r="P2207" t="s">
        <v>37</v>
      </c>
      <c r="Q2207" t="s">
        <v>37</v>
      </c>
      <c r="R2207" t="str">
        <f t="shared" si="69"/>
        <v>2135994511111</v>
      </c>
      <c r="S2207" t="s">
        <v>38</v>
      </c>
      <c r="T2207" t="s">
        <v>66</v>
      </c>
      <c r="U2207" t="s">
        <v>67</v>
      </c>
      <c r="V2207" t="s">
        <v>100</v>
      </c>
      <c r="W2207" t="s">
        <v>42</v>
      </c>
      <c r="X2207" t="s">
        <v>43</v>
      </c>
      <c r="Y2207" t="s">
        <v>44</v>
      </c>
      <c r="Z2207" t="s">
        <v>44</v>
      </c>
      <c r="AA2207" t="s">
        <v>45</v>
      </c>
      <c r="AB2207" t="s">
        <v>46</v>
      </c>
      <c r="AC2207" t="s">
        <v>47</v>
      </c>
      <c r="AD2207" t="s">
        <v>48</v>
      </c>
      <c r="AE2207" t="s">
        <v>49</v>
      </c>
    </row>
    <row r="2208" spans="1:31">
      <c r="A2208" t="str">
        <f t="shared" si="68"/>
        <v>212904652121109</v>
      </c>
      <c r="B2208" t="s">
        <v>32</v>
      </c>
      <c r="C2208" t="s">
        <v>62</v>
      </c>
      <c r="D2208" t="s">
        <v>2186</v>
      </c>
      <c r="E2208" t="s">
        <v>2186</v>
      </c>
      <c r="F2208" t="s">
        <v>122</v>
      </c>
      <c r="G2208" t="s">
        <v>2187</v>
      </c>
      <c r="H2208" s="1">
        <v>43712</v>
      </c>
      <c r="I2208" s="1">
        <v>43711</v>
      </c>
      <c r="J2208" s="3">
        <v>11350000</v>
      </c>
      <c r="K2208" t="s">
        <v>31</v>
      </c>
      <c r="L2208" t="s">
        <v>31</v>
      </c>
      <c r="M2208">
        <v>0</v>
      </c>
      <c r="N2208">
        <v>0</v>
      </c>
      <c r="O2208">
        <v>0</v>
      </c>
      <c r="P2208" t="s">
        <v>37</v>
      </c>
      <c r="Q2208" t="s">
        <v>37</v>
      </c>
      <c r="R2208" t="str">
        <f t="shared" si="69"/>
        <v>2129046521211</v>
      </c>
      <c r="S2208" t="s">
        <v>38</v>
      </c>
      <c r="T2208" t="s">
        <v>66</v>
      </c>
      <c r="U2208" t="s">
        <v>67</v>
      </c>
      <c r="V2208" t="s">
        <v>81</v>
      </c>
      <c r="W2208" t="s">
        <v>82</v>
      </c>
      <c r="X2208" t="s">
        <v>43</v>
      </c>
      <c r="Y2208" t="s">
        <v>44</v>
      </c>
      <c r="Z2208" t="s">
        <v>44</v>
      </c>
      <c r="AA2208" t="s">
        <v>45</v>
      </c>
      <c r="AB2208" t="s">
        <v>46</v>
      </c>
      <c r="AC2208" t="s">
        <v>47</v>
      </c>
      <c r="AD2208" t="s">
        <v>48</v>
      </c>
      <c r="AE2208" t="s">
        <v>49</v>
      </c>
    </row>
    <row r="2209" spans="1:31">
      <c r="A2209" t="str">
        <f t="shared" si="68"/>
        <v>213599451112509</v>
      </c>
      <c r="B2209" t="s">
        <v>32</v>
      </c>
      <c r="C2209" t="s">
        <v>62</v>
      </c>
      <c r="D2209" t="s">
        <v>2188</v>
      </c>
      <c r="E2209" t="s">
        <v>2188</v>
      </c>
      <c r="F2209" t="s">
        <v>132</v>
      </c>
      <c r="G2209" t="s">
        <v>2189</v>
      </c>
      <c r="H2209" s="1">
        <v>43712</v>
      </c>
      <c r="I2209" s="1">
        <v>43711</v>
      </c>
      <c r="J2209" s="3">
        <v>8856</v>
      </c>
      <c r="K2209" t="s">
        <v>31</v>
      </c>
      <c r="L2209" t="s">
        <v>31</v>
      </c>
      <c r="M2209">
        <v>0</v>
      </c>
      <c r="N2209">
        <v>0</v>
      </c>
      <c r="O2209">
        <v>0</v>
      </c>
      <c r="P2209" t="s">
        <v>37</v>
      </c>
      <c r="Q2209" t="s">
        <v>37</v>
      </c>
      <c r="R2209" t="str">
        <f t="shared" si="69"/>
        <v>2135994511125</v>
      </c>
      <c r="S2209" t="s">
        <v>38</v>
      </c>
      <c r="T2209" t="s">
        <v>66</v>
      </c>
      <c r="U2209" t="s">
        <v>67</v>
      </c>
      <c r="V2209" t="s">
        <v>100</v>
      </c>
      <c r="W2209" t="s">
        <v>42</v>
      </c>
      <c r="X2209" t="s">
        <v>43</v>
      </c>
      <c r="Y2209" t="s">
        <v>44</v>
      </c>
      <c r="Z2209" t="s">
        <v>44</v>
      </c>
      <c r="AA2209" t="s">
        <v>45</v>
      </c>
      <c r="AB2209" t="s">
        <v>46</v>
      </c>
      <c r="AC2209" t="s">
        <v>47</v>
      </c>
      <c r="AD2209" t="s">
        <v>48</v>
      </c>
      <c r="AE2209" t="s">
        <v>49</v>
      </c>
    </row>
    <row r="2210" spans="1:31">
      <c r="A2210" t="str">
        <f t="shared" si="68"/>
        <v>213599451112209</v>
      </c>
      <c r="B2210" t="s">
        <v>32</v>
      </c>
      <c r="C2210" t="s">
        <v>62</v>
      </c>
      <c r="D2210" t="s">
        <v>2188</v>
      </c>
      <c r="E2210" t="s">
        <v>2188</v>
      </c>
      <c r="F2210" t="s">
        <v>55</v>
      </c>
      <c r="G2210" t="s">
        <v>2189</v>
      </c>
      <c r="H2210" s="1">
        <v>43712</v>
      </c>
      <c r="I2210" s="1">
        <v>43711</v>
      </c>
      <c r="J2210" s="3">
        <v>28636</v>
      </c>
      <c r="K2210" t="s">
        <v>31</v>
      </c>
      <c r="L2210" t="s">
        <v>31</v>
      </c>
      <c r="M2210">
        <v>0</v>
      </c>
      <c r="N2210">
        <v>0</v>
      </c>
      <c r="O2210">
        <v>0</v>
      </c>
      <c r="P2210" t="s">
        <v>37</v>
      </c>
      <c r="Q2210" t="s">
        <v>37</v>
      </c>
      <c r="R2210" t="str">
        <f t="shared" si="69"/>
        <v>2135994511122</v>
      </c>
      <c r="S2210" t="s">
        <v>38</v>
      </c>
      <c r="T2210" t="s">
        <v>66</v>
      </c>
      <c r="U2210" t="s">
        <v>67</v>
      </c>
      <c r="V2210" t="s">
        <v>100</v>
      </c>
      <c r="W2210" t="s">
        <v>42</v>
      </c>
      <c r="X2210" t="s">
        <v>43</v>
      </c>
      <c r="Y2210" t="s">
        <v>44</v>
      </c>
      <c r="Z2210" t="s">
        <v>44</v>
      </c>
      <c r="AA2210" t="s">
        <v>45</v>
      </c>
      <c r="AB2210" t="s">
        <v>46</v>
      </c>
      <c r="AC2210" t="s">
        <v>47</v>
      </c>
      <c r="AD2210" t="s">
        <v>48</v>
      </c>
      <c r="AE2210" t="s">
        <v>49</v>
      </c>
    </row>
    <row r="2211" spans="1:31">
      <c r="A2211" t="str">
        <f t="shared" si="68"/>
        <v>213599451112109</v>
      </c>
      <c r="B2211" t="s">
        <v>32</v>
      </c>
      <c r="C2211" t="s">
        <v>62</v>
      </c>
      <c r="D2211" t="s">
        <v>2188</v>
      </c>
      <c r="E2211" t="s">
        <v>2188</v>
      </c>
      <c r="F2211" t="s">
        <v>51</v>
      </c>
      <c r="G2211" t="s">
        <v>2189</v>
      </c>
      <c r="H2211" s="1">
        <v>43712</v>
      </c>
      <c r="I2211" s="1">
        <v>43711</v>
      </c>
      <c r="J2211" s="3">
        <v>85290</v>
      </c>
      <c r="K2211" t="s">
        <v>31</v>
      </c>
      <c r="L2211" t="s">
        <v>31</v>
      </c>
      <c r="M2211">
        <v>0</v>
      </c>
      <c r="N2211">
        <v>0</v>
      </c>
      <c r="O2211">
        <v>0</v>
      </c>
      <c r="P2211" t="s">
        <v>37</v>
      </c>
      <c r="Q2211" t="s">
        <v>37</v>
      </c>
      <c r="R2211" t="str">
        <f t="shared" si="69"/>
        <v>2135994511121</v>
      </c>
      <c r="S2211" t="s">
        <v>38</v>
      </c>
      <c r="T2211" t="s">
        <v>66</v>
      </c>
      <c r="U2211" t="s">
        <v>67</v>
      </c>
      <c r="V2211" t="s">
        <v>100</v>
      </c>
      <c r="W2211" t="s">
        <v>42</v>
      </c>
      <c r="X2211" t="s">
        <v>43</v>
      </c>
      <c r="Y2211" t="s">
        <v>44</v>
      </c>
      <c r="Z2211" t="s">
        <v>44</v>
      </c>
      <c r="AA2211" t="s">
        <v>45</v>
      </c>
      <c r="AB2211" t="s">
        <v>46</v>
      </c>
      <c r="AC2211" t="s">
        <v>47</v>
      </c>
      <c r="AD2211" t="s">
        <v>48</v>
      </c>
      <c r="AE2211" t="s">
        <v>49</v>
      </c>
    </row>
    <row r="2212" spans="1:31">
      <c r="A2212" t="str">
        <f t="shared" si="68"/>
        <v>213599451111909</v>
      </c>
      <c r="B2212" t="s">
        <v>32</v>
      </c>
      <c r="C2212" t="s">
        <v>62</v>
      </c>
      <c r="D2212" t="s">
        <v>2188</v>
      </c>
      <c r="E2212" t="s">
        <v>2188</v>
      </c>
      <c r="F2212" t="s">
        <v>50</v>
      </c>
      <c r="G2212" t="s">
        <v>2189</v>
      </c>
      <c r="H2212" s="1">
        <v>43712</v>
      </c>
      <c r="I2212" s="1">
        <v>43711</v>
      </c>
      <c r="J2212" s="3">
        <v>108</v>
      </c>
      <c r="K2212" t="s">
        <v>31</v>
      </c>
      <c r="L2212" t="s">
        <v>31</v>
      </c>
      <c r="M2212">
        <v>0</v>
      </c>
      <c r="N2212">
        <v>0</v>
      </c>
      <c r="O2212">
        <v>0</v>
      </c>
      <c r="P2212" t="s">
        <v>37</v>
      </c>
      <c r="Q2212" t="s">
        <v>37</v>
      </c>
      <c r="R2212" t="str">
        <f t="shared" si="69"/>
        <v>2135994511119</v>
      </c>
      <c r="S2212" t="s">
        <v>38</v>
      </c>
      <c r="T2212" t="s">
        <v>66</v>
      </c>
      <c r="U2212" t="s">
        <v>67</v>
      </c>
      <c r="V2212" t="s">
        <v>100</v>
      </c>
      <c r="W2212" t="s">
        <v>42</v>
      </c>
      <c r="X2212" t="s">
        <v>43</v>
      </c>
      <c r="Y2212" t="s">
        <v>44</v>
      </c>
      <c r="Z2212" t="s">
        <v>44</v>
      </c>
      <c r="AA2212" t="s">
        <v>45</v>
      </c>
      <c r="AB2212" t="s">
        <v>46</v>
      </c>
      <c r="AC2212" t="s">
        <v>47</v>
      </c>
      <c r="AD2212" t="s">
        <v>48</v>
      </c>
      <c r="AE2212" t="s">
        <v>49</v>
      </c>
    </row>
    <row r="2213" spans="1:31">
      <c r="A2213" t="str">
        <f t="shared" si="68"/>
        <v>213599451111109</v>
      </c>
      <c r="B2213" t="s">
        <v>32</v>
      </c>
      <c r="C2213" t="s">
        <v>62</v>
      </c>
      <c r="D2213" t="s">
        <v>2188</v>
      </c>
      <c r="E2213" t="s">
        <v>2188</v>
      </c>
      <c r="F2213" t="s">
        <v>35</v>
      </c>
      <c r="G2213" t="s">
        <v>2189</v>
      </c>
      <c r="H2213" s="1">
        <v>43712</v>
      </c>
      <c r="I2213" s="1">
        <v>43711</v>
      </c>
      <c r="J2213" s="3">
        <v>989900</v>
      </c>
      <c r="K2213" t="s">
        <v>31</v>
      </c>
      <c r="L2213" t="s">
        <v>31</v>
      </c>
      <c r="M2213">
        <v>0</v>
      </c>
      <c r="N2213">
        <v>0</v>
      </c>
      <c r="O2213">
        <v>0</v>
      </c>
      <c r="P2213" t="s">
        <v>37</v>
      </c>
      <c r="Q2213" t="s">
        <v>37</v>
      </c>
      <c r="R2213" t="str">
        <f t="shared" si="69"/>
        <v>2135994511111</v>
      </c>
      <c r="S2213" t="s">
        <v>38</v>
      </c>
      <c r="T2213" t="s">
        <v>66</v>
      </c>
      <c r="U2213" t="s">
        <v>67</v>
      </c>
      <c r="V2213" t="s">
        <v>100</v>
      </c>
      <c r="W2213" t="s">
        <v>42</v>
      </c>
      <c r="X2213" t="s">
        <v>43</v>
      </c>
      <c r="Y2213" t="s">
        <v>44</v>
      </c>
      <c r="Z2213" t="s">
        <v>44</v>
      </c>
      <c r="AA2213" t="s">
        <v>45</v>
      </c>
      <c r="AB2213" t="s">
        <v>46</v>
      </c>
      <c r="AC2213" t="s">
        <v>47</v>
      </c>
      <c r="AD2213" t="s">
        <v>48</v>
      </c>
      <c r="AE2213" t="s">
        <v>49</v>
      </c>
    </row>
    <row r="2214" spans="1:31">
      <c r="A2214" t="str">
        <f t="shared" si="68"/>
        <v>213599452411109</v>
      </c>
      <c r="B2214" t="s">
        <v>32</v>
      </c>
      <c r="C2214" t="s">
        <v>62</v>
      </c>
      <c r="D2214" t="s">
        <v>2190</v>
      </c>
      <c r="E2214" t="s">
        <v>2190</v>
      </c>
      <c r="F2214" t="s">
        <v>71</v>
      </c>
      <c r="G2214" t="s">
        <v>2191</v>
      </c>
      <c r="H2214" s="1">
        <v>43713</v>
      </c>
      <c r="I2214" s="1">
        <v>43711</v>
      </c>
      <c r="J2214" s="3">
        <v>750000</v>
      </c>
      <c r="K2214" t="s">
        <v>31</v>
      </c>
      <c r="L2214" t="s">
        <v>31</v>
      </c>
      <c r="M2214">
        <v>0</v>
      </c>
      <c r="N2214">
        <v>0</v>
      </c>
      <c r="O2214">
        <v>0</v>
      </c>
      <c r="P2214" t="s">
        <v>37</v>
      </c>
      <c r="Q2214" t="s">
        <v>37</v>
      </c>
      <c r="R2214" t="str">
        <f t="shared" si="69"/>
        <v>2135994524111</v>
      </c>
      <c r="S2214" t="s">
        <v>38</v>
      </c>
      <c r="T2214" t="s">
        <v>66</v>
      </c>
      <c r="U2214" t="s">
        <v>67</v>
      </c>
      <c r="V2214" t="s">
        <v>100</v>
      </c>
      <c r="W2214" t="s">
        <v>42</v>
      </c>
      <c r="X2214" t="s">
        <v>43</v>
      </c>
      <c r="Y2214" t="s">
        <v>44</v>
      </c>
      <c r="Z2214" t="s">
        <v>44</v>
      </c>
      <c r="AA2214" t="s">
        <v>45</v>
      </c>
      <c r="AB2214" t="s">
        <v>46</v>
      </c>
      <c r="AC2214" t="s">
        <v>47</v>
      </c>
      <c r="AD2214" t="s">
        <v>48</v>
      </c>
      <c r="AE2214" t="s">
        <v>49</v>
      </c>
    </row>
    <row r="2215" spans="1:31">
      <c r="A2215" t="str">
        <f t="shared" si="68"/>
        <v>212904652111109</v>
      </c>
      <c r="B2215" t="s">
        <v>32</v>
      </c>
      <c r="C2215" t="s">
        <v>62</v>
      </c>
      <c r="D2215" t="s">
        <v>2192</v>
      </c>
      <c r="E2215" t="s">
        <v>2192</v>
      </c>
      <c r="F2215" t="s">
        <v>165</v>
      </c>
      <c r="G2215" t="s">
        <v>2193</v>
      </c>
      <c r="H2215" s="1">
        <v>43713</v>
      </c>
      <c r="I2215" s="1">
        <v>43712</v>
      </c>
      <c r="J2215" s="3">
        <v>12825000</v>
      </c>
      <c r="K2215" t="s">
        <v>31</v>
      </c>
      <c r="L2215" t="s">
        <v>31</v>
      </c>
      <c r="M2215">
        <v>0</v>
      </c>
      <c r="N2215">
        <v>0</v>
      </c>
      <c r="O2215">
        <v>0</v>
      </c>
      <c r="P2215" t="s">
        <v>37</v>
      </c>
      <c r="Q2215" t="s">
        <v>37</v>
      </c>
      <c r="R2215" t="str">
        <f t="shared" si="69"/>
        <v>2129046521111</v>
      </c>
      <c r="S2215" t="s">
        <v>38</v>
      </c>
      <c r="T2215" t="s">
        <v>66</v>
      </c>
      <c r="U2215" t="s">
        <v>67</v>
      </c>
      <c r="V2215" t="s">
        <v>81</v>
      </c>
      <c r="W2215" t="s">
        <v>82</v>
      </c>
      <c r="X2215" t="s">
        <v>43</v>
      </c>
      <c r="Y2215" t="s">
        <v>44</v>
      </c>
      <c r="Z2215" t="s">
        <v>44</v>
      </c>
      <c r="AA2215" t="s">
        <v>45</v>
      </c>
      <c r="AB2215" t="s">
        <v>46</v>
      </c>
      <c r="AC2215" t="s">
        <v>47</v>
      </c>
      <c r="AD2215" t="s">
        <v>48</v>
      </c>
      <c r="AE2215" t="s">
        <v>49</v>
      </c>
    </row>
    <row r="2216" spans="1:31">
      <c r="A2216" t="str">
        <f t="shared" si="68"/>
        <v>213599451112209</v>
      </c>
      <c r="B2216" t="s">
        <v>32</v>
      </c>
      <c r="C2216" t="s">
        <v>62</v>
      </c>
      <c r="D2216" t="s">
        <v>2194</v>
      </c>
      <c r="E2216" t="s">
        <v>2194</v>
      </c>
      <c r="F2216" t="s">
        <v>55</v>
      </c>
      <c r="G2216" t="s">
        <v>2195</v>
      </c>
      <c r="H2216" s="1">
        <v>43713</v>
      </c>
      <c r="I2216" s="1">
        <v>43712</v>
      </c>
      <c r="J2216" s="3">
        <v>89268</v>
      </c>
      <c r="K2216" t="s">
        <v>31</v>
      </c>
      <c r="L2216" t="s">
        <v>31</v>
      </c>
      <c r="M2216">
        <v>0</v>
      </c>
      <c r="N2216">
        <v>0</v>
      </c>
      <c r="O2216">
        <v>0</v>
      </c>
      <c r="P2216" t="s">
        <v>37</v>
      </c>
      <c r="Q2216" t="s">
        <v>37</v>
      </c>
      <c r="R2216" t="str">
        <f t="shared" si="69"/>
        <v>2135994511122</v>
      </c>
      <c r="S2216" t="s">
        <v>38</v>
      </c>
      <c r="T2216" t="s">
        <v>66</v>
      </c>
      <c r="U2216" t="s">
        <v>67</v>
      </c>
      <c r="V2216" t="s">
        <v>100</v>
      </c>
      <c r="W2216" t="s">
        <v>42</v>
      </c>
      <c r="X2216" t="s">
        <v>43</v>
      </c>
      <c r="Y2216" t="s">
        <v>44</v>
      </c>
      <c r="Z2216" t="s">
        <v>44</v>
      </c>
      <c r="AA2216" t="s">
        <v>45</v>
      </c>
      <c r="AB2216" t="s">
        <v>46</v>
      </c>
      <c r="AC2216" t="s">
        <v>47</v>
      </c>
      <c r="AD2216" t="s">
        <v>48</v>
      </c>
      <c r="AE2216" t="s">
        <v>49</v>
      </c>
    </row>
    <row r="2217" spans="1:31">
      <c r="A2217" t="str">
        <f t="shared" si="68"/>
        <v>213599451112109</v>
      </c>
      <c r="B2217" t="s">
        <v>32</v>
      </c>
      <c r="C2217" t="s">
        <v>62</v>
      </c>
      <c r="D2217" t="s">
        <v>2194</v>
      </c>
      <c r="E2217" t="s">
        <v>2194</v>
      </c>
      <c r="F2217" t="s">
        <v>51</v>
      </c>
      <c r="G2217" t="s">
        <v>2195</v>
      </c>
      <c r="H2217" s="1">
        <v>43713</v>
      </c>
      <c r="I2217" s="1">
        <v>43712</v>
      </c>
      <c r="J2217" s="3">
        <v>236730</v>
      </c>
      <c r="K2217" t="s">
        <v>31</v>
      </c>
      <c r="L2217" t="s">
        <v>31</v>
      </c>
      <c r="M2217">
        <v>0</v>
      </c>
      <c r="N2217">
        <v>0</v>
      </c>
      <c r="O2217">
        <v>0</v>
      </c>
      <c r="P2217" t="s">
        <v>37</v>
      </c>
      <c r="Q2217" t="s">
        <v>37</v>
      </c>
      <c r="R2217" t="str">
        <f t="shared" si="69"/>
        <v>2135994511121</v>
      </c>
      <c r="S2217" t="s">
        <v>38</v>
      </c>
      <c r="T2217" t="s">
        <v>66</v>
      </c>
      <c r="U2217" t="s">
        <v>67</v>
      </c>
      <c r="V2217" t="s">
        <v>100</v>
      </c>
      <c r="W2217" t="s">
        <v>42</v>
      </c>
      <c r="X2217" t="s">
        <v>43</v>
      </c>
      <c r="Y2217" t="s">
        <v>44</v>
      </c>
      <c r="Z2217" t="s">
        <v>44</v>
      </c>
      <c r="AA2217" t="s">
        <v>45</v>
      </c>
      <c r="AB2217" t="s">
        <v>46</v>
      </c>
      <c r="AC2217" t="s">
        <v>47</v>
      </c>
      <c r="AD2217" t="s">
        <v>48</v>
      </c>
      <c r="AE2217" t="s">
        <v>49</v>
      </c>
    </row>
    <row r="2218" spans="1:31">
      <c r="A2218" t="str">
        <f t="shared" si="68"/>
        <v>213599451111909</v>
      </c>
      <c r="B2218" t="s">
        <v>32</v>
      </c>
      <c r="C2218" t="s">
        <v>62</v>
      </c>
      <c r="D2218" t="s">
        <v>2194</v>
      </c>
      <c r="E2218" t="s">
        <v>2194</v>
      </c>
      <c r="F2218" t="s">
        <v>50</v>
      </c>
      <c r="G2218" t="s">
        <v>2195</v>
      </c>
      <c r="H2218" s="1">
        <v>43713</v>
      </c>
      <c r="I2218" s="1">
        <v>43712</v>
      </c>
      <c r="J2218" s="3">
        <v>330</v>
      </c>
      <c r="K2218" t="s">
        <v>31</v>
      </c>
      <c r="L2218" t="s">
        <v>31</v>
      </c>
      <c r="M2218">
        <v>0</v>
      </c>
      <c r="N2218">
        <v>0</v>
      </c>
      <c r="O2218">
        <v>0</v>
      </c>
      <c r="P2218" t="s">
        <v>37</v>
      </c>
      <c r="Q2218" t="s">
        <v>37</v>
      </c>
      <c r="R2218" t="str">
        <f t="shared" si="69"/>
        <v>2135994511119</v>
      </c>
      <c r="S2218" t="s">
        <v>38</v>
      </c>
      <c r="T2218" t="s">
        <v>66</v>
      </c>
      <c r="U2218" t="s">
        <v>67</v>
      </c>
      <c r="V2218" t="s">
        <v>100</v>
      </c>
      <c r="W2218" t="s">
        <v>42</v>
      </c>
      <c r="X2218" t="s">
        <v>43</v>
      </c>
      <c r="Y2218" t="s">
        <v>44</v>
      </c>
      <c r="Z2218" t="s">
        <v>44</v>
      </c>
      <c r="AA2218" t="s">
        <v>45</v>
      </c>
      <c r="AB2218" t="s">
        <v>46</v>
      </c>
      <c r="AC2218" t="s">
        <v>47</v>
      </c>
      <c r="AD2218" t="s">
        <v>48</v>
      </c>
      <c r="AE2218" t="s">
        <v>49</v>
      </c>
    </row>
    <row r="2219" spans="1:31">
      <c r="A2219" t="str">
        <f t="shared" si="68"/>
        <v>213599451111109</v>
      </c>
      <c r="B2219" t="s">
        <v>32</v>
      </c>
      <c r="C2219" t="s">
        <v>62</v>
      </c>
      <c r="D2219" t="s">
        <v>2194</v>
      </c>
      <c r="E2219" t="s">
        <v>2194</v>
      </c>
      <c r="F2219" t="s">
        <v>35</v>
      </c>
      <c r="G2219" t="s">
        <v>2195</v>
      </c>
      <c r="H2219" s="1">
        <v>43713</v>
      </c>
      <c r="I2219" s="1">
        <v>43712</v>
      </c>
      <c r="J2219" s="3">
        <v>3203100</v>
      </c>
      <c r="K2219" t="s">
        <v>31</v>
      </c>
      <c r="L2219" t="s">
        <v>31</v>
      </c>
      <c r="M2219">
        <v>0</v>
      </c>
      <c r="N2219">
        <v>0</v>
      </c>
      <c r="O2219">
        <v>0</v>
      </c>
      <c r="P2219" t="s">
        <v>37</v>
      </c>
      <c r="Q2219" t="s">
        <v>37</v>
      </c>
      <c r="R2219" t="str">
        <f t="shared" si="69"/>
        <v>2135994511111</v>
      </c>
      <c r="S2219" t="s">
        <v>38</v>
      </c>
      <c r="T2219" t="s">
        <v>66</v>
      </c>
      <c r="U2219" t="s">
        <v>67</v>
      </c>
      <c r="V2219" t="s">
        <v>100</v>
      </c>
      <c r="W2219" t="s">
        <v>42</v>
      </c>
      <c r="X2219" t="s">
        <v>43</v>
      </c>
      <c r="Y2219" t="s">
        <v>44</v>
      </c>
      <c r="Z2219" t="s">
        <v>44</v>
      </c>
      <c r="AA2219" t="s">
        <v>45</v>
      </c>
      <c r="AB2219" t="s">
        <v>46</v>
      </c>
      <c r="AC2219" t="s">
        <v>47</v>
      </c>
      <c r="AD2219" t="s">
        <v>48</v>
      </c>
      <c r="AE2219" t="s">
        <v>49</v>
      </c>
    </row>
    <row r="2220" spans="1:31">
      <c r="A2220" t="str">
        <f t="shared" si="68"/>
        <v>213599451111109</v>
      </c>
      <c r="B2220" t="s">
        <v>32</v>
      </c>
      <c r="C2220" t="s">
        <v>62</v>
      </c>
      <c r="D2220" t="s">
        <v>2196</v>
      </c>
      <c r="E2220" t="s">
        <v>2196</v>
      </c>
      <c r="F2220" t="s">
        <v>35</v>
      </c>
      <c r="G2220" t="s">
        <v>2197</v>
      </c>
      <c r="H2220" s="1">
        <v>43713</v>
      </c>
      <c r="I2220" s="1">
        <v>43712</v>
      </c>
      <c r="J2220" s="3">
        <v>3791000</v>
      </c>
      <c r="K2220" t="s">
        <v>31</v>
      </c>
      <c r="L2220" t="s">
        <v>31</v>
      </c>
      <c r="M2220">
        <v>0</v>
      </c>
      <c r="N2220">
        <v>0</v>
      </c>
      <c r="O2220">
        <v>0</v>
      </c>
      <c r="P2220" t="s">
        <v>37</v>
      </c>
      <c r="Q2220" t="s">
        <v>37</v>
      </c>
      <c r="R2220" t="str">
        <f t="shared" si="69"/>
        <v>2135994511111</v>
      </c>
      <c r="S2220" t="s">
        <v>38</v>
      </c>
      <c r="T2220" t="s">
        <v>66</v>
      </c>
      <c r="U2220" t="s">
        <v>67</v>
      </c>
      <c r="V2220" t="s">
        <v>100</v>
      </c>
      <c r="W2220" t="s">
        <v>42</v>
      </c>
      <c r="X2220" t="s">
        <v>43</v>
      </c>
      <c r="Y2220" t="s">
        <v>44</v>
      </c>
      <c r="Z2220" t="s">
        <v>44</v>
      </c>
      <c r="AA2220" t="s">
        <v>45</v>
      </c>
      <c r="AB2220" t="s">
        <v>46</v>
      </c>
      <c r="AC2220" t="s">
        <v>47</v>
      </c>
      <c r="AD2220" t="s">
        <v>48</v>
      </c>
      <c r="AE2220" t="s">
        <v>49</v>
      </c>
    </row>
    <row r="2221" spans="1:31">
      <c r="A2221" t="str">
        <f t="shared" si="68"/>
        <v>213599451111909</v>
      </c>
      <c r="B2221" t="s">
        <v>32</v>
      </c>
      <c r="C2221" t="s">
        <v>62</v>
      </c>
      <c r="D2221" t="s">
        <v>2196</v>
      </c>
      <c r="E2221" t="s">
        <v>2196</v>
      </c>
      <c r="F2221" t="s">
        <v>50</v>
      </c>
      <c r="G2221" t="s">
        <v>2197</v>
      </c>
      <c r="H2221" s="1">
        <v>43713</v>
      </c>
      <c r="I2221" s="1">
        <v>43712</v>
      </c>
      <c r="J2221" s="3">
        <v>591</v>
      </c>
      <c r="K2221" t="s">
        <v>31</v>
      </c>
      <c r="L2221" t="s">
        <v>31</v>
      </c>
      <c r="M2221">
        <v>0</v>
      </c>
      <c r="N2221">
        <v>0</v>
      </c>
      <c r="O2221">
        <v>0</v>
      </c>
      <c r="P2221" t="s">
        <v>37</v>
      </c>
      <c r="Q2221" t="s">
        <v>37</v>
      </c>
      <c r="R2221" t="str">
        <f t="shared" si="69"/>
        <v>2135994511119</v>
      </c>
      <c r="S2221" t="s">
        <v>38</v>
      </c>
      <c r="T2221" t="s">
        <v>66</v>
      </c>
      <c r="U2221" t="s">
        <v>67</v>
      </c>
      <c r="V2221" t="s">
        <v>100</v>
      </c>
      <c r="W2221" t="s">
        <v>42</v>
      </c>
      <c r="X2221" t="s">
        <v>43</v>
      </c>
      <c r="Y2221" t="s">
        <v>44</v>
      </c>
      <c r="Z2221" t="s">
        <v>44</v>
      </c>
      <c r="AA2221" t="s">
        <v>45</v>
      </c>
      <c r="AB2221" t="s">
        <v>46</v>
      </c>
      <c r="AC2221" t="s">
        <v>47</v>
      </c>
      <c r="AD2221" t="s">
        <v>48</v>
      </c>
      <c r="AE2221" t="s">
        <v>49</v>
      </c>
    </row>
    <row r="2222" spans="1:31">
      <c r="A2222" t="str">
        <f t="shared" si="68"/>
        <v>213599451112109</v>
      </c>
      <c r="B2222" t="s">
        <v>32</v>
      </c>
      <c r="C2222" t="s">
        <v>62</v>
      </c>
      <c r="D2222" t="s">
        <v>2196</v>
      </c>
      <c r="E2222" t="s">
        <v>2196</v>
      </c>
      <c r="F2222" t="s">
        <v>51</v>
      </c>
      <c r="G2222" t="s">
        <v>2197</v>
      </c>
      <c r="H2222" s="1">
        <v>43713</v>
      </c>
      <c r="I2222" s="1">
        <v>43712</v>
      </c>
      <c r="J2222" s="3">
        <v>282700</v>
      </c>
      <c r="K2222" t="s">
        <v>31</v>
      </c>
      <c r="L2222" t="s">
        <v>31</v>
      </c>
      <c r="M2222">
        <v>0</v>
      </c>
      <c r="N2222">
        <v>0</v>
      </c>
      <c r="O2222">
        <v>0</v>
      </c>
      <c r="P2222" t="s">
        <v>37</v>
      </c>
      <c r="Q2222" t="s">
        <v>37</v>
      </c>
      <c r="R2222" t="str">
        <f t="shared" si="69"/>
        <v>2135994511121</v>
      </c>
      <c r="S2222" t="s">
        <v>38</v>
      </c>
      <c r="T2222" t="s">
        <v>66</v>
      </c>
      <c r="U2222" t="s">
        <v>67</v>
      </c>
      <c r="V2222" t="s">
        <v>100</v>
      </c>
      <c r="W2222" t="s">
        <v>42</v>
      </c>
      <c r="X2222" t="s">
        <v>43</v>
      </c>
      <c r="Y2222" t="s">
        <v>44</v>
      </c>
      <c r="Z2222" t="s">
        <v>44</v>
      </c>
      <c r="AA2222" t="s">
        <v>45</v>
      </c>
      <c r="AB2222" t="s">
        <v>46</v>
      </c>
      <c r="AC2222" t="s">
        <v>47</v>
      </c>
      <c r="AD2222" t="s">
        <v>48</v>
      </c>
      <c r="AE2222" t="s">
        <v>49</v>
      </c>
    </row>
    <row r="2223" spans="1:31">
      <c r="A2223" t="str">
        <f t="shared" si="68"/>
        <v>213599451112209</v>
      </c>
      <c r="B2223" t="s">
        <v>32</v>
      </c>
      <c r="C2223" t="s">
        <v>62</v>
      </c>
      <c r="D2223" t="s">
        <v>2196</v>
      </c>
      <c r="E2223" t="s">
        <v>2196</v>
      </c>
      <c r="F2223" t="s">
        <v>55</v>
      </c>
      <c r="G2223" t="s">
        <v>2197</v>
      </c>
      <c r="H2223" s="1">
        <v>43713</v>
      </c>
      <c r="I2223" s="1">
        <v>43712</v>
      </c>
      <c r="J2223" s="3">
        <v>81304</v>
      </c>
      <c r="K2223" t="s">
        <v>31</v>
      </c>
      <c r="L2223" t="s">
        <v>31</v>
      </c>
      <c r="M2223">
        <v>0</v>
      </c>
      <c r="N2223">
        <v>0</v>
      </c>
      <c r="O2223">
        <v>0</v>
      </c>
      <c r="P2223" t="s">
        <v>37</v>
      </c>
      <c r="Q2223" t="s">
        <v>37</v>
      </c>
      <c r="R2223" t="str">
        <f t="shared" si="69"/>
        <v>2135994511122</v>
      </c>
      <c r="S2223" t="s">
        <v>38</v>
      </c>
      <c r="T2223" t="s">
        <v>66</v>
      </c>
      <c r="U2223" t="s">
        <v>67</v>
      </c>
      <c r="V2223" t="s">
        <v>100</v>
      </c>
      <c r="W2223" t="s">
        <v>42</v>
      </c>
      <c r="X2223" t="s">
        <v>43</v>
      </c>
      <c r="Y2223" t="s">
        <v>44</v>
      </c>
      <c r="Z2223" t="s">
        <v>44</v>
      </c>
      <c r="AA2223" t="s">
        <v>45</v>
      </c>
      <c r="AB2223" t="s">
        <v>46</v>
      </c>
      <c r="AC2223" t="s">
        <v>47</v>
      </c>
      <c r="AD2223" t="s">
        <v>48</v>
      </c>
      <c r="AE2223" t="s">
        <v>49</v>
      </c>
    </row>
    <row r="2224" spans="1:31">
      <c r="A2224" t="str">
        <f t="shared" si="68"/>
        <v>213599452211109</v>
      </c>
      <c r="B2224" t="s">
        <v>32</v>
      </c>
      <c r="C2224" t="s">
        <v>62</v>
      </c>
      <c r="D2224" t="s">
        <v>2198</v>
      </c>
      <c r="E2224" t="s">
        <v>2198</v>
      </c>
      <c r="F2224" t="s">
        <v>79</v>
      </c>
      <c r="G2224" t="s">
        <v>2199</v>
      </c>
      <c r="H2224" s="1">
        <v>43719</v>
      </c>
      <c r="I2224" s="1">
        <v>43717</v>
      </c>
      <c r="J2224" s="3">
        <v>100320</v>
      </c>
      <c r="K2224" t="s">
        <v>31</v>
      </c>
      <c r="L2224" t="s">
        <v>31</v>
      </c>
      <c r="M2224">
        <v>0</v>
      </c>
      <c r="N2224">
        <v>0</v>
      </c>
      <c r="O2224">
        <v>0</v>
      </c>
      <c r="P2224" t="s">
        <v>37</v>
      </c>
      <c r="Q2224" t="s">
        <v>37</v>
      </c>
      <c r="R2224" t="str">
        <f t="shared" si="69"/>
        <v>2135994522111</v>
      </c>
      <c r="S2224" t="s">
        <v>38</v>
      </c>
      <c r="T2224" t="s">
        <v>66</v>
      </c>
      <c r="U2224" t="s">
        <v>67</v>
      </c>
      <c r="V2224" t="s">
        <v>100</v>
      </c>
      <c r="W2224" t="s">
        <v>42</v>
      </c>
      <c r="X2224" t="s">
        <v>43</v>
      </c>
      <c r="Y2224" t="s">
        <v>44</v>
      </c>
      <c r="Z2224" t="s">
        <v>44</v>
      </c>
      <c r="AA2224" t="s">
        <v>45</v>
      </c>
      <c r="AB2224" t="s">
        <v>46</v>
      </c>
      <c r="AC2224" t="s">
        <v>47</v>
      </c>
      <c r="AD2224" t="s">
        <v>48</v>
      </c>
      <c r="AE2224" t="s">
        <v>49</v>
      </c>
    </row>
    <row r="2225" spans="1:31">
      <c r="A2225" t="str">
        <f t="shared" si="68"/>
        <v>213599452211909</v>
      </c>
      <c r="B2225" t="s">
        <v>32</v>
      </c>
      <c r="C2225" t="s">
        <v>62</v>
      </c>
      <c r="D2225" t="s">
        <v>2200</v>
      </c>
      <c r="E2225" t="s">
        <v>2200</v>
      </c>
      <c r="F2225" t="s">
        <v>60</v>
      </c>
      <c r="G2225" t="s">
        <v>2201</v>
      </c>
      <c r="H2225" s="1">
        <v>43719</v>
      </c>
      <c r="I2225" s="1">
        <v>43717</v>
      </c>
      <c r="J2225" s="3">
        <v>380298</v>
      </c>
      <c r="K2225" t="s">
        <v>31</v>
      </c>
      <c r="L2225" t="s">
        <v>31</v>
      </c>
      <c r="M2225">
        <v>0</v>
      </c>
      <c r="N2225">
        <v>0</v>
      </c>
      <c r="O2225">
        <v>0</v>
      </c>
      <c r="P2225" t="s">
        <v>37</v>
      </c>
      <c r="Q2225" t="s">
        <v>37</v>
      </c>
      <c r="R2225" t="str">
        <f t="shared" si="69"/>
        <v>2135994522119</v>
      </c>
      <c r="S2225" t="s">
        <v>38</v>
      </c>
      <c r="T2225" t="s">
        <v>66</v>
      </c>
      <c r="U2225" t="s">
        <v>67</v>
      </c>
      <c r="V2225" t="s">
        <v>100</v>
      </c>
      <c r="W2225" t="s">
        <v>42</v>
      </c>
      <c r="X2225" t="s">
        <v>43</v>
      </c>
      <c r="Y2225" t="s">
        <v>44</v>
      </c>
      <c r="Z2225" t="s">
        <v>44</v>
      </c>
      <c r="AA2225" t="s">
        <v>45</v>
      </c>
      <c r="AB2225" t="s">
        <v>46</v>
      </c>
      <c r="AC2225" t="s">
        <v>47</v>
      </c>
      <c r="AD2225" t="s">
        <v>48</v>
      </c>
      <c r="AE2225" t="s">
        <v>49</v>
      </c>
    </row>
    <row r="2226" spans="1:31">
      <c r="A2226" t="str">
        <f t="shared" si="68"/>
        <v>212904652211109</v>
      </c>
      <c r="B2226" t="s">
        <v>32</v>
      </c>
      <c r="C2226" t="s">
        <v>62</v>
      </c>
      <c r="D2226" t="s">
        <v>2202</v>
      </c>
      <c r="E2226" t="s">
        <v>2202</v>
      </c>
      <c r="F2226" t="s">
        <v>79</v>
      </c>
      <c r="G2226" t="s">
        <v>2203</v>
      </c>
      <c r="H2226" s="1">
        <v>43719</v>
      </c>
      <c r="I2226" s="1">
        <v>43717</v>
      </c>
      <c r="J2226" s="3">
        <v>1013100</v>
      </c>
      <c r="K2226" t="s">
        <v>31</v>
      </c>
      <c r="L2226" t="s">
        <v>31</v>
      </c>
      <c r="M2226">
        <v>0</v>
      </c>
      <c r="N2226">
        <v>0</v>
      </c>
      <c r="O2226">
        <v>0</v>
      </c>
      <c r="P2226" t="s">
        <v>37</v>
      </c>
      <c r="Q2226" t="s">
        <v>37</v>
      </c>
      <c r="R2226" t="str">
        <f t="shared" si="69"/>
        <v>2129046522111</v>
      </c>
      <c r="S2226" t="s">
        <v>38</v>
      </c>
      <c r="T2226" t="s">
        <v>66</v>
      </c>
      <c r="U2226" t="s">
        <v>67</v>
      </c>
      <c r="V2226" t="s">
        <v>81</v>
      </c>
      <c r="W2226" t="s">
        <v>82</v>
      </c>
      <c r="X2226" t="s">
        <v>43</v>
      </c>
      <c r="Y2226" t="s">
        <v>44</v>
      </c>
      <c r="Z2226" t="s">
        <v>44</v>
      </c>
      <c r="AA2226" t="s">
        <v>45</v>
      </c>
      <c r="AB2226" t="s">
        <v>46</v>
      </c>
      <c r="AC2226" t="s">
        <v>47</v>
      </c>
      <c r="AD2226" t="s">
        <v>48</v>
      </c>
      <c r="AE2226" t="s">
        <v>49</v>
      </c>
    </row>
    <row r="2227" spans="1:31">
      <c r="A2227" t="str">
        <f t="shared" si="68"/>
        <v>213599452211309</v>
      </c>
      <c r="B2227" t="s">
        <v>32</v>
      </c>
      <c r="C2227" t="s">
        <v>62</v>
      </c>
      <c r="D2227" t="s">
        <v>2204</v>
      </c>
      <c r="E2227" t="s">
        <v>2204</v>
      </c>
      <c r="F2227" t="s">
        <v>158</v>
      </c>
      <c r="G2227" t="s">
        <v>2205</v>
      </c>
      <c r="H2227" s="1">
        <v>43720</v>
      </c>
      <c r="I2227" s="1">
        <v>43718</v>
      </c>
      <c r="J2227" s="3">
        <v>584500</v>
      </c>
      <c r="K2227" t="s">
        <v>31</v>
      </c>
      <c r="L2227" t="s">
        <v>31</v>
      </c>
      <c r="M2227">
        <v>0</v>
      </c>
      <c r="N2227">
        <v>0</v>
      </c>
      <c r="O2227">
        <v>0</v>
      </c>
      <c r="P2227" t="s">
        <v>37</v>
      </c>
      <c r="Q2227" t="s">
        <v>37</v>
      </c>
      <c r="R2227" t="str">
        <f t="shared" si="69"/>
        <v>2135994522113</v>
      </c>
      <c r="S2227" t="s">
        <v>38</v>
      </c>
      <c r="T2227" t="s">
        <v>66</v>
      </c>
      <c r="U2227" t="s">
        <v>67</v>
      </c>
      <c r="V2227" t="s">
        <v>100</v>
      </c>
      <c r="W2227" t="s">
        <v>42</v>
      </c>
      <c r="X2227" t="s">
        <v>43</v>
      </c>
      <c r="Y2227" t="s">
        <v>44</v>
      </c>
      <c r="Z2227" t="s">
        <v>44</v>
      </c>
      <c r="AA2227" t="s">
        <v>45</v>
      </c>
      <c r="AB2227" t="s">
        <v>46</v>
      </c>
      <c r="AC2227" t="s">
        <v>47</v>
      </c>
      <c r="AD2227" t="s">
        <v>48</v>
      </c>
      <c r="AE2227" t="s">
        <v>49</v>
      </c>
    </row>
    <row r="2228" spans="1:31">
      <c r="A2228" t="str">
        <f t="shared" si="68"/>
        <v>213599452111509</v>
      </c>
      <c r="B2228" t="s">
        <v>32</v>
      </c>
      <c r="C2228" t="s">
        <v>62</v>
      </c>
      <c r="D2228" t="s">
        <v>2206</v>
      </c>
      <c r="E2228" t="s">
        <v>2206</v>
      </c>
      <c r="F2228" t="s">
        <v>286</v>
      </c>
      <c r="G2228" t="s">
        <v>2207</v>
      </c>
      <c r="H2228" s="1">
        <v>43720</v>
      </c>
      <c r="I2228" s="1">
        <v>43719</v>
      </c>
      <c r="J2228" s="3">
        <v>9200000</v>
      </c>
      <c r="K2228" t="s">
        <v>31</v>
      </c>
      <c r="L2228" t="s">
        <v>31</v>
      </c>
      <c r="M2228">
        <v>0</v>
      </c>
      <c r="N2228">
        <v>0</v>
      </c>
      <c r="O2228">
        <v>0</v>
      </c>
      <c r="P2228" t="s">
        <v>37</v>
      </c>
      <c r="Q2228" t="s">
        <v>37</v>
      </c>
      <c r="R2228" t="str">
        <f t="shared" si="69"/>
        <v>2135994521115</v>
      </c>
      <c r="S2228" t="s">
        <v>38</v>
      </c>
      <c r="T2228" t="s">
        <v>66</v>
      </c>
      <c r="U2228" t="s">
        <v>67</v>
      </c>
      <c r="V2228" t="s">
        <v>100</v>
      </c>
      <c r="W2228" t="s">
        <v>42</v>
      </c>
      <c r="X2228" t="s">
        <v>43</v>
      </c>
      <c r="Y2228" t="s">
        <v>44</v>
      </c>
      <c r="Z2228" t="s">
        <v>44</v>
      </c>
      <c r="AA2228" t="s">
        <v>45</v>
      </c>
      <c r="AB2228" t="s">
        <v>46</v>
      </c>
      <c r="AC2228" t="s">
        <v>47</v>
      </c>
      <c r="AD2228" t="s">
        <v>48</v>
      </c>
      <c r="AE2228" t="s">
        <v>49</v>
      </c>
    </row>
    <row r="2229" spans="1:31">
      <c r="A2229" t="str">
        <f t="shared" si="68"/>
        <v>212904652121309</v>
      </c>
      <c r="B2229" t="s">
        <v>32</v>
      </c>
      <c r="C2229" t="s">
        <v>62</v>
      </c>
      <c r="D2229" t="s">
        <v>2208</v>
      </c>
      <c r="E2229" t="s">
        <v>2208</v>
      </c>
      <c r="F2229" t="s">
        <v>492</v>
      </c>
      <c r="G2229" t="s">
        <v>2209</v>
      </c>
      <c r="H2229" s="1">
        <v>43720</v>
      </c>
      <c r="I2229" s="1">
        <v>43719</v>
      </c>
      <c r="J2229" s="3">
        <v>3857500</v>
      </c>
      <c r="K2229" t="s">
        <v>31</v>
      </c>
      <c r="L2229" t="s">
        <v>31</v>
      </c>
      <c r="M2229">
        <v>0</v>
      </c>
      <c r="N2229">
        <v>0</v>
      </c>
      <c r="O2229">
        <v>0</v>
      </c>
      <c r="P2229" t="s">
        <v>37</v>
      </c>
      <c r="Q2229" t="s">
        <v>37</v>
      </c>
      <c r="R2229" t="str">
        <f t="shared" si="69"/>
        <v>2129046521213</v>
      </c>
      <c r="S2229" t="s">
        <v>38</v>
      </c>
      <c r="T2229" t="s">
        <v>66</v>
      </c>
      <c r="U2229" t="s">
        <v>67</v>
      </c>
      <c r="V2229" t="s">
        <v>81</v>
      </c>
      <c r="W2229" t="s">
        <v>82</v>
      </c>
      <c r="X2229" t="s">
        <v>43</v>
      </c>
      <c r="Y2229" t="s">
        <v>44</v>
      </c>
      <c r="Z2229" t="s">
        <v>44</v>
      </c>
      <c r="AA2229" t="s">
        <v>45</v>
      </c>
      <c r="AB2229" t="s">
        <v>46</v>
      </c>
      <c r="AC2229" t="s">
        <v>47</v>
      </c>
      <c r="AD2229" t="s">
        <v>48</v>
      </c>
      <c r="AE2229" t="s">
        <v>49</v>
      </c>
    </row>
    <row r="2230" spans="1:31">
      <c r="A2230" t="str">
        <f t="shared" si="68"/>
        <v>212904652121909</v>
      </c>
      <c r="B2230" t="s">
        <v>32</v>
      </c>
      <c r="C2230" t="s">
        <v>62</v>
      </c>
      <c r="D2230" t="s">
        <v>2210</v>
      </c>
      <c r="E2230" t="s">
        <v>2210</v>
      </c>
      <c r="F2230" t="s">
        <v>96</v>
      </c>
      <c r="G2230" t="s">
        <v>2211</v>
      </c>
      <c r="H2230" s="1">
        <v>43720</v>
      </c>
      <c r="I2230" s="1">
        <v>43719</v>
      </c>
      <c r="J2230" s="3">
        <v>3000000</v>
      </c>
      <c r="K2230" t="s">
        <v>31</v>
      </c>
      <c r="L2230" t="s">
        <v>31</v>
      </c>
      <c r="M2230">
        <v>0</v>
      </c>
      <c r="N2230">
        <v>0</v>
      </c>
      <c r="O2230">
        <v>0</v>
      </c>
      <c r="P2230" t="s">
        <v>37</v>
      </c>
      <c r="Q2230" t="s">
        <v>37</v>
      </c>
      <c r="R2230" t="str">
        <f t="shared" si="69"/>
        <v>2129046521219</v>
      </c>
      <c r="S2230" t="s">
        <v>38</v>
      </c>
      <c r="T2230" t="s">
        <v>66</v>
      </c>
      <c r="U2230" t="s">
        <v>67</v>
      </c>
      <c r="V2230" t="s">
        <v>81</v>
      </c>
      <c r="W2230" t="s">
        <v>82</v>
      </c>
      <c r="X2230" t="s">
        <v>43</v>
      </c>
      <c r="Y2230" t="s">
        <v>44</v>
      </c>
      <c r="Z2230" t="s">
        <v>44</v>
      </c>
      <c r="AA2230" t="s">
        <v>45</v>
      </c>
      <c r="AB2230" t="s">
        <v>46</v>
      </c>
      <c r="AC2230" t="s">
        <v>47</v>
      </c>
      <c r="AD2230" t="s">
        <v>48</v>
      </c>
      <c r="AE2230" t="s">
        <v>49</v>
      </c>
    </row>
    <row r="2231" spans="1:31">
      <c r="A2231" t="str">
        <f t="shared" si="68"/>
        <v>212904652121109</v>
      </c>
      <c r="B2231" t="s">
        <v>32</v>
      </c>
      <c r="C2231" t="s">
        <v>62</v>
      </c>
      <c r="D2231" t="s">
        <v>2212</v>
      </c>
      <c r="E2231" t="s">
        <v>2212</v>
      </c>
      <c r="F2231" t="s">
        <v>122</v>
      </c>
      <c r="G2231" t="s">
        <v>2213</v>
      </c>
      <c r="H2231" s="1">
        <v>43725</v>
      </c>
      <c r="I2231" s="1">
        <v>43724</v>
      </c>
      <c r="J2231" s="3">
        <v>5461000</v>
      </c>
      <c r="K2231" t="s">
        <v>31</v>
      </c>
      <c r="L2231" t="s">
        <v>31</v>
      </c>
      <c r="M2231">
        <v>0</v>
      </c>
      <c r="N2231">
        <v>0</v>
      </c>
      <c r="O2231">
        <v>0</v>
      </c>
      <c r="P2231" t="s">
        <v>37</v>
      </c>
      <c r="Q2231" t="s">
        <v>37</v>
      </c>
      <c r="R2231" t="str">
        <f t="shared" si="69"/>
        <v>2129046521211</v>
      </c>
      <c r="S2231" t="s">
        <v>38</v>
      </c>
      <c r="T2231" t="s">
        <v>66</v>
      </c>
      <c r="U2231" t="s">
        <v>67</v>
      </c>
      <c r="V2231" t="s">
        <v>81</v>
      </c>
      <c r="W2231" t="s">
        <v>82</v>
      </c>
      <c r="X2231" t="s">
        <v>43</v>
      </c>
      <c r="Y2231" t="s">
        <v>44</v>
      </c>
      <c r="Z2231" t="s">
        <v>44</v>
      </c>
      <c r="AA2231" t="s">
        <v>45</v>
      </c>
      <c r="AB2231" t="s">
        <v>46</v>
      </c>
      <c r="AC2231" t="s">
        <v>47</v>
      </c>
      <c r="AD2231" t="s">
        <v>48</v>
      </c>
      <c r="AE2231" t="s">
        <v>49</v>
      </c>
    </row>
    <row r="2232" spans="1:31">
      <c r="A2232" t="str">
        <f t="shared" si="68"/>
        <v>212904652121909</v>
      </c>
      <c r="B2232" t="s">
        <v>32</v>
      </c>
      <c r="C2232" t="s">
        <v>62</v>
      </c>
      <c r="D2232" t="s">
        <v>2214</v>
      </c>
      <c r="E2232" t="s">
        <v>2214</v>
      </c>
      <c r="F2232" t="s">
        <v>96</v>
      </c>
      <c r="G2232" t="s">
        <v>2215</v>
      </c>
      <c r="H2232" s="1">
        <v>43726</v>
      </c>
      <c r="I2232" s="1">
        <v>43724</v>
      </c>
      <c r="J2232" s="3">
        <v>2600000</v>
      </c>
      <c r="K2232" t="s">
        <v>31</v>
      </c>
      <c r="L2232" t="s">
        <v>31</v>
      </c>
      <c r="M2232">
        <v>0</v>
      </c>
      <c r="N2232">
        <v>0</v>
      </c>
      <c r="O2232">
        <v>0</v>
      </c>
      <c r="P2232" t="s">
        <v>37</v>
      </c>
      <c r="Q2232" t="s">
        <v>37</v>
      </c>
      <c r="R2232" t="str">
        <f t="shared" si="69"/>
        <v>2129046521219</v>
      </c>
      <c r="S2232" t="s">
        <v>38</v>
      </c>
      <c r="T2232" t="s">
        <v>66</v>
      </c>
      <c r="U2232" t="s">
        <v>67</v>
      </c>
      <c r="V2232" t="s">
        <v>81</v>
      </c>
      <c r="W2232" t="s">
        <v>82</v>
      </c>
      <c r="X2232" t="s">
        <v>43</v>
      </c>
      <c r="Y2232" t="s">
        <v>44</v>
      </c>
      <c r="Z2232" t="s">
        <v>44</v>
      </c>
      <c r="AA2232" t="s">
        <v>45</v>
      </c>
      <c r="AB2232" t="s">
        <v>46</v>
      </c>
      <c r="AC2232" t="s">
        <v>47</v>
      </c>
      <c r="AD2232" t="s">
        <v>48</v>
      </c>
      <c r="AE2232" t="s">
        <v>49</v>
      </c>
    </row>
    <row r="2233" spans="1:31">
      <c r="A2233" t="str">
        <f t="shared" si="68"/>
        <v>213599451112909</v>
      </c>
      <c r="B2233" t="s">
        <v>32</v>
      </c>
      <c r="C2233" t="s">
        <v>62</v>
      </c>
      <c r="D2233" t="s">
        <v>2216</v>
      </c>
      <c r="E2233" t="s">
        <v>2216</v>
      </c>
      <c r="F2233" t="s">
        <v>112</v>
      </c>
      <c r="G2233" t="s">
        <v>2217</v>
      </c>
      <c r="H2233" s="1">
        <v>43725</v>
      </c>
      <c r="I2233" s="1">
        <v>43724</v>
      </c>
      <c r="J2233" s="3">
        <v>16831000</v>
      </c>
      <c r="K2233" t="s">
        <v>31</v>
      </c>
      <c r="L2233" t="s">
        <v>31</v>
      </c>
      <c r="M2233">
        <v>0</v>
      </c>
      <c r="N2233">
        <v>0</v>
      </c>
      <c r="O2233">
        <v>0</v>
      </c>
      <c r="P2233" t="s">
        <v>37</v>
      </c>
      <c r="Q2233" t="s">
        <v>37</v>
      </c>
      <c r="R2233" t="str">
        <f t="shared" si="69"/>
        <v>2135994511129</v>
      </c>
      <c r="S2233" t="s">
        <v>38</v>
      </c>
      <c r="T2233" t="s">
        <v>66</v>
      </c>
      <c r="U2233" t="s">
        <v>67</v>
      </c>
      <c r="V2233" t="s">
        <v>100</v>
      </c>
      <c r="W2233" t="s">
        <v>42</v>
      </c>
      <c r="X2233" t="s">
        <v>43</v>
      </c>
      <c r="Y2233" t="s">
        <v>44</v>
      </c>
      <c r="Z2233" t="s">
        <v>44</v>
      </c>
      <c r="AA2233" t="s">
        <v>45</v>
      </c>
      <c r="AB2233" t="s">
        <v>46</v>
      </c>
      <c r="AC2233" t="s">
        <v>47</v>
      </c>
      <c r="AD2233" t="s">
        <v>48</v>
      </c>
      <c r="AE2233" t="s">
        <v>49</v>
      </c>
    </row>
    <row r="2234" spans="1:31">
      <c r="A2234" t="str">
        <f t="shared" si="68"/>
        <v>212904652121909</v>
      </c>
      <c r="B2234" t="s">
        <v>32</v>
      </c>
      <c r="C2234" t="s">
        <v>62</v>
      </c>
      <c r="D2234" t="s">
        <v>2218</v>
      </c>
      <c r="E2234" t="s">
        <v>2218</v>
      </c>
      <c r="F2234" t="s">
        <v>96</v>
      </c>
      <c r="G2234" t="s">
        <v>2219</v>
      </c>
      <c r="H2234" s="1">
        <v>43725</v>
      </c>
      <c r="I2234" s="1">
        <v>43724</v>
      </c>
      <c r="J2234" s="3">
        <v>7580000</v>
      </c>
      <c r="K2234" t="s">
        <v>31</v>
      </c>
      <c r="L2234" t="s">
        <v>31</v>
      </c>
      <c r="M2234">
        <v>0</v>
      </c>
      <c r="N2234">
        <v>0</v>
      </c>
      <c r="O2234">
        <v>0</v>
      </c>
      <c r="P2234" t="s">
        <v>37</v>
      </c>
      <c r="Q2234" t="s">
        <v>37</v>
      </c>
      <c r="R2234" t="str">
        <f t="shared" si="69"/>
        <v>2129046521219</v>
      </c>
      <c r="S2234" t="s">
        <v>38</v>
      </c>
      <c r="T2234" t="s">
        <v>66</v>
      </c>
      <c r="U2234" t="s">
        <v>67</v>
      </c>
      <c r="V2234" t="s">
        <v>81</v>
      </c>
      <c r="W2234" t="s">
        <v>82</v>
      </c>
      <c r="X2234" t="s">
        <v>43</v>
      </c>
      <c r="Y2234" t="s">
        <v>44</v>
      </c>
      <c r="Z2234" t="s">
        <v>44</v>
      </c>
      <c r="AA2234" t="s">
        <v>45</v>
      </c>
      <c r="AB2234" t="s">
        <v>46</v>
      </c>
      <c r="AC2234" t="s">
        <v>47</v>
      </c>
      <c r="AD2234" t="s">
        <v>48</v>
      </c>
      <c r="AE2234" t="s">
        <v>49</v>
      </c>
    </row>
    <row r="2235" spans="1:31">
      <c r="A2235" t="str">
        <f t="shared" si="68"/>
        <v>213599451111109</v>
      </c>
      <c r="B2235" t="s">
        <v>32</v>
      </c>
      <c r="C2235" t="s">
        <v>62</v>
      </c>
      <c r="D2235" t="s">
        <v>2220</v>
      </c>
      <c r="E2235" t="s">
        <v>2220</v>
      </c>
      <c r="F2235" t="s">
        <v>35</v>
      </c>
      <c r="G2235" t="s">
        <v>2221</v>
      </c>
      <c r="H2235" s="1">
        <v>43727</v>
      </c>
      <c r="I2235" s="1">
        <v>43724</v>
      </c>
      <c r="J2235" s="3">
        <v>153500</v>
      </c>
      <c r="K2235" t="s">
        <v>31</v>
      </c>
      <c r="L2235" t="s">
        <v>31</v>
      </c>
      <c r="M2235">
        <v>0</v>
      </c>
      <c r="N2235">
        <v>0</v>
      </c>
      <c r="O2235">
        <v>0</v>
      </c>
      <c r="P2235" t="s">
        <v>37</v>
      </c>
      <c r="Q2235" t="s">
        <v>37</v>
      </c>
      <c r="R2235" t="str">
        <f t="shared" si="69"/>
        <v>2135994511111</v>
      </c>
      <c r="S2235" t="s">
        <v>38</v>
      </c>
      <c r="T2235" t="s">
        <v>66</v>
      </c>
      <c r="U2235" t="s">
        <v>67</v>
      </c>
      <c r="V2235" t="s">
        <v>100</v>
      </c>
      <c r="W2235" t="s">
        <v>42</v>
      </c>
      <c r="X2235" t="s">
        <v>43</v>
      </c>
      <c r="Y2235" t="s">
        <v>44</v>
      </c>
      <c r="Z2235" t="s">
        <v>44</v>
      </c>
      <c r="AA2235" t="s">
        <v>45</v>
      </c>
      <c r="AB2235" t="s">
        <v>46</v>
      </c>
      <c r="AC2235" t="s">
        <v>47</v>
      </c>
      <c r="AD2235" t="s">
        <v>48</v>
      </c>
      <c r="AE2235" t="s">
        <v>49</v>
      </c>
    </row>
    <row r="2236" spans="1:31">
      <c r="A2236" t="str">
        <f t="shared" si="68"/>
        <v>213599451111909</v>
      </c>
      <c r="B2236" t="s">
        <v>32</v>
      </c>
      <c r="C2236" t="s">
        <v>62</v>
      </c>
      <c r="D2236" t="s">
        <v>2220</v>
      </c>
      <c r="E2236" t="s">
        <v>2220</v>
      </c>
      <c r="F2236" t="s">
        <v>50</v>
      </c>
      <c r="G2236" t="s">
        <v>2221</v>
      </c>
      <c r="H2236" s="1">
        <v>43727</v>
      </c>
      <c r="I2236" s="1">
        <v>43724</v>
      </c>
      <c r="J2236" s="3">
        <v>10</v>
      </c>
      <c r="K2236" t="s">
        <v>31</v>
      </c>
      <c r="L2236" t="s">
        <v>31</v>
      </c>
      <c r="M2236">
        <v>0</v>
      </c>
      <c r="N2236">
        <v>0</v>
      </c>
      <c r="O2236">
        <v>0</v>
      </c>
      <c r="P2236" t="s">
        <v>37</v>
      </c>
      <c r="Q2236" t="s">
        <v>37</v>
      </c>
      <c r="R2236" t="str">
        <f t="shared" si="69"/>
        <v>2135994511119</v>
      </c>
      <c r="S2236" t="s">
        <v>38</v>
      </c>
      <c r="T2236" t="s">
        <v>66</v>
      </c>
      <c r="U2236" t="s">
        <v>67</v>
      </c>
      <c r="V2236" t="s">
        <v>100</v>
      </c>
      <c r="W2236" t="s">
        <v>42</v>
      </c>
      <c r="X2236" t="s">
        <v>43</v>
      </c>
      <c r="Y2236" t="s">
        <v>44</v>
      </c>
      <c r="Z2236" t="s">
        <v>44</v>
      </c>
      <c r="AA2236" t="s">
        <v>45</v>
      </c>
      <c r="AB2236" t="s">
        <v>46</v>
      </c>
      <c r="AC2236" t="s">
        <v>47</v>
      </c>
      <c r="AD2236" t="s">
        <v>48</v>
      </c>
      <c r="AE2236" t="s">
        <v>49</v>
      </c>
    </row>
    <row r="2237" spans="1:31">
      <c r="A2237" t="str">
        <f t="shared" si="68"/>
        <v>213599451112109</v>
      </c>
      <c r="B2237" t="s">
        <v>32</v>
      </c>
      <c r="C2237" t="s">
        <v>62</v>
      </c>
      <c r="D2237" t="s">
        <v>2220</v>
      </c>
      <c r="E2237" t="s">
        <v>2220</v>
      </c>
      <c r="F2237" t="s">
        <v>51</v>
      </c>
      <c r="G2237" t="s">
        <v>2221</v>
      </c>
      <c r="H2237" s="1">
        <v>43727</v>
      </c>
      <c r="I2237" s="1">
        <v>43724</v>
      </c>
      <c r="J2237" s="3">
        <v>15350</v>
      </c>
      <c r="K2237" t="s">
        <v>31</v>
      </c>
      <c r="L2237" t="s">
        <v>31</v>
      </c>
      <c r="M2237">
        <v>0</v>
      </c>
      <c r="N2237">
        <v>0</v>
      </c>
      <c r="O2237">
        <v>0</v>
      </c>
      <c r="P2237" t="s">
        <v>37</v>
      </c>
      <c r="Q2237" t="s">
        <v>37</v>
      </c>
      <c r="R2237" t="str">
        <f t="shared" si="69"/>
        <v>2135994511121</v>
      </c>
      <c r="S2237" t="s">
        <v>38</v>
      </c>
      <c r="T2237" t="s">
        <v>66</v>
      </c>
      <c r="U2237" t="s">
        <v>67</v>
      </c>
      <c r="V2237" t="s">
        <v>100</v>
      </c>
      <c r="W2237" t="s">
        <v>42</v>
      </c>
      <c r="X2237" t="s">
        <v>43</v>
      </c>
      <c r="Y2237" t="s">
        <v>44</v>
      </c>
      <c r="Z2237" t="s">
        <v>44</v>
      </c>
      <c r="AA2237" t="s">
        <v>45</v>
      </c>
      <c r="AB2237" t="s">
        <v>46</v>
      </c>
      <c r="AC2237" t="s">
        <v>47</v>
      </c>
      <c r="AD2237" t="s">
        <v>48</v>
      </c>
      <c r="AE2237" t="s">
        <v>49</v>
      </c>
    </row>
    <row r="2238" spans="1:31">
      <c r="A2238" t="str">
        <f t="shared" si="68"/>
        <v>213599451112209</v>
      </c>
      <c r="B2238" t="s">
        <v>32</v>
      </c>
      <c r="C2238" t="s">
        <v>62</v>
      </c>
      <c r="D2238" t="s">
        <v>2220</v>
      </c>
      <c r="E2238" t="s">
        <v>2220</v>
      </c>
      <c r="F2238" t="s">
        <v>55</v>
      </c>
      <c r="G2238" t="s">
        <v>2221</v>
      </c>
      <c r="H2238" s="1">
        <v>43727</v>
      </c>
      <c r="I2238" s="1">
        <v>43724</v>
      </c>
      <c r="J2238" s="3">
        <v>6140</v>
      </c>
      <c r="K2238" t="s">
        <v>31</v>
      </c>
      <c r="L2238" t="s">
        <v>31</v>
      </c>
      <c r="M2238">
        <v>0</v>
      </c>
      <c r="N2238">
        <v>0</v>
      </c>
      <c r="O2238">
        <v>0</v>
      </c>
      <c r="P2238" t="s">
        <v>37</v>
      </c>
      <c r="Q2238" t="s">
        <v>37</v>
      </c>
      <c r="R2238" t="str">
        <f t="shared" si="69"/>
        <v>2135994511122</v>
      </c>
      <c r="S2238" t="s">
        <v>38</v>
      </c>
      <c r="T2238" t="s">
        <v>66</v>
      </c>
      <c r="U2238" t="s">
        <v>67</v>
      </c>
      <c r="V2238" t="s">
        <v>100</v>
      </c>
      <c r="W2238" t="s">
        <v>42</v>
      </c>
      <c r="X2238" t="s">
        <v>43</v>
      </c>
      <c r="Y2238" t="s">
        <v>44</v>
      </c>
      <c r="Z2238" t="s">
        <v>44</v>
      </c>
      <c r="AA2238" t="s">
        <v>45</v>
      </c>
      <c r="AB2238" t="s">
        <v>46</v>
      </c>
      <c r="AC2238" t="s">
        <v>47</v>
      </c>
      <c r="AD2238" t="s">
        <v>48</v>
      </c>
      <c r="AE2238" t="s">
        <v>49</v>
      </c>
    </row>
    <row r="2239" spans="1:31">
      <c r="A2239" t="str">
        <f t="shared" si="68"/>
        <v>213599451112409</v>
      </c>
      <c r="B2239" t="s">
        <v>32</v>
      </c>
      <c r="C2239" t="s">
        <v>62</v>
      </c>
      <c r="D2239" t="s">
        <v>2220</v>
      </c>
      <c r="E2239" t="s">
        <v>2220</v>
      </c>
      <c r="F2239" t="s">
        <v>52</v>
      </c>
      <c r="G2239" t="s">
        <v>2221</v>
      </c>
      <c r="H2239" s="1">
        <v>43727</v>
      </c>
      <c r="I2239" s="1">
        <v>43724</v>
      </c>
      <c r="J2239" s="3">
        <v>75000</v>
      </c>
      <c r="K2239" t="s">
        <v>31</v>
      </c>
      <c r="L2239" t="s">
        <v>31</v>
      </c>
      <c r="M2239">
        <v>0</v>
      </c>
      <c r="N2239">
        <v>0</v>
      </c>
      <c r="O2239">
        <v>0</v>
      </c>
      <c r="P2239" t="s">
        <v>37</v>
      </c>
      <c r="Q2239" t="s">
        <v>37</v>
      </c>
      <c r="R2239" t="str">
        <f t="shared" si="69"/>
        <v>2135994511124</v>
      </c>
      <c r="S2239" t="s">
        <v>38</v>
      </c>
      <c r="T2239" t="s">
        <v>66</v>
      </c>
      <c r="U2239" t="s">
        <v>67</v>
      </c>
      <c r="V2239" t="s">
        <v>100</v>
      </c>
      <c r="W2239" t="s">
        <v>42</v>
      </c>
      <c r="X2239" t="s">
        <v>43</v>
      </c>
      <c r="Y2239" t="s">
        <v>44</v>
      </c>
      <c r="Z2239" t="s">
        <v>44</v>
      </c>
      <c r="AA2239" t="s">
        <v>45</v>
      </c>
      <c r="AB2239" t="s">
        <v>46</v>
      </c>
      <c r="AC2239" t="s">
        <v>47</v>
      </c>
      <c r="AD2239" t="s">
        <v>48</v>
      </c>
      <c r="AE2239" t="s">
        <v>49</v>
      </c>
    </row>
    <row r="2240" spans="1:31">
      <c r="A2240" t="str">
        <f t="shared" si="68"/>
        <v>212904652211109</v>
      </c>
      <c r="B2240" t="s">
        <v>32</v>
      </c>
      <c r="C2240" t="s">
        <v>62</v>
      </c>
      <c r="D2240" t="s">
        <v>2222</v>
      </c>
      <c r="E2240" t="s">
        <v>2222</v>
      </c>
      <c r="F2240" t="s">
        <v>79</v>
      </c>
      <c r="G2240" t="s">
        <v>2223</v>
      </c>
      <c r="H2240" s="1">
        <v>43726</v>
      </c>
      <c r="I2240" s="1">
        <v>43724</v>
      </c>
      <c r="J2240" s="3">
        <v>940800</v>
      </c>
      <c r="K2240" t="s">
        <v>31</v>
      </c>
      <c r="L2240" t="s">
        <v>31</v>
      </c>
      <c r="M2240">
        <v>0</v>
      </c>
      <c r="N2240">
        <v>0</v>
      </c>
      <c r="O2240">
        <v>0</v>
      </c>
      <c r="P2240" t="s">
        <v>37</v>
      </c>
      <c r="Q2240" t="s">
        <v>37</v>
      </c>
      <c r="R2240" t="str">
        <f t="shared" si="69"/>
        <v>2129046522111</v>
      </c>
      <c r="S2240" t="s">
        <v>38</v>
      </c>
      <c r="T2240" t="s">
        <v>66</v>
      </c>
      <c r="U2240" t="s">
        <v>67</v>
      </c>
      <c r="V2240" t="s">
        <v>81</v>
      </c>
      <c r="W2240" t="s">
        <v>82</v>
      </c>
      <c r="X2240" t="s">
        <v>43</v>
      </c>
      <c r="Y2240" t="s">
        <v>44</v>
      </c>
      <c r="Z2240" t="s">
        <v>44</v>
      </c>
      <c r="AA2240" t="s">
        <v>45</v>
      </c>
      <c r="AB2240" t="s">
        <v>46</v>
      </c>
      <c r="AC2240" t="s">
        <v>47</v>
      </c>
      <c r="AD2240" t="s">
        <v>48</v>
      </c>
      <c r="AE2240" t="s">
        <v>49</v>
      </c>
    </row>
    <row r="2241" spans="1:31">
      <c r="A2241" t="str">
        <f t="shared" si="68"/>
        <v>212904652211209</v>
      </c>
      <c r="B2241" t="s">
        <v>32</v>
      </c>
      <c r="C2241" t="s">
        <v>62</v>
      </c>
      <c r="D2241" t="s">
        <v>2224</v>
      </c>
      <c r="E2241" t="s">
        <v>2224</v>
      </c>
      <c r="F2241" t="s">
        <v>148</v>
      </c>
      <c r="G2241" t="s">
        <v>2225</v>
      </c>
      <c r="H2241" s="1">
        <v>43725</v>
      </c>
      <c r="I2241" s="1">
        <v>43724</v>
      </c>
      <c r="J2241" s="3">
        <v>569500</v>
      </c>
      <c r="K2241" t="s">
        <v>31</v>
      </c>
      <c r="L2241" t="s">
        <v>31</v>
      </c>
      <c r="M2241">
        <v>0</v>
      </c>
      <c r="N2241">
        <v>0</v>
      </c>
      <c r="O2241">
        <v>0</v>
      </c>
      <c r="P2241" t="s">
        <v>37</v>
      </c>
      <c r="Q2241" t="s">
        <v>37</v>
      </c>
      <c r="R2241" t="str">
        <f t="shared" si="69"/>
        <v>2129046522112</v>
      </c>
      <c r="S2241" t="s">
        <v>38</v>
      </c>
      <c r="T2241" t="s">
        <v>66</v>
      </c>
      <c r="U2241" t="s">
        <v>67</v>
      </c>
      <c r="V2241" t="s">
        <v>81</v>
      </c>
      <c r="W2241" t="s">
        <v>82</v>
      </c>
      <c r="X2241" t="s">
        <v>43</v>
      </c>
      <c r="Y2241" t="s">
        <v>44</v>
      </c>
      <c r="Z2241" t="s">
        <v>44</v>
      </c>
      <c r="AA2241" t="s">
        <v>45</v>
      </c>
      <c r="AB2241" t="s">
        <v>46</v>
      </c>
      <c r="AC2241" t="s">
        <v>47</v>
      </c>
      <c r="AD2241" t="s">
        <v>48</v>
      </c>
      <c r="AE2241" t="s">
        <v>49</v>
      </c>
    </row>
    <row r="2242" spans="1:31">
      <c r="A2242" t="str">
        <f t="shared" si="68"/>
        <v>213599451112409</v>
      </c>
      <c r="B2242" t="s">
        <v>32</v>
      </c>
      <c r="C2242" t="s">
        <v>62</v>
      </c>
      <c r="D2242" t="s">
        <v>2226</v>
      </c>
      <c r="E2242" t="s">
        <v>2226</v>
      </c>
      <c r="F2242" t="s">
        <v>52</v>
      </c>
      <c r="G2242" t="s">
        <v>2227</v>
      </c>
      <c r="H2242" s="1">
        <v>43727</v>
      </c>
      <c r="I2242" s="1">
        <v>43724</v>
      </c>
      <c r="J2242" s="3">
        <v>75000</v>
      </c>
      <c r="K2242" t="s">
        <v>31</v>
      </c>
      <c r="L2242" t="s">
        <v>31</v>
      </c>
      <c r="M2242">
        <v>0</v>
      </c>
      <c r="N2242">
        <v>0</v>
      </c>
      <c r="O2242">
        <v>0</v>
      </c>
      <c r="P2242" t="s">
        <v>37</v>
      </c>
      <c r="Q2242" t="s">
        <v>37</v>
      </c>
      <c r="R2242" t="str">
        <f t="shared" si="69"/>
        <v>2135994511124</v>
      </c>
      <c r="S2242" t="s">
        <v>38</v>
      </c>
      <c r="T2242" t="s">
        <v>66</v>
      </c>
      <c r="U2242" t="s">
        <v>67</v>
      </c>
      <c r="V2242" t="s">
        <v>100</v>
      </c>
      <c r="W2242" t="s">
        <v>42</v>
      </c>
      <c r="X2242" t="s">
        <v>43</v>
      </c>
      <c r="Y2242" t="s">
        <v>44</v>
      </c>
      <c r="Z2242" t="s">
        <v>44</v>
      </c>
      <c r="AA2242" t="s">
        <v>45</v>
      </c>
      <c r="AB2242" t="s">
        <v>46</v>
      </c>
      <c r="AC2242" t="s">
        <v>47</v>
      </c>
      <c r="AD2242" t="s">
        <v>48</v>
      </c>
      <c r="AE2242" t="s">
        <v>49</v>
      </c>
    </row>
    <row r="2243" spans="1:31">
      <c r="A2243" t="str">
        <f t="shared" ref="A2243:A2306" si="70">V2243&amp;W2243&amp;F2243&amp;IF(MONTH(H2243)&lt;10,"0"&amp;MONTH(H2243),MONTH(H2243))</f>
        <v>212904652121909</v>
      </c>
      <c r="B2243" t="s">
        <v>32</v>
      </c>
      <c r="C2243" t="s">
        <v>62</v>
      </c>
      <c r="D2243" t="s">
        <v>2228</v>
      </c>
      <c r="E2243" t="s">
        <v>2228</v>
      </c>
      <c r="F2243" t="s">
        <v>96</v>
      </c>
      <c r="G2243" t="s">
        <v>2229</v>
      </c>
      <c r="H2243" s="1">
        <v>43726</v>
      </c>
      <c r="I2243" s="1">
        <v>43724</v>
      </c>
      <c r="J2243" s="3">
        <v>4835000</v>
      </c>
      <c r="K2243" t="s">
        <v>31</v>
      </c>
      <c r="L2243" t="s">
        <v>31</v>
      </c>
      <c r="M2243">
        <v>0</v>
      </c>
      <c r="N2243">
        <v>0</v>
      </c>
      <c r="O2243">
        <v>0</v>
      </c>
      <c r="P2243" t="s">
        <v>37</v>
      </c>
      <c r="Q2243" t="s">
        <v>37</v>
      </c>
      <c r="R2243" t="str">
        <f t="shared" ref="R2243:R2306" si="71">V2243&amp;W2243&amp;F2243</f>
        <v>2129046521219</v>
      </c>
      <c r="S2243" t="s">
        <v>38</v>
      </c>
      <c r="T2243" t="s">
        <v>66</v>
      </c>
      <c r="U2243" t="s">
        <v>67</v>
      </c>
      <c r="V2243" t="s">
        <v>81</v>
      </c>
      <c r="W2243" t="s">
        <v>82</v>
      </c>
      <c r="X2243" t="s">
        <v>43</v>
      </c>
      <c r="Y2243" t="s">
        <v>44</v>
      </c>
      <c r="Z2243" t="s">
        <v>44</v>
      </c>
      <c r="AA2243" t="s">
        <v>45</v>
      </c>
      <c r="AB2243" t="s">
        <v>46</v>
      </c>
      <c r="AC2243" t="s">
        <v>47</v>
      </c>
      <c r="AD2243" t="s">
        <v>48</v>
      </c>
      <c r="AE2243" t="s">
        <v>49</v>
      </c>
    </row>
    <row r="2244" spans="1:31">
      <c r="A2244" t="str">
        <f t="shared" si="70"/>
        <v>212904652211909</v>
      </c>
      <c r="B2244" t="s">
        <v>32</v>
      </c>
      <c r="C2244" t="s">
        <v>62</v>
      </c>
      <c r="D2244" t="s">
        <v>2230</v>
      </c>
      <c r="E2244" t="s">
        <v>2230</v>
      </c>
      <c r="F2244" t="s">
        <v>60</v>
      </c>
      <c r="G2244" t="s">
        <v>2231</v>
      </c>
      <c r="H2244" s="1">
        <v>43725</v>
      </c>
      <c r="I2244" s="1">
        <v>43724</v>
      </c>
      <c r="J2244" s="3">
        <v>614811</v>
      </c>
      <c r="K2244" t="s">
        <v>31</v>
      </c>
      <c r="L2244" t="s">
        <v>31</v>
      </c>
      <c r="M2244">
        <v>0</v>
      </c>
      <c r="N2244">
        <v>0</v>
      </c>
      <c r="O2244">
        <v>0</v>
      </c>
      <c r="P2244" t="s">
        <v>37</v>
      </c>
      <c r="Q2244" t="s">
        <v>37</v>
      </c>
      <c r="R2244" t="str">
        <f t="shared" si="71"/>
        <v>2129046522119</v>
      </c>
      <c r="S2244" t="s">
        <v>38</v>
      </c>
      <c r="T2244" t="s">
        <v>66</v>
      </c>
      <c r="U2244" t="s">
        <v>67</v>
      </c>
      <c r="V2244" t="s">
        <v>81</v>
      </c>
      <c r="W2244" t="s">
        <v>82</v>
      </c>
      <c r="X2244" t="s">
        <v>43</v>
      </c>
      <c r="Y2244" t="s">
        <v>44</v>
      </c>
      <c r="Z2244" t="s">
        <v>44</v>
      </c>
      <c r="AA2244" t="s">
        <v>45</v>
      </c>
      <c r="AB2244" t="s">
        <v>46</v>
      </c>
      <c r="AC2244" t="s">
        <v>47</v>
      </c>
      <c r="AD2244" t="s">
        <v>48</v>
      </c>
      <c r="AE2244" t="s">
        <v>49</v>
      </c>
    </row>
    <row r="2245" spans="1:31">
      <c r="A2245" t="str">
        <f t="shared" si="70"/>
        <v>213599451112909</v>
      </c>
      <c r="B2245" t="s">
        <v>32</v>
      </c>
      <c r="C2245" t="s">
        <v>62</v>
      </c>
      <c r="D2245" t="s">
        <v>2232</v>
      </c>
      <c r="E2245" t="s">
        <v>2232</v>
      </c>
      <c r="F2245" t="s">
        <v>112</v>
      </c>
      <c r="G2245" t="s">
        <v>2233</v>
      </c>
      <c r="H2245" s="1">
        <v>43726</v>
      </c>
      <c r="I2245" s="1">
        <v>43724</v>
      </c>
      <c r="J2245" s="3">
        <v>25544000</v>
      </c>
      <c r="K2245" t="s">
        <v>31</v>
      </c>
      <c r="L2245" t="s">
        <v>31</v>
      </c>
      <c r="M2245">
        <v>0</v>
      </c>
      <c r="N2245">
        <v>0</v>
      </c>
      <c r="O2245">
        <v>0</v>
      </c>
      <c r="P2245" t="s">
        <v>37</v>
      </c>
      <c r="Q2245" t="s">
        <v>37</v>
      </c>
      <c r="R2245" t="str">
        <f t="shared" si="71"/>
        <v>2135994511129</v>
      </c>
      <c r="S2245" t="s">
        <v>38</v>
      </c>
      <c r="T2245" t="s">
        <v>66</v>
      </c>
      <c r="U2245" t="s">
        <v>67</v>
      </c>
      <c r="V2245" t="s">
        <v>100</v>
      </c>
      <c r="W2245" t="s">
        <v>42</v>
      </c>
      <c r="X2245" t="s">
        <v>43</v>
      </c>
      <c r="Y2245" t="s">
        <v>44</v>
      </c>
      <c r="Z2245" t="s">
        <v>44</v>
      </c>
      <c r="AA2245" t="s">
        <v>45</v>
      </c>
      <c r="AB2245" t="s">
        <v>46</v>
      </c>
      <c r="AC2245" t="s">
        <v>47</v>
      </c>
      <c r="AD2245" t="s">
        <v>48</v>
      </c>
      <c r="AE2245" t="s">
        <v>49</v>
      </c>
    </row>
    <row r="2246" spans="1:31">
      <c r="A2246" t="str">
        <f t="shared" si="70"/>
        <v>213599451112909</v>
      </c>
      <c r="B2246" t="s">
        <v>32</v>
      </c>
      <c r="C2246" t="s">
        <v>62</v>
      </c>
      <c r="D2246" t="s">
        <v>2234</v>
      </c>
      <c r="E2246" t="s">
        <v>2234</v>
      </c>
      <c r="F2246" t="s">
        <v>112</v>
      </c>
      <c r="G2246" t="s">
        <v>2235</v>
      </c>
      <c r="H2246" s="1">
        <v>43726</v>
      </c>
      <c r="I2246" s="1">
        <v>43724</v>
      </c>
      <c r="J2246" s="3">
        <v>45872000</v>
      </c>
      <c r="K2246" t="s">
        <v>31</v>
      </c>
      <c r="L2246" t="s">
        <v>31</v>
      </c>
      <c r="M2246">
        <v>0</v>
      </c>
      <c r="N2246">
        <v>0</v>
      </c>
      <c r="O2246">
        <v>0</v>
      </c>
      <c r="P2246" t="s">
        <v>37</v>
      </c>
      <c r="Q2246" t="s">
        <v>37</v>
      </c>
      <c r="R2246" t="str">
        <f t="shared" si="71"/>
        <v>2135994511129</v>
      </c>
      <c r="S2246" t="s">
        <v>38</v>
      </c>
      <c r="T2246" t="s">
        <v>66</v>
      </c>
      <c r="U2246" t="s">
        <v>67</v>
      </c>
      <c r="V2246" t="s">
        <v>100</v>
      </c>
      <c r="W2246" t="s">
        <v>42</v>
      </c>
      <c r="X2246" t="s">
        <v>43</v>
      </c>
      <c r="Y2246" t="s">
        <v>44</v>
      </c>
      <c r="Z2246" t="s">
        <v>44</v>
      </c>
      <c r="AA2246" t="s">
        <v>45</v>
      </c>
      <c r="AB2246" t="s">
        <v>46</v>
      </c>
      <c r="AC2246" t="s">
        <v>47</v>
      </c>
      <c r="AD2246" t="s">
        <v>48</v>
      </c>
      <c r="AE2246" t="s">
        <v>49</v>
      </c>
    </row>
    <row r="2247" spans="1:31">
      <c r="A2247" t="str">
        <f t="shared" si="70"/>
        <v>213599451241109</v>
      </c>
      <c r="B2247" t="s">
        <v>32</v>
      </c>
      <c r="C2247" t="s">
        <v>62</v>
      </c>
      <c r="D2247" t="s">
        <v>2236</v>
      </c>
      <c r="E2247" t="s">
        <v>2236</v>
      </c>
      <c r="F2247" t="s">
        <v>116</v>
      </c>
      <c r="G2247" t="s">
        <v>2237</v>
      </c>
      <c r="H2247" s="1">
        <v>43726</v>
      </c>
      <c r="I2247" s="1">
        <v>43724</v>
      </c>
      <c r="J2247" s="3">
        <v>7897000</v>
      </c>
      <c r="K2247" t="s">
        <v>31</v>
      </c>
      <c r="L2247" t="s">
        <v>31</v>
      </c>
      <c r="M2247">
        <v>0</v>
      </c>
      <c r="N2247">
        <v>0</v>
      </c>
      <c r="O2247">
        <v>0</v>
      </c>
      <c r="P2247" t="s">
        <v>37</v>
      </c>
      <c r="Q2247" t="s">
        <v>37</v>
      </c>
      <c r="R2247" t="str">
        <f t="shared" si="71"/>
        <v>2135994512411</v>
      </c>
      <c r="S2247" t="s">
        <v>38</v>
      </c>
      <c r="T2247" t="s">
        <v>66</v>
      </c>
      <c r="U2247" t="s">
        <v>67</v>
      </c>
      <c r="V2247" t="s">
        <v>100</v>
      </c>
      <c r="W2247" t="s">
        <v>42</v>
      </c>
      <c r="X2247" t="s">
        <v>43</v>
      </c>
      <c r="Y2247" t="s">
        <v>44</v>
      </c>
      <c r="Z2247" t="s">
        <v>44</v>
      </c>
      <c r="AA2247" t="s">
        <v>45</v>
      </c>
      <c r="AB2247" t="s">
        <v>46</v>
      </c>
      <c r="AC2247" t="s">
        <v>47</v>
      </c>
      <c r="AD2247" t="s">
        <v>48</v>
      </c>
      <c r="AE2247" t="s">
        <v>49</v>
      </c>
    </row>
    <row r="2248" spans="1:31">
      <c r="A2248" t="str">
        <f t="shared" si="70"/>
        <v>213599452211909</v>
      </c>
      <c r="B2248" t="s">
        <v>32</v>
      </c>
      <c r="C2248" t="s">
        <v>62</v>
      </c>
      <c r="D2248" t="s">
        <v>2238</v>
      </c>
      <c r="E2248" t="s">
        <v>2238</v>
      </c>
      <c r="F2248" t="s">
        <v>60</v>
      </c>
      <c r="G2248" t="s">
        <v>2239</v>
      </c>
      <c r="H2248" s="1">
        <v>43727</v>
      </c>
      <c r="I2248" s="1">
        <v>43725</v>
      </c>
      <c r="J2248" s="3">
        <v>564000</v>
      </c>
      <c r="K2248" t="s">
        <v>31</v>
      </c>
      <c r="L2248" t="s">
        <v>31</v>
      </c>
      <c r="M2248">
        <v>0</v>
      </c>
      <c r="N2248">
        <v>0</v>
      </c>
      <c r="O2248">
        <v>0</v>
      </c>
      <c r="P2248" t="s">
        <v>37</v>
      </c>
      <c r="Q2248" t="s">
        <v>37</v>
      </c>
      <c r="R2248" t="str">
        <f t="shared" si="71"/>
        <v>2135994522119</v>
      </c>
      <c r="S2248" t="s">
        <v>38</v>
      </c>
      <c r="T2248" t="s">
        <v>66</v>
      </c>
      <c r="U2248" t="s">
        <v>67</v>
      </c>
      <c r="V2248" t="s">
        <v>100</v>
      </c>
      <c r="W2248" t="s">
        <v>42</v>
      </c>
      <c r="X2248" t="s">
        <v>43</v>
      </c>
      <c r="Y2248" t="s">
        <v>44</v>
      </c>
      <c r="Z2248" t="s">
        <v>44</v>
      </c>
      <c r="AA2248" t="s">
        <v>45</v>
      </c>
      <c r="AB2248" t="s">
        <v>46</v>
      </c>
      <c r="AC2248" t="s">
        <v>47</v>
      </c>
      <c r="AD2248" t="s">
        <v>48</v>
      </c>
      <c r="AE2248" t="s">
        <v>49</v>
      </c>
    </row>
    <row r="2249" spans="1:31">
      <c r="A2249" t="str">
        <f t="shared" si="70"/>
        <v>213599451241109</v>
      </c>
      <c r="B2249" t="s">
        <v>32</v>
      </c>
      <c r="C2249" t="s">
        <v>62</v>
      </c>
      <c r="D2249" t="s">
        <v>2240</v>
      </c>
      <c r="E2249" t="s">
        <v>2240</v>
      </c>
      <c r="F2249" t="s">
        <v>116</v>
      </c>
      <c r="G2249" t="s">
        <v>2241</v>
      </c>
      <c r="H2249" s="1">
        <v>43727</v>
      </c>
      <c r="I2249" s="1">
        <v>43726</v>
      </c>
      <c r="J2249" s="3">
        <v>4973535</v>
      </c>
      <c r="K2249" t="s">
        <v>31</v>
      </c>
      <c r="L2249" t="s">
        <v>31</v>
      </c>
      <c r="M2249">
        <v>0</v>
      </c>
      <c r="N2249">
        <v>0</v>
      </c>
      <c r="O2249">
        <v>0</v>
      </c>
      <c r="P2249" t="s">
        <v>37</v>
      </c>
      <c r="Q2249" t="s">
        <v>37</v>
      </c>
      <c r="R2249" t="str">
        <f t="shared" si="71"/>
        <v>2135994512411</v>
      </c>
      <c r="S2249" t="s">
        <v>38</v>
      </c>
      <c r="T2249" t="s">
        <v>66</v>
      </c>
      <c r="U2249" t="s">
        <v>67</v>
      </c>
      <c r="V2249" t="s">
        <v>100</v>
      </c>
      <c r="W2249" t="s">
        <v>42</v>
      </c>
      <c r="X2249" t="s">
        <v>43</v>
      </c>
      <c r="Y2249" t="s">
        <v>44</v>
      </c>
      <c r="Z2249" t="s">
        <v>44</v>
      </c>
      <c r="AA2249" t="s">
        <v>45</v>
      </c>
      <c r="AB2249" t="s">
        <v>46</v>
      </c>
      <c r="AC2249" t="s">
        <v>47</v>
      </c>
      <c r="AD2249" t="s">
        <v>48</v>
      </c>
      <c r="AE2249" t="s">
        <v>49</v>
      </c>
    </row>
    <row r="2250" spans="1:31">
      <c r="A2250" t="str">
        <f t="shared" si="70"/>
        <v>213599451112909</v>
      </c>
      <c r="B2250" t="s">
        <v>32</v>
      </c>
      <c r="C2250" t="s">
        <v>62</v>
      </c>
      <c r="D2250" t="s">
        <v>2242</v>
      </c>
      <c r="E2250" t="s">
        <v>2242</v>
      </c>
      <c r="F2250" t="s">
        <v>112</v>
      </c>
      <c r="G2250" t="s">
        <v>2243</v>
      </c>
      <c r="H2250" s="1">
        <v>43727</v>
      </c>
      <c r="I2250" s="1">
        <v>43726</v>
      </c>
      <c r="J2250" s="3">
        <v>132403000</v>
      </c>
      <c r="K2250" t="s">
        <v>31</v>
      </c>
      <c r="L2250" t="s">
        <v>31</v>
      </c>
      <c r="M2250">
        <v>0</v>
      </c>
      <c r="N2250">
        <v>0</v>
      </c>
      <c r="O2250">
        <v>0</v>
      </c>
      <c r="P2250" t="s">
        <v>37</v>
      </c>
      <c r="Q2250" t="s">
        <v>37</v>
      </c>
      <c r="R2250" t="str">
        <f t="shared" si="71"/>
        <v>2135994511129</v>
      </c>
      <c r="S2250" t="s">
        <v>38</v>
      </c>
      <c r="T2250" t="s">
        <v>66</v>
      </c>
      <c r="U2250" t="s">
        <v>67</v>
      </c>
      <c r="V2250" t="s">
        <v>100</v>
      </c>
      <c r="W2250" t="s">
        <v>42</v>
      </c>
      <c r="X2250" t="s">
        <v>43</v>
      </c>
      <c r="Y2250" t="s">
        <v>44</v>
      </c>
      <c r="Z2250" t="s">
        <v>44</v>
      </c>
      <c r="AA2250" t="s">
        <v>45</v>
      </c>
      <c r="AB2250" t="s">
        <v>46</v>
      </c>
      <c r="AC2250" t="s">
        <v>47</v>
      </c>
      <c r="AD2250" t="s">
        <v>48</v>
      </c>
      <c r="AE2250" t="s">
        <v>49</v>
      </c>
    </row>
    <row r="2251" spans="1:31">
      <c r="A2251" t="str">
        <f t="shared" si="70"/>
        <v>213599451241109</v>
      </c>
      <c r="B2251" t="s">
        <v>32</v>
      </c>
      <c r="C2251" t="s">
        <v>62</v>
      </c>
      <c r="D2251" t="s">
        <v>2244</v>
      </c>
      <c r="E2251" t="s">
        <v>2244</v>
      </c>
      <c r="F2251" t="s">
        <v>116</v>
      </c>
      <c r="G2251" t="s">
        <v>2245</v>
      </c>
      <c r="H2251" s="1">
        <v>43727</v>
      </c>
      <c r="I2251" s="1">
        <v>43726</v>
      </c>
      <c r="J2251" s="3">
        <v>52318196</v>
      </c>
      <c r="K2251" t="s">
        <v>31</v>
      </c>
      <c r="L2251" t="s">
        <v>31</v>
      </c>
      <c r="M2251">
        <v>0</v>
      </c>
      <c r="N2251">
        <v>0</v>
      </c>
      <c r="O2251">
        <v>0</v>
      </c>
      <c r="P2251" t="s">
        <v>37</v>
      </c>
      <c r="Q2251" t="s">
        <v>37</v>
      </c>
      <c r="R2251" t="str">
        <f t="shared" si="71"/>
        <v>2135994512411</v>
      </c>
      <c r="S2251" t="s">
        <v>38</v>
      </c>
      <c r="T2251" t="s">
        <v>66</v>
      </c>
      <c r="U2251" t="s">
        <v>67</v>
      </c>
      <c r="V2251" t="s">
        <v>100</v>
      </c>
      <c r="W2251" t="s">
        <v>42</v>
      </c>
      <c r="X2251" t="s">
        <v>43</v>
      </c>
      <c r="Y2251" t="s">
        <v>44</v>
      </c>
      <c r="Z2251" t="s">
        <v>44</v>
      </c>
      <c r="AA2251" t="s">
        <v>45</v>
      </c>
      <c r="AB2251" t="s">
        <v>46</v>
      </c>
      <c r="AC2251" t="s">
        <v>47</v>
      </c>
      <c r="AD2251" t="s">
        <v>48</v>
      </c>
      <c r="AE2251" t="s">
        <v>49</v>
      </c>
    </row>
    <row r="2252" spans="1:31">
      <c r="A2252" t="str">
        <f t="shared" si="70"/>
        <v>213599451112409</v>
      </c>
      <c r="B2252" t="s">
        <v>32</v>
      </c>
      <c r="C2252" t="s">
        <v>62</v>
      </c>
      <c r="D2252" t="s">
        <v>2246</v>
      </c>
      <c r="E2252" t="s">
        <v>2246</v>
      </c>
      <c r="F2252" t="s">
        <v>52</v>
      </c>
      <c r="G2252" t="s">
        <v>2247</v>
      </c>
      <c r="H2252" s="1">
        <v>43728</v>
      </c>
      <c r="I2252" s="1">
        <v>43727</v>
      </c>
      <c r="J2252" s="3">
        <v>375000</v>
      </c>
      <c r="K2252" t="s">
        <v>31</v>
      </c>
      <c r="L2252" t="s">
        <v>31</v>
      </c>
      <c r="M2252">
        <v>0</v>
      </c>
      <c r="N2252">
        <v>0</v>
      </c>
      <c r="O2252">
        <v>0</v>
      </c>
      <c r="P2252" t="s">
        <v>37</v>
      </c>
      <c r="Q2252" t="s">
        <v>37</v>
      </c>
      <c r="R2252" t="str">
        <f t="shared" si="71"/>
        <v>2135994511124</v>
      </c>
      <c r="S2252" t="s">
        <v>38</v>
      </c>
      <c r="T2252" t="s">
        <v>66</v>
      </c>
      <c r="U2252" t="s">
        <v>67</v>
      </c>
      <c r="V2252" t="s">
        <v>100</v>
      </c>
      <c r="W2252" t="s">
        <v>42</v>
      </c>
      <c r="X2252" t="s">
        <v>43</v>
      </c>
      <c r="Y2252" t="s">
        <v>44</v>
      </c>
      <c r="Z2252" t="s">
        <v>44</v>
      </c>
      <c r="AA2252" t="s">
        <v>45</v>
      </c>
      <c r="AB2252" t="s">
        <v>46</v>
      </c>
      <c r="AC2252" t="s">
        <v>47</v>
      </c>
      <c r="AD2252" t="s">
        <v>48</v>
      </c>
      <c r="AE2252" t="s">
        <v>49</v>
      </c>
    </row>
    <row r="2253" spans="1:31">
      <c r="A2253" t="str">
        <f t="shared" si="70"/>
        <v>213599451112409</v>
      </c>
      <c r="B2253" t="s">
        <v>32</v>
      </c>
      <c r="C2253" t="s">
        <v>62</v>
      </c>
      <c r="D2253" t="s">
        <v>2248</v>
      </c>
      <c r="E2253" t="s">
        <v>2248</v>
      </c>
      <c r="F2253" t="s">
        <v>52</v>
      </c>
      <c r="G2253" t="s">
        <v>2249</v>
      </c>
      <c r="H2253" s="1">
        <v>43728</v>
      </c>
      <c r="I2253" s="1">
        <v>43727</v>
      </c>
      <c r="J2253" s="3">
        <v>75000</v>
      </c>
      <c r="K2253" t="s">
        <v>31</v>
      </c>
      <c r="L2253" t="s">
        <v>31</v>
      </c>
      <c r="M2253">
        <v>0</v>
      </c>
      <c r="N2253">
        <v>0</v>
      </c>
      <c r="O2253">
        <v>0</v>
      </c>
      <c r="P2253" t="s">
        <v>37</v>
      </c>
      <c r="Q2253" t="s">
        <v>37</v>
      </c>
      <c r="R2253" t="str">
        <f t="shared" si="71"/>
        <v>2135994511124</v>
      </c>
      <c r="S2253" t="s">
        <v>38</v>
      </c>
      <c r="T2253" t="s">
        <v>66</v>
      </c>
      <c r="U2253" t="s">
        <v>67</v>
      </c>
      <c r="V2253" t="s">
        <v>100</v>
      </c>
      <c r="W2253" t="s">
        <v>42</v>
      </c>
      <c r="X2253" t="s">
        <v>43</v>
      </c>
      <c r="Y2253" t="s">
        <v>44</v>
      </c>
      <c r="Z2253" t="s">
        <v>44</v>
      </c>
      <c r="AA2253" t="s">
        <v>45</v>
      </c>
      <c r="AB2253" t="s">
        <v>46</v>
      </c>
      <c r="AC2253" t="s">
        <v>47</v>
      </c>
      <c r="AD2253" t="s">
        <v>48</v>
      </c>
      <c r="AE2253" t="s">
        <v>49</v>
      </c>
    </row>
    <row r="2254" spans="1:31">
      <c r="A2254" t="str">
        <f t="shared" si="70"/>
        <v>213599451241109</v>
      </c>
      <c r="B2254" t="s">
        <v>32</v>
      </c>
      <c r="C2254" t="s">
        <v>62</v>
      </c>
      <c r="D2254" t="s">
        <v>2250</v>
      </c>
      <c r="E2254" t="s">
        <v>2250</v>
      </c>
      <c r="F2254" t="s">
        <v>116</v>
      </c>
      <c r="G2254" t="s">
        <v>2251</v>
      </c>
      <c r="H2254" s="1">
        <v>43731</v>
      </c>
      <c r="I2254" s="1">
        <v>43728</v>
      </c>
      <c r="J2254" s="3">
        <v>5330100</v>
      </c>
      <c r="K2254" t="s">
        <v>31</v>
      </c>
      <c r="L2254" t="s">
        <v>31</v>
      </c>
      <c r="M2254">
        <v>0</v>
      </c>
      <c r="N2254">
        <v>0</v>
      </c>
      <c r="O2254">
        <v>0</v>
      </c>
      <c r="P2254" t="s">
        <v>37</v>
      </c>
      <c r="Q2254" t="s">
        <v>37</v>
      </c>
      <c r="R2254" t="str">
        <f t="shared" si="71"/>
        <v>2135994512411</v>
      </c>
      <c r="S2254" t="s">
        <v>38</v>
      </c>
      <c r="T2254" t="s">
        <v>66</v>
      </c>
      <c r="U2254" t="s">
        <v>67</v>
      </c>
      <c r="V2254" t="s">
        <v>100</v>
      </c>
      <c r="W2254" t="s">
        <v>42</v>
      </c>
      <c r="X2254" t="s">
        <v>43</v>
      </c>
      <c r="Y2254" t="s">
        <v>44</v>
      </c>
      <c r="Z2254" t="s">
        <v>44</v>
      </c>
      <c r="AA2254" t="s">
        <v>45</v>
      </c>
      <c r="AB2254" t="s">
        <v>46</v>
      </c>
      <c r="AC2254" t="s">
        <v>47</v>
      </c>
      <c r="AD2254" t="s">
        <v>48</v>
      </c>
      <c r="AE2254" t="s">
        <v>49</v>
      </c>
    </row>
    <row r="2255" spans="1:31">
      <c r="A2255" t="str">
        <f t="shared" si="70"/>
        <v>212901452215109</v>
      </c>
      <c r="B2255" t="s">
        <v>32</v>
      </c>
      <c r="C2255" t="s">
        <v>62</v>
      </c>
      <c r="D2255" t="s">
        <v>2252</v>
      </c>
      <c r="E2255" t="s">
        <v>2252</v>
      </c>
      <c r="F2255" t="s">
        <v>179</v>
      </c>
      <c r="G2255" t="s">
        <v>2253</v>
      </c>
      <c r="H2255" s="1">
        <v>43731</v>
      </c>
      <c r="I2255" s="1">
        <v>43728</v>
      </c>
      <c r="J2255" s="3">
        <v>3000000</v>
      </c>
      <c r="K2255" t="s">
        <v>31</v>
      </c>
      <c r="L2255" t="s">
        <v>31</v>
      </c>
      <c r="M2255">
        <v>0</v>
      </c>
      <c r="N2255">
        <v>0</v>
      </c>
      <c r="O2255">
        <v>0</v>
      </c>
      <c r="P2255" t="s">
        <v>37</v>
      </c>
      <c r="Q2255" t="s">
        <v>37</v>
      </c>
      <c r="R2255" t="str">
        <f t="shared" si="71"/>
        <v>2129014522151</v>
      </c>
      <c r="S2255" t="s">
        <v>38</v>
      </c>
      <c r="T2255" t="s">
        <v>66</v>
      </c>
      <c r="U2255" t="s">
        <v>67</v>
      </c>
      <c r="V2255" t="s">
        <v>81</v>
      </c>
      <c r="W2255" t="s">
        <v>396</v>
      </c>
      <c r="X2255" t="s">
        <v>43</v>
      </c>
      <c r="Y2255" t="s">
        <v>44</v>
      </c>
      <c r="Z2255" t="s">
        <v>44</v>
      </c>
      <c r="AA2255" t="s">
        <v>45</v>
      </c>
      <c r="AB2255" t="s">
        <v>46</v>
      </c>
      <c r="AC2255" t="s">
        <v>47</v>
      </c>
      <c r="AD2255" t="s">
        <v>48</v>
      </c>
      <c r="AE2255" t="s">
        <v>49</v>
      </c>
    </row>
    <row r="2256" spans="1:31">
      <c r="A2256" t="str">
        <f t="shared" si="70"/>
        <v>212901452215109</v>
      </c>
      <c r="B2256" t="s">
        <v>32</v>
      </c>
      <c r="C2256" t="s">
        <v>62</v>
      </c>
      <c r="D2256" t="s">
        <v>2254</v>
      </c>
      <c r="E2256" t="s">
        <v>2254</v>
      </c>
      <c r="F2256" t="s">
        <v>179</v>
      </c>
      <c r="G2256" t="s">
        <v>2255</v>
      </c>
      <c r="H2256" s="1">
        <v>43731</v>
      </c>
      <c r="I2256" s="1">
        <v>43728</v>
      </c>
      <c r="J2256" s="3">
        <v>3000000</v>
      </c>
      <c r="K2256" t="s">
        <v>31</v>
      </c>
      <c r="L2256" t="s">
        <v>31</v>
      </c>
      <c r="M2256">
        <v>0</v>
      </c>
      <c r="N2256">
        <v>0</v>
      </c>
      <c r="O2256">
        <v>0</v>
      </c>
      <c r="P2256" t="s">
        <v>37</v>
      </c>
      <c r="Q2256" t="s">
        <v>37</v>
      </c>
      <c r="R2256" t="str">
        <f t="shared" si="71"/>
        <v>2129014522151</v>
      </c>
      <c r="S2256" t="s">
        <v>38</v>
      </c>
      <c r="T2256" t="s">
        <v>66</v>
      </c>
      <c r="U2256" t="s">
        <v>67</v>
      </c>
      <c r="V2256" t="s">
        <v>81</v>
      </c>
      <c r="W2256" t="s">
        <v>396</v>
      </c>
      <c r="X2256" t="s">
        <v>43</v>
      </c>
      <c r="Y2256" t="s">
        <v>44</v>
      </c>
      <c r="Z2256" t="s">
        <v>44</v>
      </c>
      <c r="AA2256" t="s">
        <v>45</v>
      </c>
      <c r="AB2256" t="s">
        <v>46</v>
      </c>
      <c r="AC2256" t="s">
        <v>47</v>
      </c>
      <c r="AD2256" t="s">
        <v>48</v>
      </c>
      <c r="AE2256" t="s">
        <v>49</v>
      </c>
    </row>
    <row r="2257" spans="1:31">
      <c r="A2257" t="str">
        <f t="shared" si="70"/>
        <v>212901452121109</v>
      </c>
      <c r="B2257" t="s">
        <v>32</v>
      </c>
      <c r="C2257" t="s">
        <v>62</v>
      </c>
      <c r="D2257" t="s">
        <v>2256</v>
      </c>
      <c r="E2257" t="s">
        <v>2256</v>
      </c>
      <c r="F2257" t="s">
        <v>122</v>
      </c>
      <c r="G2257" t="s">
        <v>2257</v>
      </c>
      <c r="H2257" s="1">
        <v>43731</v>
      </c>
      <c r="I2257" s="1">
        <v>43728</v>
      </c>
      <c r="J2257" s="3">
        <v>2175000</v>
      </c>
      <c r="K2257" t="s">
        <v>31</v>
      </c>
      <c r="L2257" t="s">
        <v>31</v>
      </c>
      <c r="M2257">
        <v>0</v>
      </c>
      <c r="N2257">
        <v>0</v>
      </c>
      <c r="O2257">
        <v>0</v>
      </c>
      <c r="P2257" t="s">
        <v>37</v>
      </c>
      <c r="Q2257" t="s">
        <v>37</v>
      </c>
      <c r="R2257" t="str">
        <f t="shared" si="71"/>
        <v>2129014521211</v>
      </c>
      <c r="S2257" t="s">
        <v>38</v>
      </c>
      <c r="T2257" t="s">
        <v>66</v>
      </c>
      <c r="U2257" t="s">
        <v>67</v>
      </c>
      <c r="V2257" t="s">
        <v>81</v>
      </c>
      <c r="W2257" t="s">
        <v>396</v>
      </c>
      <c r="X2257" t="s">
        <v>43</v>
      </c>
      <c r="Y2257" t="s">
        <v>44</v>
      </c>
      <c r="Z2257" t="s">
        <v>44</v>
      </c>
      <c r="AA2257" t="s">
        <v>45</v>
      </c>
      <c r="AB2257" t="s">
        <v>46</v>
      </c>
      <c r="AC2257" t="s">
        <v>47</v>
      </c>
      <c r="AD2257" t="s">
        <v>48</v>
      </c>
      <c r="AE2257" t="s">
        <v>49</v>
      </c>
    </row>
    <row r="2258" spans="1:31">
      <c r="A2258" t="str">
        <f t="shared" si="70"/>
        <v>212901452121109</v>
      </c>
      <c r="B2258" t="s">
        <v>32</v>
      </c>
      <c r="C2258" t="s">
        <v>62</v>
      </c>
      <c r="D2258" t="s">
        <v>2258</v>
      </c>
      <c r="E2258" t="s">
        <v>2258</v>
      </c>
      <c r="F2258" t="s">
        <v>122</v>
      </c>
      <c r="G2258" t="s">
        <v>2259</v>
      </c>
      <c r="H2258" s="1">
        <v>43731</v>
      </c>
      <c r="I2258" s="1">
        <v>43728</v>
      </c>
      <c r="J2258" s="3">
        <v>8990000</v>
      </c>
      <c r="K2258" t="s">
        <v>31</v>
      </c>
      <c r="L2258" t="s">
        <v>31</v>
      </c>
      <c r="M2258">
        <v>0</v>
      </c>
      <c r="N2258">
        <v>0</v>
      </c>
      <c r="O2258">
        <v>0</v>
      </c>
      <c r="P2258" t="s">
        <v>37</v>
      </c>
      <c r="Q2258" t="s">
        <v>37</v>
      </c>
      <c r="R2258" t="str">
        <f t="shared" si="71"/>
        <v>2129014521211</v>
      </c>
      <c r="S2258" t="s">
        <v>38</v>
      </c>
      <c r="T2258" t="s">
        <v>66</v>
      </c>
      <c r="U2258" t="s">
        <v>67</v>
      </c>
      <c r="V2258" t="s">
        <v>81</v>
      </c>
      <c r="W2258" t="s">
        <v>396</v>
      </c>
      <c r="X2258" t="s">
        <v>43</v>
      </c>
      <c r="Y2258" t="s">
        <v>44</v>
      </c>
      <c r="Z2258" t="s">
        <v>44</v>
      </c>
      <c r="AA2258" t="s">
        <v>45</v>
      </c>
      <c r="AB2258" t="s">
        <v>46</v>
      </c>
      <c r="AC2258" t="s">
        <v>47</v>
      </c>
      <c r="AD2258" t="s">
        <v>48</v>
      </c>
      <c r="AE2258" t="s">
        <v>49</v>
      </c>
    </row>
    <row r="2259" spans="1:31">
      <c r="A2259" t="str">
        <f t="shared" si="70"/>
        <v>212901452121109</v>
      </c>
      <c r="B2259" t="s">
        <v>32</v>
      </c>
      <c r="C2259" t="s">
        <v>62</v>
      </c>
      <c r="D2259" t="s">
        <v>2260</v>
      </c>
      <c r="E2259" t="s">
        <v>2260</v>
      </c>
      <c r="F2259" t="s">
        <v>122</v>
      </c>
      <c r="G2259" t="s">
        <v>2261</v>
      </c>
      <c r="H2259" s="1">
        <v>43731</v>
      </c>
      <c r="I2259" s="1">
        <v>43728</v>
      </c>
      <c r="J2259" s="3">
        <v>3705000</v>
      </c>
      <c r="K2259" t="s">
        <v>31</v>
      </c>
      <c r="L2259" t="s">
        <v>31</v>
      </c>
      <c r="M2259">
        <v>0</v>
      </c>
      <c r="N2259">
        <v>0</v>
      </c>
      <c r="O2259">
        <v>0</v>
      </c>
      <c r="P2259" t="s">
        <v>37</v>
      </c>
      <c r="Q2259" t="s">
        <v>37</v>
      </c>
      <c r="R2259" t="str">
        <f t="shared" si="71"/>
        <v>2129014521211</v>
      </c>
      <c r="S2259" t="s">
        <v>38</v>
      </c>
      <c r="T2259" t="s">
        <v>66</v>
      </c>
      <c r="U2259" t="s">
        <v>67</v>
      </c>
      <c r="V2259" t="s">
        <v>81</v>
      </c>
      <c r="W2259" t="s">
        <v>396</v>
      </c>
      <c r="X2259" t="s">
        <v>43</v>
      </c>
      <c r="Y2259" t="s">
        <v>44</v>
      </c>
      <c r="Z2259" t="s">
        <v>44</v>
      </c>
      <c r="AA2259" t="s">
        <v>45</v>
      </c>
      <c r="AB2259" t="s">
        <v>46</v>
      </c>
      <c r="AC2259" t="s">
        <v>47</v>
      </c>
      <c r="AD2259" t="s">
        <v>48</v>
      </c>
      <c r="AE2259" t="s">
        <v>49</v>
      </c>
    </row>
    <row r="2260" spans="1:31">
      <c r="A2260" t="str">
        <f t="shared" si="70"/>
        <v>212901452215109</v>
      </c>
      <c r="B2260" t="s">
        <v>32</v>
      </c>
      <c r="C2260" t="s">
        <v>62</v>
      </c>
      <c r="D2260" t="s">
        <v>2262</v>
      </c>
      <c r="E2260" t="s">
        <v>2262</v>
      </c>
      <c r="F2260" t="s">
        <v>179</v>
      </c>
      <c r="G2260" t="s">
        <v>2263</v>
      </c>
      <c r="H2260" s="1">
        <v>43731</v>
      </c>
      <c r="I2260" s="1">
        <v>43728</v>
      </c>
      <c r="J2260" s="3">
        <v>3000000</v>
      </c>
      <c r="K2260" t="s">
        <v>31</v>
      </c>
      <c r="L2260" t="s">
        <v>31</v>
      </c>
      <c r="M2260">
        <v>0</v>
      </c>
      <c r="N2260">
        <v>0</v>
      </c>
      <c r="O2260">
        <v>0</v>
      </c>
      <c r="P2260" t="s">
        <v>37</v>
      </c>
      <c r="Q2260" t="s">
        <v>37</v>
      </c>
      <c r="R2260" t="str">
        <f t="shared" si="71"/>
        <v>2129014522151</v>
      </c>
      <c r="S2260" t="s">
        <v>38</v>
      </c>
      <c r="T2260" t="s">
        <v>66</v>
      </c>
      <c r="U2260" t="s">
        <v>67</v>
      </c>
      <c r="V2260" t="s">
        <v>81</v>
      </c>
      <c r="W2260" t="s">
        <v>396</v>
      </c>
      <c r="X2260" t="s">
        <v>43</v>
      </c>
      <c r="Y2260" t="s">
        <v>44</v>
      </c>
      <c r="Z2260" t="s">
        <v>44</v>
      </c>
      <c r="AA2260" t="s">
        <v>45</v>
      </c>
      <c r="AB2260" t="s">
        <v>46</v>
      </c>
      <c r="AC2260" t="s">
        <v>47</v>
      </c>
      <c r="AD2260" t="s">
        <v>48</v>
      </c>
      <c r="AE2260" t="s">
        <v>49</v>
      </c>
    </row>
    <row r="2261" spans="1:31">
      <c r="A2261" t="str">
        <f t="shared" si="70"/>
        <v>213300451152909</v>
      </c>
      <c r="B2261" t="s">
        <v>32</v>
      </c>
      <c r="C2261" t="s">
        <v>62</v>
      </c>
      <c r="D2261" t="s">
        <v>2264</v>
      </c>
      <c r="E2261" t="s">
        <v>2264</v>
      </c>
      <c r="F2261" t="s">
        <v>92</v>
      </c>
      <c r="G2261" t="s">
        <v>2265</v>
      </c>
      <c r="H2261" s="1">
        <v>43732</v>
      </c>
      <c r="I2261" s="1">
        <v>43728</v>
      </c>
      <c r="J2261" s="3">
        <v>885000000</v>
      </c>
      <c r="K2261" t="s">
        <v>31</v>
      </c>
      <c r="L2261" t="s">
        <v>31</v>
      </c>
      <c r="M2261">
        <v>0</v>
      </c>
      <c r="N2261">
        <v>0</v>
      </c>
      <c r="O2261">
        <v>0</v>
      </c>
      <c r="P2261" t="s">
        <v>37</v>
      </c>
      <c r="Q2261" t="s">
        <v>37</v>
      </c>
      <c r="R2261" t="str">
        <f t="shared" si="71"/>
        <v>2133004511529</v>
      </c>
      <c r="S2261" t="s">
        <v>38</v>
      </c>
      <c r="T2261" t="s">
        <v>66</v>
      </c>
      <c r="U2261" t="s">
        <v>67</v>
      </c>
      <c r="V2261" t="s">
        <v>86</v>
      </c>
      <c r="W2261" t="s">
        <v>94</v>
      </c>
      <c r="X2261" t="s">
        <v>43</v>
      </c>
      <c r="Y2261" t="s">
        <v>44</v>
      </c>
      <c r="Z2261" t="s">
        <v>44</v>
      </c>
      <c r="AA2261" t="s">
        <v>45</v>
      </c>
      <c r="AB2261" t="s">
        <v>46</v>
      </c>
      <c r="AC2261" t="s">
        <v>47</v>
      </c>
      <c r="AD2261" t="s">
        <v>48</v>
      </c>
      <c r="AE2261" t="s">
        <v>49</v>
      </c>
    </row>
    <row r="2262" spans="1:31">
      <c r="A2262" t="str">
        <f t="shared" si="70"/>
        <v>213300451152909</v>
      </c>
      <c r="B2262" t="s">
        <v>32</v>
      </c>
      <c r="C2262" t="s">
        <v>62</v>
      </c>
      <c r="D2262" t="s">
        <v>2266</v>
      </c>
      <c r="E2262" t="s">
        <v>2266</v>
      </c>
      <c r="F2262" t="s">
        <v>92</v>
      </c>
      <c r="G2262" t="s">
        <v>2267</v>
      </c>
      <c r="H2262" s="1">
        <v>43732</v>
      </c>
      <c r="I2262" s="1">
        <v>43728</v>
      </c>
      <c r="J2262" s="3">
        <v>568500000</v>
      </c>
      <c r="K2262" t="s">
        <v>31</v>
      </c>
      <c r="L2262" t="s">
        <v>31</v>
      </c>
      <c r="M2262">
        <v>0</v>
      </c>
      <c r="N2262">
        <v>0</v>
      </c>
      <c r="O2262">
        <v>0</v>
      </c>
      <c r="P2262" t="s">
        <v>37</v>
      </c>
      <c r="Q2262" t="s">
        <v>37</v>
      </c>
      <c r="R2262" t="str">
        <f t="shared" si="71"/>
        <v>2133004511529</v>
      </c>
      <c r="S2262" t="s">
        <v>38</v>
      </c>
      <c r="T2262" t="s">
        <v>66</v>
      </c>
      <c r="U2262" t="s">
        <v>67</v>
      </c>
      <c r="V2262" t="s">
        <v>86</v>
      </c>
      <c r="W2262" t="s">
        <v>94</v>
      </c>
      <c r="X2262" t="s">
        <v>43</v>
      </c>
      <c r="Y2262" t="s">
        <v>44</v>
      </c>
      <c r="Z2262" t="s">
        <v>44</v>
      </c>
      <c r="AA2262" t="s">
        <v>45</v>
      </c>
      <c r="AB2262" t="s">
        <v>46</v>
      </c>
      <c r="AC2262" t="s">
        <v>47</v>
      </c>
      <c r="AD2262" t="s">
        <v>48</v>
      </c>
      <c r="AE2262" t="s">
        <v>49</v>
      </c>
    </row>
    <row r="2263" spans="1:31">
      <c r="A2263" t="str">
        <f t="shared" si="70"/>
        <v>213300451152909</v>
      </c>
      <c r="B2263" t="s">
        <v>32</v>
      </c>
      <c r="C2263" t="s">
        <v>62</v>
      </c>
      <c r="D2263" t="s">
        <v>2268</v>
      </c>
      <c r="E2263" t="s">
        <v>2268</v>
      </c>
      <c r="F2263" t="s">
        <v>92</v>
      </c>
      <c r="G2263" t="s">
        <v>2269</v>
      </c>
      <c r="H2263" s="1">
        <v>43732</v>
      </c>
      <c r="I2263" s="1">
        <v>43728</v>
      </c>
      <c r="J2263" s="3">
        <v>831000000</v>
      </c>
      <c r="K2263" t="s">
        <v>31</v>
      </c>
      <c r="L2263" t="s">
        <v>31</v>
      </c>
      <c r="M2263">
        <v>0</v>
      </c>
      <c r="N2263">
        <v>0</v>
      </c>
      <c r="O2263">
        <v>0</v>
      </c>
      <c r="P2263" t="s">
        <v>37</v>
      </c>
      <c r="Q2263" t="s">
        <v>37</v>
      </c>
      <c r="R2263" t="str">
        <f t="shared" si="71"/>
        <v>2133004511529</v>
      </c>
      <c r="S2263" t="s">
        <v>38</v>
      </c>
      <c r="T2263" t="s">
        <v>66</v>
      </c>
      <c r="U2263" t="s">
        <v>67</v>
      </c>
      <c r="V2263" t="s">
        <v>86</v>
      </c>
      <c r="W2263" t="s">
        <v>94</v>
      </c>
      <c r="X2263" t="s">
        <v>43</v>
      </c>
      <c r="Y2263" t="s">
        <v>44</v>
      </c>
      <c r="Z2263" t="s">
        <v>44</v>
      </c>
      <c r="AA2263" t="s">
        <v>45</v>
      </c>
      <c r="AB2263" t="s">
        <v>46</v>
      </c>
      <c r="AC2263" t="s">
        <v>47</v>
      </c>
      <c r="AD2263" t="s">
        <v>48</v>
      </c>
      <c r="AE2263" t="s">
        <v>49</v>
      </c>
    </row>
    <row r="2264" spans="1:31">
      <c r="A2264" t="str">
        <f t="shared" si="70"/>
        <v>213300451152909</v>
      </c>
      <c r="B2264" t="s">
        <v>32</v>
      </c>
      <c r="C2264" t="s">
        <v>62</v>
      </c>
      <c r="D2264" t="s">
        <v>2270</v>
      </c>
      <c r="E2264" t="s">
        <v>2270</v>
      </c>
      <c r="F2264" t="s">
        <v>92</v>
      </c>
      <c r="G2264" t="s">
        <v>2271</v>
      </c>
      <c r="H2264" s="1">
        <v>43731</v>
      </c>
      <c r="I2264" s="1">
        <v>43728</v>
      </c>
      <c r="J2264" s="3">
        <v>73500000</v>
      </c>
      <c r="K2264" t="s">
        <v>31</v>
      </c>
      <c r="L2264" t="s">
        <v>31</v>
      </c>
      <c r="M2264">
        <v>0</v>
      </c>
      <c r="N2264">
        <v>0</v>
      </c>
      <c r="O2264">
        <v>0</v>
      </c>
      <c r="P2264" t="s">
        <v>37</v>
      </c>
      <c r="Q2264" t="s">
        <v>37</v>
      </c>
      <c r="R2264" t="str">
        <f t="shared" si="71"/>
        <v>2133004511529</v>
      </c>
      <c r="S2264" t="s">
        <v>38</v>
      </c>
      <c r="T2264" t="s">
        <v>66</v>
      </c>
      <c r="U2264" t="s">
        <v>67</v>
      </c>
      <c r="V2264" t="s">
        <v>86</v>
      </c>
      <c r="W2264" t="s">
        <v>94</v>
      </c>
      <c r="X2264" t="s">
        <v>43</v>
      </c>
      <c r="Y2264" t="s">
        <v>44</v>
      </c>
      <c r="Z2264" t="s">
        <v>44</v>
      </c>
      <c r="AA2264" t="s">
        <v>45</v>
      </c>
      <c r="AB2264" t="s">
        <v>46</v>
      </c>
      <c r="AC2264" t="s">
        <v>47</v>
      </c>
      <c r="AD2264" t="s">
        <v>48</v>
      </c>
      <c r="AE2264" t="s">
        <v>49</v>
      </c>
    </row>
    <row r="2265" spans="1:31">
      <c r="A2265" t="str">
        <f t="shared" si="70"/>
        <v>212702152121109</v>
      </c>
      <c r="B2265" t="s">
        <v>32</v>
      </c>
      <c r="C2265" t="s">
        <v>62</v>
      </c>
      <c r="D2265" t="s">
        <v>2272</v>
      </c>
      <c r="E2265" t="s">
        <v>2272</v>
      </c>
      <c r="F2265" t="s">
        <v>122</v>
      </c>
      <c r="G2265" t="s">
        <v>2273</v>
      </c>
      <c r="H2265" s="1">
        <v>43731</v>
      </c>
      <c r="I2265" s="1">
        <v>43731</v>
      </c>
      <c r="J2265" s="3">
        <v>150000</v>
      </c>
      <c r="K2265" t="s">
        <v>31</v>
      </c>
      <c r="L2265" t="s">
        <v>31</v>
      </c>
      <c r="M2265">
        <v>0</v>
      </c>
      <c r="N2265">
        <v>0</v>
      </c>
      <c r="O2265">
        <v>0</v>
      </c>
      <c r="P2265" t="s">
        <v>37</v>
      </c>
      <c r="Q2265" t="s">
        <v>37</v>
      </c>
      <c r="R2265" t="str">
        <f t="shared" si="71"/>
        <v>2127021521211</v>
      </c>
      <c r="S2265" t="s">
        <v>38</v>
      </c>
      <c r="T2265" t="s">
        <v>66</v>
      </c>
      <c r="U2265" t="s">
        <v>67</v>
      </c>
      <c r="V2265" t="s">
        <v>195</v>
      </c>
      <c r="W2265" t="s">
        <v>433</v>
      </c>
      <c r="X2265" t="s">
        <v>43</v>
      </c>
      <c r="Y2265" t="s">
        <v>44</v>
      </c>
      <c r="Z2265" t="s">
        <v>44</v>
      </c>
      <c r="AA2265" t="s">
        <v>45</v>
      </c>
      <c r="AB2265" t="s">
        <v>46</v>
      </c>
      <c r="AC2265" t="s">
        <v>47</v>
      </c>
      <c r="AD2265" t="s">
        <v>48</v>
      </c>
      <c r="AE2265" t="s">
        <v>49</v>
      </c>
    </row>
    <row r="2266" spans="1:31">
      <c r="A2266" t="str">
        <f t="shared" si="70"/>
        <v>212904652121109</v>
      </c>
      <c r="B2266" t="s">
        <v>32</v>
      </c>
      <c r="C2266" t="s">
        <v>62</v>
      </c>
      <c r="D2266" t="s">
        <v>2274</v>
      </c>
      <c r="E2266" t="s">
        <v>2274</v>
      </c>
      <c r="F2266" t="s">
        <v>122</v>
      </c>
      <c r="G2266" t="s">
        <v>2275</v>
      </c>
      <c r="H2266" s="1">
        <v>43731</v>
      </c>
      <c r="I2266" s="1">
        <v>43731</v>
      </c>
      <c r="J2266" s="3">
        <v>22022500</v>
      </c>
      <c r="K2266" t="s">
        <v>31</v>
      </c>
      <c r="L2266" t="s">
        <v>31</v>
      </c>
      <c r="M2266">
        <v>0</v>
      </c>
      <c r="N2266">
        <v>0</v>
      </c>
      <c r="O2266">
        <v>0</v>
      </c>
      <c r="P2266" t="s">
        <v>37</v>
      </c>
      <c r="Q2266" t="s">
        <v>37</v>
      </c>
      <c r="R2266" t="str">
        <f t="shared" si="71"/>
        <v>2129046521211</v>
      </c>
      <c r="S2266" t="s">
        <v>38</v>
      </c>
      <c r="T2266" t="s">
        <v>66</v>
      </c>
      <c r="U2266" t="s">
        <v>67</v>
      </c>
      <c r="V2266" t="s">
        <v>81</v>
      </c>
      <c r="W2266" t="s">
        <v>82</v>
      </c>
      <c r="X2266" t="s">
        <v>43</v>
      </c>
      <c r="Y2266" t="s">
        <v>44</v>
      </c>
      <c r="Z2266" t="s">
        <v>44</v>
      </c>
      <c r="AA2266" t="s">
        <v>45</v>
      </c>
      <c r="AB2266" t="s">
        <v>46</v>
      </c>
      <c r="AC2266" t="s">
        <v>47</v>
      </c>
      <c r="AD2266" t="s">
        <v>48</v>
      </c>
      <c r="AE2266" t="s">
        <v>49</v>
      </c>
    </row>
    <row r="2267" spans="1:31">
      <c r="A2267" t="str">
        <f t="shared" si="70"/>
        <v>212904652181109</v>
      </c>
      <c r="B2267" t="s">
        <v>32</v>
      </c>
      <c r="C2267" t="s">
        <v>62</v>
      </c>
      <c r="D2267" t="s">
        <v>2276</v>
      </c>
      <c r="E2267" t="s">
        <v>2276</v>
      </c>
      <c r="F2267" t="s">
        <v>143</v>
      </c>
      <c r="G2267" t="s">
        <v>2277</v>
      </c>
      <c r="H2267" s="1">
        <v>43731</v>
      </c>
      <c r="I2267" s="1">
        <v>43731</v>
      </c>
      <c r="J2267" s="3">
        <v>8077000</v>
      </c>
      <c r="K2267" t="s">
        <v>31</v>
      </c>
      <c r="L2267" t="s">
        <v>31</v>
      </c>
      <c r="M2267">
        <v>0</v>
      </c>
      <c r="N2267">
        <v>0</v>
      </c>
      <c r="O2267">
        <v>0</v>
      </c>
      <c r="P2267" t="s">
        <v>37</v>
      </c>
      <c r="Q2267" t="s">
        <v>37</v>
      </c>
      <c r="R2267" t="str">
        <f t="shared" si="71"/>
        <v>2129046521811</v>
      </c>
      <c r="S2267" t="s">
        <v>38</v>
      </c>
      <c r="T2267" t="s">
        <v>66</v>
      </c>
      <c r="U2267" t="s">
        <v>67</v>
      </c>
      <c r="V2267" t="s">
        <v>81</v>
      </c>
      <c r="W2267" t="s">
        <v>82</v>
      </c>
      <c r="X2267" t="s">
        <v>43</v>
      </c>
      <c r="Y2267" t="s">
        <v>44</v>
      </c>
      <c r="Z2267" t="s">
        <v>44</v>
      </c>
      <c r="AA2267" t="s">
        <v>45</v>
      </c>
      <c r="AB2267" t="s">
        <v>46</v>
      </c>
      <c r="AC2267" t="s">
        <v>47</v>
      </c>
      <c r="AD2267" t="s">
        <v>48</v>
      </c>
      <c r="AE2267" t="s">
        <v>49</v>
      </c>
    </row>
    <row r="2268" spans="1:31">
      <c r="A2268" t="str">
        <f t="shared" si="70"/>
        <v>212904652121109</v>
      </c>
      <c r="B2268" t="s">
        <v>32</v>
      </c>
      <c r="C2268" t="s">
        <v>62</v>
      </c>
      <c r="D2268" t="s">
        <v>2276</v>
      </c>
      <c r="E2268" t="s">
        <v>2276</v>
      </c>
      <c r="F2268" t="s">
        <v>122</v>
      </c>
      <c r="G2268" t="s">
        <v>2277</v>
      </c>
      <c r="H2268" s="1">
        <v>43731</v>
      </c>
      <c r="I2268" s="1">
        <v>43731</v>
      </c>
      <c r="J2268" s="3">
        <v>3404000</v>
      </c>
      <c r="K2268" t="s">
        <v>31</v>
      </c>
      <c r="L2268" t="s">
        <v>31</v>
      </c>
      <c r="M2268">
        <v>0</v>
      </c>
      <c r="N2268">
        <v>0</v>
      </c>
      <c r="O2268">
        <v>0</v>
      </c>
      <c r="P2268" t="s">
        <v>37</v>
      </c>
      <c r="Q2268" t="s">
        <v>37</v>
      </c>
      <c r="R2268" t="str">
        <f t="shared" si="71"/>
        <v>2129046521211</v>
      </c>
      <c r="S2268" t="s">
        <v>38</v>
      </c>
      <c r="T2268" t="s">
        <v>66</v>
      </c>
      <c r="U2268" t="s">
        <v>67</v>
      </c>
      <c r="V2268" t="s">
        <v>81</v>
      </c>
      <c r="W2268" t="s">
        <v>82</v>
      </c>
      <c r="X2268" t="s">
        <v>43</v>
      </c>
      <c r="Y2268" t="s">
        <v>44</v>
      </c>
      <c r="Z2268" t="s">
        <v>44</v>
      </c>
      <c r="AA2268" t="s">
        <v>45</v>
      </c>
      <c r="AB2268" t="s">
        <v>46</v>
      </c>
      <c r="AC2268" t="s">
        <v>47</v>
      </c>
      <c r="AD2268" t="s">
        <v>48</v>
      </c>
      <c r="AE2268" t="s">
        <v>49</v>
      </c>
    </row>
    <row r="2269" spans="1:31">
      <c r="A2269" t="str">
        <f t="shared" si="70"/>
        <v>212904652121109</v>
      </c>
      <c r="B2269" t="s">
        <v>32</v>
      </c>
      <c r="C2269" t="s">
        <v>62</v>
      </c>
      <c r="D2269" t="s">
        <v>2278</v>
      </c>
      <c r="E2269" t="s">
        <v>2278</v>
      </c>
      <c r="F2269" t="s">
        <v>122</v>
      </c>
      <c r="G2269" t="s">
        <v>2279</v>
      </c>
      <c r="H2269" s="1">
        <v>43731</v>
      </c>
      <c r="I2269" s="1">
        <v>43731</v>
      </c>
      <c r="J2269" s="3">
        <v>6774000</v>
      </c>
      <c r="K2269" t="s">
        <v>31</v>
      </c>
      <c r="L2269" t="s">
        <v>31</v>
      </c>
      <c r="M2269">
        <v>0</v>
      </c>
      <c r="N2269">
        <v>0</v>
      </c>
      <c r="O2269">
        <v>0</v>
      </c>
      <c r="P2269" t="s">
        <v>37</v>
      </c>
      <c r="Q2269" t="s">
        <v>37</v>
      </c>
      <c r="R2269" t="str">
        <f t="shared" si="71"/>
        <v>2129046521211</v>
      </c>
      <c r="S2269" t="s">
        <v>38</v>
      </c>
      <c r="T2269" t="s">
        <v>66</v>
      </c>
      <c r="U2269" t="s">
        <v>67</v>
      </c>
      <c r="V2269" t="s">
        <v>81</v>
      </c>
      <c r="W2269" t="s">
        <v>82</v>
      </c>
      <c r="X2269" t="s">
        <v>43</v>
      </c>
      <c r="Y2269" t="s">
        <v>44</v>
      </c>
      <c r="Z2269" t="s">
        <v>44</v>
      </c>
      <c r="AA2269" t="s">
        <v>45</v>
      </c>
      <c r="AB2269" t="s">
        <v>46</v>
      </c>
      <c r="AC2269" t="s">
        <v>47</v>
      </c>
      <c r="AD2269" t="s">
        <v>48</v>
      </c>
      <c r="AE2269" t="s">
        <v>49</v>
      </c>
    </row>
    <row r="2270" spans="1:31">
      <c r="A2270" t="str">
        <f t="shared" si="70"/>
        <v>212904652111109</v>
      </c>
      <c r="B2270" t="s">
        <v>32</v>
      </c>
      <c r="C2270" t="s">
        <v>62</v>
      </c>
      <c r="D2270" t="s">
        <v>2280</v>
      </c>
      <c r="E2270" t="s">
        <v>2280</v>
      </c>
      <c r="F2270" t="s">
        <v>165</v>
      </c>
      <c r="G2270" t="s">
        <v>2281</v>
      </c>
      <c r="H2270" s="1">
        <v>43732</v>
      </c>
      <c r="I2270" s="1">
        <v>43731</v>
      </c>
      <c r="J2270" s="3">
        <v>8450000</v>
      </c>
      <c r="K2270" t="s">
        <v>31</v>
      </c>
      <c r="L2270" t="s">
        <v>31</v>
      </c>
      <c r="M2270">
        <v>0</v>
      </c>
      <c r="N2270">
        <v>0</v>
      </c>
      <c r="O2270">
        <v>0</v>
      </c>
      <c r="P2270" t="s">
        <v>37</v>
      </c>
      <c r="Q2270" t="s">
        <v>37</v>
      </c>
      <c r="R2270" t="str">
        <f t="shared" si="71"/>
        <v>2129046521111</v>
      </c>
      <c r="S2270" t="s">
        <v>38</v>
      </c>
      <c r="T2270" t="s">
        <v>66</v>
      </c>
      <c r="U2270" t="s">
        <v>67</v>
      </c>
      <c r="V2270" t="s">
        <v>81</v>
      </c>
      <c r="W2270" t="s">
        <v>82</v>
      </c>
      <c r="X2270" t="s">
        <v>43</v>
      </c>
      <c r="Y2270" t="s">
        <v>44</v>
      </c>
      <c r="Z2270" t="s">
        <v>44</v>
      </c>
      <c r="AA2270" t="s">
        <v>45</v>
      </c>
      <c r="AB2270" t="s">
        <v>46</v>
      </c>
      <c r="AC2270" t="s">
        <v>47</v>
      </c>
      <c r="AD2270" t="s">
        <v>48</v>
      </c>
      <c r="AE2270" t="s">
        <v>49</v>
      </c>
    </row>
    <row r="2271" spans="1:31">
      <c r="A2271" t="str">
        <f t="shared" si="70"/>
        <v>213599451111109</v>
      </c>
      <c r="B2271" t="s">
        <v>32</v>
      </c>
      <c r="C2271" t="s">
        <v>62</v>
      </c>
      <c r="D2271" t="s">
        <v>2282</v>
      </c>
      <c r="E2271" t="s">
        <v>2282</v>
      </c>
      <c r="F2271" t="s">
        <v>35</v>
      </c>
      <c r="G2271" t="s">
        <v>2283</v>
      </c>
      <c r="H2271" s="1">
        <v>43731</v>
      </c>
      <c r="I2271" s="1">
        <v>43731</v>
      </c>
      <c r="J2271" s="3">
        <v>767500</v>
      </c>
      <c r="K2271" t="s">
        <v>31</v>
      </c>
      <c r="L2271" t="s">
        <v>31</v>
      </c>
      <c r="M2271">
        <v>0</v>
      </c>
      <c r="N2271">
        <v>0</v>
      </c>
      <c r="O2271">
        <v>0</v>
      </c>
      <c r="P2271" t="s">
        <v>37</v>
      </c>
      <c r="Q2271" t="s">
        <v>37</v>
      </c>
      <c r="R2271" t="str">
        <f t="shared" si="71"/>
        <v>2135994511111</v>
      </c>
      <c r="S2271" t="s">
        <v>38</v>
      </c>
      <c r="T2271" t="s">
        <v>66</v>
      </c>
      <c r="U2271" t="s">
        <v>67</v>
      </c>
      <c r="V2271" t="s">
        <v>100</v>
      </c>
      <c r="W2271" t="s">
        <v>42</v>
      </c>
      <c r="X2271" t="s">
        <v>43</v>
      </c>
      <c r="Y2271" t="s">
        <v>44</v>
      </c>
      <c r="Z2271" t="s">
        <v>44</v>
      </c>
      <c r="AA2271" t="s">
        <v>45</v>
      </c>
      <c r="AB2271" t="s">
        <v>46</v>
      </c>
      <c r="AC2271" t="s">
        <v>47</v>
      </c>
      <c r="AD2271" t="s">
        <v>48</v>
      </c>
      <c r="AE2271" t="s">
        <v>49</v>
      </c>
    </row>
    <row r="2272" spans="1:31">
      <c r="A2272" t="str">
        <f t="shared" si="70"/>
        <v>213599451111909</v>
      </c>
      <c r="B2272" t="s">
        <v>32</v>
      </c>
      <c r="C2272" t="s">
        <v>62</v>
      </c>
      <c r="D2272" t="s">
        <v>2282</v>
      </c>
      <c r="E2272" t="s">
        <v>2282</v>
      </c>
      <c r="F2272" t="s">
        <v>50</v>
      </c>
      <c r="G2272" t="s">
        <v>2283</v>
      </c>
      <c r="H2272" s="1">
        <v>43731</v>
      </c>
      <c r="I2272" s="1">
        <v>43731</v>
      </c>
      <c r="J2272" s="3">
        <v>45</v>
      </c>
      <c r="K2272" t="s">
        <v>31</v>
      </c>
      <c r="L2272" t="s">
        <v>31</v>
      </c>
      <c r="M2272">
        <v>0</v>
      </c>
      <c r="N2272">
        <v>0</v>
      </c>
      <c r="O2272">
        <v>0</v>
      </c>
      <c r="P2272" t="s">
        <v>37</v>
      </c>
      <c r="Q2272" t="s">
        <v>37</v>
      </c>
      <c r="R2272" t="str">
        <f t="shared" si="71"/>
        <v>2135994511119</v>
      </c>
      <c r="S2272" t="s">
        <v>38</v>
      </c>
      <c r="T2272" t="s">
        <v>66</v>
      </c>
      <c r="U2272" t="s">
        <v>67</v>
      </c>
      <c r="V2272" t="s">
        <v>100</v>
      </c>
      <c r="W2272" t="s">
        <v>42</v>
      </c>
      <c r="X2272" t="s">
        <v>43</v>
      </c>
      <c r="Y2272" t="s">
        <v>44</v>
      </c>
      <c r="Z2272" t="s">
        <v>44</v>
      </c>
      <c r="AA2272" t="s">
        <v>45</v>
      </c>
      <c r="AB2272" t="s">
        <v>46</v>
      </c>
      <c r="AC2272" t="s">
        <v>47</v>
      </c>
      <c r="AD2272" t="s">
        <v>48</v>
      </c>
      <c r="AE2272" t="s">
        <v>49</v>
      </c>
    </row>
    <row r="2273" spans="1:31">
      <c r="A2273" t="str">
        <f t="shared" si="70"/>
        <v>213599451112109</v>
      </c>
      <c r="B2273" t="s">
        <v>32</v>
      </c>
      <c r="C2273" t="s">
        <v>62</v>
      </c>
      <c r="D2273" t="s">
        <v>2282</v>
      </c>
      <c r="E2273" t="s">
        <v>2282</v>
      </c>
      <c r="F2273" t="s">
        <v>51</v>
      </c>
      <c r="G2273" t="s">
        <v>2283</v>
      </c>
      <c r="H2273" s="1">
        <v>43731</v>
      </c>
      <c r="I2273" s="1">
        <v>43731</v>
      </c>
      <c r="J2273" s="3">
        <v>76750</v>
      </c>
      <c r="K2273" t="s">
        <v>31</v>
      </c>
      <c r="L2273" t="s">
        <v>31</v>
      </c>
      <c r="M2273">
        <v>0</v>
      </c>
      <c r="N2273">
        <v>0</v>
      </c>
      <c r="O2273">
        <v>0</v>
      </c>
      <c r="P2273" t="s">
        <v>37</v>
      </c>
      <c r="Q2273" t="s">
        <v>37</v>
      </c>
      <c r="R2273" t="str">
        <f t="shared" si="71"/>
        <v>2135994511121</v>
      </c>
      <c r="S2273" t="s">
        <v>38</v>
      </c>
      <c r="T2273" t="s">
        <v>66</v>
      </c>
      <c r="U2273" t="s">
        <v>67</v>
      </c>
      <c r="V2273" t="s">
        <v>100</v>
      </c>
      <c r="W2273" t="s">
        <v>42</v>
      </c>
      <c r="X2273" t="s">
        <v>43</v>
      </c>
      <c r="Y2273" t="s">
        <v>44</v>
      </c>
      <c r="Z2273" t="s">
        <v>44</v>
      </c>
      <c r="AA2273" t="s">
        <v>45</v>
      </c>
      <c r="AB2273" t="s">
        <v>46</v>
      </c>
      <c r="AC2273" t="s">
        <v>47</v>
      </c>
      <c r="AD2273" t="s">
        <v>48</v>
      </c>
      <c r="AE2273" t="s">
        <v>49</v>
      </c>
    </row>
    <row r="2274" spans="1:31">
      <c r="A2274" t="str">
        <f t="shared" si="70"/>
        <v>213599451112209</v>
      </c>
      <c r="B2274" t="s">
        <v>32</v>
      </c>
      <c r="C2274" t="s">
        <v>62</v>
      </c>
      <c r="D2274" t="s">
        <v>2282</v>
      </c>
      <c r="E2274" t="s">
        <v>2282</v>
      </c>
      <c r="F2274" t="s">
        <v>55</v>
      </c>
      <c r="G2274" t="s">
        <v>2283</v>
      </c>
      <c r="H2274" s="1">
        <v>43731</v>
      </c>
      <c r="I2274" s="1">
        <v>43731</v>
      </c>
      <c r="J2274" s="3">
        <v>30700</v>
      </c>
      <c r="K2274" t="s">
        <v>31</v>
      </c>
      <c r="L2274" t="s">
        <v>31</v>
      </c>
      <c r="M2274">
        <v>0</v>
      </c>
      <c r="N2274">
        <v>0</v>
      </c>
      <c r="O2274">
        <v>0</v>
      </c>
      <c r="P2274" t="s">
        <v>37</v>
      </c>
      <c r="Q2274" t="s">
        <v>37</v>
      </c>
      <c r="R2274" t="str">
        <f t="shared" si="71"/>
        <v>2135994511122</v>
      </c>
      <c r="S2274" t="s">
        <v>38</v>
      </c>
      <c r="T2274" t="s">
        <v>66</v>
      </c>
      <c r="U2274" t="s">
        <v>67</v>
      </c>
      <c r="V2274" t="s">
        <v>100</v>
      </c>
      <c r="W2274" t="s">
        <v>42</v>
      </c>
      <c r="X2274" t="s">
        <v>43</v>
      </c>
      <c r="Y2274" t="s">
        <v>44</v>
      </c>
      <c r="Z2274" t="s">
        <v>44</v>
      </c>
      <c r="AA2274" t="s">
        <v>45</v>
      </c>
      <c r="AB2274" t="s">
        <v>46</v>
      </c>
      <c r="AC2274" t="s">
        <v>47</v>
      </c>
      <c r="AD2274" t="s">
        <v>48</v>
      </c>
      <c r="AE2274" t="s">
        <v>49</v>
      </c>
    </row>
    <row r="2275" spans="1:31">
      <c r="A2275" t="str">
        <f t="shared" si="70"/>
        <v>213599451112409</v>
      </c>
      <c r="B2275" t="s">
        <v>32</v>
      </c>
      <c r="C2275" t="s">
        <v>62</v>
      </c>
      <c r="D2275" t="s">
        <v>2282</v>
      </c>
      <c r="E2275" t="s">
        <v>2282</v>
      </c>
      <c r="F2275" t="s">
        <v>52</v>
      </c>
      <c r="G2275" t="s">
        <v>2283</v>
      </c>
      <c r="H2275" s="1">
        <v>43731</v>
      </c>
      <c r="I2275" s="1">
        <v>43731</v>
      </c>
      <c r="J2275" s="3">
        <v>375000</v>
      </c>
      <c r="K2275" t="s">
        <v>31</v>
      </c>
      <c r="L2275" t="s">
        <v>31</v>
      </c>
      <c r="M2275">
        <v>0</v>
      </c>
      <c r="N2275">
        <v>0</v>
      </c>
      <c r="O2275">
        <v>0</v>
      </c>
      <c r="P2275" t="s">
        <v>37</v>
      </c>
      <c r="Q2275" t="s">
        <v>37</v>
      </c>
      <c r="R2275" t="str">
        <f t="shared" si="71"/>
        <v>2135994511124</v>
      </c>
      <c r="S2275" t="s">
        <v>38</v>
      </c>
      <c r="T2275" t="s">
        <v>66</v>
      </c>
      <c r="U2275" t="s">
        <v>67</v>
      </c>
      <c r="V2275" t="s">
        <v>100</v>
      </c>
      <c r="W2275" t="s">
        <v>42</v>
      </c>
      <c r="X2275" t="s">
        <v>43</v>
      </c>
      <c r="Y2275" t="s">
        <v>44</v>
      </c>
      <c r="Z2275" t="s">
        <v>44</v>
      </c>
      <c r="AA2275" t="s">
        <v>45</v>
      </c>
      <c r="AB2275" t="s">
        <v>46</v>
      </c>
      <c r="AC2275" t="s">
        <v>47</v>
      </c>
      <c r="AD2275" t="s">
        <v>48</v>
      </c>
      <c r="AE2275" t="s">
        <v>49</v>
      </c>
    </row>
    <row r="2276" spans="1:31">
      <c r="A2276" t="str">
        <f t="shared" si="70"/>
        <v>213399451115209</v>
      </c>
      <c r="B2276" t="s">
        <v>32</v>
      </c>
      <c r="C2276" t="s">
        <v>62</v>
      </c>
      <c r="D2276" t="s">
        <v>2284</v>
      </c>
      <c r="E2276" t="s">
        <v>2284</v>
      </c>
      <c r="F2276" t="s">
        <v>84</v>
      </c>
      <c r="G2276" t="s">
        <v>2285</v>
      </c>
      <c r="H2276" s="1">
        <v>43734</v>
      </c>
      <c r="I2276" s="1">
        <v>43733</v>
      </c>
      <c r="J2276" s="3">
        <v>112315400</v>
      </c>
      <c r="K2276" t="s">
        <v>31</v>
      </c>
      <c r="L2276" t="s">
        <v>31</v>
      </c>
      <c r="M2276">
        <v>0</v>
      </c>
      <c r="N2276">
        <v>0</v>
      </c>
      <c r="O2276">
        <v>0</v>
      </c>
      <c r="P2276" t="s">
        <v>37</v>
      </c>
      <c r="Q2276" t="s">
        <v>37</v>
      </c>
      <c r="R2276" t="str">
        <f t="shared" si="71"/>
        <v>2133994511152</v>
      </c>
      <c r="S2276" t="s">
        <v>38</v>
      </c>
      <c r="T2276" t="s">
        <v>66</v>
      </c>
      <c r="U2276" t="s">
        <v>67</v>
      </c>
      <c r="V2276" t="s">
        <v>86</v>
      </c>
      <c r="W2276" t="s">
        <v>42</v>
      </c>
      <c r="X2276" t="s">
        <v>43</v>
      </c>
      <c r="Y2276" t="s">
        <v>44</v>
      </c>
      <c r="Z2276" t="s">
        <v>44</v>
      </c>
      <c r="AA2276" t="s">
        <v>45</v>
      </c>
      <c r="AB2276" t="s">
        <v>46</v>
      </c>
      <c r="AC2276" t="s">
        <v>47</v>
      </c>
      <c r="AD2276" t="s">
        <v>48</v>
      </c>
      <c r="AE2276" t="s">
        <v>49</v>
      </c>
    </row>
    <row r="2277" spans="1:31">
      <c r="A2277" t="str">
        <f t="shared" si="70"/>
        <v>212701552411409</v>
      </c>
      <c r="B2277" t="s">
        <v>32</v>
      </c>
      <c r="C2277" t="s">
        <v>62</v>
      </c>
      <c r="D2277" t="s">
        <v>2286</v>
      </c>
      <c r="E2277" t="s">
        <v>2286</v>
      </c>
      <c r="F2277" t="s">
        <v>182</v>
      </c>
      <c r="G2277" t="s">
        <v>2287</v>
      </c>
      <c r="H2277" s="1">
        <v>43734</v>
      </c>
      <c r="I2277" s="1">
        <v>43733</v>
      </c>
      <c r="J2277" s="3">
        <v>3400000</v>
      </c>
      <c r="K2277" t="s">
        <v>31</v>
      </c>
      <c r="L2277" t="s">
        <v>31</v>
      </c>
      <c r="M2277">
        <v>0</v>
      </c>
      <c r="N2277">
        <v>0</v>
      </c>
      <c r="O2277">
        <v>0</v>
      </c>
      <c r="P2277" t="s">
        <v>37</v>
      </c>
      <c r="Q2277" t="s">
        <v>37</v>
      </c>
      <c r="R2277" t="str">
        <f t="shared" si="71"/>
        <v>2127015524114</v>
      </c>
      <c r="S2277" t="s">
        <v>38</v>
      </c>
      <c r="T2277" t="s">
        <v>66</v>
      </c>
      <c r="U2277" t="s">
        <v>67</v>
      </c>
      <c r="V2277" t="s">
        <v>195</v>
      </c>
      <c r="W2277" t="s">
        <v>425</v>
      </c>
      <c r="X2277" t="s">
        <v>43</v>
      </c>
      <c r="Y2277" t="s">
        <v>44</v>
      </c>
      <c r="Z2277" t="s">
        <v>44</v>
      </c>
      <c r="AA2277" t="s">
        <v>45</v>
      </c>
      <c r="AB2277" t="s">
        <v>46</v>
      </c>
      <c r="AC2277" t="s">
        <v>47</v>
      </c>
      <c r="AD2277" t="s">
        <v>48</v>
      </c>
      <c r="AE2277" t="s">
        <v>49</v>
      </c>
    </row>
    <row r="2278" spans="1:31">
      <c r="A2278" t="str">
        <f t="shared" si="70"/>
        <v>213399451115209</v>
      </c>
      <c r="B2278" t="s">
        <v>32</v>
      </c>
      <c r="C2278" t="s">
        <v>62</v>
      </c>
      <c r="D2278" t="s">
        <v>2288</v>
      </c>
      <c r="E2278" t="s">
        <v>2288</v>
      </c>
      <c r="F2278" t="s">
        <v>84</v>
      </c>
      <c r="G2278" t="s">
        <v>2289</v>
      </c>
      <c r="H2278" s="1">
        <v>43735</v>
      </c>
      <c r="I2278" s="1">
        <v>43735</v>
      </c>
      <c r="J2278" s="3">
        <v>171893000</v>
      </c>
      <c r="K2278" t="s">
        <v>31</v>
      </c>
      <c r="L2278" t="s">
        <v>31</v>
      </c>
      <c r="M2278">
        <v>0</v>
      </c>
      <c r="N2278">
        <v>0</v>
      </c>
      <c r="O2278">
        <v>0</v>
      </c>
      <c r="P2278" t="s">
        <v>37</v>
      </c>
      <c r="Q2278" t="s">
        <v>37</v>
      </c>
      <c r="R2278" t="str">
        <f t="shared" si="71"/>
        <v>2133994511152</v>
      </c>
      <c r="S2278" t="s">
        <v>38</v>
      </c>
      <c r="T2278" t="s">
        <v>66</v>
      </c>
      <c r="U2278" t="s">
        <v>67</v>
      </c>
      <c r="V2278" t="s">
        <v>86</v>
      </c>
      <c r="W2278" t="s">
        <v>42</v>
      </c>
      <c r="X2278" t="s">
        <v>43</v>
      </c>
      <c r="Y2278" t="s">
        <v>44</v>
      </c>
      <c r="Z2278" t="s">
        <v>44</v>
      </c>
      <c r="AA2278" t="s">
        <v>45</v>
      </c>
      <c r="AB2278" t="s">
        <v>46</v>
      </c>
      <c r="AC2278" t="s">
        <v>47</v>
      </c>
      <c r="AD2278" t="s">
        <v>48</v>
      </c>
      <c r="AE2278" t="s">
        <v>49</v>
      </c>
    </row>
    <row r="2279" spans="1:31">
      <c r="A2279" t="str">
        <f t="shared" si="70"/>
        <v>213399451115209</v>
      </c>
      <c r="B2279" t="s">
        <v>32</v>
      </c>
      <c r="C2279" t="s">
        <v>62</v>
      </c>
      <c r="D2279" t="s">
        <v>2290</v>
      </c>
      <c r="E2279" t="s">
        <v>2290</v>
      </c>
      <c r="F2279" t="s">
        <v>84</v>
      </c>
      <c r="G2279" t="s">
        <v>2291</v>
      </c>
      <c r="H2279" s="1">
        <v>43735</v>
      </c>
      <c r="I2279" s="1">
        <v>43735</v>
      </c>
      <c r="J2279" s="3">
        <v>324172000</v>
      </c>
      <c r="K2279" t="s">
        <v>31</v>
      </c>
      <c r="L2279" t="s">
        <v>31</v>
      </c>
      <c r="M2279">
        <v>0</v>
      </c>
      <c r="N2279">
        <v>0</v>
      </c>
      <c r="O2279">
        <v>0</v>
      </c>
      <c r="P2279" t="s">
        <v>37</v>
      </c>
      <c r="Q2279" t="s">
        <v>37</v>
      </c>
      <c r="R2279" t="str">
        <f t="shared" si="71"/>
        <v>2133994511152</v>
      </c>
      <c r="S2279" t="s">
        <v>38</v>
      </c>
      <c r="T2279" t="s">
        <v>66</v>
      </c>
      <c r="U2279" t="s">
        <v>67</v>
      </c>
      <c r="V2279" t="s">
        <v>86</v>
      </c>
      <c r="W2279" t="s">
        <v>42</v>
      </c>
      <c r="X2279" t="s">
        <v>43</v>
      </c>
      <c r="Y2279" t="s">
        <v>44</v>
      </c>
      <c r="Z2279" t="s">
        <v>44</v>
      </c>
      <c r="AA2279" t="s">
        <v>45</v>
      </c>
      <c r="AB2279" t="s">
        <v>46</v>
      </c>
      <c r="AC2279" t="s">
        <v>47</v>
      </c>
      <c r="AD2279" t="s">
        <v>48</v>
      </c>
      <c r="AE2279" t="s">
        <v>49</v>
      </c>
    </row>
    <row r="2280" spans="1:31">
      <c r="A2280" t="str">
        <f t="shared" si="70"/>
        <v>212904652111104</v>
      </c>
      <c r="B2280" t="s">
        <v>32</v>
      </c>
      <c r="C2280" t="s">
        <v>62</v>
      </c>
      <c r="D2280" t="s">
        <v>1434</v>
      </c>
      <c r="E2280" t="s">
        <v>1434</v>
      </c>
      <c r="F2280" t="s">
        <v>165</v>
      </c>
      <c r="G2280" t="s">
        <v>2292</v>
      </c>
      <c r="H2280" s="1">
        <v>43573</v>
      </c>
      <c r="I2280" s="1">
        <v>43571</v>
      </c>
      <c r="J2280" s="3">
        <v>16568000</v>
      </c>
      <c r="K2280" t="s">
        <v>31</v>
      </c>
      <c r="L2280" t="s">
        <v>31</v>
      </c>
      <c r="M2280">
        <v>0</v>
      </c>
      <c r="N2280">
        <v>0</v>
      </c>
      <c r="O2280">
        <v>0</v>
      </c>
      <c r="P2280" t="s">
        <v>37</v>
      </c>
      <c r="Q2280" t="s">
        <v>37</v>
      </c>
      <c r="R2280" t="str">
        <f t="shared" si="71"/>
        <v>2129046521111</v>
      </c>
      <c r="S2280" t="s">
        <v>38</v>
      </c>
      <c r="T2280" t="s">
        <v>66</v>
      </c>
      <c r="U2280" t="s">
        <v>67</v>
      </c>
      <c r="V2280" t="s">
        <v>81</v>
      </c>
      <c r="W2280" t="s">
        <v>82</v>
      </c>
      <c r="X2280" t="s">
        <v>43</v>
      </c>
      <c r="Y2280" t="s">
        <v>44</v>
      </c>
      <c r="Z2280" t="s">
        <v>44</v>
      </c>
      <c r="AA2280" t="s">
        <v>45</v>
      </c>
      <c r="AB2280" t="s">
        <v>46</v>
      </c>
      <c r="AC2280" t="s">
        <v>47</v>
      </c>
      <c r="AD2280" t="s">
        <v>48</v>
      </c>
      <c r="AE2280" t="s">
        <v>49</v>
      </c>
    </row>
    <row r="2281" spans="1:31">
      <c r="A2281" t="str">
        <f t="shared" si="70"/>
        <v>213599451112904</v>
      </c>
      <c r="B2281" t="s">
        <v>32</v>
      </c>
      <c r="C2281" t="s">
        <v>62</v>
      </c>
      <c r="D2281" t="s">
        <v>1364</v>
      </c>
      <c r="E2281" t="s">
        <v>1364</v>
      </c>
      <c r="F2281" t="s">
        <v>112</v>
      </c>
      <c r="G2281" t="s">
        <v>2293</v>
      </c>
      <c r="H2281" s="1">
        <v>43573</v>
      </c>
      <c r="I2281" s="1">
        <v>43571</v>
      </c>
      <c r="J2281" s="3">
        <v>146963000</v>
      </c>
      <c r="K2281" t="s">
        <v>31</v>
      </c>
      <c r="L2281" t="s">
        <v>31</v>
      </c>
      <c r="M2281">
        <v>0</v>
      </c>
      <c r="N2281">
        <v>0</v>
      </c>
      <c r="O2281">
        <v>0</v>
      </c>
      <c r="P2281" t="s">
        <v>37</v>
      </c>
      <c r="Q2281" t="s">
        <v>37</v>
      </c>
      <c r="R2281" t="str">
        <f t="shared" si="71"/>
        <v>2135994511129</v>
      </c>
      <c r="S2281" t="s">
        <v>38</v>
      </c>
      <c r="T2281" t="s">
        <v>66</v>
      </c>
      <c r="U2281" t="s">
        <v>67</v>
      </c>
      <c r="V2281" t="s">
        <v>100</v>
      </c>
      <c r="W2281" t="s">
        <v>42</v>
      </c>
      <c r="X2281" t="s">
        <v>43</v>
      </c>
      <c r="Y2281" t="s">
        <v>44</v>
      </c>
      <c r="Z2281" t="s">
        <v>44</v>
      </c>
      <c r="AA2281" t="s">
        <v>45</v>
      </c>
      <c r="AB2281" t="s">
        <v>46</v>
      </c>
      <c r="AC2281" t="s">
        <v>47</v>
      </c>
      <c r="AD2281" t="s">
        <v>48</v>
      </c>
      <c r="AE2281" t="s">
        <v>49</v>
      </c>
    </row>
    <row r="2282" spans="1:31">
      <c r="A2282" t="str">
        <f t="shared" si="70"/>
        <v>213599451241104</v>
      </c>
      <c r="B2282" t="s">
        <v>32</v>
      </c>
      <c r="C2282" t="s">
        <v>62</v>
      </c>
      <c r="D2282" t="s">
        <v>1557</v>
      </c>
      <c r="E2282" t="s">
        <v>1557</v>
      </c>
      <c r="F2282" t="s">
        <v>116</v>
      </c>
      <c r="G2282" t="s">
        <v>2294</v>
      </c>
      <c r="H2282" s="1">
        <v>43573</v>
      </c>
      <c r="I2282" s="1">
        <v>43571</v>
      </c>
      <c r="J2282" s="3">
        <v>53919065</v>
      </c>
      <c r="K2282" t="s">
        <v>31</v>
      </c>
      <c r="L2282" t="s">
        <v>31</v>
      </c>
      <c r="M2282">
        <v>0</v>
      </c>
      <c r="N2282">
        <v>0</v>
      </c>
      <c r="O2282">
        <v>0</v>
      </c>
      <c r="P2282" t="s">
        <v>37</v>
      </c>
      <c r="Q2282" t="s">
        <v>37</v>
      </c>
      <c r="R2282" t="str">
        <f t="shared" si="71"/>
        <v>2135994512411</v>
      </c>
      <c r="S2282" t="s">
        <v>38</v>
      </c>
      <c r="T2282" t="s">
        <v>66</v>
      </c>
      <c r="U2282" t="s">
        <v>67</v>
      </c>
      <c r="V2282" t="s">
        <v>100</v>
      </c>
      <c r="W2282" t="s">
        <v>42</v>
      </c>
      <c r="X2282" t="s">
        <v>43</v>
      </c>
      <c r="Y2282" t="s">
        <v>44</v>
      </c>
      <c r="Z2282" t="s">
        <v>44</v>
      </c>
      <c r="AA2282" t="s">
        <v>45</v>
      </c>
      <c r="AB2282" t="s">
        <v>46</v>
      </c>
      <c r="AC2282" t="s">
        <v>47</v>
      </c>
      <c r="AD2282" t="s">
        <v>48</v>
      </c>
      <c r="AE2282" t="s">
        <v>49</v>
      </c>
    </row>
    <row r="2283" spans="1:31">
      <c r="A2283" t="str">
        <f t="shared" si="70"/>
        <v>213599452411104</v>
      </c>
      <c r="B2283" t="s">
        <v>32</v>
      </c>
      <c r="C2283" t="s">
        <v>62</v>
      </c>
      <c r="D2283" t="s">
        <v>666</v>
      </c>
      <c r="E2283" t="s">
        <v>666</v>
      </c>
      <c r="F2283" t="s">
        <v>71</v>
      </c>
      <c r="G2283" t="s">
        <v>2295</v>
      </c>
      <c r="H2283" s="1">
        <v>43573</v>
      </c>
      <c r="I2283" s="1">
        <v>43571</v>
      </c>
      <c r="J2283" s="3">
        <v>500000</v>
      </c>
      <c r="K2283" t="s">
        <v>31</v>
      </c>
      <c r="L2283" t="s">
        <v>31</v>
      </c>
      <c r="M2283">
        <v>0</v>
      </c>
      <c r="N2283">
        <v>0</v>
      </c>
      <c r="O2283">
        <v>0</v>
      </c>
      <c r="P2283" t="s">
        <v>37</v>
      </c>
      <c r="Q2283" t="s">
        <v>37</v>
      </c>
      <c r="R2283" t="str">
        <f t="shared" si="71"/>
        <v>2135994524111</v>
      </c>
      <c r="S2283" t="s">
        <v>38</v>
      </c>
      <c r="T2283" t="s">
        <v>66</v>
      </c>
      <c r="U2283" t="s">
        <v>67</v>
      </c>
      <c r="V2283" t="s">
        <v>100</v>
      </c>
      <c r="W2283" t="s">
        <v>42</v>
      </c>
      <c r="X2283" t="s">
        <v>43</v>
      </c>
      <c r="Y2283" t="s">
        <v>44</v>
      </c>
      <c r="Z2283" t="s">
        <v>44</v>
      </c>
      <c r="AA2283" t="s">
        <v>45</v>
      </c>
      <c r="AB2283" t="s">
        <v>46</v>
      </c>
      <c r="AC2283" t="s">
        <v>47</v>
      </c>
      <c r="AD2283" t="s">
        <v>48</v>
      </c>
      <c r="AE2283" t="s">
        <v>49</v>
      </c>
    </row>
    <row r="2284" spans="1:31">
      <c r="A2284" t="str">
        <f t="shared" si="70"/>
        <v>212800752215104</v>
      </c>
      <c r="B2284" t="s">
        <v>32</v>
      </c>
      <c r="C2284" t="s">
        <v>62</v>
      </c>
      <c r="D2284" t="s">
        <v>1126</v>
      </c>
      <c r="E2284" t="s">
        <v>1126</v>
      </c>
      <c r="F2284" t="s">
        <v>179</v>
      </c>
      <c r="G2284" t="s">
        <v>2296</v>
      </c>
      <c r="H2284" s="1">
        <v>43573</v>
      </c>
      <c r="I2284" s="1">
        <v>43571</v>
      </c>
      <c r="J2284" s="3">
        <v>5600000</v>
      </c>
      <c r="K2284" t="s">
        <v>31</v>
      </c>
      <c r="L2284" t="s">
        <v>31</v>
      </c>
      <c r="M2284">
        <v>0</v>
      </c>
      <c r="N2284">
        <v>0</v>
      </c>
      <c r="O2284">
        <v>0</v>
      </c>
      <c r="P2284" t="s">
        <v>37</v>
      </c>
      <c r="Q2284" t="s">
        <v>37</v>
      </c>
      <c r="R2284" t="str">
        <f t="shared" si="71"/>
        <v>2128007522151</v>
      </c>
      <c r="S2284" t="s">
        <v>38</v>
      </c>
      <c r="T2284" t="s">
        <v>66</v>
      </c>
      <c r="U2284" t="s">
        <v>67</v>
      </c>
      <c r="V2284" t="s">
        <v>68</v>
      </c>
      <c r="W2284" t="s">
        <v>69</v>
      </c>
      <c r="X2284" t="s">
        <v>43</v>
      </c>
      <c r="Y2284" t="s">
        <v>44</v>
      </c>
      <c r="Z2284" t="s">
        <v>44</v>
      </c>
      <c r="AA2284" t="s">
        <v>45</v>
      </c>
      <c r="AB2284" t="s">
        <v>46</v>
      </c>
      <c r="AC2284" t="s">
        <v>47</v>
      </c>
      <c r="AD2284" t="s">
        <v>48</v>
      </c>
      <c r="AE2284" t="s">
        <v>49</v>
      </c>
    </row>
    <row r="2285" spans="1:31">
      <c r="A2285" t="str">
        <f t="shared" si="70"/>
        <v>213300551152104</v>
      </c>
      <c r="B2285" t="s">
        <v>32</v>
      </c>
      <c r="C2285" t="s">
        <v>62</v>
      </c>
      <c r="D2285" t="s">
        <v>814</v>
      </c>
      <c r="E2285" t="s">
        <v>814</v>
      </c>
      <c r="F2285" t="s">
        <v>88</v>
      </c>
      <c r="G2285" t="s">
        <v>2297</v>
      </c>
      <c r="H2285" s="1">
        <v>43573</v>
      </c>
      <c r="I2285" s="1">
        <v>43571</v>
      </c>
      <c r="J2285" s="3">
        <v>830584800</v>
      </c>
      <c r="K2285" t="s">
        <v>31</v>
      </c>
      <c r="L2285" t="s">
        <v>31</v>
      </c>
      <c r="M2285">
        <v>0</v>
      </c>
      <c r="N2285">
        <v>0</v>
      </c>
      <c r="O2285">
        <v>0</v>
      </c>
      <c r="P2285" t="s">
        <v>37</v>
      </c>
      <c r="Q2285" t="s">
        <v>37</v>
      </c>
      <c r="R2285" t="str">
        <f t="shared" si="71"/>
        <v>2133005511521</v>
      </c>
      <c r="S2285" t="s">
        <v>38</v>
      </c>
      <c r="T2285" t="s">
        <v>66</v>
      </c>
      <c r="U2285" t="s">
        <v>67</v>
      </c>
      <c r="V2285" t="s">
        <v>86</v>
      </c>
      <c r="W2285" t="s">
        <v>90</v>
      </c>
      <c r="X2285" t="s">
        <v>43</v>
      </c>
      <c r="Y2285" t="s">
        <v>44</v>
      </c>
      <c r="Z2285" t="s">
        <v>44</v>
      </c>
      <c r="AA2285" t="s">
        <v>45</v>
      </c>
      <c r="AB2285" t="s">
        <v>46</v>
      </c>
      <c r="AC2285" t="s">
        <v>47</v>
      </c>
      <c r="AD2285" t="s">
        <v>48</v>
      </c>
      <c r="AE2285" t="s">
        <v>49</v>
      </c>
    </row>
    <row r="2286" spans="1:31">
      <c r="A2286" t="str">
        <f t="shared" si="70"/>
        <v>212799451115204</v>
      </c>
      <c r="B2286" t="s">
        <v>32</v>
      </c>
      <c r="C2286" t="s">
        <v>62</v>
      </c>
      <c r="D2286" t="s">
        <v>1569</v>
      </c>
      <c r="E2286" t="s">
        <v>1569</v>
      </c>
      <c r="F2286" t="s">
        <v>84</v>
      </c>
      <c r="G2286" t="s">
        <v>2298</v>
      </c>
      <c r="H2286" s="1">
        <v>43571</v>
      </c>
      <c r="I2286" s="1">
        <v>43571</v>
      </c>
      <c r="J2286" s="3">
        <v>1338892800</v>
      </c>
      <c r="K2286" t="s">
        <v>31</v>
      </c>
      <c r="L2286" t="s">
        <v>31</v>
      </c>
      <c r="M2286">
        <v>0</v>
      </c>
      <c r="N2286">
        <v>0</v>
      </c>
      <c r="O2286">
        <v>0</v>
      </c>
      <c r="P2286" t="s">
        <v>37</v>
      </c>
      <c r="Q2286" t="s">
        <v>37</v>
      </c>
      <c r="R2286" t="str">
        <f t="shared" si="71"/>
        <v>2127994511152</v>
      </c>
      <c r="S2286" t="s">
        <v>38</v>
      </c>
      <c r="T2286" t="s">
        <v>66</v>
      </c>
      <c r="U2286" t="s">
        <v>67</v>
      </c>
      <c r="V2286" t="s">
        <v>195</v>
      </c>
      <c r="W2286" t="s">
        <v>42</v>
      </c>
      <c r="X2286" t="s">
        <v>43</v>
      </c>
      <c r="Y2286" t="s">
        <v>44</v>
      </c>
      <c r="Z2286" t="s">
        <v>44</v>
      </c>
      <c r="AA2286" t="s">
        <v>45</v>
      </c>
      <c r="AB2286" t="s">
        <v>46</v>
      </c>
      <c r="AC2286" t="s">
        <v>47</v>
      </c>
      <c r="AD2286" t="s">
        <v>48</v>
      </c>
      <c r="AE2286" t="s">
        <v>49</v>
      </c>
    </row>
    <row r="2287" spans="1:31">
      <c r="A2287" t="str">
        <f t="shared" si="70"/>
        <v>212799451115204</v>
      </c>
      <c r="B2287" t="s">
        <v>32</v>
      </c>
      <c r="C2287" t="s">
        <v>62</v>
      </c>
      <c r="D2287" t="s">
        <v>2035</v>
      </c>
      <c r="E2287" t="s">
        <v>2035</v>
      </c>
      <c r="F2287" t="s">
        <v>84</v>
      </c>
      <c r="G2287" t="s">
        <v>2299</v>
      </c>
      <c r="H2287" s="1">
        <v>43571</v>
      </c>
      <c r="I2287" s="1">
        <v>43571</v>
      </c>
      <c r="J2287" s="3">
        <v>1996686900</v>
      </c>
      <c r="K2287" t="s">
        <v>31</v>
      </c>
      <c r="L2287" t="s">
        <v>31</v>
      </c>
      <c r="M2287">
        <v>0</v>
      </c>
      <c r="N2287">
        <v>0</v>
      </c>
      <c r="O2287">
        <v>0</v>
      </c>
      <c r="P2287" t="s">
        <v>37</v>
      </c>
      <c r="Q2287" t="s">
        <v>37</v>
      </c>
      <c r="R2287" t="str">
        <f t="shared" si="71"/>
        <v>2127994511152</v>
      </c>
      <c r="S2287" t="s">
        <v>38</v>
      </c>
      <c r="T2287" t="s">
        <v>66</v>
      </c>
      <c r="U2287" t="s">
        <v>67</v>
      </c>
      <c r="V2287" t="s">
        <v>195</v>
      </c>
      <c r="W2287" t="s">
        <v>42</v>
      </c>
      <c r="X2287" t="s">
        <v>43</v>
      </c>
      <c r="Y2287" t="s">
        <v>44</v>
      </c>
      <c r="Z2287" t="s">
        <v>44</v>
      </c>
      <c r="AA2287" t="s">
        <v>45</v>
      </c>
      <c r="AB2287" t="s">
        <v>46</v>
      </c>
      <c r="AC2287" t="s">
        <v>47</v>
      </c>
      <c r="AD2287" t="s">
        <v>48</v>
      </c>
      <c r="AE2287" t="s">
        <v>49</v>
      </c>
    </row>
    <row r="2288" spans="1:31">
      <c r="A2288" t="str">
        <f t="shared" si="70"/>
        <v>213599452111104</v>
      </c>
      <c r="B2288" t="s">
        <v>32</v>
      </c>
      <c r="C2288" t="s">
        <v>62</v>
      </c>
      <c r="D2288" t="s">
        <v>1180</v>
      </c>
      <c r="E2288" t="s">
        <v>1180</v>
      </c>
      <c r="F2288" t="s">
        <v>165</v>
      </c>
      <c r="G2288" t="s">
        <v>2300</v>
      </c>
      <c r="H2288" s="1">
        <v>43563</v>
      </c>
      <c r="I2288" s="1">
        <v>43563</v>
      </c>
      <c r="J2288" s="3">
        <v>5950000</v>
      </c>
      <c r="K2288" t="s">
        <v>31</v>
      </c>
      <c r="L2288" t="s">
        <v>31</v>
      </c>
      <c r="M2288">
        <v>0</v>
      </c>
      <c r="N2288">
        <v>0</v>
      </c>
      <c r="O2288">
        <v>0</v>
      </c>
      <c r="P2288" t="s">
        <v>37</v>
      </c>
      <c r="Q2288" t="s">
        <v>37</v>
      </c>
      <c r="R2288" t="str">
        <f t="shared" si="71"/>
        <v>2135994521111</v>
      </c>
      <c r="S2288" t="s">
        <v>38</v>
      </c>
      <c r="T2288" t="s">
        <v>66</v>
      </c>
      <c r="U2288" t="s">
        <v>67</v>
      </c>
      <c r="V2288" t="s">
        <v>100</v>
      </c>
      <c r="W2288" t="s">
        <v>42</v>
      </c>
      <c r="X2288" t="s">
        <v>43</v>
      </c>
      <c r="Y2288" t="s">
        <v>44</v>
      </c>
      <c r="Z2288" t="s">
        <v>44</v>
      </c>
      <c r="AA2288" t="s">
        <v>45</v>
      </c>
      <c r="AB2288" t="s">
        <v>46</v>
      </c>
      <c r="AC2288" t="s">
        <v>47</v>
      </c>
      <c r="AD2288" t="s">
        <v>48</v>
      </c>
      <c r="AE2288" t="s">
        <v>49</v>
      </c>
    </row>
    <row r="2289" spans="1:31">
      <c r="A2289" t="str">
        <f t="shared" si="70"/>
        <v>213300551152104</v>
      </c>
      <c r="B2289" t="s">
        <v>32</v>
      </c>
      <c r="C2289" t="s">
        <v>62</v>
      </c>
      <c r="D2289" t="s">
        <v>1217</v>
      </c>
      <c r="E2289" t="s">
        <v>1217</v>
      </c>
      <c r="F2289" t="s">
        <v>88</v>
      </c>
      <c r="G2289" t="s">
        <v>2301</v>
      </c>
      <c r="H2289" s="1">
        <v>43571</v>
      </c>
      <c r="I2289" s="1">
        <v>43570</v>
      </c>
      <c r="J2289" s="3">
        <v>511500000</v>
      </c>
      <c r="K2289" t="s">
        <v>31</v>
      </c>
      <c r="L2289" t="s">
        <v>31</v>
      </c>
      <c r="M2289">
        <v>0</v>
      </c>
      <c r="N2289">
        <v>0</v>
      </c>
      <c r="O2289">
        <v>0</v>
      </c>
      <c r="P2289" t="s">
        <v>37</v>
      </c>
      <c r="Q2289" t="s">
        <v>37</v>
      </c>
      <c r="R2289" t="str">
        <f t="shared" si="71"/>
        <v>2133005511521</v>
      </c>
      <c r="S2289" t="s">
        <v>38</v>
      </c>
      <c r="T2289" t="s">
        <v>66</v>
      </c>
      <c r="U2289" t="s">
        <v>67</v>
      </c>
      <c r="V2289" t="s">
        <v>86</v>
      </c>
      <c r="W2289" t="s">
        <v>90</v>
      </c>
      <c r="X2289" t="s">
        <v>43</v>
      </c>
      <c r="Y2289" t="s">
        <v>44</v>
      </c>
      <c r="Z2289" t="s">
        <v>44</v>
      </c>
      <c r="AA2289" t="s">
        <v>45</v>
      </c>
      <c r="AB2289" t="s">
        <v>46</v>
      </c>
      <c r="AC2289" t="s">
        <v>47</v>
      </c>
      <c r="AD2289" t="s">
        <v>48</v>
      </c>
      <c r="AE2289" t="s">
        <v>49</v>
      </c>
    </row>
    <row r="2290" spans="1:31">
      <c r="A2290" t="str">
        <f t="shared" si="70"/>
        <v>213399451115204</v>
      </c>
      <c r="B2290" t="s">
        <v>32</v>
      </c>
      <c r="C2290" t="s">
        <v>62</v>
      </c>
      <c r="D2290" t="s">
        <v>1616</v>
      </c>
      <c r="E2290" t="s">
        <v>1616</v>
      </c>
      <c r="F2290" t="s">
        <v>84</v>
      </c>
      <c r="G2290" t="s">
        <v>2302</v>
      </c>
      <c r="H2290" s="1">
        <v>43571</v>
      </c>
      <c r="I2290" s="1">
        <v>43570</v>
      </c>
      <c r="J2290" s="3">
        <v>378238400</v>
      </c>
      <c r="K2290" t="s">
        <v>31</v>
      </c>
      <c r="L2290" t="s">
        <v>31</v>
      </c>
      <c r="M2290">
        <v>0</v>
      </c>
      <c r="N2290">
        <v>0</v>
      </c>
      <c r="O2290">
        <v>0</v>
      </c>
      <c r="P2290" t="s">
        <v>37</v>
      </c>
      <c r="Q2290" t="s">
        <v>37</v>
      </c>
      <c r="R2290" t="str">
        <f t="shared" si="71"/>
        <v>2133994511152</v>
      </c>
      <c r="S2290" t="s">
        <v>38</v>
      </c>
      <c r="T2290" t="s">
        <v>66</v>
      </c>
      <c r="U2290" t="s">
        <v>67</v>
      </c>
      <c r="V2290" t="s">
        <v>86</v>
      </c>
      <c r="W2290" t="s">
        <v>42</v>
      </c>
      <c r="X2290" t="s">
        <v>43</v>
      </c>
      <c r="Y2290" t="s">
        <v>44</v>
      </c>
      <c r="Z2290" t="s">
        <v>44</v>
      </c>
      <c r="AA2290" t="s">
        <v>45</v>
      </c>
      <c r="AB2290" t="s">
        <v>46</v>
      </c>
      <c r="AC2290" t="s">
        <v>47</v>
      </c>
      <c r="AD2290" t="s">
        <v>48</v>
      </c>
      <c r="AE2290" t="s">
        <v>49</v>
      </c>
    </row>
    <row r="2291" spans="1:31">
      <c r="A2291" t="str">
        <f t="shared" si="70"/>
        <v>213599451241104</v>
      </c>
      <c r="B2291" t="s">
        <v>32</v>
      </c>
      <c r="C2291" t="s">
        <v>62</v>
      </c>
      <c r="D2291" t="s">
        <v>955</v>
      </c>
      <c r="E2291" t="s">
        <v>955</v>
      </c>
      <c r="F2291" t="s">
        <v>116</v>
      </c>
      <c r="G2291" t="s">
        <v>2303</v>
      </c>
      <c r="H2291" s="1">
        <v>43571</v>
      </c>
      <c r="I2291" s="1">
        <v>43570</v>
      </c>
      <c r="J2291" s="3">
        <v>8255121</v>
      </c>
      <c r="K2291" t="s">
        <v>31</v>
      </c>
      <c r="L2291" t="s">
        <v>31</v>
      </c>
      <c r="M2291">
        <v>0</v>
      </c>
      <c r="N2291">
        <v>0</v>
      </c>
      <c r="O2291">
        <v>0</v>
      </c>
      <c r="P2291" t="s">
        <v>37</v>
      </c>
      <c r="Q2291" t="s">
        <v>37</v>
      </c>
      <c r="R2291" t="str">
        <f t="shared" si="71"/>
        <v>2135994512411</v>
      </c>
      <c r="S2291" t="s">
        <v>38</v>
      </c>
      <c r="T2291" t="s">
        <v>66</v>
      </c>
      <c r="U2291" t="s">
        <v>67</v>
      </c>
      <c r="V2291" t="s">
        <v>100</v>
      </c>
      <c r="W2291" t="s">
        <v>42</v>
      </c>
      <c r="X2291" t="s">
        <v>43</v>
      </c>
      <c r="Y2291" t="s">
        <v>44</v>
      </c>
      <c r="Z2291" t="s">
        <v>44</v>
      </c>
      <c r="AA2291" t="s">
        <v>45</v>
      </c>
      <c r="AB2291" t="s">
        <v>46</v>
      </c>
      <c r="AC2291" t="s">
        <v>47</v>
      </c>
      <c r="AD2291" t="s">
        <v>48</v>
      </c>
      <c r="AE2291" t="s">
        <v>49</v>
      </c>
    </row>
    <row r="2292" spans="1:31">
      <c r="A2292" t="str">
        <f t="shared" si="70"/>
        <v>213599451241104</v>
      </c>
      <c r="B2292" t="s">
        <v>32</v>
      </c>
      <c r="C2292" t="s">
        <v>62</v>
      </c>
      <c r="D2292" t="s">
        <v>1229</v>
      </c>
      <c r="E2292" t="s">
        <v>1229</v>
      </c>
      <c r="F2292" t="s">
        <v>116</v>
      </c>
      <c r="G2292" t="s">
        <v>2304</v>
      </c>
      <c r="H2292" s="1">
        <v>43571</v>
      </c>
      <c r="I2292" s="1">
        <v>43570</v>
      </c>
      <c r="J2292" s="3">
        <v>603003</v>
      </c>
      <c r="K2292" t="s">
        <v>31</v>
      </c>
      <c r="L2292" t="s">
        <v>31</v>
      </c>
      <c r="M2292">
        <v>0</v>
      </c>
      <c r="N2292">
        <v>0</v>
      </c>
      <c r="O2292">
        <v>0</v>
      </c>
      <c r="P2292" t="s">
        <v>37</v>
      </c>
      <c r="Q2292" t="s">
        <v>37</v>
      </c>
      <c r="R2292" t="str">
        <f t="shared" si="71"/>
        <v>2135994512411</v>
      </c>
      <c r="S2292" t="s">
        <v>38</v>
      </c>
      <c r="T2292" t="s">
        <v>66</v>
      </c>
      <c r="U2292" t="s">
        <v>67</v>
      </c>
      <c r="V2292" t="s">
        <v>100</v>
      </c>
      <c r="W2292" t="s">
        <v>42</v>
      </c>
      <c r="X2292" t="s">
        <v>43</v>
      </c>
      <c r="Y2292" t="s">
        <v>44</v>
      </c>
      <c r="Z2292" t="s">
        <v>44</v>
      </c>
      <c r="AA2292" t="s">
        <v>45</v>
      </c>
      <c r="AB2292" t="s">
        <v>46</v>
      </c>
      <c r="AC2292" t="s">
        <v>47</v>
      </c>
      <c r="AD2292" t="s">
        <v>48</v>
      </c>
      <c r="AE2292" t="s">
        <v>49</v>
      </c>
    </row>
    <row r="2293" spans="1:31">
      <c r="A2293" t="str">
        <f t="shared" si="70"/>
        <v>213599451241104</v>
      </c>
      <c r="B2293" t="s">
        <v>32</v>
      </c>
      <c r="C2293" t="s">
        <v>62</v>
      </c>
      <c r="D2293" t="s">
        <v>958</v>
      </c>
      <c r="E2293" t="s">
        <v>958</v>
      </c>
      <c r="F2293" t="s">
        <v>116</v>
      </c>
      <c r="G2293" t="s">
        <v>2305</v>
      </c>
      <c r="H2293" s="1">
        <v>43571</v>
      </c>
      <c r="I2293" s="1">
        <v>43570</v>
      </c>
      <c r="J2293" s="3">
        <v>931927</v>
      </c>
      <c r="K2293" t="s">
        <v>31</v>
      </c>
      <c r="L2293" t="s">
        <v>31</v>
      </c>
      <c r="M2293">
        <v>0</v>
      </c>
      <c r="N2293">
        <v>0</v>
      </c>
      <c r="O2293">
        <v>0</v>
      </c>
      <c r="P2293" t="s">
        <v>37</v>
      </c>
      <c r="Q2293" t="s">
        <v>37</v>
      </c>
      <c r="R2293" t="str">
        <f t="shared" si="71"/>
        <v>2135994512411</v>
      </c>
      <c r="S2293" t="s">
        <v>38</v>
      </c>
      <c r="T2293" t="s">
        <v>66</v>
      </c>
      <c r="U2293" t="s">
        <v>67</v>
      </c>
      <c r="V2293" t="s">
        <v>100</v>
      </c>
      <c r="W2293" t="s">
        <v>42</v>
      </c>
      <c r="X2293" t="s">
        <v>43</v>
      </c>
      <c r="Y2293" t="s">
        <v>44</v>
      </c>
      <c r="Z2293" t="s">
        <v>44</v>
      </c>
      <c r="AA2293" t="s">
        <v>45</v>
      </c>
      <c r="AB2293" t="s">
        <v>46</v>
      </c>
      <c r="AC2293" t="s">
        <v>47</v>
      </c>
      <c r="AD2293" t="s">
        <v>48</v>
      </c>
      <c r="AE2293" t="s">
        <v>49</v>
      </c>
    </row>
    <row r="2294" spans="1:31">
      <c r="A2294" t="str">
        <f t="shared" si="70"/>
        <v>213599451241104</v>
      </c>
      <c r="B2294" t="s">
        <v>32</v>
      </c>
      <c r="C2294" t="s">
        <v>62</v>
      </c>
      <c r="D2294" t="s">
        <v>53</v>
      </c>
      <c r="E2294" t="s">
        <v>53</v>
      </c>
      <c r="F2294" t="s">
        <v>116</v>
      </c>
      <c r="G2294" t="s">
        <v>2306</v>
      </c>
      <c r="H2294" s="1">
        <v>43571</v>
      </c>
      <c r="I2294" s="1">
        <v>43570</v>
      </c>
      <c r="J2294" s="3">
        <v>922313</v>
      </c>
      <c r="K2294" t="s">
        <v>31</v>
      </c>
      <c r="L2294" t="s">
        <v>31</v>
      </c>
      <c r="M2294">
        <v>0</v>
      </c>
      <c r="N2294">
        <v>0</v>
      </c>
      <c r="O2294">
        <v>0</v>
      </c>
      <c r="P2294" t="s">
        <v>37</v>
      </c>
      <c r="Q2294" t="s">
        <v>37</v>
      </c>
      <c r="R2294" t="str">
        <f t="shared" si="71"/>
        <v>2135994512411</v>
      </c>
      <c r="S2294" t="s">
        <v>38</v>
      </c>
      <c r="T2294" t="s">
        <v>66</v>
      </c>
      <c r="U2294" t="s">
        <v>67</v>
      </c>
      <c r="V2294" t="s">
        <v>100</v>
      </c>
      <c r="W2294" t="s">
        <v>42</v>
      </c>
      <c r="X2294" t="s">
        <v>43</v>
      </c>
      <c r="Y2294" t="s">
        <v>44</v>
      </c>
      <c r="Z2294" t="s">
        <v>44</v>
      </c>
      <c r="AA2294" t="s">
        <v>45</v>
      </c>
      <c r="AB2294" t="s">
        <v>46</v>
      </c>
      <c r="AC2294" t="s">
        <v>47</v>
      </c>
      <c r="AD2294" t="s">
        <v>48</v>
      </c>
      <c r="AE2294" t="s">
        <v>49</v>
      </c>
    </row>
    <row r="2295" spans="1:31">
      <c r="A2295" t="str">
        <f t="shared" si="70"/>
        <v>213599451241104</v>
      </c>
      <c r="B2295" t="s">
        <v>32</v>
      </c>
      <c r="C2295" t="s">
        <v>62</v>
      </c>
      <c r="D2295" t="s">
        <v>1261</v>
      </c>
      <c r="E2295" t="s">
        <v>1261</v>
      </c>
      <c r="F2295" t="s">
        <v>116</v>
      </c>
      <c r="G2295" t="s">
        <v>2307</v>
      </c>
      <c r="H2295" s="1">
        <v>43571</v>
      </c>
      <c r="I2295" s="1">
        <v>43570</v>
      </c>
      <c r="J2295" s="3">
        <v>603003</v>
      </c>
      <c r="K2295" t="s">
        <v>31</v>
      </c>
      <c r="L2295" t="s">
        <v>31</v>
      </c>
      <c r="M2295">
        <v>0</v>
      </c>
      <c r="N2295">
        <v>0</v>
      </c>
      <c r="O2295">
        <v>0</v>
      </c>
      <c r="P2295" t="s">
        <v>37</v>
      </c>
      <c r="Q2295" t="s">
        <v>37</v>
      </c>
      <c r="R2295" t="str">
        <f t="shared" si="71"/>
        <v>2135994512411</v>
      </c>
      <c r="S2295" t="s">
        <v>38</v>
      </c>
      <c r="T2295" t="s">
        <v>66</v>
      </c>
      <c r="U2295" t="s">
        <v>67</v>
      </c>
      <c r="V2295" t="s">
        <v>100</v>
      </c>
      <c r="W2295" t="s">
        <v>42</v>
      </c>
      <c r="X2295" t="s">
        <v>43</v>
      </c>
      <c r="Y2295" t="s">
        <v>44</v>
      </c>
      <c r="Z2295" t="s">
        <v>44</v>
      </c>
      <c r="AA2295" t="s">
        <v>45</v>
      </c>
      <c r="AB2295" t="s">
        <v>46</v>
      </c>
      <c r="AC2295" t="s">
        <v>47</v>
      </c>
      <c r="AD2295" t="s">
        <v>48</v>
      </c>
      <c r="AE2295" t="s">
        <v>49</v>
      </c>
    </row>
    <row r="2296" spans="1:31">
      <c r="A2296" t="str">
        <f t="shared" si="70"/>
        <v>213599451241104</v>
      </c>
      <c r="B2296" t="s">
        <v>32</v>
      </c>
      <c r="C2296" t="s">
        <v>62</v>
      </c>
      <c r="D2296" t="s">
        <v>816</v>
      </c>
      <c r="E2296" t="s">
        <v>816</v>
      </c>
      <c r="F2296" t="s">
        <v>116</v>
      </c>
      <c r="G2296" t="s">
        <v>2308</v>
      </c>
      <c r="H2296" s="1">
        <v>43571</v>
      </c>
      <c r="I2296" s="1">
        <v>43570</v>
      </c>
      <c r="J2296" s="3">
        <v>931927</v>
      </c>
      <c r="K2296" t="s">
        <v>31</v>
      </c>
      <c r="L2296" t="s">
        <v>31</v>
      </c>
      <c r="M2296">
        <v>0</v>
      </c>
      <c r="N2296">
        <v>0</v>
      </c>
      <c r="O2296">
        <v>0</v>
      </c>
      <c r="P2296" t="s">
        <v>37</v>
      </c>
      <c r="Q2296" t="s">
        <v>37</v>
      </c>
      <c r="R2296" t="str">
        <f t="shared" si="71"/>
        <v>2135994512411</v>
      </c>
      <c r="S2296" t="s">
        <v>38</v>
      </c>
      <c r="T2296" t="s">
        <v>66</v>
      </c>
      <c r="U2296" t="s">
        <v>67</v>
      </c>
      <c r="V2296" t="s">
        <v>100</v>
      </c>
      <c r="W2296" t="s">
        <v>42</v>
      </c>
      <c r="X2296" t="s">
        <v>43</v>
      </c>
      <c r="Y2296" t="s">
        <v>44</v>
      </c>
      <c r="Z2296" t="s">
        <v>44</v>
      </c>
      <c r="AA2296" t="s">
        <v>45</v>
      </c>
      <c r="AB2296" t="s">
        <v>46</v>
      </c>
      <c r="AC2296" t="s">
        <v>47</v>
      </c>
      <c r="AD2296" t="s">
        <v>48</v>
      </c>
      <c r="AE2296" t="s">
        <v>49</v>
      </c>
    </row>
    <row r="2297" spans="1:31">
      <c r="A2297" t="str">
        <f t="shared" si="70"/>
        <v>213599451241104</v>
      </c>
      <c r="B2297" t="s">
        <v>32</v>
      </c>
      <c r="C2297" t="s">
        <v>62</v>
      </c>
      <c r="D2297" t="s">
        <v>986</v>
      </c>
      <c r="E2297" t="s">
        <v>986</v>
      </c>
      <c r="F2297" t="s">
        <v>116</v>
      </c>
      <c r="G2297" t="s">
        <v>2309</v>
      </c>
      <c r="H2297" s="1">
        <v>43571</v>
      </c>
      <c r="I2297" s="1">
        <v>43570</v>
      </c>
      <c r="J2297" s="3">
        <v>922313</v>
      </c>
      <c r="K2297" t="s">
        <v>31</v>
      </c>
      <c r="L2297" t="s">
        <v>31</v>
      </c>
      <c r="M2297">
        <v>0</v>
      </c>
      <c r="N2297">
        <v>0</v>
      </c>
      <c r="O2297">
        <v>0</v>
      </c>
      <c r="P2297" t="s">
        <v>37</v>
      </c>
      <c r="Q2297" t="s">
        <v>37</v>
      </c>
      <c r="R2297" t="str">
        <f t="shared" si="71"/>
        <v>2135994512411</v>
      </c>
      <c r="S2297" t="s">
        <v>38</v>
      </c>
      <c r="T2297" t="s">
        <v>66</v>
      </c>
      <c r="U2297" t="s">
        <v>67</v>
      </c>
      <c r="V2297" t="s">
        <v>100</v>
      </c>
      <c r="W2297" t="s">
        <v>42</v>
      </c>
      <c r="X2297" t="s">
        <v>43</v>
      </c>
      <c r="Y2297" t="s">
        <v>44</v>
      </c>
      <c r="Z2297" t="s">
        <v>44</v>
      </c>
      <c r="AA2297" t="s">
        <v>45</v>
      </c>
      <c r="AB2297" t="s">
        <v>46</v>
      </c>
      <c r="AC2297" t="s">
        <v>47</v>
      </c>
      <c r="AD2297" t="s">
        <v>48</v>
      </c>
      <c r="AE2297" t="s">
        <v>49</v>
      </c>
    </row>
    <row r="2298" spans="1:31">
      <c r="A2298" t="str">
        <f t="shared" si="70"/>
        <v>212904652121104</v>
      </c>
      <c r="B2298" t="s">
        <v>32</v>
      </c>
      <c r="C2298" t="s">
        <v>62</v>
      </c>
      <c r="D2298" t="s">
        <v>1035</v>
      </c>
      <c r="E2298" t="s">
        <v>1035</v>
      </c>
      <c r="F2298" t="s">
        <v>122</v>
      </c>
      <c r="G2298" t="s">
        <v>2310</v>
      </c>
      <c r="H2298" s="1">
        <v>43573</v>
      </c>
      <c r="I2298" s="1">
        <v>43573</v>
      </c>
      <c r="J2298" s="3">
        <v>2280000</v>
      </c>
      <c r="K2298" t="s">
        <v>31</v>
      </c>
      <c r="L2298" t="s">
        <v>31</v>
      </c>
      <c r="M2298">
        <v>0</v>
      </c>
      <c r="N2298">
        <v>0</v>
      </c>
      <c r="O2298">
        <v>0</v>
      </c>
      <c r="P2298" t="s">
        <v>37</v>
      </c>
      <c r="Q2298" t="s">
        <v>37</v>
      </c>
      <c r="R2298" t="str">
        <f t="shared" si="71"/>
        <v>2129046521211</v>
      </c>
      <c r="S2298" t="s">
        <v>38</v>
      </c>
      <c r="T2298" t="s">
        <v>66</v>
      </c>
      <c r="U2298" t="s">
        <v>67</v>
      </c>
      <c r="V2298" t="s">
        <v>81</v>
      </c>
      <c r="W2298" t="s">
        <v>82</v>
      </c>
      <c r="X2298" t="s">
        <v>43</v>
      </c>
      <c r="Y2298" t="s">
        <v>44</v>
      </c>
      <c r="Z2298" t="s">
        <v>44</v>
      </c>
      <c r="AA2298" t="s">
        <v>45</v>
      </c>
      <c r="AB2298" t="s">
        <v>46</v>
      </c>
      <c r="AC2298" t="s">
        <v>47</v>
      </c>
      <c r="AD2298" t="s">
        <v>48</v>
      </c>
      <c r="AE2298" t="s">
        <v>49</v>
      </c>
    </row>
    <row r="2299" spans="1:31">
      <c r="A2299" t="str">
        <f t="shared" si="70"/>
        <v>212904652121304</v>
      </c>
      <c r="B2299" t="s">
        <v>32</v>
      </c>
      <c r="C2299" t="s">
        <v>62</v>
      </c>
      <c r="D2299" t="s">
        <v>969</v>
      </c>
      <c r="E2299" t="s">
        <v>969</v>
      </c>
      <c r="F2299" t="s">
        <v>492</v>
      </c>
      <c r="G2299" t="s">
        <v>2311</v>
      </c>
      <c r="H2299" s="1">
        <v>43573</v>
      </c>
      <c r="I2299" s="1">
        <v>43573</v>
      </c>
      <c r="J2299" s="3">
        <v>4710000</v>
      </c>
      <c r="K2299" t="s">
        <v>31</v>
      </c>
      <c r="L2299" t="s">
        <v>31</v>
      </c>
      <c r="M2299">
        <v>0</v>
      </c>
      <c r="N2299">
        <v>0</v>
      </c>
      <c r="O2299">
        <v>0</v>
      </c>
      <c r="P2299" t="s">
        <v>37</v>
      </c>
      <c r="Q2299" t="s">
        <v>37</v>
      </c>
      <c r="R2299" t="str">
        <f t="shared" si="71"/>
        <v>2129046521213</v>
      </c>
      <c r="S2299" t="s">
        <v>38</v>
      </c>
      <c r="T2299" t="s">
        <v>66</v>
      </c>
      <c r="U2299" t="s">
        <v>67</v>
      </c>
      <c r="V2299" t="s">
        <v>81</v>
      </c>
      <c r="W2299" t="s">
        <v>82</v>
      </c>
      <c r="X2299" t="s">
        <v>43</v>
      </c>
      <c r="Y2299" t="s">
        <v>44</v>
      </c>
      <c r="Z2299" t="s">
        <v>44</v>
      </c>
      <c r="AA2299" t="s">
        <v>45</v>
      </c>
      <c r="AB2299" t="s">
        <v>46</v>
      </c>
      <c r="AC2299" t="s">
        <v>47</v>
      </c>
      <c r="AD2299" t="s">
        <v>48</v>
      </c>
      <c r="AE2299" t="s">
        <v>49</v>
      </c>
    </row>
    <row r="2300" spans="1:31">
      <c r="A2300" t="str">
        <f t="shared" si="70"/>
        <v>212904652111104</v>
      </c>
      <c r="B2300" t="s">
        <v>32</v>
      </c>
      <c r="C2300" t="s">
        <v>62</v>
      </c>
      <c r="D2300" t="s">
        <v>881</v>
      </c>
      <c r="E2300" t="s">
        <v>881</v>
      </c>
      <c r="F2300" t="s">
        <v>165</v>
      </c>
      <c r="G2300" t="s">
        <v>2312</v>
      </c>
      <c r="H2300" s="1">
        <v>43573</v>
      </c>
      <c r="I2300" s="1">
        <v>43573</v>
      </c>
      <c r="J2300" s="3">
        <v>2720000</v>
      </c>
      <c r="K2300" t="s">
        <v>31</v>
      </c>
      <c r="L2300" t="s">
        <v>31</v>
      </c>
      <c r="M2300">
        <v>0</v>
      </c>
      <c r="N2300">
        <v>0</v>
      </c>
      <c r="O2300">
        <v>0</v>
      </c>
      <c r="P2300" t="s">
        <v>37</v>
      </c>
      <c r="Q2300" t="s">
        <v>37</v>
      </c>
      <c r="R2300" t="str">
        <f t="shared" si="71"/>
        <v>2129046521111</v>
      </c>
      <c r="S2300" t="s">
        <v>38</v>
      </c>
      <c r="T2300" t="s">
        <v>66</v>
      </c>
      <c r="U2300" t="s">
        <v>67</v>
      </c>
      <c r="V2300" t="s">
        <v>81</v>
      </c>
      <c r="W2300" t="s">
        <v>82</v>
      </c>
      <c r="X2300" t="s">
        <v>43</v>
      </c>
      <c r="Y2300" t="s">
        <v>44</v>
      </c>
      <c r="Z2300" t="s">
        <v>44</v>
      </c>
      <c r="AA2300" t="s">
        <v>45</v>
      </c>
      <c r="AB2300" t="s">
        <v>46</v>
      </c>
      <c r="AC2300" t="s">
        <v>47</v>
      </c>
      <c r="AD2300" t="s">
        <v>48</v>
      </c>
      <c r="AE2300" t="s">
        <v>49</v>
      </c>
    </row>
    <row r="2301" spans="1:31">
      <c r="A2301" t="str">
        <f t="shared" si="70"/>
        <v>213599451112204</v>
      </c>
      <c r="B2301" t="s">
        <v>32</v>
      </c>
      <c r="C2301" t="s">
        <v>62</v>
      </c>
      <c r="D2301" t="s">
        <v>846</v>
      </c>
      <c r="E2301" t="s">
        <v>846</v>
      </c>
      <c r="F2301" t="s">
        <v>55</v>
      </c>
      <c r="G2301" t="s">
        <v>2313</v>
      </c>
      <c r="H2301" s="1">
        <v>43581</v>
      </c>
      <c r="I2301" s="1">
        <v>43579</v>
      </c>
      <c r="J2301" s="3">
        <v>4492</v>
      </c>
      <c r="K2301" t="s">
        <v>31</v>
      </c>
      <c r="L2301" t="s">
        <v>31</v>
      </c>
      <c r="M2301">
        <v>0</v>
      </c>
      <c r="N2301">
        <v>0</v>
      </c>
      <c r="O2301">
        <v>0</v>
      </c>
      <c r="P2301" t="s">
        <v>37</v>
      </c>
      <c r="Q2301" t="s">
        <v>37</v>
      </c>
      <c r="R2301" t="str">
        <f t="shared" si="71"/>
        <v>2135994511122</v>
      </c>
      <c r="S2301" t="s">
        <v>38</v>
      </c>
      <c r="T2301" t="s">
        <v>66</v>
      </c>
      <c r="U2301" t="s">
        <v>67</v>
      </c>
      <c r="V2301" t="s">
        <v>100</v>
      </c>
      <c r="W2301" t="s">
        <v>42</v>
      </c>
      <c r="X2301" t="s">
        <v>43</v>
      </c>
      <c r="Y2301" t="s">
        <v>44</v>
      </c>
      <c r="Z2301" t="s">
        <v>44</v>
      </c>
      <c r="AA2301" t="s">
        <v>45</v>
      </c>
      <c r="AB2301" t="s">
        <v>46</v>
      </c>
      <c r="AC2301" t="s">
        <v>47</v>
      </c>
      <c r="AD2301" t="s">
        <v>48</v>
      </c>
      <c r="AE2301" t="s">
        <v>49</v>
      </c>
    </row>
    <row r="2302" spans="1:31">
      <c r="A2302" t="str">
        <f t="shared" si="70"/>
        <v>213599451112104</v>
      </c>
      <c r="B2302" t="s">
        <v>32</v>
      </c>
      <c r="C2302" t="s">
        <v>62</v>
      </c>
      <c r="D2302" t="s">
        <v>846</v>
      </c>
      <c r="E2302" t="s">
        <v>846</v>
      </c>
      <c r="F2302" t="s">
        <v>51</v>
      </c>
      <c r="G2302" t="s">
        <v>2313</v>
      </c>
      <c r="H2302" s="1">
        <v>43581</v>
      </c>
      <c r="I2302" s="1">
        <v>43579</v>
      </c>
      <c r="J2302" s="3">
        <v>11230</v>
      </c>
      <c r="K2302" t="s">
        <v>31</v>
      </c>
      <c r="L2302" t="s">
        <v>31</v>
      </c>
      <c r="M2302">
        <v>0</v>
      </c>
      <c r="N2302">
        <v>0</v>
      </c>
      <c r="O2302">
        <v>0</v>
      </c>
      <c r="P2302" t="s">
        <v>37</v>
      </c>
      <c r="Q2302" t="s">
        <v>37</v>
      </c>
      <c r="R2302" t="str">
        <f t="shared" si="71"/>
        <v>2135994511121</v>
      </c>
      <c r="S2302" t="s">
        <v>38</v>
      </c>
      <c r="T2302" t="s">
        <v>66</v>
      </c>
      <c r="U2302" t="s">
        <v>67</v>
      </c>
      <c r="V2302" t="s">
        <v>100</v>
      </c>
      <c r="W2302" t="s">
        <v>42</v>
      </c>
      <c r="X2302" t="s">
        <v>43</v>
      </c>
      <c r="Y2302" t="s">
        <v>44</v>
      </c>
      <c r="Z2302" t="s">
        <v>44</v>
      </c>
      <c r="AA2302" t="s">
        <v>45</v>
      </c>
      <c r="AB2302" t="s">
        <v>46</v>
      </c>
      <c r="AC2302" t="s">
        <v>47</v>
      </c>
      <c r="AD2302" t="s">
        <v>48</v>
      </c>
      <c r="AE2302" t="s">
        <v>49</v>
      </c>
    </row>
    <row r="2303" spans="1:31">
      <c r="A2303" t="str">
        <f t="shared" si="70"/>
        <v>213599451111904</v>
      </c>
      <c r="B2303" t="s">
        <v>32</v>
      </c>
      <c r="C2303" t="s">
        <v>62</v>
      </c>
      <c r="D2303" t="s">
        <v>846</v>
      </c>
      <c r="E2303" t="s">
        <v>846</v>
      </c>
      <c r="F2303" t="s">
        <v>50</v>
      </c>
      <c r="G2303" t="s">
        <v>2313</v>
      </c>
      <c r="H2303" s="1">
        <v>43581</v>
      </c>
      <c r="I2303" s="1">
        <v>43579</v>
      </c>
      <c r="J2303" s="3">
        <v>10</v>
      </c>
      <c r="K2303" t="s">
        <v>31</v>
      </c>
      <c r="L2303" t="s">
        <v>31</v>
      </c>
      <c r="M2303">
        <v>0</v>
      </c>
      <c r="N2303">
        <v>0</v>
      </c>
      <c r="O2303">
        <v>0</v>
      </c>
      <c r="P2303" t="s">
        <v>37</v>
      </c>
      <c r="Q2303" t="s">
        <v>37</v>
      </c>
      <c r="R2303" t="str">
        <f t="shared" si="71"/>
        <v>2135994511119</v>
      </c>
      <c r="S2303" t="s">
        <v>38</v>
      </c>
      <c r="T2303" t="s">
        <v>66</v>
      </c>
      <c r="U2303" t="s">
        <v>67</v>
      </c>
      <c r="V2303" t="s">
        <v>100</v>
      </c>
      <c r="W2303" t="s">
        <v>42</v>
      </c>
      <c r="X2303" t="s">
        <v>43</v>
      </c>
      <c r="Y2303" t="s">
        <v>44</v>
      </c>
      <c r="Z2303" t="s">
        <v>44</v>
      </c>
      <c r="AA2303" t="s">
        <v>45</v>
      </c>
      <c r="AB2303" t="s">
        <v>46</v>
      </c>
      <c r="AC2303" t="s">
        <v>47</v>
      </c>
      <c r="AD2303" t="s">
        <v>48</v>
      </c>
      <c r="AE2303" t="s">
        <v>49</v>
      </c>
    </row>
    <row r="2304" spans="1:31">
      <c r="A2304" t="str">
        <f t="shared" si="70"/>
        <v>213599451111104</v>
      </c>
      <c r="B2304" t="s">
        <v>32</v>
      </c>
      <c r="C2304" t="s">
        <v>62</v>
      </c>
      <c r="D2304" t="s">
        <v>846</v>
      </c>
      <c r="E2304" t="s">
        <v>846</v>
      </c>
      <c r="F2304" t="s">
        <v>35</v>
      </c>
      <c r="G2304" t="s">
        <v>2313</v>
      </c>
      <c r="H2304" s="1">
        <v>43581</v>
      </c>
      <c r="I2304" s="1">
        <v>43579</v>
      </c>
      <c r="J2304" s="3">
        <v>243400</v>
      </c>
      <c r="K2304" t="s">
        <v>31</v>
      </c>
      <c r="L2304" t="s">
        <v>31</v>
      </c>
      <c r="M2304">
        <v>0</v>
      </c>
      <c r="N2304">
        <v>0</v>
      </c>
      <c r="O2304">
        <v>0</v>
      </c>
      <c r="P2304" t="s">
        <v>37</v>
      </c>
      <c r="Q2304" t="s">
        <v>37</v>
      </c>
      <c r="R2304" t="str">
        <f t="shared" si="71"/>
        <v>2135994511111</v>
      </c>
      <c r="S2304" t="s">
        <v>38</v>
      </c>
      <c r="T2304" t="s">
        <v>66</v>
      </c>
      <c r="U2304" t="s">
        <v>67</v>
      </c>
      <c r="V2304" t="s">
        <v>100</v>
      </c>
      <c r="W2304" t="s">
        <v>42</v>
      </c>
      <c r="X2304" t="s">
        <v>43</v>
      </c>
      <c r="Y2304" t="s">
        <v>44</v>
      </c>
      <c r="Z2304" t="s">
        <v>44</v>
      </c>
      <c r="AA2304" t="s">
        <v>45</v>
      </c>
      <c r="AB2304" t="s">
        <v>46</v>
      </c>
      <c r="AC2304" t="s">
        <v>47</v>
      </c>
      <c r="AD2304" t="s">
        <v>48</v>
      </c>
      <c r="AE2304" t="s">
        <v>49</v>
      </c>
    </row>
    <row r="2305" spans="1:31">
      <c r="A2305" t="str">
        <f t="shared" si="70"/>
        <v>213599451112904</v>
      </c>
      <c r="B2305" t="s">
        <v>32</v>
      </c>
      <c r="C2305" t="s">
        <v>62</v>
      </c>
      <c r="D2305" t="s">
        <v>557</v>
      </c>
      <c r="E2305" t="s">
        <v>557</v>
      </c>
      <c r="F2305" t="s">
        <v>112</v>
      </c>
      <c r="G2305" t="s">
        <v>2314</v>
      </c>
      <c r="H2305" s="1">
        <v>43581</v>
      </c>
      <c r="I2305" s="1">
        <v>43579</v>
      </c>
      <c r="J2305" s="3">
        <v>35157000</v>
      </c>
      <c r="K2305" t="s">
        <v>31</v>
      </c>
      <c r="L2305" t="s">
        <v>31</v>
      </c>
      <c r="M2305">
        <v>0</v>
      </c>
      <c r="N2305">
        <v>0</v>
      </c>
      <c r="O2305">
        <v>0</v>
      </c>
      <c r="P2305" t="s">
        <v>37</v>
      </c>
      <c r="Q2305" t="s">
        <v>37</v>
      </c>
      <c r="R2305" t="str">
        <f t="shared" si="71"/>
        <v>2135994511129</v>
      </c>
      <c r="S2305" t="s">
        <v>38</v>
      </c>
      <c r="T2305" t="s">
        <v>66</v>
      </c>
      <c r="U2305" t="s">
        <v>67</v>
      </c>
      <c r="V2305" t="s">
        <v>100</v>
      </c>
      <c r="W2305" t="s">
        <v>42</v>
      </c>
      <c r="X2305" t="s">
        <v>43</v>
      </c>
      <c r="Y2305" t="s">
        <v>44</v>
      </c>
      <c r="Z2305" t="s">
        <v>44</v>
      </c>
      <c r="AA2305" t="s">
        <v>45</v>
      </c>
      <c r="AB2305" t="s">
        <v>46</v>
      </c>
      <c r="AC2305" t="s">
        <v>47</v>
      </c>
      <c r="AD2305" t="s">
        <v>48</v>
      </c>
      <c r="AE2305" t="s">
        <v>49</v>
      </c>
    </row>
    <row r="2306" spans="1:31">
      <c r="A2306" t="str">
        <f t="shared" si="70"/>
        <v>212701251152104</v>
      </c>
      <c r="B2306" t="s">
        <v>32</v>
      </c>
      <c r="C2306" t="s">
        <v>62</v>
      </c>
      <c r="D2306" t="s">
        <v>637</v>
      </c>
      <c r="E2306" t="s">
        <v>637</v>
      </c>
      <c r="F2306" t="s">
        <v>88</v>
      </c>
      <c r="G2306" t="s">
        <v>2315</v>
      </c>
      <c r="H2306" s="1">
        <v>43585</v>
      </c>
      <c r="I2306" s="1">
        <v>43581</v>
      </c>
      <c r="J2306" s="3">
        <v>207000000</v>
      </c>
      <c r="K2306" t="s">
        <v>31</v>
      </c>
      <c r="L2306" t="s">
        <v>31</v>
      </c>
      <c r="M2306">
        <v>0</v>
      </c>
      <c r="N2306">
        <v>0</v>
      </c>
      <c r="O2306">
        <v>0</v>
      </c>
      <c r="P2306" t="s">
        <v>37</v>
      </c>
      <c r="Q2306" t="s">
        <v>37</v>
      </c>
      <c r="R2306" t="str">
        <f t="shared" si="71"/>
        <v>2127012511521</v>
      </c>
      <c r="S2306" t="s">
        <v>38</v>
      </c>
      <c r="T2306" t="s">
        <v>66</v>
      </c>
      <c r="U2306" t="s">
        <v>67</v>
      </c>
      <c r="V2306" t="s">
        <v>195</v>
      </c>
      <c r="W2306" t="s">
        <v>448</v>
      </c>
      <c r="X2306" t="s">
        <v>43</v>
      </c>
      <c r="Y2306" t="s">
        <v>44</v>
      </c>
      <c r="Z2306" t="s">
        <v>44</v>
      </c>
      <c r="AA2306" t="s">
        <v>45</v>
      </c>
      <c r="AB2306" t="s">
        <v>46</v>
      </c>
      <c r="AC2306" t="s">
        <v>47</v>
      </c>
      <c r="AD2306" t="s">
        <v>48</v>
      </c>
      <c r="AE2306" t="s">
        <v>49</v>
      </c>
    </row>
    <row r="2307" spans="1:31">
      <c r="A2307" t="str">
        <f t="shared" ref="A2307:A2370" si="72">V2307&amp;W2307&amp;F2307&amp;IF(MONTH(H2307)&lt;10,"0"&amp;MONTH(H2307),MONTH(H2307))</f>
        <v>213599452411104</v>
      </c>
      <c r="B2307" t="s">
        <v>32</v>
      </c>
      <c r="C2307" t="s">
        <v>62</v>
      </c>
      <c r="D2307" t="s">
        <v>1300</v>
      </c>
      <c r="E2307" t="s">
        <v>1300</v>
      </c>
      <c r="F2307" t="s">
        <v>71</v>
      </c>
      <c r="G2307" t="s">
        <v>2316</v>
      </c>
      <c r="H2307" s="1">
        <v>43581</v>
      </c>
      <c r="I2307" s="1">
        <v>43581</v>
      </c>
      <c r="J2307" s="3">
        <v>3254000</v>
      </c>
      <c r="K2307" t="s">
        <v>31</v>
      </c>
      <c r="L2307" t="s">
        <v>31</v>
      </c>
      <c r="M2307">
        <v>0</v>
      </c>
      <c r="N2307">
        <v>0</v>
      </c>
      <c r="O2307">
        <v>0</v>
      </c>
      <c r="P2307" t="s">
        <v>37</v>
      </c>
      <c r="Q2307" t="s">
        <v>37</v>
      </c>
      <c r="R2307" t="str">
        <f t="shared" ref="R2307:R2370" si="73">V2307&amp;W2307&amp;F2307</f>
        <v>2135994524111</v>
      </c>
      <c r="S2307" t="s">
        <v>38</v>
      </c>
      <c r="T2307" t="s">
        <v>66</v>
      </c>
      <c r="U2307" t="s">
        <v>67</v>
      </c>
      <c r="V2307" t="s">
        <v>100</v>
      </c>
      <c r="W2307" t="s">
        <v>42</v>
      </c>
      <c r="X2307" t="s">
        <v>43</v>
      </c>
      <c r="Y2307" t="s">
        <v>44</v>
      </c>
      <c r="Z2307" t="s">
        <v>44</v>
      </c>
      <c r="AA2307" t="s">
        <v>45</v>
      </c>
      <c r="AB2307" t="s">
        <v>46</v>
      </c>
      <c r="AC2307" t="s">
        <v>47</v>
      </c>
      <c r="AD2307" t="s">
        <v>48</v>
      </c>
      <c r="AE2307" t="s">
        <v>49</v>
      </c>
    </row>
    <row r="2308" spans="1:31">
      <c r="A2308" t="str">
        <f t="shared" si="72"/>
        <v>212701251152104</v>
      </c>
      <c r="B2308" t="s">
        <v>32</v>
      </c>
      <c r="C2308" t="s">
        <v>62</v>
      </c>
      <c r="D2308" t="s">
        <v>1545</v>
      </c>
      <c r="E2308" t="s">
        <v>1545</v>
      </c>
      <c r="F2308" t="s">
        <v>88</v>
      </c>
      <c r="G2308" t="s">
        <v>2317</v>
      </c>
      <c r="H2308" s="1">
        <v>43585</v>
      </c>
      <c r="I2308" s="1">
        <v>43581</v>
      </c>
      <c r="J2308" s="3">
        <v>15476400</v>
      </c>
      <c r="K2308" t="s">
        <v>31</v>
      </c>
      <c r="L2308" t="s">
        <v>31</v>
      </c>
      <c r="M2308">
        <v>0</v>
      </c>
      <c r="N2308">
        <v>0</v>
      </c>
      <c r="O2308">
        <v>0</v>
      </c>
      <c r="P2308" t="s">
        <v>37</v>
      </c>
      <c r="Q2308" t="s">
        <v>37</v>
      </c>
      <c r="R2308" t="str">
        <f t="shared" si="73"/>
        <v>2127012511521</v>
      </c>
      <c r="S2308" t="s">
        <v>38</v>
      </c>
      <c r="T2308" t="s">
        <v>66</v>
      </c>
      <c r="U2308" t="s">
        <v>67</v>
      </c>
      <c r="V2308" t="s">
        <v>195</v>
      </c>
      <c r="W2308" t="s">
        <v>448</v>
      </c>
      <c r="X2308" t="s">
        <v>43</v>
      </c>
      <c r="Y2308" t="s">
        <v>44</v>
      </c>
      <c r="Z2308" t="s">
        <v>44</v>
      </c>
      <c r="AA2308" t="s">
        <v>45</v>
      </c>
      <c r="AB2308" t="s">
        <v>46</v>
      </c>
      <c r="AC2308" t="s">
        <v>47</v>
      </c>
      <c r="AD2308" t="s">
        <v>48</v>
      </c>
      <c r="AE2308" t="s">
        <v>49</v>
      </c>
    </row>
    <row r="2309" spans="1:31">
      <c r="A2309" t="str">
        <f t="shared" si="72"/>
        <v>212701251152104</v>
      </c>
      <c r="B2309" t="s">
        <v>32</v>
      </c>
      <c r="C2309" t="s">
        <v>62</v>
      </c>
      <c r="D2309" t="s">
        <v>567</v>
      </c>
      <c r="E2309" t="s">
        <v>567</v>
      </c>
      <c r="F2309" t="s">
        <v>88</v>
      </c>
      <c r="G2309" t="s">
        <v>2318</v>
      </c>
      <c r="H2309" s="1">
        <v>43585</v>
      </c>
      <c r="I2309" s="1">
        <v>43581</v>
      </c>
      <c r="J2309" s="3">
        <v>13500000</v>
      </c>
      <c r="K2309" t="s">
        <v>31</v>
      </c>
      <c r="L2309" t="s">
        <v>31</v>
      </c>
      <c r="M2309">
        <v>0</v>
      </c>
      <c r="N2309">
        <v>0</v>
      </c>
      <c r="O2309">
        <v>0</v>
      </c>
      <c r="P2309" t="s">
        <v>37</v>
      </c>
      <c r="Q2309" t="s">
        <v>37</v>
      </c>
      <c r="R2309" t="str">
        <f t="shared" si="73"/>
        <v>2127012511521</v>
      </c>
      <c r="S2309" t="s">
        <v>38</v>
      </c>
      <c r="T2309" t="s">
        <v>66</v>
      </c>
      <c r="U2309" t="s">
        <v>67</v>
      </c>
      <c r="V2309" t="s">
        <v>195</v>
      </c>
      <c r="W2309" t="s">
        <v>448</v>
      </c>
      <c r="X2309" t="s">
        <v>43</v>
      </c>
      <c r="Y2309" t="s">
        <v>44</v>
      </c>
      <c r="Z2309" t="s">
        <v>44</v>
      </c>
      <c r="AA2309" t="s">
        <v>45</v>
      </c>
      <c r="AB2309" t="s">
        <v>46</v>
      </c>
      <c r="AC2309" t="s">
        <v>47</v>
      </c>
      <c r="AD2309" t="s">
        <v>48</v>
      </c>
      <c r="AE2309" t="s">
        <v>49</v>
      </c>
    </row>
    <row r="2310" spans="1:31">
      <c r="A2310" t="str">
        <f t="shared" si="72"/>
        <v>212904652121104</v>
      </c>
      <c r="B2310" t="s">
        <v>32</v>
      </c>
      <c r="C2310" t="s">
        <v>62</v>
      </c>
      <c r="D2310" t="s">
        <v>1833</v>
      </c>
      <c r="E2310" t="s">
        <v>1833</v>
      </c>
      <c r="F2310" t="s">
        <v>122</v>
      </c>
      <c r="G2310" t="s">
        <v>2319</v>
      </c>
      <c r="H2310" s="1">
        <v>43565</v>
      </c>
      <c r="I2310" s="1">
        <v>43563</v>
      </c>
      <c r="J2310" s="3">
        <v>13740600</v>
      </c>
      <c r="K2310" t="s">
        <v>31</v>
      </c>
      <c r="L2310" t="s">
        <v>31</v>
      </c>
      <c r="M2310">
        <v>0</v>
      </c>
      <c r="N2310">
        <v>0</v>
      </c>
      <c r="O2310">
        <v>0</v>
      </c>
      <c r="P2310" t="s">
        <v>37</v>
      </c>
      <c r="Q2310" t="s">
        <v>37</v>
      </c>
      <c r="R2310" t="str">
        <f t="shared" si="73"/>
        <v>2129046521211</v>
      </c>
      <c r="S2310" t="s">
        <v>38</v>
      </c>
      <c r="T2310" t="s">
        <v>66</v>
      </c>
      <c r="U2310" t="s">
        <v>67</v>
      </c>
      <c r="V2310" t="s">
        <v>81</v>
      </c>
      <c r="W2310" t="s">
        <v>82</v>
      </c>
      <c r="X2310" t="s">
        <v>43</v>
      </c>
      <c r="Y2310" t="s">
        <v>44</v>
      </c>
      <c r="Z2310" t="s">
        <v>44</v>
      </c>
      <c r="AA2310" t="s">
        <v>45</v>
      </c>
      <c r="AB2310" t="s">
        <v>46</v>
      </c>
      <c r="AC2310" t="s">
        <v>47</v>
      </c>
      <c r="AD2310" t="s">
        <v>48</v>
      </c>
      <c r="AE2310" t="s">
        <v>49</v>
      </c>
    </row>
    <row r="2311" spans="1:31">
      <c r="A2311" t="str">
        <f t="shared" si="72"/>
        <v>212904652311104</v>
      </c>
      <c r="B2311" t="s">
        <v>32</v>
      </c>
      <c r="C2311" t="s">
        <v>62</v>
      </c>
      <c r="D2311" t="s">
        <v>725</v>
      </c>
      <c r="E2311" t="s">
        <v>725</v>
      </c>
      <c r="F2311" t="s">
        <v>265</v>
      </c>
      <c r="G2311" t="s">
        <v>2320</v>
      </c>
      <c r="H2311" s="1">
        <v>43565</v>
      </c>
      <c r="I2311" s="1">
        <v>43563</v>
      </c>
      <c r="J2311" s="3">
        <v>11185000</v>
      </c>
      <c r="K2311" t="s">
        <v>31</v>
      </c>
      <c r="L2311" t="s">
        <v>31</v>
      </c>
      <c r="M2311">
        <v>0</v>
      </c>
      <c r="N2311">
        <v>0</v>
      </c>
      <c r="O2311">
        <v>0</v>
      </c>
      <c r="P2311" t="s">
        <v>37</v>
      </c>
      <c r="Q2311" t="s">
        <v>37</v>
      </c>
      <c r="R2311" t="str">
        <f t="shared" si="73"/>
        <v>2129046523111</v>
      </c>
      <c r="S2311" t="s">
        <v>38</v>
      </c>
      <c r="T2311" t="s">
        <v>66</v>
      </c>
      <c r="U2311" t="s">
        <v>67</v>
      </c>
      <c r="V2311" t="s">
        <v>81</v>
      </c>
      <c r="W2311" t="s">
        <v>82</v>
      </c>
      <c r="X2311" t="s">
        <v>43</v>
      </c>
      <c r="Y2311" t="s">
        <v>44</v>
      </c>
      <c r="Z2311" t="s">
        <v>44</v>
      </c>
      <c r="AA2311" t="s">
        <v>45</v>
      </c>
      <c r="AB2311" t="s">
        <v>46</v>
      </c>
      <c r="AC2311" t="s">
        <v>47</v>
      </c>
      <c r="AD2311" t="s">
        <v>48</v>
      </c>
      <c r="AE2311" t="s">
        <v>49</v>
      </c>
    </row>
    <row r="2312" spans="1:31">
      <c r="A2312" t="str">
        <f t="shared" si="72"/>
        <v>212904652121104</v>
      </c>
      <c r="B2312" t="s">
        <v>32</v>
      </c>
      <c r="C2312" t="s">
        <v>62</v>
      </c>
      <c r="D2312" t="s">
        <v>828</v>
      </c>
      <c r="E2312" t="s">
        <v>828</v>
      </c>
      <c r="F2312" t="s">
        <v>122</v>
      </c>
      <c r="G2312" t="s">
        <v>2321</v>
      </c>
      <c r="H2312" s="1">
        <v>43563</v>
      </c>
      <c r="I2312" s="1">
        <v>43563</v>
      </c>
      <c r="J2312" s="3">
        <v>1023000</v>
      </c>
      <c r="K2312" t="s">
        <v>31</v>
      </c>
      <c r="L2312" t="s">
        <v>31</v>
      </c>
      <c r="M2312">
        <v>0</v>
      </c>
      <c r="N2312">
        <v>0</v>
      </c>
      <c r="O2312">
        <v>0</v>
      </c>
      <c r="P2312" t="s">
        <v>37</v>
      </c>
      <c r="Q2312" t="s">
        <v>37</v>
      </c>
      <c r="R2312" t="str">
        <f t="shared" si="73"/>
        <v>2129046521211</v>
      </c>
      <c r="S2312" t="s">
        <v>38</v>
      </c>
      <c r="T2312" t="s">
        <v>66</v>
      </c>
      <c r="U2312" t="s">
        <v>67</v>
      </c>
      <c r="V2312" t="s">
        <v>81</v>
      </c>
      <c r="W2312" t="s">
        <v>82</v>
      </c>
      <c r="X2312" t="s">
        <v>43</v>
      </c>
      <c r="Y2312" t="s">
        <v>44</v>
      </c>
      <c r="Z2312" t="s">
        <v>44</v>
      </c>
      <c r="AA2312" t="s">
        <v>45</v>
      </c>
      <c r="AB2312" t="s">
        <v>46</v>
      </c>
      <c r="AC2312" t="s">
        <v>47</v>
      </c>
      <c r="AD2312" t="s">
        <v>48</v>
      </c>
      <c r="AE2312" t="s">
        <v>49</v>
      </c>
    </row>
    <row r="2313" spans="1:31">
      <c r="A2313" t="str">
        <f t="shared" si="72"/>
        <v>212904652121904</v>
      </c>
      <c r="B2313" t="s">
        <v>32</v>
      </c>
      <c r="C2313" t="s">
        <v>62</v>
      </c>
      <c r="D2313" t="s">
        <v>828</v>
      </c>
      <c r="E2313" t="s">
        <v>828</v>
      </c>
      <c r="F2313" t="s">
        <v>96</v>
      </c>
      <c r="G2313" t="s">
        <v>2321</v>
      </c>
      <c r="H2313" s="1">
        <v>43563</v>
      </c>
      <c r="I2313" s="1">
        <v>43563</v>
      </c>
      <c r="J2313" s="3">
        <v>30250000</v>
      </c>
      <c r="K2313" t="s">
        <v>31</v>
      </c>
      <c r="L2313" t="s">
        <v>31</v>
      </c>
      <c r="M2313">
        <v>0</v>
      </c>
      <c r="N2313">
        <v>0</v>
      </c>
      <c r="O2313">
        <v>0</v>
      </c>
      <c r="P2313" t="s">
        <v>37</v>
      </c>
      <c r="Q2313" t="s">
        <v>37</v>
      </c>
      <c r="R2313" t="str">
        <f t="shared" si="73"/>
        <v>2129046521219</v>
      </c>
      <c r="S2313" t="s">
        <v>38</v>
      </c>
      <c r="T2313" t="s">
        <v>66</v>
      </c>
      <c r="U2313" t="s">
        <v>67</v>
      </c>
      <c r="V2313" t="s">
        <v>81</v>
      </c>
      <c r="W2313" t="s">
        <v>82</v>
      </c>
      <c r="X2313" t="s">
        <v>43</v>
      </c>
      <c r="Y2313" t="s">
        <v>44</v>
      </c>
      <c r="Z2313" t="s">
        <v>44</v>
      </c>
      <c r="AA2313" t="s">
        <v>45</v>
      </c>
      <c r="AB2313" t="s">
        <v>46</v>
      </c>
      <c r="AC2313" t="s">
        <v>47</v>
      </c>
      <c r="AD2313" t="s">
        <v>48</v>
      </c>
      <c r="AE2313" t="s">
        <v>49</v>
      </c>
    </row>
    <row r="2314" spans="1:31">
      <c r="A2314" t="str">
        <f t="shared" si="72"/>
        <v>213599451111104</v>
      </c>
      <c r="B2314" t="s">
        <v>32</v>
      </c>
      <c r="C2314" t="s">
        <v>62</v>
      </c>
      <c r="D2314" t="s">
        <v>978</v>
      </c>
      <c r="E2314" t="s">
        <v>978</v>
      </c>
      <c r="F2314" t="s">
        <v>35</v>
      </c>
      <c r="G2314" t="s">
        <v>2322</v>
      </c>
      <c r="H2314" s="1">
        <v>43563</v>
      </c>
      <c r="I2314" s="1">
        <v>43563</v>
      </c>
      <c r="J2314" s="3">
        <v>121558300</v>
      </c>
      <c r="K2314" t="s">
        <v>31</v>
      </c>
      <c r="L2314" t="s">
        <v>31</v>
      </c>
      <c r="M2314">
        <v>0</v>
      </c>
      <c r="N2314">
        <v>0</v>
      </c>
      <c r="O2314">
        <v>0</v>
      </c>
      <c r="P2314" t="s">
        <v>37</v>
      </c>
      <c r="Q2314" t="s">
        <v>37</v>
      </c>
      <c r="R2314" t="str">
        <f t="shared" si="73"/>
        <v>2135994511111</v>
      </c>
      <c r="S2314" t="s">
        <v>38</v>
      </c>
      <c r="T2314" t="s">
        <v>66</v>
      </c>
      <c r="U2314" t="s">
        <v>67</v>
      </c>
      <c r="V2314" t="s">
        <v>100</v>
      </c>
      <c r="W2314" t="s">
        <v>42</v>
      </c>
      <c r="X2314" t="s">
        <v>43</v>
      </c>
      <c r="Y2314" t="s">
        <v>44</v>
      </c>
      <c r="Z2314" t="s">
        <v>44</v>
      </c>
      <c r="AA2314" t="s">
        <v>45</v>
      </c>
      <c r="AB2314" t="s">
        <v>46</v>
      </c>
      <c r="AC2314" t="s">
        <v>47</v>
      </c>
      <c r="AD2314" t="s">
        <v>48</v>
      </c>
      <c r="AE2314" t="s">
        <v>49</v>
      </c>
    </row>
    <row r="2315" spans="1:31">
      <c r="A2315" t="str">
        <f t="shared" si="72"/>
        <v>213599451111904</v>
      </c>
      <c r="B2315" t="s">
        <v>32</v>
      </c>
      <c r="C2315" t="s">
        <v>62</v>
      </c>
      <c r="D2315" t="s">
        <v>978</v>
      </c>
      <c r="E2315" t="s">
        <v>978</v>
      </c>
      <c r="F2315" t="s">
        <v>50</v>
      </c>
      <c r="G2315" t="s">
        <v>2322</v>
      </c>
      <c r="H2315" s="1">
        <v>43563</v>
      </c>
      <c r="I2315" s="1">
        <v>43563</v>
      </c>
      <c r="J2315" s="3">
        <v>14938</v>
      </c>
      <c r="K2315" t="s">
        <v>31</v>
      </c>
      <c r="L2315" t="s">
        <v>31</v>
      </c>
      <c r="M2315">
        <v>0</v>
      </c>
      <c r="N2315">
        <v>0</v>
      </c>
      <c r="O2315">
        <v>0</v>
      </c>
      <c r="P2315" t="s">
        <v>37</v>
      </c>
      <c r="Q2315" t="s">
        <v>37</v>
      </c>
      <c r="R2315" t="str">
        <f t="shared" si="73"/>
        <v>2135994511119</v>
      </c>
      <c r="S2315" t="s">
        <v>38</v>
      </c>
      <c r="T2315" t="s">
        <v>66</v>
      </c>
      <c r="U2315" t="s">
        <v>67</v>
      </c>
      <c r="V2315" t="s">
        <v>100</v>
      </c>
      <c r="W2315" t="s">
        <v>42</v>
      </c>
      <c r="X2315" t="s">
        <v>43</v>
      </c>
      <c r="Y2315" t="s">
        <v>44</v>
      </c>
      <c r="Z2315" t="s">
        <v>44</v>
      </c>
      <c r="AA2315" t="s">
        <v>45</v>
      </c>
      <c r="AB2315" t="s">
        <v>46</v>
      </c>
      <c r="AC2315" t="s">
        <v>47</v>
      </c>
      <c r="AD2315" t="s">
        <v>48</v>
      </c>
      <c r="AE2315" t="s">
        <v>49</v>
      </c>
    </row>
    <row r="2316" spans="1:31">
      <c r="A2316" t="str">
        <f t="shared" si="72"/>
        <v>213599451112104</v>
      </c>
      <c r="B2316" t="s">
        <v>32</v>
      </c>
      <c r="C2316" t="s">
        <v>62</v>
      </c>
      <c r="D2316" t="s">
        <v>978</v>
      </c>
      <c r="E2316" t="s">
        <v>978</v>
      </c>
      <c r="F2316" t="s">
        <v>51</v>
      </c>
      <c r="G2316" t="s">
        <v>2322</v>
      </c>
      <c r="H2316" s="1">
        <v>43563</v>
      </c>
      <c r="I2316" s="1">
        <v>43563</v>
      </c>
      <c r="J2316" s="3">
        <v>9531800</v>
      </c>
      <c r="K2316" t="s">
        <v>31</v>
      </c>
      <c r="L2316" t="s">
        <v>31</v>
      </c>
      <c r="M2316">
        <v>0</v>
      </c>
      <c r="N2316">
        <v>0</v>
      </c>
      <c r="O2316">
        <v>0</v>
      </c>
      <c r="P2316" t="s">
        <v>37</v>
      </c>
      <c r="Q2316" t="s">
        <v>37</v>
      </c>
      <c r="R2316" t="str">
        <f t="shared" si="73"/>
        <v>2135994511121</v>
      </c>
      <c r="S2316" t="s">
        <v>38</v>
      </c>
      <c r="T2316" t="s">
        <v>66</v>
      </c>
      <c r="U2316" t="s">
        <v>67</v>
      </c>
      <c r="V2316" t="s">
        <v>100</v>
      </c>
      <c r="W2316" t="s">
        <v>42</v>
      </c>
      <c r="X2316" t="s">
        <v>43</v>
      </c>
      <c r="Y2316" t="s">
        <v>44</v>
      </c>
      <c r="Z2316" t="s">
        <v>44</v>
      </c>
      <c r="AA2316" t="s">
        <v>45</v>
      </c>
      <c r="AB2316" t="s">
        <v>46</v>
      </c>
      <c r="AC2316" t="s">
        <v>47</v>
      </c>
      <c r="AD2316" t="s">
        <v>48</v>
      </c>
      <c r="AE2316" t="s">
        <v>49</v>
      </c>
    </row>
    <row r="2317" spans="1:31">
      <c r="A2317" t="str">
        <f t="shared" si="72"/>
        <v>213599451112204</v>
      </c>
      <c r="B2317" t="s">
        <v>32</v>
      </c>
      <c r="C2317" t="s">
        <v>62</v>
      </c>
      <c r="D2317" t="s">
        <v>978</v>
      </c>
      <c r="E2317" t="s">
        <v>978</v>
      </c>
      <c r="F2317" t="s">
        <v>55</v>
      </c>
      <c r="G2317" t="s">
        <v>2322</v>
      </c>
      <c r="H2317" s="1">
        <v>43563</v>
      </c>
      <c r="I2317" s="1">
        <v>43563</v>
      </c>
      <c r="J2317" s="3">
        <v>3009504</v>
      </c>
      <c r="K2317" t="s">
        <v>31</v>
      </c>
      <c r="L2317" t="s">
        <v>31</v>
      </c>
      <c r="M2317">
        <v>0</v>
      </c>
      <c r="N2317">
        <v>0</v>
      </c>
      <c r="O2317">
        <v>0</v>
      </c>
      <c r="P2317" t="s">
        <v>37</v>
      </c>
      <c r="Q2317" t="s">
        <v>37</v>
      </c>
      <c r="R2317" t="str">
        <f t="shared" si="73"/>
        <v>2135994511122</v>
      </c>
      <c r="S2317" t="s">
        <v>38</v>
      </c>
      <c r="T2317" t="s">
        <v>66</v>
      </c>
      <c r="U2317" t="s">
        <v>67</v>
      </c>
      <c r="V2317" t="s">
        <v>100</v>
      </c>
      <c r="W2317" t="s">
        <v>42</v>
      </c>
      <c r="X2317" t="s">
        <v>43</v>
      </c>
      <c r="Y2317" t="s">
        <v>44</v>
      </c>
      <c r="Z2317" t="s">
        <v>44</v>
      </c>
      <c r="AA2317" t="s">
        <v>45</v>
      </c>
      <c r="AB2317" t="s">
        <v>46</v>
      </c>
      <c r="AC2317" t="s">
        <v>47</v>
      </c>
      <c r="AD2317" t="s">
        <v>48</v>
      </c>
      <c r="AE2317" t="s">
        <v>49</v>
      </c>
    </row>
    <row r="2318" spans="1:31">
      <c r="A2318" t="str">
        <f t="shared" si="72"/>
        <v>213599451112504</v>
      </c>
      <c r="B2318" t="s">
        <v>32</v>
      </c>
      <c r="C2318" t="s">
        <v>62</v>
      </c>
      <c r="D2318" t="s">
        <v>978</v>
      </c>
      <c r="E2318" t="s">
        <v>978</v>
      </c>
      <c r="F2318" t="s">
        <v>132</v>
      </c>
      <c r="G2318" t="s">
        <v>2322</v>
      </c>
      <c r="H2318" s="1">
        <v>43563</v>
      </c>
      <c r="I2318" s="1">
        <v>43563</v>
      </c>
      <c r="J2318" s="3">
        <v>130370</v>
      </c>
      <c r="K2318" t="s">
        <v>31</v>
      </c>
      <c r="L2318" t="s">
        <v>31</v>
      </c>
      <c r="M2318">
        <v>0</v>
      </c>
      <c r="N2318">
        <v>0</v>
      </c>
      <c r="O2318">
        <v>0</v>
      </c>
      <c r="P2318" t="s">
        <v>37</v>
      </c>
      <c r="Q2318" t="s">
        <v>37</v>
      </c>
      <c r="R2318" t="str">
        <f t="shared" si="73"/>
        <v>2135994511125</v>
      </c>
      <c r="S2318" t="s">
        <v>38</v>
      </c>
      <c r="T2318" t="s">
        <v>66</v>
      </c>
      <c r="U2318" t="s">
        <v>67</v>
      </c>
      <c r="V2318" t="s">
        <v>100</v>
      </c>
      <c r="W2318" t="s">
        <v>42</v>
      </c>
      <c r="X2318" t="s">
        <v>43</v>
      </c>
      <c r="Y2318" t="s">
        <v>44</v>
      </c>
      <c r="Z2318" t="s">
        <v>44</v>
      </c>
      <c r="AA2318" t="s">
        <v>45</v>
      </c>
      <c r="AB2318" t="s">
        <v>46</v>
      </c>
      <c r="AC2318" t="s">
        <v>47</v>
      </c>
      <c r="AD2318" t="s">
        <v>48</v>
      </c>
      <c r="AE2318" t="s">
        <v>49</v>
      </c>
    </row>
    <row r="2319" spans="1:31">
      <c r="A2319" t="str">
        <f t="shared" si="72"/>
        <v>212904652311104</v>
      </c>
      <c r="B2319" t="s">
        <v>32</v>
      </c>
      <c r="C2319" t="s">
        <v>62</v>
      </c>
      <c r="D2319" t="s">
        <v>1469</v>
      </c>
      <c r="E2319" t="s">
        <v>1469</v>
      </c>
      <c r="F2319" t="s">
        <v>265</v>
      </c>
      <c r="G2319" t="s">
        <v>2323</v>
      </c>
      <c r="H2319" s="1">
        <v>43565</v>
      </c>
      <c r="I2319" s="1">
        <v>43563</v>
      </c>
      <c r="J2319" s="3">
        <v>44915000</v>
      </c>
      <c r="K2319" t="s">
        <v>31</v>
      </c>
      <c r="L2319" t="s">
        <v>31</v>
      </c>
      <c r="M2319">
        <v>0</v>
      </c>
      <c r="N2319">
        <v>0</v>
      </c>
      <c r="O2319">
        <v>0</v>
      </c>
      <c r="P2319" t="s">
        <v>37</v>
      </c>
      <c r="Q2319" t="s">
        <v>37</v>
      </c>
      <c r="R2319" t="str">
        <f t="shared" si="73"/>
        <v>2129046523111</v>
      </c>
      <c r="S2319" t="s">
        <v>38</v>
      </c>
      <c r="T2319" t="s">
        <v>66</v>
      </c>
      <c r="U2319" t="s">
        <v>67</v>
      </c>
      <c r="V2319" t="s">
        <v>81</v>
      </c>
      <c r="W2319" t="s">
        <v>82</v>
      </c>
      <c r="X2319" t="s">
        <v>43</v>
      </c>
      <c r="Y2319" t="s">
        <v>44</v>
      </c>
      <c r="Z2319" t="s">
        <v>44</v>
      </c>
      <c r="AA2319" t="s">
        <v>45</v>
      </c>
      <c r="AB2319" t="s">
        <v>46</v>
      </c>
      <c r="AC2319" t="s">
        <v>47</v>
      </c>
      <c r="AD2319" t="s">
        <v>48</v>
      </c>
      <c r="AE2319" t="s">
        <v>49</v>
      </c>
    </row>
    <row r="2320" spans="1:31">
      <c r="A2320" t="str">
        <f t="shared" si="72"/>
        <v>212904652121104</v>
      </c>
      <c r="B2320" t="s">
        <v>32</v>
      </c>
      <c r="C2320" t="s">
        <v>62</v>
      </c>
      <c r="D2320" t="s">
        <v>115</v>
      </c>
      <c r="E2320" t="s">
        <v>115</v>
      </c>
      <c r="F2320" t="s">
        <v>122</v>
      </c>
      <c r="G2320" t="s">
        <v>2324</v>
      </c>
      <c r="H2320" s="1">
        <v>43565</v>
      </c>
      <c r="I2320" s="1">
        <v>43563</v>
      </c>
      <c r="J2320" s="3">
        <v>7570000</v>
      </c>
      <c r="K2320" t="s">
        <v>31</v>
      </c>
      <c r="L2320" t="s">
        <v>31</v>
      </c>
      <c r="M2320">
        <v>0</v>
      </c>
      <c r="N2320">
        <v>0</v>
      </c>
      <c r="O2320">
        <v>0</v>
      </c>
      <c r="P2320" t="s">
        <v>37</v>
      </c>
      <c r="Q2320" t="s">
        <v>37</v>
      </c>
      <c r="R2320" t="str">
        <f t="shared" si="73"/>
        <v>2129046521211</v>
      </c>
      <c r="S2320" t="s">
        <v>38</v>
      </c>
      <c r="T2320" t="s">
        <v>66</v>
      </c>
      <c r="U2320" t="s">
        <v>67</v>
      </c>
      <c r="V2320" t="s">
        <v>81</v>
      </c>
      <c r="W2320" t="s">
        <v>82</v>
      </c>
      <c r="X2320" t="s">
        <v>43</v>
      </c>
      <c r="Y2320" t="s">
        <v>44</v>
      </c>
      <c r="Z2320" t="s">
        <v>44</v>
      </c>
      <c r="AA2320" t="s">
        <v>45</v>
      </c>
      <c r="AB2320" t="s">
        <v>46</v>
      </c>
      <c r="AC2320" t="s">
        <v>47</v>
      </c>
      <c r="AD2320" t="s">
        <v>48</v>
      </c>
      <c r="AE2320" t="s">
        <v>49</v>
      </c>
    </row>
    <row r="2321" spans="1:31">
      <c r="A2321" t="str">
        <f t="shared" si="72"/>
        <v>213599451115104</v>
      </c>
      <c r="B2321" t="s">
        <v>32</v>
      </c>
      <c r="C2321" t="s">
        <v>62</v>
      </c>
      <c r="D2321" t="s">
        <v>1692</v>
      </c>
      <c r="E2321" t="s">
        <v>1692</v>
      </c>
      <c r="F2321" t="s">
        <v>58</v>
      </c>
      <c r="G2321" t="s">
        <v>2325</v>
      </c>
      <c r="H2321" s="1">
        <v>43564</v>
      </c>
      <c r="I2321" s="1">
        <v>43563</v>
      </c>
      <c r="J2321" s="3">
        <v>185000</v>
      </c>
      <c r="K2321" t="s">
        <v>31</v>
      </c>
      <c r="L2321" t="s">
        <v>31</v>
      </c>
      <c r="M2321">
        <v>0</v>
      </c>
      <c r="N2321">
        <v>0</v>
      </c>
      <c r="O2321">
        <v>0</v>
      </c>
      <c r="P2321" t="s">
        <v>37</v>
      </c>
      <c r="Q2321" t="s">
        <v>37</v>
      </c>
      <c r="R2321" t="str">
        <f t="shared" si="73"/>
        <v>2135994511151</v>
      </c>
      <c r="S2321" t="s">
        <v>38</v>
      </c>
      <c r="T2321" t="s">
        <v>66</v>
      </c>
      <c r="U2321" t="s">
        <v>67</v>
      </c>
      <c r="V2321" t="s">
        <v>100</v>
      </c>
      <c r="W2321" t="s">
        <v>42</v>
      </c>
      <c r="X2321" t="s">
        <v>43</v>
      </c>
      <c r="Y2321" t="s">
        <v>44</v>
      </c>
      <c r="Z2321" t="s">
        <v>44</v>
      </c>
      <c r="AA2321" t="s">
        <v>45</v>
      </c>
      <c r="AB2321" t="s">
        <v>46</v>
      </c>
      <c r="AC2321" t="s">
        <v>47</v>
      </c>
      <c r="AD2321" t="s">
        <v>48</v>
      </c>
      <c r="AE2321" t="s">
        <v>49</v>
      </c>
    </row>
    <row r="2322" spans="1:31">
      <c r="A2322" t="str">
        <f t="shared" si="72"/>
        <v>213599451112604</v>
      </c>
      <c r="B2322" t="s">
        <v>32</v>
      </c>
      <c r="C2322" t="s">
        <v>62</v>
      </c>
      <c r="D2322" t="s">
        <v>1692</v>
      </c>
      <c r="E2322" t="s">
        <v>1692</v>
      </c>
      <c r="F2322" t="s">
        <v>57</v>
      </c>
      <c r="G2322" t="s">
        <v>2325</v>
      </c>
      <c r="H2322" s="1">
        <v>43564</v>
      </c>
      <c r="I2322" s="1">
        <v>43563</v>
      </c>
      <c r="J2322" s="3">
        <v>289680</v>
      </c>
      <c r="K2322" t="s">
        <v>31</v>
      </c>
      <c r="L2322" t="s">
        <v>31</v>
      </c>
      <c r="M2322">
        <v>0</v>
      </c>
      <c r="N2322">
        <v>0</v>
      </c>
      <c r="O2322">
        <v>0</v>
      </c>
      <c r="P2322" t="s">
        <v>37</v>
      </c>
      <c r="Q2322" t="s">
        <v>37</v>
      </c>
      <c r="R2322" t="str">
        <f t="shared" si="73"/>
        <v>2135994511126</v>
      </c>
      <c r="S2322" t="s">
        <v>38</v>
      </c>
      <c r="T2322" t="s">
        <v>66</v>
      </c>
      <c r="U2322" t="s">
        <v>67</v>
      </c>
      <c r="V2322" t="s">
        <v>100</v>
      </c>
      <c r="W2322" t="s">
        <v>42</v>
      </c>
      <c r="X2322" t="s">
        <v>43</v>
      </c>
      <c r="Y2322" t="s">
        <v>44</v>
      </c>
      <c r="Z2322" t="s">
        <v>44</v>
      </c>
      <c r="AA2322" t="s">
        <v>45</v>
      </c>
      <c r="AB2322" t="s">
        <v>46</v>
      </c>
      <c r="AC2322" t="s">
        <v>47</v>
      </c>
      <c r="AD2322" t="s">
        <v>48</v>
      </c>
      <c r="AE2322" t="s">
        <v>49</v>
      </c>
    </row>
    <row r="2323" spans="1:31">
      <c r="A2323" t="str">
        <f t="shared" si="72"/>
        <v>213599451112204</v>
      </c>
      <c r="B2323" t="s">
        <v>32</v>
      </c>
      <c r="C2323" t="s">
        <v>62</v>
      </c>
      <c r="D2323" t="s">
        <v>1692</v>
      </c>
      <c r="E2323" t="s">
        <v>1692</v>
      </c>
      <c r="F2323" t="s">
        <v>55</v>
      </c>
      <c r="G2323" t="s">
        <v>2325</v>
      </c>
      <c r="H2323" s="1">
        <v>43564</v>
      </c>
      <c r="I2323" s="1">
        <v>43563</v>
      </c>
      <c r="J2323" s="3">
        <v>169500</v>
      </c>
      <c r="K2323" t="s">
        <v>31</v>
      </c>
      <c r="L2323" t="s">
        <v>31</v>
      </c>
      <c r="M2323">
        <v>0</v>
      </c>
      <c r="N2323">
        <v>0</v>
      </c>
      <c r="O2323">
        <v>0</v>
      </c>
      <c r="P2323" t="s">
        <v>37</v>
      </c>
      <c r="Q2323" t="s">
        <v>37</v>
      </c>
      <c r="R2323" t="str">
        <f t="shared" si="73"/>
        <v>2135994511122</v>
      </c>
      <c r="S2323" t="s">
        <v>38</v>
      </c>
      <c r="T2323" t="s">
        <v>66</v>
      </c>
      <c r="U2323" t="s">
        <v>67</v>
      </c>
      <c r="V2323" t="s">
        <v>100</v>
      </c>
      <c r="W2323" t="s">
        <v>42</v>
      </c>
      <c r="X2323" t="s">
        <v>43</v>
      </c>
      <c r="Y2323" t="s">
        <v>44</v>
      </c>
      <c r="Z2323" t="s">
        <v>44</v>
      </c>
      <c r="AA2323" t="s">
        <v>45</v>
      </c>
      <c r="AB2323" t="s">
        <v>46</v>
      </c>
      <c r="AC2323" t="s">
        <v>47</v>
      </c>
      <c r="AD2323" t="s">
        <v>48</v>
      </c>
      <c r="AE2323" t="s">
        <v>49</v>
      </c>
    </row>
    <row r="2324" spans="1:31">
      <c r="A2324" t="str">
        <f t="shared" si="72"/>
        <v>213599451112104</v>
      </c>
      <c r="B2324" t="s">
        <v>32</v>
      </c>
      <c r="C2324" t="s">
        <v>62</v>
      </c>
      <c r="D2324" t="s">
        <v>1692</v>
      </c>
      <c r="E2324" t="s">
        <v>1692</v>
      </c>
      <c r="F2324" t="s">
        <v>51</v>
      </c>
      <c r="G2324" t="s">
        <v>2325</v>
      </c>
      <c r="H2324" s="1">
        <v>43564</v>
      </c>
      <c r="I2324" s="1">
        <v>43563</v>
      </c>
      <c r="J2324" s="3">
        <v>423750</v>
      </c>
      <c r="K2324" t="s">
        <v>31</v>
      </c>
      <c r="L2324" t="s">
        <v>31</v>
      </c>
      <c r="M2324">
        <v>0</v>
      </c>
      <c r="N2324">
        <v>0</v>
      </c>
      <c r="O2324">
        <v>0</v>
      </c>
      <c r="P2324" t="s">
        <v>37</v>
      </c>
      <c r="Q2324" t="s">
        <v>37</v>
      </c>
      <c r="R2324" t="str">
        <f t="shared" si="73"/>
        <v>2135994511121</v>
      </c>
      <c r="S2324" t="s">
        <v>38</v>
      </c>
      <c r="T2324" t="s">
        <v>66</v>
      </c>
      <c r="U2324" t="s">
        <v>67</v>
      </c>
      <c r="V2324" t="s">
        <v>100</v>
      </c>
      <c r="W2324" t="s">
        <v>42</v>
      </c>
      <c r="X2324" t="s">
        <v>43</v>
      </c>
      <c r="Y2324" t="s">
        <v>44</v>
      </c>
      <c r="Z2324" t="s">
        <v>44</v>
      </c>
      <c r="AA2324" t="s">
        <v>45</v>
      </c>
      <c r="AB2324" t="s">
        <v>46</v>
      </c>
      <c r="AC2324" t="s">
        <v>47</v>
      </c>
      <c r="AD2324" t="s">
        <v>48</v>
      </c>
      <c r="AE2324" t="s">
        <v>49</v>
      </c>
    </row>
    <row r="2325" spans="1:31">
      <c r="A2325" t="str">
        <f t="shared" si="72"/>
        <v>212904652121104</v>
      </c>
      <c r="B2325" t="s">
        <v>32</v>
      </c>
      <c r="C2325" t="s">
        <v>62</v>
      </c>
      <c r="D2325" t="s">
        <v>1202</v>
      </c>
      <c r="E2325" t="s">
        <v>1202</v>
      </c>
      <c r="F2325" t="s">
        <v>122</v>
      </c>
      <c r="G2325" t="s">
        <v>2326</v>
      </c>
      <c r="H2325" s="1">
        <v>43565</v>
      </c>
      <c r="I2325" s="1">
        <v>43563</v>
      </c>
      <c r="J2325" s="3">
        <v>14277000</v>
      </c>
      <c r="K2325" t="s">
        <v>31</v>
      </c>
      <c r="L2325" t="s">
        <v>31</v>
      </c>
      <c r="M2325">
        <v>0</v>
      </c>
      <c r="N2325">
        <v>0</v>
      </c>
      <c r="O2325">
        <v>0</v>
      </c>
      <c r="P2325" t="s">
        <v>37</v>
      </c>
      <c r="Q2325" t="s">
        <v>37</v>
      </c>
      <c r="R2325" t="str">
        <f t="shared" si="73"/>
        <v>2129046521211</v>
      </c>
      <c r="S2325" t="s">
        <v>38</v>
      </c>
      <c r="T2325" t="s">
        <v>66</v>
      </c>
      <c r="U2325" t="s">
        <v>67</v>
      </c>
      <c r="V2325" t="s">
        <v>81</v>
      </c>
      <c r="W2325" t="s">
        <v>82</v>
      </c>
      <c r="X2325" t="s">
        <v>43</v>
      </c>
      <c r="Y2325" t="s">
        <v>44</v>
      </c>
      <c r="Z2325" t="s">
        <v>44</v>
      </c>
      <c r="AA2325" t="s">
        <v>45</v>
      </c>
      <c r="AB2325" t="s">
        <v>46</v>
      </c>
      <c r="AC2325" t="s">
        <v>47</v>
      </c>
      <c r="AD2325" t="s">
        <v>48</v>
      </c>
      <c r="AE2325" t="s">
        <v>49</v>
      </c>
    </row>
    <row r="2326" spans="1:31">
      <c r="A2326" t="str">
        <f t="shared" si="72"/>
        <v>213599451111104</v>
      </c>
      <c r="B2326" t="s">
        <v>32</v>
      </c>
      <c r="C2326" t="s">
        <v>62</v>
      </c>
      <c r="D2326" t="s">
        <v>1692</v>
      </c>
      <c r="E2326" t="s">
        <v>1692</v>
      </c>
      <c r="F2326" t="s">
        <v>35</v>
      </c>
      <c r="G2326" t="s">
        <v>2325</v>
      </c>
      <c r="H2326" s="1">
        <v>43564</v>
      </c>
      <c r="I2326" s="1">
        <v>43563</v>
      </c>
      <c r="J2326" s="3">
        <v>4237500</v>
      </c>
      <c r="K2326" t="s">
        <v>31</v>
      </c>
      <c r="L2326" t="s">
        <v>31</v>
      </c>
      <c r="M2326">
        <v>0</v>
      </c>
      <c r="N2326">
        <v>0</v>
      </c>
      <c r="O2326">
        <v>0</v>
      </c>
      <c r="P2326" t="s">
        <v>37</v>
      </c>
      <c r="Q2326" t="s">
        <v>37</v>
      </c>
      <c r="R2326" t="str">
        <f t="shared" si="73"/>
        <v>2135994511111</v>
      </c>
      <c r="S2326" t="s">
        <v>38</v>
      </c>
      <c r="T2326" t="s">
        <v>66</v>
      </c>
      <c r="U2326" t="s">
        <v>67</v>
      </c>
      <c r="V2326" t="s">
        <v>100</v>
      </c>
      <c r="W2326" t="s">
        <v>42</v>
      </c>
      <c r="X2326" t="s">
        <v>43</v>
      </c>
      <c r="Y2326" t="s">
        <v>44</v>
      </c>
      <c r="Z2326" t="s">
        <v>44</v>
      </c>
      <c r="AA2326" t="s">
        <v>45</v>
      </c>
      <c r="AB2326" t="s">
        <v>46</v>
      </c>
      <c r="AC2326" t="s">
        <v>47</v>
      </c>
      <c r="AD2326" t="s">
        <v>48</v>
      </c>
      <c r="AE2326" t="s">
        <v>49</v>
      </c>
    </row>
    <row r="2327" spans="1:31">
      <c r="A2327" t="str">
        <f t="shared" si="72"/>
        <v>213599451111904</v>
      </c>
      <c r="B2327" t="s">
        <v>32</v>
      </c>
      <c r="C2327" t="s">
        <v>62</v>
      </c>
      <c r="D2327" t="s">
        <v>1692</v>
      </c>
      <c r="E2327" t="s">
        <v>1692</v>
      </c>
      <c r="F2327" t="s">
        <v>50</v>
      </c>
      <c r="G2327" t="s">
        <v>2325</v>
      </c>
      <c r="H2327" s="1">
        <v>43564</v>
      </c>
      <c r="I2327" s="1">
        <v>43563</v>
      </c>
      <c r="J2327" s="3">
        <v>85</v>
      </c>
      <c r="K2327" t="s">
        <v>31</v>
      </c>
      <c r="L2327" t="s">
        <v>31</v>
      </c>
      <c r="M2327">
        <v>0</v>
      </c>
      <c r="N2327">
        <v>0</v>
      </c>
      <c r="O2327">
        <v>0</v>
      </c>
      <c r="P2327" t="s">
        <v>37</v>
      </c>
      <c r="Q2327" t="s">
        <v>37</v>
      </c>
      <c r="R2327" t="str">
        <f t="shared" si="73"/>
        <v>2135994511119</v>
      </c>
      <c r="S2327" t="s">
        <v>38</v>
      </c>
      <c r="T2327" t="s">
        <v>66</v>
      </c>
      <c r="U2327" t="s">
        <v>67</v>
      </c>
      <c r="V2327" t="s">
        <v>100</v>
      </c>
      <c r="W2327" t="s">
        <v>42</v>
      </c>
      <c r="X2327" t="s">
        <v>43</v>
      </c>
      <c r="Y2327" t="s">
        <v>44</v>
      </c>
      <c r="Z2327" t="s">
        <v>44</v>
      </c>
      <c r="AA2327" t="s">
        <v>45</v>
      </c>
      <c r="AB2327" t="s">
        <v>46</v>
      </c>
      <c r="AC2327" t="s">
        <v>47</v>
      </c>
      <c r="AD2327" t="s">
        <v>48</v>
      </c>
      <c r="AE2327" t="s">
        <v>49</v>
      </c>
    </row>
    <row r="2328" spans="1:31">
      <c r="A2328" t="str">
        <f t="shared" si="72"/>
        <v>213599452111104</v>
      </c>
      <c r="B2328" t="s">
        <v>32</v>
      </c>
      <c r="C2328" t="s">
        <v>62</v>
      </c>
      <c r="D2328" t="s">
        <v>1372</v>
      </c>
      <c r="E2328" t="s">
        <v>1372</v>
      </c>
      <c r="F2328" t="s">
        <v>165</v>
      </c>
      <c r="G2328" t="s">
        <v>2327</v>
      </c>
      <c r="H2328" s="1">
        <v>43563</v>
      </c>
      <c r="I2328" s="1">
        <v>43563</v>
      </c>
      <c r="J2328" s="3">
        <v>2850000</v>
      </c>
      <c r="K2328" t="s">
        <v>31</v>
      </c>
      <c r="L2328" t="s">
        <v>31</v>
      </c>
      <c r="M2328">
        <v>0</v>
      </c>
      <c r="N2328">
        <v>0</v>
      </c>
      <c r="O2328">
        <v>0</v>
      </c>
      <c r="P2328" t="s">
        <v>37</v>
      </c>
      <c r="Q2328" t="s">
        <v>37</v>
      </c>
      <c r="R2328" t="str">
        <f t="shared" si="73"/>
        <v>2135994521111</v>
      </c>
      <c r="S2328" t="s">
        <v>38</v>
      </c>
      <c r="T2328" t="s">
        <v>66</v>
      </c>
      <c r="U2328" t="s">
        <v>67</v>
      </c>
      <c r="V2328" t="s">
        <v>100</v>
      </c>
      <c r="W2328" t="s">
        <v>42</v>
      </c>
      <c r="X2328" t="s">
        <v>43</v>
      </c>
      <c r="Y2328" t="s">
        <v>44</v>
      </c>
      <c r="Z2328" t="s">
        <v>44</v>
      </c>
      <c r="AA2328" t="s">
        <v>45</v>
      </c>
      <c r="AB2328" t="s">
        <v>46</v>
      </c>
      <c r="AC2328" t="s">
        <v>47</v>
      </c>
      <c r="AD2328" t="s">
        <v>48</v>
      </c>
      <c r="AE2328" t="s">
        <v>49</v>
      </c>
    </row>
    <row r="2329" spans="1:31">
      <c r="A2329" t="str">
        <f t="shared" si="72"/>
        <v>213599452211304</v>
      </c>
      <c r="B2329" t="s">
        <v>32</v>
      </c>
      <c r="C2329" t="s">
        <v>62</v>
      </c>
      <c r="D2329" t="s">
        <v>1327</v>
      </c>
      <c r="E2329" t="s">
        <v>1327</v>
      </c>
      <c r="F2329" t="s">
        <v>158</v>
      </c>
      <c r="G2329" t="s">
        <v>2328</v>
      </c>
      <c r="H2329" s="1">
        <v>43563</v>
      </c>
      <c r="I2329" s="1">
        <v>43563</v>
      </c>
      <c r="J2329" s="3">
        <v>421750</v>
      </c>
      <c r="K2329" t="s">
        <v>31</v>
      </c>
      <c r="L2329" t="s">
        <v>31</v>
      </c>
      <c r="M2329">
        <v>0</v>
      </c>
      <c r="N2329">
        <v>0</v>
      </c>
      <c r="O2329">
        <v>0</v>
      </c>
      <c r="P2329" t="s">
        <v>37</v>
      </c>
      <c r="Q2329" t="s">
        <v>37</v>
      </c>
      <c r="R2329" t="str">
        <f t="shared" si="73"/>
        <v>2135994522113</v>
      </c>
      <c r="S2329" t="s">
        <v>38</v>
      </c>
      <c r="T2329" t="s">
        <v>66</v>
      </c>
      <c r="U2329" t="s">
        <v>67</v>
      </c>
      <c r="V2329" t="s">
        <v>100</v>
      </c>
      <c r="W2329" t="s">
        <v>42</v>
      </c>
      <c r="X2329" t="s">
        <v>43</v>
      </c>
      <c r="Y2329" t="s">
        <v>44</v>
      </c>
      <c r="Z2329" t="s">
        <v>44</v>
      </c>
      <c r="AA2329" t="s">
        <v>45</v>
      </c>
      <c r="AB2329" t="s">
        <v>46</v>
      </c>
      <c r="AC2329" t="s">
        <v>47</v>
      </c>
      <c r="AD2329" t="s">
        <v>48</v>
      </c>
      <c r="AE2329" t="s">
        <v>49</v>
      </c>
    </row>
    <row r="2330" spans="1:31">
      <c r="A2330" t="str">
        <f t="shared" si="72"/>
        <v>212904652121904</v>
      </c>
      <c r="B2330" t="s">
        <v>32</v>
      </c>
      <c r="C2330" t="s">
        <v>62</v>
      </c>
      <c r="D2330" t="s">
        <v>1167</v>
      </c>
      <c r="E2330" t="s">
        <v>1167</v>
      </c>
      <c r="F2330" t="s">
        <v>96</v>
      </c>
      <c r="G2330" t="s">
        <v>2329</v>
      </c>
      <c r="H2330" s="1">
        <v>43563</v>
      </c>
      <c r="I2330" s="1">
        <v>43563</v>
      </c>
      <c r="J2330" s="3">
        <v>5115000</v>
      </c>
      <c r="K2330" t="s">
        <v>31</v>
      </c>
      <c r="L2330" t="s">
        <v>31</v>
      </c>
      <c r="M2330">
        <v>0</v>
      </c>
      <c r="N2330">
        <v>0</v>
      </c>
      <c r="O2330">
        <v>0</v>
      </c>
      <c r="P2330" t="s">
        <v>37</v>
      </c>
      <c r="Q2330" t="s">
        <v>37</v>
      </c>
      <c r="R2330" t="str">
        <f t="shared" si="73"/>
        <v>2129046521219</v>
      </c>
      <c r="S2330" t="s">
        <v>38</v>
      </c>
      <c r="T2330" t="s">
        <v>66</v>
      </c>
      <c r="U2330" t="s">
        <v>67</v>
      </c>
      <c r="V2330" t="s">
        <v>81</v>
      </c>
      <c r="W2330" t="s">
        <v>82</v>
      </c>
      <c r="X2330" t="s">
        <v>43</v>
      </c>
      <c r="Y2330" t="s">
        <v>44</v>
      </c>
      <c r="Z2330" t="s">
        <v>44</v>
      </c>
      <c r="AA2330" t="s">
        <v>45</v>
      </c>
      <c r="AB2330" t="s">
        <v>46</v>
      </c>
      <c r="AC2330" t="s">
        <v>47</v>
      </c>
      <c r="AD2330" t="s">
        <v>48</v>
      </c>
      <c r="AE2330" t="s">
        <v>49</v>
      </c>
    </row>
    <row r="2331" spans="1:31">
      <c r="A2331" t="str">
        <f t="shared" si="72"/>
        <v>212904652121904</v>
      </c>
      <c r="B2331" t="s">
        <v>32</v>
      </c>
      <c r="C2331" t="s">
        <v>62</v>
      </c>
      <c r="D2331" t="s">
        <v>1494</v>
      </c>
      <c r="E2331" t="s">
        <v>1494</v>
      </c>
      <c r="F2331" t="s">
        <v>96</v>
      </c>
      <c r="G2331" t="s">
        <v>2330</v>
      </c>
      <c r="H2331" s="1">
        <v>43563</v>
      </c>
      <c r="I2331" s="1">
        <v>43563</v>
      </c>
      <c r="J2331" s="3">
        <v>6340000</v>
      </c>
      <c r="K2331" t="s">
        <v>31</v>
      </c>
      <c r="L2331" t="s">
        <v>31</v>
      </c>
      <c r="M2331">
        <v>0</v>
      </c>
      <c r="N2331">
        <v>0</v>
      </c>
      <c r="O2331">
        <v>0</v>
      </c>
      <c r="P2331" t="s">
        <v>37</v>
      </c>
      <c r="Q2331" t="s">
        <v>37</v>
      </c>
      <c r="R2331" t="str">
        <f t="shared" si="73"/>
        <v>2129046521219</v>
      </c>
      <c r="S2331" t="s">
        <v>38</v>
      </c>
      <c r="T2331" t="s">
        <v>66</v>
      </c>
      <c r="U2331" t="s">
        <v>67</v>
      </c>
      <c r="V2331" t="s">
        <v>81</v>
      </c>
      <c r="W2331" t="s">
        <v>82</v>
      </c>
      <c r="X2331" t="s">
        <v>43</v>
      </c>
      <c r="Y2331" t="s">
        <v>44</v>
      </c>
      <c r="Z2331" t="s">
        <v>44</v>
      </c>
      <c r="AA2331" t="s">
        <v>45</v>
      </c>
      <c r="AB2331" t="s">
        <v>46</v>
      </c>
      <c r="AC2331" t="s">
        <v>47</v>
      </c>
      <c r="AD2331" t="s">
        <v>48</v>
      </c>
      <c r="AE2331" t="s">
        <v>49</v>
      </c>
    </row>
    <row r="2332" spans="1:31">
      <c r="A2332" t="str">
        <f t="shared" si="72"/>
        <v>213599452111104</v>
      </c>
      <c r="B2332" t="s">
        <v>32</v>
      </c>
      <c r="C2332" t="s">
        <v>62</v>
      </c>
      <c r="D2332" t="s">
        <v>1925</v>
      </c>
      <c r="E2332" t="s">
        <v>1925</v>
      </c>
      <c r="F2332" t="s">
        <v>165</v>
      </c>
      <c r="G2332" t="s">
        <v>2331</v>
      </c>
      <c r="H2332" s="1">
        <v>43563</v>
      </c>
      <c r="I2332" s="1">
        <v>43563</v>
      </c>
      <c r="J2332" s="3">
        <v>3600000</v>
      </c>
      <c r="K2332" t="s">
        <v>31</v>
      </c>
      <c r="L2332" t="s">
        <v>31</v>
      </c>
      <c r="M2332">
        <v>0</v>
      </c>
      <c r="N2332">
        <v>0</v>
      </c>
      <c r="O2332">
        <v>0</v>
      </c>
      <c r="P2332" t="s">
        <v>37</v>
      </c>
      <c r="Q2332" t="s">
        <v>37</v>
      </c>
      <c r="R2332" t="str">
        <f t="shared" si="73"/>
        <v>2135994521111</v>
      </c>
      <c r="S2332" t="s">
        <v>38</v>
      </c>
      <c r="T2332" t="s">
        <v>66</v>
      </c>
      <c r="U2332" t="s">
        <v>67</v>
      </c>
      <c r="V2332" t="s">
        <v>100</v>
      </c>
      <c r="W2332" t="s">
        <v>42</v>
      </c>
      <c r="X2332" t="s">
        <v>43</v>
      </c>
      <c r="Y2332" t="s">
        <v>44</v>
      </c>
      <c r="Z2332" t="s">
        <v>44</v>
      </c>
      <c r="AA2332" t="s">
        <v>45</v>
      </c>
      <c r="AB2332" t="s">
        <v>46</v>
      </c>
      <c r="AC2332" t="s">
        <v>47</v>
      </c>
      <c r="AD2332" t="s">
        <v>48</v>
      </c>
      <c r="AE2332" t="s">
        <v>49</v>
      </c>
    </row>
    <row r="2333" spans="1:31">
      <c r="A2333" t="str">
        <f t="shared" si="72"/>
        <v>213599452411104</v>
      </c>
      <c r="B2333" t="s">
        <v>32</v>
      </c>
      <c r="C2333" t="s">
        <v>62</v>
      </c>
      <c r="D2333" t="s">
        <v>2091</v>
      </c>
      <c r="E2333" t="s">
        <v>2091</v>
      </c>
      <c r="F2333" t="s">
        <v>71</v>
      </c>
      <c r="G2333" t="s">
        <v>2332</v>
      </c>
      <c r="H2333" s="1">
        <v>43557</v>
      </c>
      <c r="I2333" s="1">
        <v>43553</v>
      </c>
      <c r="J2333" s="3">
        <v>2400000</v>
      </c>
      <c r="K2333" t="s">
        <v>31</v>
      </c>
      <c r="L2333" t="s">
        <v>31</v>
      </c>
      <c r="M2333">
        <v>0</v>
      </c>
      <c r="N2333">
        <v>0</v>
      </c>
      <c r="O2333">
        <v>0</v>
      </c>
      <c r="P2333" t="s">
        <v>37</v>
      </c>
      <c r="Q2333" t="s">
        <v>37</v>
      </c>
      <c r="R2333" t="str">
        <f t="shared" si="73"/>
        <v>2135994524111</v>
      </c>
      <c r="S2333" t="s">
        <v>38</v>
      </c>
      <c r="T2333" t="s">
        <v>66</v>
      </c>
      <c r="U2333" t="s">
        <v>67</v>
      </c>
      <c r="V2333" t="s">
        <v>100</v>
      </c>
      <c r="W2333" t="s">
        <v>42</v>
      </c>
      <c r="X2333" t="s">
        <v>43</v>
      </c>
      <c r="Y2333" t="s">
        <v>44</v>
      </c>
      <c r="Z2333" t="s">
        <v>44</v>
      </c>
      <c r="AA2333" t="s">
        <v>45</v>
      </c>
      <c r="AB2333" t="s">
        <v>46</v>
      </c>
      <c r="AC2333" t="s">
        <v>47</v>
      </c>
      <c r="AD2333" t="s">
        <v>48</v>
      </c>
      <c r="AE2333" t="s">
        <v>49</v>
      </c>
    </row>
    <row r="2334" spans="1:31">
      <c r="A2334" t="str">
        <f t="shared" si="72"/>
        <v>213599451241104</v>
      </c>
      <c r="B2334" t="s">
        <v>32</v>
      </c>
      <c r="C2334" t="s">
        <v>62</v>
      </c>
      <c r="D2334" t="s">
        <v>240</v>
      </c>
      <c r="E2334" t="s">
        <v>240</v>
      </c>
      <c r="F2334" t="s">
        <v>116</v>
      </c>
      <c r="G2334" t="s">
        <v>2333</v>
      </c>
      <c r="H2334" s="1">
        <v>43581</v>
      </c>
      <c r="I2334" s="1">
        <v>43580</v>
      </c>
      <c r="J2334" s="3">
        <v>7897000</v>
      </c>
      <c r="K2334" t="s">
        <v>31</v>
      </c>
      <c r="L2334" t="s">
        <v>31</v>
      </c>
      <c r="M2334">
        <v>0</v>
      </c>
      <c r="N2334">
        <v>0</v>
      </c>
      <c r="O2334">
        <v>0</v>
      </c>
      <c r="P2334" t="s">
        <v>37</v>
      </c>
      <c r="Q2334" t="s">
        <v>37</v>
      </c>
      <c r="R2334" t="str">
        <f t="shared" si="73"/>
        <v>2135994512411</v>
      </c>
      <c r="S2334" t="s">
        <v>38</v>
      </c>
      <c r="T2334" t="s">
        <v>66</v>
      </c>
      <c r="U2334" t="s">
        <v>67</v>
      </c>
      <c r="V2334" t="s">
        <v>100</v>
      </c>
      <c r="W2334" t="s">
        <v>42</v>
      </c>
      <c r="X2334" t="s">
        <v>43</v>
      </c>
      <c r="Y2334" t="s">
        <v>44</v>
      </c>
      <c r="Z2334" t="s">
        <v>44</v>
      </c>
      <c r="AA2334" t="s">
        <v>45</v>
      </c>
      <c r="AB2334" t="s">
        <v>46</v>
      </c>
      <c r="AC2334" t="s">
        <v>47</v>
      </c>
      <c r="AD2334" t="s">
        <v>48</v>
      </c>
      <c r="AE2334" t="s">
        <v>49</v>
      </c>
    </row>
    <row r="2335" spans="1:31">
      <c r="A2335" t="str">
        <f t="shared" si="72"/>
        <v>212900953311104</v>
      </c>
      <c r="B2335" t="s">
        <v>32</v>
      </c>
      <c r="C2335" t="s">
        <v>62</v>
      </c>
      <c r="D2335" t="s">
        <v>616</v>
      </c>
      <c r="E2335" t="s">
        <v>616</v>
      </c>
      <c r="F2335" t="s">
        <v>455</v>
      </c>
      <c r="G2335" t="s">
        <v>2334</v>
      </c>
      <c r="H2335" s="1">
        <v>43581</v>
      </c>
      <c r="I2335" s="1">
        <v>43580</v>
      </c>
      <c r="J2335" s="3">
        <v>65071600</v>
      </c>
      <c r="K2335" t="s">
        <v>31</v>
      </c>
      <c r="L2335" t="s">
        <v>31</v>
      </c>
      <c r="M2335">
        <v>0</v>
      </c>
      <c r="N2335">
        <v>0</v>
      </c>
      <c r="O2335">
        <v>0</v>
      </c>
      <c r="P2335" t="s">
        <v>37</v>
      </c>
      <c r="Q2335" t="s">
        <v>37</v>
      </c>
      <c r="R2335" t="str">
        <f t="shared" si="73"/>
        <v>2129009533111</v>
      </c>
      <c r="S2335" t="s">
        <v>38</v>
      </c>
      <c r="T2335" t="s">
        <v>66</v>
      </c>
      <c r="U2335" t="s">
        <v>67</v>
      </c>
      <c r="V2335" t="s">
        <v>81</v>
      </c>
      <c r="W2335" t="s">
        <v>457</v>
      </c>
      <c r="X2335" t="s">
        <v>43</v>
      </c>
      <c r="Y2335" t="s">
        <v>44</v>
      </c>
      <c r="Z2335" t="s">
        <v>44</v>
      </c>
      <c r="AA2335" t="s">
        <v>45</v>
      </c>
      <c r="AB2335" t="s">
        <v>46</v>
      </c>
      <c r="AC2335" t="s">
        <v>47</v>
      </c>
      <c r="AD2335" t="s">
        <v>48</v>
      </c>
      <c r="AE2335" t="s">
        <v>49</v>
      </c>
    </row>
    <row r="2336" spans="1:31">
      <c r="A2336" t="str">
        <f t="shared" si="72"/>
        <v>212901452121304</v>
      </c>
      <c r="B2336" t="s">
        <v>32</v>
      </c>
      <c r="C2336" t="s">
        <v>62</v>
      </c>
      <c r="D2336" t="s">
        <v>1067</v>
      </c>
      <c r="E2336" t="s">
        <v>1067</v>
      </c>
      <c r="F2336" t="s">
        <v>492</v>
      </c>
      <c r="G2336" t="s">
        <v>2335</v>
      </c>
      <c r="H2336" s="1">
        <v>43581</v>
      </c>
      <c r="I2336" s="1">
        <v>43580</v>
      </c>
      <c r="J2336" s="3">
        <v>3450000</v>
      </c>
      <c r="K2336" t="s">
        <v>31</v>
      </c>
      <c r="L2336" t="s">
        <v>31</v>
      </c>
      <c r="M2336">
        <v>0</v>
      </c>
      <c r="N2336">
        <v>0</v>
      </c>
      <c r="O2336">
        <v>0</v>
      </c>
      <c r="P2336" t="s">
        <v>37</v>
      </c>
      <c r="Q2336" t="s">
        <v>37</v>
      </c>
      <c r="R2336" t="str">
        <f t="shared" si="73"/>
        <v>2129014521213</v>
      </c>
      <c r="S2336" t="s">
        <v>38</v>
      </c>
      <c r="T2336" t="s">
        <v>66</v>
      </c>
      <c r="U2336" t="s">
        <v>67</v>
      </c>
      <c r="V2336" t="s">
        <v>81</v>
      </c>
      <c r="W2336" t="s">
        <v>396</v>
      </c>
      <c r="X2336" t="s">
        <v>43</v>
      </c>
      <c r="Y2336" t="s">
        <v>44</v>
      </c>
      <c r="Z2336" t="s">
        <v>44</v>
      </c>
      <c r="AA2336" t="s">
        <v>45</v>
      </c>
      <c r="AB2336" t="s">
        <v>46</v>
      </c>
      <c r="AC2336" t="s">
        <v>47</v>
      </c>
      <c r="AD2336" t="s">
        <v>48</v>
      </c>
      <c r="AE2336" t="s">
        <v>49</v>
      </c>
    </row>
    <row r="2337" spans="1:31">
      <c r="A2337" t="str">
        <f t="shared" si="72"/>
        <v>212901452411304</v>
      </c>
      <c r="B2337" t="s">
        <v>32</v>
      </c>
      <c r="C2337" t="s">
        <v>62</v>
      </c>
      <c r="D2337" t="s">
        <v>1575</v>
      </c>
      <c r="E2337" t="s">
        <v>1575</v>
      </c>
      <c r="F2337" t="s">
        <v>64</v>
      </c>
      <c r="G2337" t="s">
        <v>2336</v>
      </c>
      <c r="H2337" s="1">
        <v>43581</v>
      </c>
      <c r="I2337" s="1">
        <v>43580</v>
      </c>
      <c r="J2337" s="3">
        <v>4620000</v>
      </c>
      <c r="K2337" t="s">
        <v>31</v>
      </c>
      <c r="L2337" t="s">
        <v>31</v>
      </c>
      <c r="M2337">
        <v>0</v>
      </c>
      <c r="N2337">
        <v>0</v>
      </c>
      <c r="O2337">
        <v>0</v>
      </c>
      <c r="P2337" t="s">
        <v>37</v>
      </c>
      <c r="Q2337" t="s">
        <v>37</v>
      </c>
      <c r="R2337" t="str">
        <f t="shared" si="73"/>
        <v>2129014524113</v>
      </c>
      <c r="S2337" t="s">
        <v>38</v>
      </c>
      <c r="T2337" t="s">
        <v>66</v>
      </c>
      <c r="U2337" t="s">
        <v>67</v>
      </c>
      <c r="V2337" t="s">
        <v>81</v>
      </c>
      <c r="W2337" t="s">
        <v>396</v>
      </c>
      <c r="X2337" t="s">
        <v>43</v>
      </c>
      <c r="Y2337" t="s">
        <v>44</v>
      </c>
      <c r="Z2337" t="s">
        <v>44</v>
      </c>
      <c r="AA2337" t="s">
        <v>45</v>
      </c>
      <c r="AB2337" t="s">
        <v>46</v>
      </c>
      <c r="AC2337" t="s">
        <v>47</v>
      </c>
      <c r="AD2337" t="s">
        <v>48</v>
      </c>
      <c r="AE2337" t="s">
        <v>49</v>
      </c>
    </row>
    <row r="2338" spans="1:31">
      <c r="A2338" t="str">
        <f t="shared" si="72"/>
        <v>213599452111104</v>
      </c>
      <c r="B2338" t="s">
        <v>32</v>
      </c>
      <c r="C2338" t="s">
        <v>62</v>
      </c>
      <c r="D2338" t="s">
        <v>713</v>
      </c>
      <c r="E2338" t="s">
        <v>713</v>
      </c>
      <c r="F2338" t="s">
        <v>165</v>
      </c>
      <c r="G2338" t="s">
        <v>2337</v>
      </c>
      <c r="H2338" s="1">
        <v>43557</v>
      </c>
      <c r="I2338" s="1">
        <v>43556</v>
      </c>
      <c r="J2338" s="3">
        <v>3050000</v>
      </c>
      <c r="K2338" t="s">
        <v>31</v>
      </c>
      <c r="L2338" t="s">
        <v>31</v>
      </c>
      <c r="M2338">
        <v>0</v>
      </c>
      <c r="N2338">
        <v>0</v>
      </c>
      <c r="O2338">
        <v>0</v>
      </c>
      <c r="P2338" t="s">
        <v>37</v>
      </c>
      <c r="Q2338" t="s">
        <v>37</v>
      </c>
      <c r="R2338" t="str">
        <f t="shared" si="73"/>
        <v>2135994521111</v>
      </c>
      <c r="S2338" t="s">
        <v>38</v>
      </c>
      <c r="T2338" t="s">
        <v>66</v>
      </c>
      <c r="U2338" t="s">
        <v>67</v>
      </c>
      <c r="V2338" t="s">
        <v>100</v>
      </c>
      <c r="W2338" t="s">
        <v>42</v>
      </c>
      <c r="X2338" t="s">
        <v>43</v>
      </c>
      <c r="Y2338" t="s">
        <v>44</v>
      </c>
      <c r="Z2338" t="s">
        <v>44</v>
      </c>
      <c r="AA2338" t="s">
        <v>45</v>
      </c>
      <c r="AB2338" t="s">
        <v>46</v>
      </c>
      <c r="AC2338" t="s">
        <v>47</v>
      </c>
      <c r="AD2338" t="s">
        <v>48</v>
      </c>
      <c r="AE2338" t="s">
        <v>49</v>
      </c>
    </row>
    <row r="2339" spans="1:31">
      <c r="A2339" t="str">
        <f t="shared" si="72"/>
        <v>213599452411104</v>
      </c>
      <c r="B2339" t="s">
        <v>32</v>
      </c>
      <c r="C2339" t="s">
        <v>62</v>
      </c>
      <c r="D2339" t="s">
        <v>371</v>
      </c>
      <c r="E2339" t="s">
        <v>371</v>
      </c>
      <c r="F2339" t="s">
        <v>71</v>
      </c>
      <c r="G2339" t="s">
        <v>2338</v>
      </c>
      <c r="H2339" s="1">
        <v>43557</v>
      </c>
      <c r="I2339" s="1">
        <v>43556</v>
      </c>
      <c r="J2339" s="3">
        <v>2620000</v>
      </c>
      <c r="K2339" t="s">
        <v>31</v>
      </c>
      <c r="L2339" t="s">
        <v>31</v>
      </c>
      <c r="M2339">
        <v>0</v>
      </c>
      <c r="N2339">
        <v>0</v>
      </c>
      <c r="O2339">
        <v>0</v>
      </c>
      <c r="P2339" t="s">
        <v>37</v>
      </c>
      <c r="Q2339" t="s">
        <v>37</v>
      </c>
      <c r="R2339" t="str">
        <f t="shared" si="73"/>
        <v>2135994524111</v>
      </c>
      <c r="S2339" t="s">
        <v>38</v>
      </c>
      <c r="T2339" t="s">
        <v>66</v>
      </c>
      <c r="U2339" t="s">
        <v>67</v>
      </c>
      <c r="V2339" t="s">
        <v>100</v>
      </c>
      <c r="W2339" t="s">
        <v>42</v>
      </c>
      <c r="X2339" t="s">
        <v>43</v>
      </c>
      <c r="Y2339" t="s">
        <v>44</v>
      </c>
      <c r="Z2339" t="s">
        <v>44</v>
      </c>
      <c r="AA2339" t="s">
        <v>45</v>
      </c>
      <c r="AB2339" t="s">
        <v>46</v>
      </c>
      <c r="AC2339" t="s">
        <v>47</v>
      </c>
      <c r="AD2339" t="s">
        <v>48</v>
      </c>
      <c r="AE2339" t="s">
        <v>49</v>
      </c>
    </row>
    <row r="2340" spans="1:31">
      <c r="A2340" t="str">
        <f t="shared" si="72"/>
        <v>212904652211104</v>
      </c>
      <c r="B2340" t="s">
        <v>32</v>
      </c>
      <c r="C2340" t="s">
        <v>62</v>
      </c>
      <c r="D2340" t="s">
        <v>336</v>
      </c>
      <c r="E2340" t="s">
        <v>336</v>
      </c>
      <c r="F2340" t="s">
        <v>79</v>
      </c>
      <c r="G2340" t="s">
        <v>2339</v>
      </c>
      <c r="H2340" s="1">
        <v>43567</v>
      </c>
      <c r="I2340" s="1">
        <v>43565</v>
      </c>
      <c r="J2340" s="3">
        <v>29994800</v>
      </c>
      <c r="K2340" t="s">
        <v>31</v>
      </c>
      <c r="L2340" t="s">
        <v>31</v>
      </c>
      <c r="M2340">
        <v>0</v>
      </c>
      <c r="N2340">
        <v>0</v>
      </c>
      <c r="O2340">
        <v>0</v>
      </c>
      <c r="P2340" t="s">
        <v>37</v>
      </c>
      <c r="Q2340" t="s">
        <v>37</v>
      </c>
      <c r="R2340" t="str">
        <f t="shared" si="73"/>
        <v>2129046522111</v>
      </c>
      <c r="S2340" t="s">
        <v>38</v>
      </c>
      <c r="T2340" t="s">
        <v>66</v>
      </c>
      <c r="U2340" t="s">
        <v>67</v>
      </c>
      <c r="V2340" t="s">
        <v>81</v>
      </c>
      <c r="W2340" t="s">
        <v>82</v>
      </c>
      <c r="X2340" t="s">
        <v>43</v>
      </c>
      <c r="Y2340" t="s">
        <v>44</v>
      </c>
      <c r="Z2340" t="s">
        <v>44</v>
      </c>
      <c r="AA2340" t="s">
        <v>45</v>
      </c>
      <c r="AB2340" t="s">
        <v>46</v>
      </c>
      <c r="AC2340" t="s">
        <v>47</v>
      </c>
      <c r="AD2340" t="s">
        <v>48</v>
      </c>
      <c r="AE2340" t="s">
        <v>49</v>
      </c>
    </row>
    <row r="2341" spans="1:31">
      <c r="A2341" t="str">
        <f t="shared" si="72"/>
        <v>213599451241104</v>
      </c>
      <c r="B2341" t="s">
        <v>32</v>
      </c>
      <c r="C2341" t="s">
        <v>62</v>
      </c>
      <c r="D2341" t="s">
        <v>1043</v>
      </c>
      <c r="E2341" t="s">
        <v>1043</v>
      </c>
      <c r="F2341" t="s">
        <v>116</v>
      </c>
      <c r="G2341" t="s">
        <v>2340</v>
      </c>
      <c r="H2341" s="1">
        <v>43567</v>
      </c>
      <c r="I2341" s="1">
        <v>43565</v>
      </c>
      <c r="J2341" s="3">
        <v>5846171</v>
      </c>
      <c r="K2341" t="s">
        <v>31</v>
      </c>
      <c r="L2341" t="s">
        <v>31</v>
      </c>
      <c r="M2341">
        <v>0</v>
      </c>
      <c r="N2341">
        <v>0</v>
      </c>
      <c r="O2341">
        <v>0</v>
      </c>
      <c r="P2341" t="s">
        <v>37</v>
      </c>
      <c r="Q2341" t="s">
        <v>37</v>
      </c>
      <c r="R2341" t="str">
        <f t="shared" si="73"/>
        <v>2135994512411</v>
      </c>
      <c r="S2341" t="s">
        <v>38</v>
      </c>
      <c r="T2341" t="s">
        <v>66</v>
      </c>
      <c r="U2341" t="s">
        <v>67</v>
      </c>
      <c r="V2341" t="s">
        <v>100</v>
      </c>
      <c r="W2341" t="s">
        <v>42</v>
      </c>
      <c r="X2341" t="s">
        <v>43</v>
      </c>
      <c r="Y2341" t="s">
        <v>44</v>
      </c>
      <c r="Z2341" t="s">
        <v>44</v>
      </c>
      <c r="AA2341" t="s">
        <v>45</v>
      </c>
      <c r="AB2341" t="s">
        <v>46</v>
      </c>
      <c r="AC2341" t="s">
        <v>47</v>
      </c>
      <c r="AD2341" t="s">
        <v>48</v>
      </c>
      <c r="AE2341" t="s">
        <v>49</v>
      </c>
    </row>
    <row r="2342" spans="1:31">
      <c r="A2342" t="str">
        <f t="shared" si="72"/>
        <v>213599451241104</v>
      </c>
      <c r="B2342" t="s">
        <v>32</v>
      </c>
      <c r="C2342" t="s">
        <v>62</v>
      </c>
      <c r="D2342" t="s">
        <v>1464</v>
      </c>
      <c r="E2342" t="s">
        <v>1464</v>
      </c>
      <c r="F2342" t="s">
        <v>116</v>
      </c>
      <c r="G2342" t="s">
        <v>2341</v>
      </c>
      <c r="H2342" s="1">
        <v>43567</v>
      </c>
      <c r="I2342" s="1">
        <v>43565</v>
      </c>
      <c r="J2342" s="3">
        <v>5846171</v>
      </c>
      <c r="K2342" t="s">
        <v>31</v>
      </c>
      <c r="L2342" t="s">
        <v>31</v>
      </c>
      <c r="M2342">
        <v>0</v>
      </c>
      <c r="N2342">
        <v>0</v>
      </c>
      <c r="O2342">
        <v>0</v>
      </c>
      <c r="P2342" t="s">
        <v>37</v>
      </c>
      <c r="Q2342" t="s">
        <v>37</v>
      </c>
      <c r="R2342" t="str">
        <f t="shared" si="73"/>
        <v>2135994512411</v>
      </c>
      <c r="S2342" t="s">
        <v>38</v>
      </c>
      <c r="T2342" t="s">
        <v>66</v>
      </c>
      <c r="U2342" t="s">
        <v>67</v>
      </c>
      <c r="V2342" t="s">
        <v>100</v>
      </c>
      <c r="W2342" t="s">
        <v>42</v>
      </c>
      <c r="X2342" t="s">
        <v>43</v>
      </c>
      <c r="Y2342" t="s">
        <v>44</v>
      </c>
      <c r="Z2342" t="s">
        <v>44</v>
      </c>
      <c r="AA2342" t="s">
        <v>45</v>
      </c>
      <c r="AB2342" t="s">
        <v>46</v>
      </c>
      <c r="AC2342" t="s">
        <v>47</v>
      </c>
      <c r="AD2342" t="s">
        <v>48</v>
      </c>
      <c r="AE2342" t="s">
        <v>49</v>
      </c>
    </row>
    <row r="2343" spans="1:31">
      <c r="A2343" t="str">
        <f t="shared" si="72"/>
        <v>213599452211904</v>
      </c>
      <c r="B2343" t="s">
        <v>32</v>
      </c>
      <c r="C2343" t="s">
        <v>62</v>
      </c>
      <c r="D2343" t="s">
        <v>887</v>
      </c>
      <c r="E2343" t="s">
        <v>887</v>
      </c>
      <c r="F2343" t="s">
        <v>60</v>
      </c>
      <c r="G2343" t="s">
        <v>2342</v>
      </c>
      <c r="H2343" s="1">
        <v>43567</v>
      </c>
      <c r="I2343" s="1">
        <v>43565</v>
      </c>
      <c r="J2343" s="3">
        <v>564000</v>
      </c>
      <c r="K2343" t="s">
        <v>31</v>
      </c>
      <c r="L2343" t="s">
        <v>31</v>
      </c>
      <c r="M2343">
        <v>0</v>
      </c>
      <c r="N2343">
        <v>0</v>
      </c>
      <c r="O2343">
        <v>0</v>
      </c>
      <c r="P2343" t="s">
        <v>37</v>
      </c>
      <c r="Q2343" t="s">
        <v>37</v>
      </c>
      <c r="R2343" t="str">
        <f t="shared" si="73"/>
        <v>2135994522119</v>
      </c>
      <c r="S2343" t="s">
        <v>38</v>
      </c>
      <c r="T2343" t="s">
        <v>66</v>
      </c>
      <c r="U2343" t="s">
        <v>67</v>
      </c>
      <c r="V2343" t="s">
        <v>100</v>
      </c>
      <c r="W2343" t="s">
        <v>42</v>
      </c>
      <c r="X2343" t="s">
        <v>43</v>
      </c>
      <c r="Y2343" t="s">
        <v>44</v>
      </c>
      <c r="Z2343" t="s">
        <v>44</v>
      </c>
      <c r="AA2343" t="s">
        <v>45</v>
      </c>
      <c r="AB2343" t="s">
        <v>46</v>
      </c>
      <c r="AC2343" t="s">
        <v>47</v>
      </c>
      <c r="AD2343" t="s">
        <v>48</v>
      </c>
      <c r="AE2343" t="s">
        <v>49</v>
      </c>
    </row>
    <row r="2344" spans="1:31">
      <c r="A2344" t="str">
        <f t="shared" si="72"/>
        <v>213599451112904</v>
      </c>
      <c r="B2344" t="s">
        <v>32</v>
      </c>
      <c r="C2344" t="s">
        <v>62</v>
      </c>
      <c r="D2344" t="s">
        <v>155</v>
      </c>
      <c r="E2344" t="s">
        <v>155</v>
      </c>
      <c r="F2344" t="s">
        <v>112</v>
      </c>
      <c r="G2344" t="s">
        <v>2343</v>
      </c>
      <c r="H2344" s="1">
        <v>43567</v>
      </c>
      <c r="I2344" s="1">
        <v>43565</v>
      </c>
      <c r="J2344" s="3">
        <v>2109000</v>
      </c>
      <c r="K2344" t="s">
        <v>31</v>
      </c>
      <c r="L2344" t="s">
        <v>31</v>
      </c>
      <c r="M2344">
        <v>0</v>
      </c>
      <c r="N2344">
        <v>0</v>
      </c>
      <c r="O2344">
        <v>0</v>
      </c>
      <c r="P2344" t="s">
        <v>37</v>
      </c>
      <c r="Q2344" t="s">
        <v>37</v>
      </c>
      <c r="R2344" t="str">
        <f t="shared" si="73"/>
        <v>2135994511129</v>
      </c>
      <c r="S2344" t="s">
        <v>38</v>
      </c>
      <c r="T2344" t="s">
        <v>66</v>
      </c>
      <c r="U2344" t="s">
        <v>67</v>
      </c>
      <c r="V2344" t="s">
        <v>100</v>
      </c>
      <c r="W2344" t="s">
        <v>42</v>
      </c>
      <c r="X2344" t="s">
        <v>43</v>
      </c>
      <c r="Y2344" t="s">
        <v>44</v>
      </c>
      <c r="Z2344" t="s">
        <v>44</v>
      </c>
      <c r="AA2344" t="s">
        <v>45</v>
      </c>
      <c r="AB2344" t="s">
        <v>46</v>
      </c>
      <c r="AC2344" t="s">
        <v>47</v>
      </c>
      <c r="AD2344" t="s">
        <v>48</v>
      </c>
      <c r="AE2344" t="s">
        <v>49</v>
      </c>
    </row>
    <row r="2345" spans="1:31">
      <c r="A2345" t="str">
        <f t="shared" si="72"/>
        <v>212904652211204</v>
      </c>
      <c r="B2345" t="s">
        <v>32</v>
      </c>
      <c r="C2345" t="s">
        <v>62</v>
      </c>
      <c r="D2345" t="s">
        <v>905</v>
      </c>
      <c r="E2345" t="s">
        <v>905</v>
      </c>
      <c r="F2345" t="s">
        <v>148</v>
      </c>
      <c r="G2345" t="s">
        <v>2344</v>
      </c>
      <c r="H2345" s="1">
        <v>43567</v>
      </c>
      <c r="I2345" s="1">
        <v>43565</v>
      </c>
      <c r="J2345" s="3">
        <v>569500</v>
      </c>
      <c r="K2345" t="s">
        <v>31</v>
      </c>
      <c r="L2345" t="s">
        <v>31</v>
      </c>
      <c r="M2345">
        <v>0</v>
      </c>
      <c r="N2345">
        <v>0</v>
      </c>
      <c r="O2345">
        <v>0</v>
      </c>
      <c r="P2345" t="s">
        <v>37</v>
      </c>
      <c r="Q2345" t="s">
        <v>37</v>
      </c>
      <c r="R2345" t="str">
        <f t="shared" si="73"/>
        <v>2129046522112</v>
      </c>
      <c r="S2345" t="s">
        <v>38</v>
      </c>
      <c r="T2345" t="s">
        <v>66</v>
      </c>
      <c r="U2345" t="s">
        <v>67</v>
      </c>
      <c r="V2345" t="s">
        <v>81</v>
      </c>
      <c r="W2345" t="s">
        <v>82</v>
      </c>
      <c r="X2345" t="s">
        <v>43</v>
      </c>
      <c r="Y2345" t="s">
        <v>44</v>
      </c>
      <c r="Z2345" t="s">
        <v>44</v>
      </c>
      <c r="AA2345" t="s">
        <v>45</v>
      </c>
      <c r="AB2345" t="s">
        <v>46</v>
      </c>
      <c r="AC2345" t="s">
        <v>47</v>
      </c>
      <c r="AD2345" t="s">
        <v>48</v>
      </c>
      <c r="AE2345" t="s">
        <v>49</v>
      </c>
    </row>
    <row r="2346" spans="1:31">
      <c r="A2346" t="str">
        <f t="shared" si="72"/>
        <v>213599452211904</v>
      </c>
      <c r="B2346" t="s">
        <v>32</v>
      </c>
      <c r="C2346" t="s">
        <v>62</v>
      </c>
      <c r="D2346" t="s">
        <v>2076</v>
      </c>
      <c r="E2346" t="s">
        <v>2076</v>
      </c>
      <c r="F2346" t="s">
        <v>60</v>
      </c>
      <c r="G2346" t="s">
        <v>2345</v>
      </c>
      <c r="H2346" s="1">
        <v>43567</v>
      </c>
      <c r="I2346" s="1">
        <v>43565</v>
      </c>
      <c r="J2346" s="3">
        <v>369298</v>
      </c>
      <c r="K2346" t="s">
        <v>31</v>
      </c>
      <c r="L2346" t="s">
        <v>31</v>
      </c>
      <c r="M2346">
        <v>0</v>
      </c>
      <c r="N2346">
        <v>0</v>
      </c>
      <c r="O2346">
        <v>0</v>
      </c>
      <c r="P2346" t="s">
        <v>37</v>
      </c>
      <c r="Q2346" t="s">
        <v>37</v>
      </c>
      <c r="R2346" t="str">
        <f t="shared" si="73"/>
        <v>2135994522119</v>
      </c>
      <c r="S2346" t="s">
        <v>38</v>
      </c>
      <c r="T2346" t="s">
        <v>66</v>
      </c>
      <c r="U2346" t="s">
        <v>67</v>
      </c>
      <c r="V2346" t="s">
        <v>100</v>
      </c>
      <c r="W2346" t="s">
        <v>42</v>
      </c>
      <c r="X2346" t="s">
        <v>43</v>
      </c>
      <c r="Y2346" t="s">
        <v>44</v>
      </c>
      <c r="Z2346" t="s">
        <v>44</v>
      </c>
      <c r="AA2346" t="s">
        <v>45</v>
      </c>
      <c r="AB2346" t="s">
        <v>46</v>
      </c>
      <c r="AC2346" t="s">
        <v>47</v>
      </c>
      <c r="AD2346" t="s">
        <v>48</v>
      </c>
      <c r="AE2346" t="s">
        <v>49</v>
      </c>
    </row>
    <row r="2347" spans="1:31">
      <c r="A2347" t="str">
        <f t="shared" si="72"/>
        <v>212904652211104</v>
      </c>
      <c r="B2347" t="s">
        <v>32</v>
      </c>
      <c r="C2347" t="s">
        <v>62</v>
      </c>
      <c r="D2347" t="s">
        <v>1979</v>
      </c>
      <c r="E2347" t="s">
        <v>1979</v>
      </c>
      <c r="F2347" t="s">
        <v>79</v>
      </c>
      <c r="G2347" t="s">
        <v>2346</v>
      </c>
      <c r="H2347" s="1">
        <v>43567</v>
      </c>
      <c r="I2347" s="1">
        <v>43565</v>
      </c>
      <c r="J2347" s="3">
        <v>753500</v>
      </c>
      <c r="K2347" t="s">
        <v>31</v>
      </c>
      <c r="L2347" t="s">
        <v>31</v>
      </c>
      <c r="M2347">
        <v>0</v>
      </c>
      <c r="N2347">
        <v>0</v>
      </c>
      <c r="O2347">
        <v>0</v>
      </c>
      <c r="P2347" t="s">
        <v>37</v>
      </c>
      <c r="Q2347" t="s">
        <v>37</v>
      </c>
      <c r="R2347" t="str">
        <f t="shared" si="73"/>
        <v>2129046522111</v>
      </c>
      <c r="S2347" t="s">
        <v>38</v>
      </c>
      <c r="T2347" t="s">
        <v>66</v>
      </c>
      <c r="U2347" t="s">
        <v>67</v>
      </c>
      <c r="V2347" t="s">
        <v>81</v>
      </c>
      <c r="W2347" t="s">
        <v>82</v>
      </c>
      <c r="X2347" t="s">
        <v>43</v>
      </c>
      <c r="Y2347" t="s">
        <v>44</v>
      </c>
      <c r="Z2347" t="s">
        <v>44</v>
      </c>
      <c r="AA2347" t="s">
        <v>45</v>
      </c>
      <c r="AB2347" t="s">
        <v>46</v>
      </c>
      <c r="AC2347" t="s">
        <v>47</v>
      </c>
      <c r="AD2347" t="s">
        <v>48</v>
      </c>
      <c r="AE2347" t="s">
        <v>49</v>
      </c>
    </row>
    <row r="2348" spans="1:31">
      <c r="A2348" t="str">
        <f t="shared" si="72"/>
        <v>213599452411104</v>
      </c>
      <c r="B2348" t="s">
        <v>32</v>
      </c>
      <c r="C2348" t="s">
        <v>62</v>
      </c>
      <c r="D2348" t="s">
        <v>1923</v>
      </c>
      <c r="E2348" t="s">
        <v>1923</v>
      </c>
      <c r="F2348" t="s">
        <v>71</v>
      </c>
      <c r="G2348" t="s">
        <v>2347</v>
      </c>
      <c r="H2348" s="1">
        <v>43567</v>
      </c>
      <c r="I2348" s="1">
        <v>43565</v>
      </c>
      <c r="J2348" s="3">
        <v>250000</v>
      </c>
      <c r="K2348" t="s">
        <v>31</v>
      </c>
      <c r="L2348" t="s">
        <v>31</v>
      </c>
      <c r="M2348">
        <v>0</v>
      </c>
      <c r="N2348">
        <v>0</v>
      </c>
      <c r="O2348">
        <v>0</v>
      </c>
      <c r="P2348" t="s">
        <v>37</v>
      </c>
      <c r="Q2348" t="s">
        <v>37</v>
      </c>
      <c r="R2348" t="str">
        <f t="shared" si="73"/>
        <v>2135994524111</v>
      </c>
      <c r="S2348" t="s">
        <v>38</v>
      </c>
      <c r="T2348" t="s">
        <v>66</v>
      </c>
      <c r="U2348" t="s">
        <v>67</v>
      </c>
      <c r="V2348" t="s">
        <v>100</v>
      </c>
      <c r="W2348" t="s">
        <v>42</v>
      </c>
      <c r="X2348" t="s">
        <v>43</v>
      </c>
      <c r="Y2348" t="s">
        <v>44</v>
      </c>
      <c r="Z2348" t="s">
        <v>44</v>
      </c>
      <c r="AA2348" t="s">
        <v>45</v>
      </c>
      <c r="AB2348" t="s">
        <v>46</v>
      </c>
      <c r="AC2348" t="s">
        <v>47</v>
      </c>
      <c r="AD2348" t="s">
        <v>48</v>
      </c>
      <c r="AE2348" t="s">
        <v>49</v>
      </c>
    </row>
    <row r="2349" spans="1:31">
      <c r="A2349" t="str">
        <f t="shared" si="72"/>
        <v>212802852123304</v>
      </c>
      <c r="B2349" t="s">
        <v>32</v>
      </c>
      <c r="C2349" t="s">
        <v>62</v>
      </c>
      <c r="D2349" t="s">
        <v>1303</v>
      </c>
      <c r="E2349" t="s">
        <v>1303</v>
      </c>
      <c r="F2349" t="s">
        <v>363</v>
      </c>
      <c r="G2349" t="s">
        <v>2348</v>
      </c>
      <c r="H2349" s="1">
        <v>43567</v>
      </c>
      <c r="I2349" s="1">
        <v>43565</v>
      </c>
      <c r="J2349" s="3">
        <v>119500000</v>
      </c>
      <c r="K2349" t="s">
        <v>31</v>
      </c>
      <c r="L2349" t="s">
        <v>31</v>
      </c>
      <c r="M2349">
        <v>0</v>
      </c>
      <c r="N2349">
        <v>0</v>
      </c>
      <c r="O2349">
        <v>0</v>
      </c>
      <c r="P2349" t="s">
        <v>37</v>
      </c>
      <c r="Q2349" t="s">
        <v>37</v>
      </c>
      <c r="R2349" t="str">
        <f t="shared" si="73"/>
        <v>2128028521233</v>
      </c>
      <c r="S2349" t="s">
        <v>38</v>
      </c>
      <c r="T2349" t="s">
        <v>66</v>
      </c>
      <c r="U2349" t="s">
        <v>67</v>
      </c>
      <c r="V2349" t="s">
        <v>68</v>
      </c>
      <c r="W2349" t="s">
        <v>469</v>
      </c>
      <c r="X2349" t="s">
        <v>43</v>
      </c>
      <c r="Y2349" t="s">
        <v>44</v>
      </c>
      <c r="Z2349" t="s">
        <v>44</v>
      </c>
      <c r="AA2349" t="s">
        <v>45</v>
      </c>
      <c r="AB2349" t="s">
        <v>46</v>
      </c>
      <c r="AC2349" t="s">
        <v>47</v>
      </c>
      <c r="AD2349" t="s">
        <v>48</v>
      </c>
      <c r="AE2349" t="s">
        <v>49</v>
      </c>
    </row>
    <row r="2350" spans="1:31">
      <c r="A2350" t="str">
        <f t="shared" si="72"/>
        <v>213599452211104</v>
      </c>
      <c r="B2350" t="s">
        <v>32</v>
      </c>
      <c r="C2350" t="s">
        <v>62</v>
      </c>
      <c r="D2350" t="s">
        <v>923</v>
      </c>
      <c r="E2350" t="s">
        <v>923</v>
      </c>
      <c r="F2350" t="s">
        <v>79</v>
      </c>
      <c r="G2350" t="s">
        <v>2349</v>
      </c>
      <c r="H2350" s="1">
        <v>43567</v>
      </c>
      <c r="I2350" s="1">
        <v>43565</v>
      </c>
      <c r="J2350" s="3">
        <v>125400</v>
      </c>
      <c r="K2350" t="s">
        <v>31</v>
      </c>
      <c r="L2350" t="s">
        <v>31</v>
      </c>
      <c r="M2350">
        <v>0</v>
      </c>
      <c r="N2350">
        <v>0</v>
      </c>
      <c r="O2350">
        <v>0</v>
      </c>
      <c r="P2350" t="s">
        <v>37</v>
      </c>
      <c r="Q2350" t="s">
        <v>37</v>
      </c>
      <c r="R2350" t="str">
        <f t="shared" si="73"/>
        <v>2135994522111</v>
      </c>
      <c r="S2350" t="s">
        <v>38</v>
      </c>
      <c r="T2350" t="s">
        <v>66</v>
      </c>
      <c r="U2350" t="s">
        <v>67</v>
      </c>
      <c r="V2350" t="s">
        <v>100</v>
      </c>
      <c r="W2350" t="s">
        <v>42</v>
      </c>
      <c r="X2350" t="s">
        <v>43</v>
      </c>
      <c r="Y2350" t="s">
        <v>44</v>
      </c>
      <c r="Z2350" t="s">
        <v>44</v>
      </c>
      <c r="AA2350" t="s">
        <v>45</v>
      </c>
      <c r="AB2350" t="s">
        <v>46</v>
      </c>
      <c r="AC2350" t="s">
        <v>47</v>
      </c>
      <c r="AD2350" t="s">
        <v>48</v>
      </c>
      <c r="AE2350" t="s">
        <v>49</v>
      </c>
    </row>
    <row r="2351" spans="1:31">
      <c r="A2351" t="str">
        <f t="shared" si="72"/>
        <v>212904652211904</v>
      </c>
      <c r="B2351" t="s">
        <v>32</v>
      </c>
      <c r="C2351" t="s">
        <v>62</v>
      </c>
      <c r="D2351" t="s">
        <v>1998</v>
      </c>
      <c r="E2351" t="s">
        <v>1998</v>
      </c>
      <c r="F2351" t="s">
        <v>60</v>
      </c>
      <c r="G2351" t="s">
        <v>2350</v>
      </c>
      <c r="H2351" s="1">
        <v>43567</v>
      </c>
      <c r="I2351" s="1">
        <v>43566</v>
      </c>
      <c r="J2351" s="3">
        <v>616000</v>
      </c>
      <c r="K2351" t="s">
        <v>31</v>
      </c>
      <c r="L2351" t="s">
        <v>31</v>
      </c>
      <c r="M2351">
        <v>0</v>
      </c>
      <c r="N2351">
        <v>0</v>
      </c>
      <c r="O2351">
        <v>0</v>
      </c>
      <c r="P2351" t="s">
        <v>37</v>
      </c>
      <c r="Q2351" t="s">
        <v>37</v>
      </c>
      <c r="R2351" t="str">
        <f t="shared" si="73"/>
        <v>2129046522119</v>
      </c>
      <c r="S2351" t="s">
        <v>38</v>
      </c>
      <c r="T2351" t="s">
        <v>66</v>
      </c>
      <c r="U2351" t="s">
        <v>67</v>
      </c>
      <c r="V2351" t="s">
        <v>81</v>
      </c>
      <c r="W2351" t="s">
        <v>82</v>
      </c>
      <c r="X2351" t="s">
        <v>43</v>
      </c>
      <c r="Y2351" t="s">
        <v>44</v>
      </c>
      <c r="Z2351" t="s">
        <v>44</v>
      </c>
      <c r="AA2351" t="s">
        <v>45</v>
      </c>
      <c r="AB2351" t="s">
        <v>46</v>
      </c>
      <c r="AC2351" t="s">
        <v>47</v>
      </c>
      <c r="AD2351" t="s">
        <v>48</v>
      </c>
      <c r="AE2351" t="s">
        <v>49</v>
      </c>
    </row>
    <row r="2352" spans="1:31">
      <c r="A2352" t="str">
        <f t="shared" si="72"/>
        <v>213300551152104</v>
      </c>
      <c r="B2352" t="s">
        <v>32</v>
      </c>
      <c r="C2352" t="s">
        <v>62</v>
      </c>
      <c r="D2352" t="s">
        <v>1045</v>
      </c>
      <c r="E2352" t="s">
        <v>1045</v>
      </c>
      <c r="F2352" t="s">
        <v>88</v>
      </c>
      <c r="G2352" t="s">
        <v>2351</v>
      </c>
      <c r="H2352" s="1">
        <v>43567</v>
      </c>
      <c r="I2352" s="1">
        <v>43566</v>
      </c>
      <c r="J2352" s="3">
        <v>388500000</v>
      </c>
      <c r="K2352" t="s">
        <v>31</v>
      </c>
      <c r="L2352" t="s">
        <v>31</v>
      </c>
      <c r="M2352">
        <v>0</v>
      </c>
      <c r="N2352">
        <v>0</v>
      </c>
      <c r="O2352">
        <v>0</v>
      </c>
      <c r="P2352" t="s">
        <v>37</v>
      </c>
      <c r="Q2352" t="s">
        <v>37</v>
      </c>
      <c r="R2352" t="str">
        <f t="shared" si="73"/>
        <v>2133005511521</v>
      </c>
      <c r="S2352" t="s">
        <v>38</v>
      </c>
      <c r="T2352" t="s">
        <v>66</v>
      </c>
      <c r="U2352" t="s">
        <v>67</v>
      </c>
      <c r="V2352" t="s">
        <v>86</v>
      </c>
      <c r="W2352" t="s">
        <v>90</v>
      </c>
      <c r="X2352" t="s">
        <v>43</v>
      </c>
      <c r="Y2352" t="s">
        <v>44</v>
      </c>
      <c r="Z2352" t="s">
        <v>44</v>
      </c>
      <c r="AA2352" t="s">
        <v>45</v>
      </c>
      <c r="AB2352" t="s">
        <v>46</v>
      </c>
      <c r="AC2352" t="s">
        <v>47</v>
      </c>
      <c r="AD2352" t="s">
        <v>48</v>
      </c>
      <c r="AE2352" t="s">
        <v>49</v>
      </c>
    </row>
    <row r="2353" spans="1:31">
      <c r="A2353" t="str">
        <f t="shared" si="72"/>
        <v>213300551152104</v>
      </c>
      <c r="B2353" t="s">
        <v>32</v>
      </c>
      <c r="C2353" t="s">
        <v>62</v>
      </c>
      <c r="D2353" t="s">
        <v>1511</v>
      </c>
      <c r="E2353" t="s">
        <v>1511</v>
      </c>
      <c r="F2353" t="s">
        <v>88</v>
      </c>
      <c r="G2353" t="s">
        <v>2352</v>
      </c>
      <c r="H2353" s="1">
        <v>43567</v>
      </c>
      <c r="I2353" s="1">
        <v>43566</v>
      </c>
      <c r="J2353" s="3">
        <v>850500000</v>
      </c>
      <c r="K2353" t="s">
        <v>31</v>
      </c>
      <c r="L2353" t="s">
        <v>31</v>
      </c>
      <c r="M2353">
        <v>0</v>
      </c>
      <c r="N2353">
        <v>0</v>
      </c>
      <c r="O2353">
        <v>0</v>
      </c>
      <c r="P2353" t="s">
        <v>37</v>
      </c>
      <c r="Q2353" t="s">
        <v>37</v>
      </c>
      <c r="R2353" t="str">
        <f t="shared" si="73"/>
        <v>2133005511521</v>
      </c>
      <c r="S2353" t="s">
        <v>38</v>
      </c>
      <c r="T2353" t="s">
        <v>66</v>
      </c>
      <c r="U2353" t="s">
        <v>67</v>
      </c>
      <c r="V2353" t="s">
        <v>86</v>
      </c>
      <c r="W2353" t="s">
        <v>90</v>
      </c>
      <c r="X2353" t="s">
        <v>43</v>
      </c>
      <c r="Y2353" t="s">
        <v>44</v>
      </c>
      <c r="Z2353" t="s">
        <v>44</v>
      </c>
      <c r="AA2353" t="s">
        <v>45</v>
      </c>
      <c r="AB2353" t="s">
        <v>46</v>
      </c>
      <c r="AC2353" t="s">
        <v>47</v>
      </c>
      <c r="AD2353" t="s">
        <v>48</v>
      </c>
      <c r="AE2353" t="s">
        <v>49</v>
      </c>
    </row>
    <row r="2354" spans="1:31">
      <c r="A2354" t="str">
        <f t="shared" si="72"/>
        <v>213300551152104</v>
      </c>
      <c r="B2354" t="s">
        <v>32</v>
      </c>
      <c r="C2354" t="s">
        <v>62</v>
      </c>
      <c r="D2354" t="s">
        <v>2071</v>
      </c>
      <c r="E2354" t="s">
        <v>2071</v>
      </c>
      <c r="F2354" t="s">
        <v>88</v>
      </c>
      <c r="G2354" t="s">
        <v>2353</v>
      </c>
      <c r="H2354" s="1">
        <v>43567</v>
      </c>
      <c r="I2354" s="1">
        <v>43566</v>
      </c>
      <c r="J2354" s="3">
        <v>474000000</v>
      </c>
      <c r="K2354" t="s">
        <v>31</v>
      </c>
      <c r="L2354" t="s">
        <v>31</v>
      </c>
      <c r="M2354">
        <v>0</v>
      </c>
      <c r="N2354">
        <v>0</v>
      </c>
      <c r="O2354">
        <v>0</v>
      </c>
      <c r="P2354" t="s">
        <v>37</v>
      </c>
      <c r="Q2354" t="s">
        <v>37</v>
      </c>
      <c r="R2354" t="str">
        <f t="shared" si="73"/>
        <v>2133005511521</v>
      </c>
      <c r="S2354" t="s">
        <v>38</v>
      </c>
      <c r="T2354" t="s">
        <v>66</v>
      </c>
      <c r="U2354" t="s">
        <v>67</v>
      </c>
      <c r="V2354" t="s">
        <v>86</v>
      </c>
      <c r="W2354" t="s">
        <v>90</v>
      </c>
      <c r="X2354" t="s">
        <v>43</v>
      </c>
      <c r="Y2354" t="s">
        <v>44</v>
      </c>
      <c r="Z2354" t="s">
        <v>44</v>
      </c>
      <c r="AA2354" t="s">
        <v>45</v>
      </c>
      <c r="AB2354" t="s">
        <v>46</v>
      </c>
      <c r="AC2354" t="s">
        <v>47</v>
      </c>
      <c r="AD2354" t="s">
        <v>48</v>
      </c>
      <c r="AE2354" t="s">
        <v>49</v>
      </c>
    </row>
    <row r="2355" spans="1:31">
      <c r="A2355" t="str">
        <f t="shared" si="72"/>
        <v>213399451115204</v>
      </c>
      <c r="B2355" t="s">
        <v>32</v>
      </c>
      <c r="C2355" t="s">
        <v>62</v>
      </c>
      <c r="D2355" t="s">
        <v>1315</v>
      </c>
      <c r="E2355" t="s">
        <v>1315</v>
      </c>
      <c r="F2355" t="s">
        <v>84</v>
      </c>
      <c r="G2355" t="s">
        <v>2354</v>
      </c>
      <c r="H2355" s="1">
        <v>43570</v>
      </c>
      <c r="I2355" s="1">
        <v>43566</v>
      </c>
      <c r="J2355" s="3">
        <v>839711700</v>
      </c>
      <c r="K2355" t="s">
        <v>31</v>
      </c>
      <c r="L2355" t="s">
        <v>31</v>
      </c>
      <c r="M2355">
        <v>0</v>
      </c>
      <c r="N2355">
        <v>0</v>
      </c>
      <c r="O2355">
        <v>0</v>
      </c>
      <c r="P2355" t="s">
        <v>37</v>
      </c>
      <c r="Q2355" t="s">
        <v>37</v>
      </c>
      <c r="R2355" t="str">
        <f t="shared" si="73"/>
        <v>2133994511152</v>
      </c>
      <c r="S2355" t="s">
        <v>38</v>
      </c>
      <c r="T2355" t="s">
        <v>66</v>
      </c>
      <c r="U2355" t="s">
        <v>67</v>
      </c>
      <c r="V2355" t="s">
        <v>86</v>
      </c>
      <c r="W2355" t="s">
        <v>42</v>
      </c>
      <c r="X2355" t="s">
        <v>43</v>
      </c>
      <c r="Y2355" t="s">
        <v>44</v>
      </c>
      <c r="Z2355" t="s">
        <v>44</v>
      </c>
      <c r="AA2355" t="s">
        <v>45</v>
      </c>
      <c r="AB2355" t="s">
        <v>46</v>
      </c>
      <c r="AC2355" t="s">
        <v>47</v>
      </c>
      <c r="AD2355" t="s">
        <v>48</v>
      </c>
      <c r="AE2355" t="s">
        <v>49</v>
      </c>
    </row>
    <row r="2356" spans="1:31">
      <c r="A2356" t="str">
        <f t="shared" si="72"/>
        <v>213300551152104</v>
      </c>
      <c r="B2356" t="s">
        <v>32</v>
      </c>
      <c r="C2356" t="s">
        <v>62</v>
      </c>
      <c r="D2356" t="s">
        <v>1424</v>
      </c>
      <c r="E2356" t="s">
        <v>1424</v>
      </c>
      <c r="F2356" t="s">
        <v>88</v>
      </c>
      <c r="G2356" t="s">
        <v>2355</v>
      </c>
      <c r="H2356" s="1">
        <v>43570</v>
      </c>
      <c r="I2356" s="1">
        <v>43566</v>
      </c>
      <c r="J2356" s="3">
        <v>849000000</v>
      </c>
      <c r="K2356" t="s">
        <v>31</v>
      </c>
      <c r="L2356" t="s">
        <v>31</v>
      </c>
      <c r="M2356">
        <v>0</v>
      </c>
      <c r="N2356">
        <v>0</v>
      </c>
      <c r="O2356">
        <v>0</v>
      </c>
      <c r="P2356" t="s">
        <v>37</v>
      </c>
      <c r="Q2356" t="s">
        <v>37</v>
      </c>
      <c r="R2356" t="str">
        <f t="shared" si="73"/>
        <v>2133005511521</v>
      </c>
      <c r="S2356" t="s">
        <v>38</v>
      </c>
      <c r="T2356" t="s">
        <v>66</v>
      </c>
      <c r="U2356" t="s">
        <v>67</v>
      </c>
      <c r="V2356" t="s">
        <v>86</v>
      </c>
      <c r="W2356" t="s">
        <v>90</v>
      </c>
      <c r="X2356" t="s">
        <v>43</v>
      </c>
      <c r="Y2356" t="s">
        <v>44</v>
      </c>
      <c r="Z2356" t="s">
        <v>44</v>
      </c>
      <c r="AA2356" t="s">
        <v>45</v>
      </c>
      <c r="AB2356" t="s">
        <v>46</v>
      </c>
      <c r="AC2356" t="s">
        <v>47</v>
      </c>
      <c r="AD2356" t="s">
        <v>48</v>
      </c>
      <c r="AE2356" t="s">
        <v>49</v>
      </c>
    </row>
    <row r="2357" spans="1:31">
      <c r="A2357" t="str">
        <f t="shared" si="72"/>
        <v>213399451115204</v>
      </c>
      <c r="B2357" t="s">
        <v>32</v>
      </c>
      <c r="C2357" t="s">
        <v>62</v>
      </c>
      <c r="D2357" t="s">
        <v>356</v>
      </c>
      <c r="E2357" t="s">
        <v>356</v>
      </c>
      <c r="F2357" t="s">
        <v>84</v>
      </c>
      <c r="G2357" t="s">
        <v>2356</v>
      </c>
      <c r="H2357" s="1">
        <v>43570</v>
      </c>
      <c r="I2357" s="1">
        <v>43566</v>
      </c>
      <c r="J2357" s="3">
        <v>341600300</v>
      </c>
      <c r="K2357" t="s">
        <v>31</v>
      </c>
      <c r="L2357" t="s">
        <v>31</v>
      </c>
      <c r="M2357">
        <v>0</v>
      </c>
      <c r="N2357">
        <v>0</v>
      </c>
      <c r="O2357">
        <v>0</v>
      </c>
      <c r="P2357" t="s">
        <v>37</v>
      </c>
      <c r="Q2357" t="s">
        <v>37</v>
      </c>
      <c r="R2357" t="str">
        <f t="shared" si="73"/>
        <v>2133994511152</v>
      </c>
      <c r="S2357" t="s">
        <v>38</v>
      </c>
      <c r="T2357" t="s">
        <v>66</v>
      </c>
      <c r="U2357" t="s">
        <v>67</v>
      </c>
      <c r="V2357" t="s">
        <v>86</v>
      </c>
      <c r="W2357" t="s">
        <v>42</v>
      </c>
      <c r="X2357" t="s">
        <v>43</v>
      </c>
      <c r="Y2357" t="s">
        <v>44</v>
      </c>
      <c r="Z2357" t="s">
        <v>44</v>
      </c>
      <c r="AA2357" t="s">
        <v>45</v>
      </c>
      <c r="AB2357" t="s">
        <v>46</v>
      </c>
      <c r="AC2357" t="s">
        <v>47</v>
      </c>
      <c r="AD2357" t="s">
        <v>48</v>
      </c>
      <c r="AE2357" t="s">
        <v>49</v>
      </c>
    </row>
    <row r="2358" spans="1:31">
      <c r="A2358" t="str">
        <f t="shared" si="72"/>
        <v>213599451241104</v>
      </c>
      <c r="B2358" t="s">
        <v>32</v>
      </c>
      <c r="C2358" t="s">
        <v>62</v>
      </c>
      <c r="D2358" t="s">
        <v>584</v>
      </c>
      <c r="E2358" t="s">
        <v>584</v>
      </c>
      <c r="F2358" t="s">
        <v>116</v>
      </c>
      <c r="G2358" t="s">
        <v>2357</v>
      </c>
      <c r="H2358" s="1">
        <v>43567</v>
      </c>
      <c r="I2358" s="1">
        <v>43566</v>
      </c>
      <c r="J2358" s="3">
        <v>8205186</v>
      </c>
      <c r="K2358" t="s">
        <v>31</v>
      </c>
      <c r="L2358" t="s">
        <v>31</v>
      </c>
      <c r="M2358">
        <v>0</v>
      </c>
      <c r="N2358">
        <v>0</v>
      </c>
      <c r="O2358">
        <v>0</v>
      </c>
      <c r="P2358" t="s">
        <v>37</v>
      </c>
      <c r="Q2358" t="s">
        <v>37</v>
      </c>
      <c r="R2358" t="str">
        <f t="shared" si="73"/>
        <v>2135994512411</v>
      </c>
      <c r="S2358" t="s">
        <v>38</v>
      </c>
      <c r="T2358" t="s">
        <v>66</v>
      </c>
      <c r="U2358" t="s">
        <v>67</v>
      </c>
      <c r="V2358" t="s">
        <v>100</v>
      </c>
      <c r="W2358" t="s">
        <v>42</v>
      </c>
      <c r="X2358" t="s">
        <v>43</v>
      </c>
      <c r="Y2358" t="s">
        <v>44</v>
      </c>
      <c r="Z2358" t="s">
        <v>44</v>
      </c>
      <c r="AA2358" t="s">
        <v>45</v>
      </c>
      <c r="AB2358" t="s">
        <v>46</v>
      </c>
      <c r="AC2358" t="s">
        <v>47</v>
      </c>
      <c r="AD2358" t="s">
        <v>48</v>
      </c>
      <c r="AE2358" t="s">
        <v>49</v>
      </c>
    </row>
    <row r="2359" spans="1:31">
      <c r="A2359" t="str">
        <f t="shared" si="72"/>
        <v>213599451241104</v>
      </c>
      <c r="B2359" t="s">
        <v>32</v>
      </c>
      <c r="C2359" t="s">
        <v>62</v>
      </c>
      <c r="D2359" t="s">
        <v>1625</v>
      </c>
      <c r="E2359" t="s">
        <v>1625</v>
      </c>
      <c r="F2359" t="s">
        <v>116</v>
      </c>
      <c r="G2359" t="s">
        <v>2358</v>
      </c>
      <c r="H2359" s="1">
        <v>43567</v>
      </c>
      <c r="I2359" s="1">
        <v>43566</v>
      </c>
      <c r="J2359" s="3">
        <v>5354421</v>
      </c>
      <c r="K2359" t="s">
        <v>31</v>
      </c>
      <c r="L2359" t="s">
        <v>31</v>
      </c>
      <c r="M2359">
        <v>0</v>
      </c>
      <c r="N2359">
        <v>0</v>
      </c>
      <c r="O2359">
        <v>0</v>
      </c>
      <c r="P2359" t="s">
        <v>37</v>
      </c>
      <c r="Q2359" t="s">
        <v>37</v>
      </c>
      <c r="R2359" t="str">
        <f t="shared" si="73"/>
        <v>2135994512411</v>
      </c>
      <c r="S2359" t="s">
        <v>38</v>
      </c>
      <c r="T2359" t="s">
        <v>66</v>
      </c>
      <c r="U2359" t="s">
        <v>67</v>
      </c>
      <c r="V2359" t="s">
        <v>100</v>
      </c>
      <c r="W2359" t="s">
        <v>42</v>
      </c>
      <c r="X2359" t="s">
        <v>43</v>
      </c>
      <c r="Y2359" t="s">
        <v>44</v>
      </c>
      <c r="Z2359" t="s">
        <v>44</v>
      </c>
      <c r="AA2359" t="s">
        <v>45</v>
      </c>
      <c r="AB2359" t="s">
        <v>46</v>
      </c>
      <c r="AC2359" t="s">
        <v>47</v>
      </c>
      <c r="AD2359" t="s">
        <v>48</v>
      </c>
      <c r="AE2359" t="s">
        <v>49</v>
      </c>
    </row>
    <row r="2360" spans="1:31">
      <c r="A2360" t="str">
        <f t="shared" si="72"/>
        <v>212802752123304</v>
      </c>
      <c r="B2360" t="s">
        <v>32</v>
      </c>
      <c r="C2360" t="s">
        <v>62</v>
      </c>
      <c r="D2360" t="s">
        <v>2065</v>
      </c>
      <c r="E2360" t="s">
        <v>2065</v>
      </c>
      <c r="F2360" t="s">
        <v>363</v>
      </c>
      <c r="G2360" t="s">
        <v>2359</v>
      </c>
      <c r="H2360" s="1">
        <v>43567</v>
      </c>
      <c r="I2360" s="1">
        <v>43567</v>
      </c>
      <c r="J2360" s="3">
        <v>22400000</v>
      </c>
      <c r="K2360" t="s">
        <v>31</v>
      </c>
      <c r="L2360" t="s">
        <v>31</v>
      </c>
      <c r="M2360">
        <v>0</v>
      </c>
      <c r="N2360">
        <v>0</v>
      </c>
      <c r="O2360">
        <v>0</v>
      </c>
      <c r="P2360" t="s">
        <v>37</v>
      </c>
      <c r="Q2360" t="s">
        <v>37</v>
      </c>
      <c r="R2360" t="str">
        <f t="shared" si="73"/>
        <v>2128027521233</v>
      </c>
      <c r="S2360" t="s">
        <v>38</v>
      </c>
      <c r="T2360" t="s">
        <v>66</v>
      </c>
      <c r="U2360" t="s">
        <v>67</v>
      </c>
      <c r="V2360" t="s">
        <v>68</v>
      </c>
      <c r="W2360" t="s">
        <v>902</v>
      </c>
      <c r="X2360" t="s">
        <v>43</v>
      </c>
      <c r="Y2360" t="s">
        <v>44</v>
      </c>
      <c r="Z2360" t="s">
        <v>44</v>
      </c>
      <c r="AA2360" t="s">
        <v>45</v>
      </c>
      <c r="AB2360" t="s">
        <v>46</v>
      </c>
      <c r="AC2360" t="s">
        <v>47</v>
      </c>
      <c r="AD2360" t="s">
        <v>48</v>
      </c>
      <c r="AE2360" t="s">
        <v>49</v>
      </c>
    </row>
    <row r="2361" spans="1:31">
      <c r="A2361" t="str">
        <f t="shared" si="72"/>
        <v>213599451112504</v>
      </c>
      <c r="B2361" t="s">
        <v>32</v>
      </c>
      <c r="C2361" t="s">
        <v>62</v>
      </c>
      <c r="D2361" t="s">
        <v>354</v>
      </c>
      <c r="E2361" t="s">
        <v>354</v>
      </c>
      <c r="F2361" t="s">
        <v>132</v>
      </c>
      <c r="G2361" t="s">
        <v>2360</v>
      </c>
      <c r="H2361" s="1">
        <v>43570</v>
      </c>
      <c r="I2361" s="1">
        <v>43567</v>
      </c>
      <c r="J2361" s="3">
        <v>43462</v>
      </c>
      <c r="K2361" t="s">
        <v>31</v>
      </c>
      <c r="L2361" t="s">
        <v>31</v>
      </c>
      <c r="M2361">
        <v>0</v>
      </c>
      <c r="N2361">
        <v>0</v>
      </c>
      <c r="O2361">
        <v>0</v>
      </c>
      <c r="P2361" t="s">
        <v>37</v>
      </c>
      <c r="Q2361" t="s">
        <v>37</v>
      </c>
      <c r="R2361" t="str">
        <f t="shared" si="73"/>
        <v>2135994511125</v>
      </c>
      <c r="S2361" t="s">
        <v>38</v>
      </c>
      <c r="T2361" t="s">
        <v>66</v>
      </c>
      <c r="U2361" t="s">
        <v>67</v>
      </c>
      <c r="V2361" t="s">
        <v>100</v>
      </c>
      <c r="W2361" t="s">
        <v>42</v>
      </c>
      <c r="X2361" t="s">
        <v>43</v>
      </c>
      <c r="Y2361" t="s">
        <v>44</v>
      </c>
      <c r="Z2361" t="s">
        <v>44</v>
      </c>
      <c r="AA2361" t="s">
        <v>45</v>
      </c>
      <c r="AB2361" t="s">
        <v>46</v>
      </c>
      <c r="AC2361" t="s">
        <v>47</v>
      </c>
      <c r="AD2361" t="s">
        <v>48</v>
      </c>
      <c r="AE2361" t="s">
        <v>49</v>
      </c>
    </row>
    <row r="2362" spans="1:31">
      <c r="A2362" t="str">
        <f t="shared" si="72"/>
        <v>213599451112204</v>
      </c>
      <c r="B2362" t="s">
        <v>32</v>
      </c>
      <c r="C2362" t="s">
        <v>62</v>
      </c>
      <c r="D2362" t="s">
        <v>354</v>
      </c>
      <c r="E2362" t="s">
        <v>354</v>
      </c>
      <c r="F2362" t="s">
        <v>55</v>
      </c>
      <c r="G2362" t="s">
        <v>2360</v>
      </c>
      <c r="H2362" s="1">
        <v>43570</v>
      </c>
      <c r="I2362" s="1">
        <v>43567</v>
      </c>
      <c r="J2362" s="3">
        <v>769062</v>
      </c>
      <c r="K2362" t="s">
        <v>31</v>
      </c>
      <c r="L2362" t="s">
        <v>31</v>
      </c>
      <c r="M2362">
        <v>0</v>
      </c>
      <c r="N2362">
        <v>0</v>
      </c>
      <c r="O2362">
        <v>0</v>
      </c>
      <c r="P2362" t="s">
        <v>37</v>
      </c>
      <c r="Q2362" t="s">
        <v>37</v>
      </c>
      <c r="R2362" t="str">
        <f t="shared" si="73"/>
        <v>2135994511122</v>
      </c>
      <c r="S2362" t="s">
        <v>38</v>
      </c>
      <c r="T2362" t="s">
        <v>66</v>
      </c>
      <c r="U2362" t="s">
        <v>67</v>
      </c>
      <c r="V2362" t="s">
        <v>100</v>
      </c>
      <c r="W2362" t="s">
        <v>42</v>
      </c>
      <c r="X2362" t="s">
        <v>43</v>
      </c>
      <c r="Y2362" t="s">
        <v>44</v>
      </c>
      <c r="Z2362" t="s">
        <v>44</v>
      </c>
      <c r="AA2362" t="s">
        <v>45</v>
      </c>
      <c r="AB2362" t="s">
        <v>46</v>
      </c>
      <c r="AC2362" t="s">
        <v>47</v>
      </c>
      <c r="AD2362" t="s">
        <v>48</v>
      </c>
      <c r="AE2362" t="s">
        <v>49</v>
      </c>
    </row>
    <row r="2363" spans="1:31">
      <c r="A2363" t="str">
        <f t="shared" si="72"/>
        <v>213599451112104</v>
      </c>
      <c r="B2363" t="s">
        <v>32</v>
      </c>
      <c r="C2363" t="s">
        <v>62</v>
      </c>
      <c r="D2363" t="s">
        <v>354</v>
      </c>
      <c r="E2363" t="s">
        <v>354</v>
      </c>
      <c r="F2363" t="s">
        <v>51</v>
      </c>
      <c r="G2363" t="s">
        <v>2360</v>
      </c>
      <c r="H2363" s="1">
        <v>43570</v>
      </c>
      <c r="I2363" s="1">
        <v>43567</v>
      </c>
      <c r="J2363" s="3">
        <v>2205750</v>
      </c>
      <c r="K2363" t="s">
        <v>31</v>
      </c>
      <c r="L2363" t="s">
        <v>31</v>
      </c>
      <c r="M2363">
        <v>0</v>
      </c>
      <c r="N2363">
        <v>0</v>
      </c>
      <c r="O2363">
        <v>0</v>
      </c>
      <c r="P2363" t="s">
        <v>37</v>
      </c>
      <c r="Q2363" t="s">
        <v>37</v>
      </c>
      <c r="R2363" t="str">
        <f t="shared" si="73"/>
        <v>2135994511121</v>
      </c>
      <c r="S2363" t="s">
        <v>38</v>
      </c>
      <c r="T2363" t="s">
        <v>66</v>
      </c>
      <c r="U2363" t="s">
        <v>67</v>
      </c>
      <c r="V2363" t="s">
        <v>100</v>
      </c>
      <c r="W2363" t="s">
        <v>42</v>
      </c>
      <c r="X2363" t="s">
        <v>43</v>
      </c>
      <c r="Y2363" t="s">
        <v>44</v>
      </c>
      <c r="Z2363" t="s">
        <v>44</v>
      </c>
      <c r="AA2363" t="s">
        <v>45</v>
      </c>
      <c r="AB2363" t="s">
        <v>46</v>
      </c>
      <c r="AC2363" t="s">
        <v>47</v>
      </c>
      <c r="AD2363" t="s">
        <v>48</v>
      </c>
      <c r="AE2363" t="s">
        <v>49</v>
      </c>
    </row>
    <row r="2364" spans="1:31">
      <c r="A2364" t="str">
        <f t="shared" si="72"/>
        <v>213599451111904</v>
      </c>
      <c r="B2364" t="s">
        <v>32</v>
      </c>
      <c r="C2364" t="s">
        <v>62</v>
      </c>
      <c r="D2364" t="s">
        <v>354</v>
      </c>
      <c r="E2364" t="s">
        <v>354</v>
      </c>
      <c r="F2364" t="s">
        <v>50</v>
      </c>
      <c r="G2364" t="s">
        <v>2360</v>
      </c>
      <c r="H2364" s="1">
        <v>43570</v>
      </c>
      <c r="I2364" s="1">
        <v>43567</v>
      </c>
      <c r="J2364" s="3">
        <v>3629</v>
      </c>
      <c r="K2364" t="s">
        <v>31</v>
      </c>
      <c r="L2364" t="s">
        <v>31</v>
      </c>
      <c r="M2364">
        <v>0</v>
      </c>
      <c r="N2364">
        <v>0</v>
      </c>
      <c r="O2364">
        <v>0</v>
      </c>
      <c r="P2364" t="s">
        <v>37</v>
      </c>
      <c r="Q2364" t="s">
        <v>37</v>
      </c>
      <c r="R2364" t="str">
        <f t="shared" si="73"/>
        <v>2135994511119</v>
      </c>
      <c r="S2364" t="s">
        <v>38</v>
      </c>
      <c r="T2364" t="s">
        <v>66</v>
      </c>
      <c r="U2364" t="s">
        <v>67</v>
      </c>
      <c r="V2364" t="s">
        <v>100</v>
      </c>
      <c r="W2364" t="s">
        <v>42</v>
      </c>
      <c r="X2364" t="s">
        <v>43</v>
      </c>
      <c r="Y2364" t="s">
        <v>44</v>
      </c>
      <c r="Z2364" t="s">
        <v>44</v>
      </c>
      <c r="AA2364" t="s">
        <v>45</v>
      </c>
      <c r="AB2364" t="s">
        <v>46</v>
      </c>
      <c r="AC2364" t="s">
        <v>47</v>
      </c>
      <c r="AD2364" t="s">
        <v>48</v>
      </c>
      <c r="AE2364" t="s">
        <v>49</v>
      </c>
    </row>
    <row r="2365" spans="1:31">
      <c r="A2365" t="str">
        <f t="shared" si="72"/>
        <v>213599451111104</v>
      </c>
      <c r="B2365" t="s">
        <v>32</v>
      </c>
      <c r="C2365" t="s">
        <v>62</v>
      </c>
      <c r="D2365" t="s">
        <v>354</v>
      </c>
      <c r="E2365" t="s">
        <v>354</v>
      </c>
      <c r="F2365" t="s">
        <v>35</v>
      </c>
      <c r="G2365" t="s">
        <v>2360</v>
      </c>
      <c r="H2365" s="1">
        <v>43570</v>
      </c>
      <c r="I2365" s="1">
        <v>43567</v>
      </c>
      <c r="J2365" s="3">
        <v>27776300</v>
      </c>
      <c r="K2365" t="s">
        <v>31</v>
      </c>
      <c r="L2365" t="s">
        <v>31</v>
      </c>
      <c r="M2365">
        <v>0</v>
      </c>
      <c r="N2365">
        <v>0</v>
      </c>
      <c r="O2365">
        <v>0</v>
      </c>
      <c r="P2365" t="s">
        <v>37</v>
      </c>
      <c r="Q2365" t="s">
        <v>37</v>
      </c>
      <c r="R2365" t="str">
        <f t="shared" si="73"/>
        <v>2135994511111</v>
      </c>
      <c r="S2365" t="s">
        <v>38</v>
      </c>
      <c r="T2365" t="s">
        <v>66</v>
      </c>
      <c r="U2365" t="s">
        <v>67</v>
      </c>
      <c r="V2365" t="s">
        <v>100</v>
      </c>
      <c r="W2365" t="s">
        <v>42</v>
      </c>
      <c r="X2365" t="s">
        <v>43</v>
      </c>
      <c r="Y2365" t="s">
        <v>44</v>
      </c>
      <c r="Z2365" t="s">
        <v>44</v>
      </c>
      <c r="AA2365" t="s">
        <v>45</v>
      </c>
      <c r="AB2365" t="s">
        <v>46</v>
      </c>
      <c r="AC2365" t="s">
        <v>47</v>
      </c>
      <c r="AD2365" t="s">
        <v>48</v>
      </c>
      <c r="AE2365" t="s">
        <v>49</v>
      </c>
    </row>
    <row r="2366" spans="1:31">
      <c r="A2366" t="str">
        <f t="shared" si="72"/>
        <v>213300551152104</v>
      </c>
      <c r="B2366" t="s">
        <v>32</v>
      </c>
      <c r="C2366" t="s">
        <v>62</v>
      </c>
      <c r="D2366" t="s">
        <v>1069</v>
      </c>
      <c r="E2366" t="s">
        <v>1069</v>
      </c>
      <c r="F2366" t="s">
        <v>88</v>
      </c>
      <c r="G2366" t="s">
        <v>2361</v>
      </c>
      <c r="H2366" s="1">
        <v>43570</v>
      </c>
      <c r="I2366" s="1">
        <v>43567</v>
      </c>
      <c r="J2366" s="3">
        <v>850457200</v>
      </c>
      <c r="K2366" t="s">
        <v>31</v>
      </c>
      <c r="L2366" t="s">
        <v>31</v>
      </c>
      <c r="M2366">
        <v>0</v>
      </c>
      <c r="N2366">
        <v>0</v>
      </c>
      <c r="O2366">
        <v>0</v>
      </c>
      <c r="P2366" t="s">
        <v>37</v>
      </c>
      <c r="Q2366" t="s">
        <v>37</v>
      </c>
      <c r="R2366" t="str">
        <f t="shared" si="73"/>
        <v>2133005511521</v>
      </c>
      <c r="S2366" t="s">
        <v>38</v>
      </c>
      <c r="T2366" t="s">
        <v>66</v>
      </c>
      <c r="U2366" t="s">
        <v>67</v>
      </c>
      <c r="V2366" t="s">
        <v>86</v>
      </c>
      <c r="W2366" t="s">
        <v>90</v>
      </c>
      <c r="X2366" t="s">
        <v>43</v>
      </c>
      <c r="Y2366" t="s">
        <v>44</v>
      </c>
      <c r="Z2366" t="s">
        <v>44</v>
      </c>
      <c r="AA2366" t="s">
        <v>45</v>
      </c>
      <c r="AB2366" t="s">
        <v>46</v>
      </c>
      <c r="AC2366" t="s">
        <v>47</v>
      </c>
      <c r="AD2366" t="s">
        <v>48</v>
      </c>
      <c r="AE2366" t="s">
        <v>49</v>
      </c>
    </row>
    <row r="2367" spans="1:31">
      <c r="A2367" t="str">
        <f t="shared" si="72"/>
        <v>213599451112504</v>
      </c>
      <c r="B2367" t="s">
        <v>32</v>
      </c>
      <c r="C2367" t="s">
        <v>62</v>
      </c>
      <c r="D2367" t="s">
        <v>1964</v>
      </c>
      <c r="E2367" t="s">
        <v>1964</v>
      </c>
      <c r="F2367" t="s">
        <v>132</v>
      </c>
      <c r="G2367" t="s">
        <v>2362</v>
      </c>
      <c r="H2367" s="1">
        <v>43570</v>
      </c>
      <c r="I2367" s="1">
        <v>43567</v>
      </c>
      <c r="J2367" s="3">
        <v>83916</v>
      </c>
      <c r="K2367" t="s">
        <v>31</v>
      </c>
      <c r="L2367" t="s">
        <v>31</v>
      </c>
      <c r="M2367">
        <v>0</v>
      </c>
      <c r="N2367">
        <v>0</v>
      </c>
      <c r="O2367">
        <v>0</v>
      </c>
      <c r="P2367" t="s">
        <v>37</v>
      </c>
      <c r="Q2367" t="s">
        <v>37</v>
      </c>
      <c r="R2367" t="str">
        <f t="shared" si="73"/>
        <v>2135994511125</v>
      </c>
      <c r="S2367" t="s">
        <v>38</v>
      </c>
      <c r="T2367" t="s">
        <v>66</v>
      </c>
      <c r="U2367" t="s">
        <v>67</v>
      </c>
      <c r="V2367" t="s">
        <v>100</v>
      </c>
      <c r="W2367" t="s">
        <v>42</v>
      </c>
      <c r="X2367" t="s">
        <v>43</v>
      </c>
      <c r="Y2367" t="s">
        <v>44</v>
      </c>
      <c r="Z2367" t="s">
        <v>44</v>
      </c>
      <c r="AA2367" t="s">
        <v>45</v>
      </c>
      <c r="AB2367" t="s">
        <v>46</v>
      </c>
      <c r="AC2367" t="s">
        <v>47</v>
      </c>
      <c r="AD2367" t="s">
        <v>48</v>
      </c>
      <c r="AE2367" t="s">
        <v>49</v>
      </c>
    </row>
    <row r="2368" spans="1:31">
      <c r="A2368" t="str">
        <f t="shared" si="72"/>
        <v>213599451112204</v>
      </c>
      <c r="B2368" t="s">
        <v>32</v>
      </c>
      <c r="C2368" t="s">
        <v>62</v>
      </c>
      <c r="D2368" t="s">
        <v>1964</v>
      </c>
      <c r="E2368" t="s">
        <v>1964</v>
      </c>
      <c r="F2368" t="s">
        <v>55</v>
      </c>
      <c r="G2368" t="s">
        <v>2362</v>
      </c>
      <c r="H2368" s="1">
        <v>43570</v>
      </c>
      <c r="I2368" s="1">
        <v>43567</v>
      </c>
      <c r="J2368" s="3">
        <v>434836</v>
      </c>
      <c r="K2368" t="s">
        <v>31</v>
      </c>
      <c r="L2368" t="s">
        <v>31</v>
      </c>
      <c r="M2368">
        <v>0</v>
      </c>
      <c r="N2368">
        <v>0</v>
      </c>
      <c r="O2368">
        <v>0</v>
      </c>
      <c r="P2368" t="s">
        <v>37</v>
      </c>
      <c r="Q2368" t="s">
        <v>37</v>
      </c>
      <c r="R2368" t="str">
        <f t="shared" si="73"/>
        <v>2135994511122</v>
      </c>
      <c r="S2368" t="s">
        <v>38</v>
      </c>
      <c r="T2368" t="s">
        <v>66</v>
      </c>
      <c r="U2368" t="s">
        <v>67</v>
      </c>
      <c r="V2368" t="s">
        <v>100</v>
      </c>
      <c r="W2368" t="s">
        <v>42</v>
      </c>
      <c r="X2368" t="s">
        <v>43</v>
      </c>
      <c r="Y2368" t="s">
        <v>44</v>
      </c>
      <c r="Z2368" t="s">
        <v>44</v>
      </c>
      <c r="AA2368" t="s">
        <v>45</v>
      </c>
      <c r="AB2368" t="s">
        <v>46</v>
      </c>
      <c r="AC2368" t="s">
        <v>47</v>
      </c>
      <c r="AD2368" t="s">
        <v>48</v>
      </c>
      <c r="AE2368" t="s">
        <v>49</v>
      </c>
    </row>
    <row r="2369" spans="1:31">
      <c r="A2369" t="str">
        <f t="shared" si="72"/>
        <v>213599451112104</v>
      </c>
      <c r="B2369" t="s">
        <v>32</v>
      </c>
      <c r="C2369" t="s">
        <v>62</v>
      </c>
      <c r="D2369" t="s">
        <v>1964</v>
      </c>
      <c r="E2369" t="s">
        <v>1964</v>
      </c>
      <c r="F2369" t="s">
        <v>51</v>
      </c>
      <c r="G2369" t="s">
        <v>2362</v>
      </c>
      <c r="H2369" s="1">
        <v>43570</v>
      </c>
      <c r="I2369" s="1">
        <v>43567</v>
      </c>
      <c r="J2369" s="3">
        <v>1115300</v>
      </c>
      <c r="K2369" t="s">
        <v>31</v>
      </c>
      <c r="L2369" t="s">
        <v>31</v>
      </c>
      <c r="M2369">
        <v>0</v>
      </c>
      <c r="N2369">
        <v>0</v>
      </c>
      <c r="O2369">
        <v>0</v>
      </c>
      <c r="P2369" t="s">
        <v>37</v>
      </c>
      <c r="Q2369" t="s">
        <v>37</v>
      </c>
      <c r="R2369" t="str">
        <f t="shared" si="73"/>
        <v>2135994511121</v>
      </c>
      <c r="S2369" t="s">
        <v>38</v>
      </c>
      <c r="T2369" t="s">
        <v>66</v>
      </c>
      <c r="U2369" t="s">
        <v>67</v>
      </c>
      <c r="V2369" t="s">
        <v>100</v>
      </c>
      <c r="W2369" t="s">
        <v>42</v>
      </c>
      <c r="X2369" t="s">
        <v>43</v>
      </c>
      <c r="Y2369" t="s">
        <v>44</v>
      </c>
      <c r="Z2369" t="s">
        <v>44</v>
      </c>
      <c r="AA2369" t="s">
        <v>45</v>
      </c>
      <c r="AB2369" t="s">
        <v>46</v>
      </c>
      <c r="AC2369" t="s">
        <v>47</v>
      </c>
      <c r="AD2369" t="s">
        <v>48</v>
      </c>
      <c r="AE2369" t="s">
        <v>49</v>
      </c>
    </row>
    <row r="2370" spans="1:31">
      <c r="A2370" t="str">
        <f t="shared" si="72"/>
        <v>213599451111904</v>
      </c>
      <c r="B2370" t="s">
        <v>32</v>
      </c>
      <c r="C2370" t="s">
        <v>62</v>
      </c>
      <c r="D2370" t="s">
        <v>1964</v>
      </c>
      <c r="E2370" t="s">
        <v>1964</v>
      </c>
      <c r="F2370" t="s">
        <v>50</v>
      </c>
      <c r="G2370" t="s">
        <v>2362</v>
      </c>
      <c r="H2370" s="1">
        <v>43570</v>
      </c>
      <c r="I2370" s="1">
        <v>43567</v>
      </c>
      <c r="J2370" s="3">
        <v>2038</v>
      </c>
      <c r="K2370" t="s">
        <v>31</v>
      </c>
      <c r="L2370" t="s">
        <v>31</v>
      </c>
      <c r="M2370">
        <v>0</v>
      </c>
      <c r="N2370">
        <v>0</v>
      </c>
      <c r="O2370">
        <v>0</v>
      </c>
      <c r="P2370" t="s">
        <v>37</v>
      </c>
      <c r="Q2370" t="s">
        <v>37</v>
      </c>
      <c r="R2370" t="str">
        <f t="shared" si="73"/>
        <v>2135994511119</v>
      </c>
      <c r="S2370" t="s">
        <v>38</v>
      </c>
      <c r="T2370" t="s">
        <v>66</v>
      </c>
      <c r="U2370" t="s">
        <v>67</v>
      </c>
      <c r="V2370" t="s">
        <v>100</v>
      </c>
      <c r="W2370" t="s">
        <v>42</v>
      </c>
      <c r="X2370" t="s">
        <v>43</v>
      </c>
      <c r="Y2370" t="s">
        <v>44</v>
      </c>
      <c r="Z2370" t="s">
        <v>44</v>
      </c>
      <c r="AA2370" t="s">
        <v>45</v>
      </c>
      <c r="AB2370" t="s">
        <v>46</v>
      </c>
      <c r="AC2370" t="s">
        <v>47</v>
      </c>
      <c r="AD2370" t="s">
        <v>48</v>
      </c>
      <c r="AE2370" t="s">
        <v>49</v>
      </c>
    </row>
    <row r="2371" spans="1:31">
      <c r="A2371" t="str">
        <f t="shared" ref="A2371:A2434" si="74">V2371&amp;W2371&amp;F2371&amp;IF(MONTH(H2371)&lt;10,"0"&amp;MONTH(H2371),MONTH(H2371))</f>
        <v>213599451111104</v>
      </c>
      <c r="B2371" t="s">
        <v>32</v>
      </c>
      <c r="C2371" t="s">
        <v>62</v>
      </c>
      <c r="D2371" t="s">
        <v>1964</v>
      </c>
      <c r="E2371" t="s">
        <v>1964</v>
      </c>
      <c r="F2371" t="s">
        <v>35</v>
      </c>
      <c r="G2371" t="s">
        <v>2362</v>
      </c>
      <c r="H2371" s="1">
        <v>43570</v>
      </c>
      <c r="I2371" s="1">
        <v>43567</v>
      </c>
      <c r="J2371" s="3">
        <v>15054200</v>
      </c>
      <c r="K2371" t="s">
        <v>31</v>
      </c>
      <c r="L2371" t="s">
        <v>31</v>
      </c>
      <c r="M2371">
        <v>0</v>
      </c>
      <c r="N2371">
        <v>0</v>
      </c>
      <c r="O2371">
        <v>0</v>
      </c>
      <c r="P2371" t="s">
        <v>37</v>
      </c>
      <c r="Q2371" t="s">
        <v>37</v>
      </c>
      <c r="R2371" t="str">
        <f t="shared" ref="R2371:R2434" si="75">V2371&amp;W2371&amp;F2371</f>
        <v>2135994511111</v>
      </c>
      <c r="S2371" t="s">
        <v>38</v>
      </c>
      <c r="T2371" t="s">
        <v>66</v>
      </c>
      <c r="U2371" t="s">
        <v>67</v>
      </c>
      <c r="V2371" t="s">
        <v>100</v>
      </c>
      <c r="W2371" t="s">
        <v>42</v>
      </c>
      <c r="X2371" t="s">
        <v>43</v>
      </c>
      <c r="Y2371" t="s">
        <v>44</v>
      </c>
      <c r="Z2371" t="s">
        <v>44</v>
      </c>
      <c r="AA2371" t="s">
        <v>45</v>
      </c>
      <c r="AB2371" t="s">
        <v>46</v>
      </c>
      <c r="AC2371" t="s">
        <v>47</v>
      </c>
      <c r="AD2371" t="s">
        <v>48</v>
      </c>
      <c r="AE2371" t="s">
        <v>49</v>
      </c>
    </row>
    <row r="2372" spans="1:31">
      <c r="A2372" t="str">
        <f t="shared" si="74"/>
        <v>213599451112204</v>
      </c>
      <c r="B2372" t="s">
        <v>32</v>
      </c>
      <c r="C2372" t="s">
        <v>62</v>
      </c>
      <c r="D2372" t="s">
        <v>1825</v>
      </c>
      <c r="E2372" t="s">
        <v>1825</v>
      </c>
      <c r="F2372" t="s">
        <v>55</v>
      </c>
      <c r="G2372" t="s">
        <v>2363</v>
      </c>
      <c r="H2372" s="1">
        <v>43570</v>
      </c>
      <c r="I2372" s="1">
        <v>43567</v>
      </c>
      <c r="J2372" s="3">
        <v>264552</v>
      </c>
      <c r="K2372" t="s">
        <v>31</v>
      </c>
      <c r="L2372" t="s">
        <v>31</v>
      </c>
      <c r="M2372">
        <v>0</v>
      </c>
      <c r="N2372">
        <v>0</v>
      </c>
      <c r="O2372">
        <v>0</v>
      </c>
      <c r="P2372" t="s">
        <v>37</v>
      </c>
      <c r="Q2372" t="s">
        <v>37</v>
      </c>
      <c r="R2372" t="str">
        <f t="shared" si="75"/>
        <v>2135994511122</v>
      </c>
      <c r="S2372" t="s">
        <v>38</v>
      </c>
      <c r="T2372" t="s">
        <v>66</v>
      </c>
      <c r="U2372" t="s">
        <v>67</v>
      </c>
      <c r="V2372" t="s">
        <v>100</v>
      </c>
      <c r="W2372" t="s">
        <v>42</v>
      </c>
      <c r="X2372" t="s">
        <v>43</v>
      </c>
      <c r="Y2372" t="s">
        <v>44</v>
      </c>
      <c r="Z2372" t="s">
        <v>44</v>
      </c>
      <c r="AA2372" t="s">
        <v>45</v>
      </c>
      <c r="AB2372" t="s">
        <v>46</v>
      </c>
      <c r="AC2372" t="s">
        <v>47</v>
      </c>
      <c r="AD2372" t="s">
        <v>48</v>
      </c>
      <c r="AE2372" t="s">
        <v>49</v>
      </c>
    </row>
    <row r="2373" spans="1:31">
      <c r="A2373" t="str">
        <f t="shared" si="74"/>
        <v>213599451112104</v>
      </c>
      <c r="B2373" t="s">
        <v>32</v>
      </c>
      <c r="C2373" t="s">
        <v>62</v>
      </c>
      <c r="D2373" t="s">
        <v>1825</v>
      </c>
      <c r="E2373" t="s">
        <v>1825</v>
      </c>
      <c r="F2373" t="s">
        <v>51</v>
      </c>
      <c r="G2373" t="s">
        <v>2363</v>
      </c>
      <c r="H2373" s="1">
        <v>43570</v>
      </c>
      <c r="I2373" s="1">
        <v>43567</v>
      </c>
      <c r="J2373" s="3">
        <v>827640</v>
      </c>
      <c r="K2373" t="s">
        <v>31</v>
      </c>
      <c r="L2373" t="s">
        <v>31</v>
      </c>
      <c r="M2373">
        <v>0</v>
      </c>
      <c r="N2373">
        <v>0</v>
      </c>
      <c r="O2373">
        <v>0</v>
      </c>
      <c r="P2373" t="s">
        <v>37</v>
      </c>
      <c r="Q2373" t="s">
        <v>37</v>
      </c>
      <c r="R2373" t="str">
        <f t="shared" si="75"/>
        <v>2135994511121</v>
      </c>
      <c r="S2373" t="s">
        <v>38</v>
      </c>
      <c r="T2373" t="s">
        <v>66</v>
      </c>
      <c r="U2373" t="s">
        <v>67</v>
      </c>
      <c r="V2373" t="s">
        <v>100</v>
      </c>
      <c r="W2373" t="s">
        <v>42</v>
      </c>
      <c r="X2373" t="s">
        <v>43</v>
      </c>
      <c r="Y2373" t="s">
        <v>44</v>
      </c>
      <c r="Z2373" t="s">
        <v>44</v>
      </c>
      <c r="AA2373" t="s">
        <v>45</v>
      </c>
      <c r="AB2373" t="s">
        <v>46</v>
      </c>
      <c r="AC2373" t="s">
        <v>47</v>
      </c>
      <c r="AD2373" t="s">
        <v>48</v>
      </c>
      <c r="AE2373" t="s">
        <v>49</v>
      </c>
    </row>
    <row r="2374" spans="1:31">
      <c r="A2374" t="str">
        <f t="shared" si="74"/>
        <v>213599451111904</v>
      </c>
      <c r="B2374" t="s">
        <v>32</v>
      </c>
      <c r="C2374" t="s">
        <v>62</v>
      </c>
      <c r="D2374" t="s">
        <v>1825</v>
      </c>
      <c r="E2374" t="s">
        <v>1825</v>
      </c>
      <c r="F2374" t="s">
        <v>50</v>
      </c>
      <c r="G2374" t="s">
        <v>2363</v>
      </c>
      <c r="H2374" s="1">
        <v>43570</v>
      </c>
      <c r="I2374" s="1">
        <v>43567</v>
      </c>
      <c r="J2374" s="3">
        <v>1576</v>
      </c>
      <c r="K2374" t="s">
        <v>31</v>
      </c>
      <c r="L2374" t="s">
        <v>31</v>
      </c>
      <c r="M2374">
        <v>0</v>
      </c>
      <c r="N2374">
        <v>0</v>
      </c>
      <c r="O2374">
        <v>0</v>
      </c>
      <c r="P2374" t="s">
        <v>37</v>
      </c>
      <c r="Q2374" t="s">
        <v>37</v>
      </c>
      <c r="R2374" t="str">
        <f t="shared" si="75"/>
        <v>2135994511119</v>
      </c>
      <c r="S2374" t="s">
        <v>38</v>
      </c>
      <c r="T2374" t="s">
        <v>66</v>
      </c>
      <c r="U2374" t="s">
        <v>67</v>
      </c>
      <c r="V2374" t="s">
        <v>100</v>
      </c>
      <c r="W2374" t="s">
        <v>42</v>
      </c>
      <c r="X2374" t="s">
        <v>43</v>
      </c>
      <c r="Y2374" t="s">
        <v>44</v>
      </c>
      <c r="Z2374" t="s">
        <v>44</v>
      </c>
      <c r="AA2374" t="s">
        <v>45</v>
      </c>
      <c r="AB2374" t="s">
        <v>46</v>
      </c>
      <c r="AC2374" t="s">
        <v>47</v>
      </c>
      <c r="AD2374" t="s">
        <v>48</v>
      </c>
      <c r="AE2374" t="s">
        <v>49</v>
      </c>
    </row>
    <row r="2375" spans="1:31">
      <c r="A2375" t="str">
        <f t="shared" si="74"/>
        <v>213599451111104</v>
      </c>
      <c r="B2375" t="s">
        <v>32</v>
      </c>
      <c r="C2375" t="s">
        <v>62</v>
      </c>
      <c r="D2375" t="s">
        <v>1825</v>
      </c>
      <c r="E2375" t="s">
        <v>1825</v>
      </c>
      <c r="F2375" t="s">
        <v>35</v>
      </c>
      <c r="G2375" t="s">
        <v>2363</v>
      </c>
      <c r="H2375" s="1">
        <v>43570</v>
      </c>
      <c r="I2375" s="1">
        <v>43567</v>
      </c>
      <c r="J2375" s="3">
        <v>11490400</v>
      </c>
      <c r="K2375" t="s">
        <v>31</v>
      </c>
      <c r="L2375" t="s">
        <v>31</v>
      </c>
      <c r="M2375">
        <v>0</v>
      </c>
      <c r="N2375">
        <v>0</v>
      </c>
      <c r="O2375">
        <v>0</v>
      </c>
      <c r="P2375" t="s">
        <v>37</v>
      </c>
      <c r="Q2375" t="s">
        <v>37</v>
      </c>
      <c r="R2375" t="str">
        <f t="shared" si="75"/>
        <v>2135994511111</v>
      </c>
      <c r="S2375" t="s">
        <v>38</v>
      </c>
      <c r="T2375" t="s">
        <v>66</v>
      </c>
      <c r="U2375" t="s">
        <v>67</v>
      </c>
      <c r="V2375" t="s">
        <v>100</v>
      </c>
      <c r="W2375" t="s">
        <v>42</v>
      </c>
      <c r="X2375" t="s">
        <v>43</v>
      </c>
      <c r="Y2375" t="s">
        <v>44</v>
      </c>
      <c r="Z2375" t="s">
        <v>44</v>
      </c>
      <c r="AA2375" t="s">
        <v>45</v>
      </c>
      <c r="AB2375" t="s">
        <v>46</v>
      </c>
      <c r="AC2375" t="s">
        <v>47</v>
      </c>
      <c r="AD2375" t="s">
        <v>48</v>
      </c>
      <c r="AE2375" t="s">
        <v>49</v>
      </c>
    </row>
    <row r="2376" spans="1:31">
      <c r="A2376" t="str">
        <f t="shared" si="74"/>
        <v>213300551152104</v>
      </c>
      <c r="B2376" t="s">
        <v>32</v>
      </c>
      <c r="C2376" t="s">
        <v>62</v>
      </c>
      <c r="D2376" t="s">
        <v>1370</v>
      </c>
      <c r="E2376" t="s">
        <v>1370</v>
      </c>
      <c r="F2376" t="s">
        <v>88</v>
      </c>
      <c r="G2376" t="s">
        <v>2364</v>
      </c>
      <c r="H2376" s="1">
        <v>43570</v>
      </c>
      <c r="I2376" s="1">
        <v>43567</v>
      </c>
      <c r="J2376" s="3">
        <v>265571100</v>
      </c>
      <c r="K2376" t="s">
        <v>31</v>
      </c>
      <c r="L2376" t="s">
        <v>31</v>
      </c>
      <c r="M2376">
        <v>0</v>
      </c>
      <c r="N2376">
        <v>0</v>
      </c>
      <c r="O2376">
        <v>0</v>
      </c>
      <c r="P2376" t="s">
        <v>37</v>
      </c>
      <c r="Q2376" t="s">
        <v>37</v>
      </c>
      <c r="R2376" t="str">
        <f t="shared" si="75"/>
        <v>2133005511521</v>
      </c>
      <c r="S2376" t="s">
        <v>38</v>
      </c>
      <c r="T2376" t="s">
        <v>66</v>
      </c>
      <c r="U2376" t="s">
        <v>67</v>
      </c>
      <c r="V2376" t="s">
        <v>86</v>
      </c>
      <c r="W2376" t="s">
        <v>90</v>
      </c>
      <c r="X2376" t="s">
        <v>43</v>
      </c>
      <c r="Y2376" t="s">
        <v>44</v>
      </c>
      <c r="Z2376" t="s">
        <v>44</v>
      </c>
      <c r="AA2376" t="s">
        <v>45</v>
      </c>
      <c r="AB2376" t="s">
        <v>46</v>
      </c>
      <c r="AC2376" t="s">
        <v>47</v>
      </c>
      <c r="AD2376" t="s">
        <v>48</v>
      </c>
      <c r="AE2376" t="s">
        <v>49</v>
      </c>
    </row>
    <row r="2377" spans="1:31">
      <c r="A2377" t="str">
        <f t="shared" si="74"/>
        <v>213300551152104</v>
      </c>
      <c r="B2377" t="s">
        <v>32</v>
      </c>
      <c r="C2377" t="s">
        <v>62</v>
      </c>
      <c r="D2377" t="s">
        <v>1856</v>
      </c>
      <c r="E2377" t="s">
        <v>1856</v>
      </c>
      <c r="F2377" t="s">
        <v>88</v>
      </c>
      <c r="G2377" t="s">
        <v>2365</v>
      </c>
      <c r="H2377" s="1">
        <v>43571</v>
      </c>
      <c r="I2377" s="1">
        <v>43567</v>
      </c>
      <c r="J2377" s="3">
        <v>719101100</v>
      </c>
      <c r="K2377" t="s">
        <v>31</v>
      </c>
      <c r="L2377" t="s">
        <v>31</v>
      </c>
      <c r="M2377">
        <v>0</v>
      </c>
      <c r="N2377">
        <v>0</v>
      </c>
      <c r="O2377">
        <v>0</v>
      </c>
      <c r="P2377" t="s">
        <v>37</v>
      </c>
      <c r="Q2377" t="s">
        <v>37</v>
      </c>
      <c r="R2377" t="str">
        <f t="shared" si="75"/>
        <v>2133005511521</v>
      </c>
      <c r="S2377" t="s">
        <v>38</v>
      </c>
      <c r="T2377" t="s">
        <v>66</v>
      </c>
      <c r="U2377" t="s">
        <v>67</v>
      </c>
      <c r="V2377" t="s">
        <v>86</v>
      </c>
      <c r="W2377" t="s">
        <v>90</v>
      </c>
      <c r="X2377" t="s">
        <v>43</v>
      </c>
      <c r="Y2377" t="s">
        <v>44</v>
      </c>
      <c r="Z2377" t="s">
        <v>44</v>
      </c>
      <c r="AA2377" t="s">
        <v>45</v>
      </c>
      <c r="AB2377" t="s">
        <v>46</v>
      </c>
      <c r="AC2377" t="s">
        <v>47</v>
      </c>
      <c r="AD2377" t="s">
        <v>48</v>
      </c>
      <c r="AE2377" t="s">
        <v>49</v>
      </c>
    </row>
    <row r="2378" spans="1:31">
      <c r="A2378" t="str">
        <f t="shared" si="74"/>
        <v>213300551152104</v>
      </c>
      <c r="B2378" t="s">
        <v>32</v>
      </c>
      <c r="C2378" t="s">
        <v>62</v>
      </c>
      <c r="D2378" t="s">
        <v>834</v>
      </c>
      <c r="E2378" t="s">
        <v>834</v>
      </c>
      <c r="F2378" t="s">
        <v>88</v>
      </c>
      <c r="G2378" t="s">
        <v>2366</v>
      </c>
      <c r="H2378" s="1">
        <v>43571</v>
      </c>
      <c r="I2378" s="1">
        <v>43567</v>
      </c>
      <c r="J2378" s="3">
        <v>968637900</v>
      </c>
      <c r="K2378" t="s">
        <v>31</v>
      </c>
      <c r="L2378" t="s">
        <v>31</v>
      </c>
      <c r="M2378">
        <v>0</v>
      </c>
      <c r="N2378">
        <v>0</v>
      </c>
      <c r="O2378">
        <v>0</v>
      </c>
      <c r="P2378" t="s">
        <v>37</v>
      </c>
      <c r="Q2378" t="s">
        <v>37</v>
      </c>
      <c r="R2378" t="str">
        <f t="shared" si="75"/>
        <v>2133005511521</v>
      </c>
      <c r="S2378" t="s">
        <v>38</v>
      </c>
      <c r="T2378" t="s">
        <v>66</v>
      </c>
      <c r="U2378" t="s">
        <v>67</v>
      </c>
      <c r="V2378" t="s">
        <v>86</v>
      </c>
      <c r="W2378" t="s">
        <v>90</v>
      </c>
      <c r="X2378" t="s">
        <v>43</v>
      </c>
      <c r="Y2378" t="s">
        <v>44</v>
      </c>
      <c r="Z2378" t="s">
        <v>44</v>
      </c>
      <c r="AA2378" t="s">
        <v>45</v>
      </c>
      <c r="AB2378" t="s">
        <v>46</v>
      </c>
      <c r="AC2378" t="s">
        <v>47</v>
      </c>
      <c r="AD2378" t="s">
        <v>48</v>
      </c>
      <c r="AE2378" t="s">
        <v>49</v>
      </c>
    </row>
    <row r="2379" spans="1:31">
      <c r="A2379" t="str">
        <f t="shared" si="74"/>
        <v>213300551152104</v>
      </c>
      <c r="B2379" t="s">
        <v>32</v>
      </c>
      <c r="C2379" t="s">
        <v>62</v>
      </c>
      <c r="D2379" t="s">
        <v>1744</v>
      </c>
      <c r="E2379" t="s">
        <v>1744</v>
      </c>
      <c r="F2379" t="s">
        <v>88</v>
      </c>
      <c r="G2379" t="s">
        <v>2367</v>
      </c>
      <c r="H2379" s="1">
        <v>43571</v>
      </c>
      <c r="I2379" s="1">
        <v>43567</v>
      </c>
      <c r="J2379" s="3">
        <v>977386000</v>
      </c>
      <c r="K2379" t="s">
        <v>31</v>
      </c>
      <c r="L2379" t="s">
        <v>31</v>
      </c>
      <c r="M2379">
        <v>0</v>
      </c>
      <c r="N2379">
        <v>0</v>
      </c>
      <c r="O2379">
        <v>0</v>
      </c>
      <c r="P2379" t="s">
        <v>37</v>
      </c>
      <c r="Q2379" t="s">
        <v>37</v>
      </c>
      <c r="R2379" t="str">
        <f t="shared" si="75"/>
        <v>2133005511521</v>
      </c>
      <c r="S2379" t="s">
        <v>38</v>
      </c>
      <c r="T2379" t="s">
        <v>66</v>
      </c>
      <c r="U2379" t="s">
        <v>67</v>
      </c>
      <c r="V2379" t="s">
        <v>86</v>
      </c>
      <c r="W2379" t="s">
        <v>90</v>
      </c>
      <c r="X2379" t="s">
        <v>43</v>
      </c>
      <c r="Y2379" t="s">
        <v>44</v>
      </c>
      <c r="Z2379" t="s">
        <v>44</v>
      </c>
      <c r="AA2379" t="s">
        <v>45</v>
      </c>
      <c r="AB2379" t="s">
        <v>46</v>
      </c>
      <c r="AC2379" t="s">
        <v>47</v>
      </c>
      <c r="AD2379" t="s">
        <v>48</v>
      </c>
      <c r="AE2379" t="s">
        <v>49</v>
      </c>
    </row>
    <row r="2380" spans="1:31">
      <c r="A2380" t="str">
        <f t="shared" si="74"/>
        <v>213300551152104</v>
      </c>
      <c r="B2380" t="s">
        <v>32</v>
      </c>
      <c r="C2380" t="s">
        <v>62</v>
      </c>
      <c r="D2380" t="s">
        <v>1894</v>
      </c>
      <c r="E2380" t="s">
        <v>1894</v>
      </c>
      <c r="F2380" t="s">
        <v>88</v>
      </c>
      <c r="G2380" t="s">
        <v>2368</v>
      </c>
      <c r="H2380" s="1">
        <v>43571</v>
      </c>
      <c r="I2380" s="1">
        <v>43567</v>
      </c>
      <c r="J2380" s="3">
        <v>977583700</v>
      </c>
      <c r="K2380" t="s">
        <v>31</v>
      </c>
      <c r="L2380" t="s">
        <v>31</v>
      </c>
      <c r="M2380">
        <v>0</v>
      </c>
      <c r="N2380">
        <v>0</v>
      </c>
      <c r="O2380">
        <v>0</v>
      </c>
      <c r="P2380" t="s">
        <v>37</v>
      </c>
      <c r="Q2380" t="s">
        <v>37</v>
      </c>
      <c r="R2380" t="str">
        <f t="shared" si="75"/>
        <v>2133005511521</v>
      </c>
      <c r="S2380" t="s">
        <v>38</v>
      </c>
      <c r="T2380" t="s">
        <v>66</v>
      </c>
      <c r="U2380" t="s">
        <v>67</v>
      </c>
      <c r="V2380" t="s">
        <v>86</v>
      </c>
      <c r="W2380" t="s">
        <v>90</v>
      </c>
      <c r="X2380" t="s">
        <v>43</v>
      </c>
      <c r="Y2380" t="s">
        <v>44</v>
      </c>
      <c r="Z2380" t="s">
        <v>44</v>
      </c>
      <c r="AA2380" t="s">
        <v>45</v>
      </c>
      <c r="AB2380" t="s">
        <v>46</v>
      </c>
      <c r="AC2380" t="s">
        <v>47</v>
      </c>
      <c r="AD2380" t="s">
        <v>48</v>
      </c>
      <c r="AE2380" t="s">
        <v>49</v>
      </c>
    </row>
    <row r="2381" spans="1:31">
      <c r="A2381" t="str">
        <f t="shared" si="74"/>
        <v>213300551152104</v>
      </c>
      <c r="B2381" t="s">
        <v>32</v>
      </c>
      <c r="C2381" t="s">
        <v>62</v>
      </c>
      <c r="D2381" t="s">
        <v>1204</v>
      </c>
      <c r="E2381" t="s">
        <v>1204</v>
      </c>
      <c r="F2381" t="s">
        <v>88</v>
      </c>
      <c r="G2381" t="s">
        <v>2369</v>
      </c>
      <c r="H2381" s="1">
        <v>43571</v>
      </c>
      <c r="I2381" s="1">
        <v>43567</v>
      </c>
      <c r="J2381" s="3">
        <v>969966100</v>
      </c>
      <c r="K2381" t="s">
        <v>31</v>
      </c>
      <c r="L2381" t="s">
        <v>31</v>
      </c>
      <c r="M2381">
        <v>0</v>
      </c>
      <c r="N2381">
        <v>0</v>
      </c>
      <c r="O2381">
        <v>0</v>
      </c>
      <c r="P2381" t="s">
        <v>37</v>
      </c>
      <c r="Q2381" t="s">
        <v>37</v>
      </c>
      <c r="R2381" t="str">
        <f t="shared" si="75"/>
        <v>2133005511521</v>
      </c>
      <c r="S2381" t="s">
        <v>38</v>
      </c>
      <c r="T2381" t="s">
        <v>66</v>
      </c>
      <c r="U2381" t="s">
        <v>67</v>
      </c>
      <c r="V2381" t="s">
        <v>86</v>
      </c>
      <c r="W2381" t="s">
        <v>90</v>
      </c>
      <c r="X2381" t="s">
        <v>43</v>
      </c>
      <c r="Y2381" t="s">
        <v>44</v>
      </c>
      <c r="Z2381" t="s">
        <v>44</v>
      </c>
      <c r="AA2381" t="s">
        <v>45</v>
      </c>
      <c r="AB2381" t="s">
        <v>46</v>
      </c>
      <c r="AC2381" t="s">
        <v>47</v>
      </c>
      <c r="AD2381" t="s">
        <v>48</v>
      </c>
      <c r="AE2381" t="s">
        <v>49</v>
      </c>
    </row>
    <row r="2382" spans="1:31">
      <c r="A2382" t="str">
        <f t="shared" si="74"/>
        <v>213300551152104</v>
      </c>
      <c r="B2382" t="s">
        <v>32</v>
      </c>
      <c r="C2382" t="s">
        <v>62</v>
      </c>
      <c r="D2382" t="s">
        <v>1953</v>
      </c>
      <c r="E2382" t="s">
        <v>1953</v>
      </c>
      <c r="F2382" t="s">
        <v>88</v>
      </c>
      <c r="G2382" t="s">
        <v>2370</v>
      </c>
      <c r="H2382" s="1">
        <v>43571</v>
      </c>
      <c r="I2382" s="1">
        <v>43567</v>
      </c>
      <c r="J2382" s="3">
        <v>667316100</v>
      </c>
      <c r="K2382" t="s">
        <v>31</v>
      </c>
      <c r="L2382" t="s">
        <v>31</v>
      </c>
      <c r="M2382">
        <v>0</v>
      </c>
      <c r="N2382">
        <v>0</v>
      </c>
      <c r="O2382">
        <v>0</v>
      </c>
      <c r="P2382" t="s">
        <v>37</v>
      </c>
      <c r="Q2382" t="s">
        <v>37</v>
      </c>
      <c r="R2382" t="str">
        <f t="shared" si="75"/>
        <v>2133005511521</v>
      </c>
      <c r="S2382" t="s">
        <v>38</v>
      </c>
      <c r="T2382" t="s">
        <v>66</v>
      </c>
      <c r="U2382" t="s">
        <v>67</v>
      </c>
      <c r="V2382" t="s">
        <v>86</v>
      </c>
      <c r="W2382" t="s">
        <v>90</v>
      </c>
      <c r="X2382" t="s">
        <v>43</v>
      </c>
      <c r="Y2382" t="s">
        <v>44</v>
      </c>
      <c r="Z2382" t="s">
        <v>44</v>
      </c>
      <c r="AA2382" t="s">
        <v>45</v>
      </c>
      <c r="AB2382" t="s">
        <v>46</v>
      </c>
      <c r="AC2382" t="s">
        <v>47</v>
      </c>
      <c r="AD2382" t="s">
        <v>48</v>
      </c>
      <c r="AE2382" t="s">
        <v>49</v>
      </c>
    </row>
    <row r="2383" spans="1:31">
      <c r="A2383" t="str">
        <f t="shared" si="74"/>
        <v>213300551152104</v>
      </c>
      <c r="B2383" t="s">
        <v>32</v>
      </c>
      <c r="C2383" t="s">
        <v>62</v>
      </c>
      <c r="D2383" t="s">
        <v>1908</v>
      </c>
      <c r="E2383" t="s">
        <v>1908</v>
      </c>
      <c r="F2383" t="s">
        <v>88</v>
      </c>
      <c r="G2383" t="s">
        <v>2371</v>
      </c>
      <c r="H2383" s="1">
        <v>43571</v>
      </c>
      <c r="I2383" s="1">
        <v>43567</v>
      </c>
      <c r="J2383" s="3">
        <v>371363700</v>
      </c>
      <c r="K2383" t="s">
        <v>31</v>
      </c>
      <c r="L2383" t="s">
        <v>31</v>
      </c>
      <c r="M2383">
        <v>0</v>
      </c>
      <c r="N2383">
        <v>0</v>
      </c>
      <c r="O2383">
        <v>0</v>
      </c>
      <c r="P2383" t="s">
        <v>37</v>
      </c>
      <c r="Q2383" t="s">
        <v>37</v>
      </c>
      <c r="R2383" t="str">
        <f t="shared" si="75"/>
        <v>2133005511521</v>
      </c>
      <c r="S2383" t="s">
        <v>38</v>
      </c>
      <c r="T2383" t="s">
        <v>66</v>
      </c>
      <c r="U2383" t="s">
        <v>67</v>
      </c>
      <c r="V2383" t="s">
        <v>86</v>
      </c>
      <c r="W2383" t="s">
        <v>90</v>
      </c>
      <c r="X2383" t="s">
        <v>43</v>
      </c>
      <c r="Y2383" t="s">
        <v>44</v>
      </c>
      <c r="Z2383" t="s">
        <v>44</v>
      </c>
      <c r="AA2383" t="s">
        <v>45</v>
      </c>
      <c r="AB2383" t="s">
        <v>46</v>
      </c>
      <c r="AC2383" t="s">
        <v>47</v>
      </c>
      <c r="AD2383" t="s">
        <v>48</v>
      </c>
      <c r="AE2383" t="s">
        <v>49</v>
      </c>
    </row>
    <row r="2384" spans="1:31">
      <c r="A2384" t="str">
        <f t="shared" si="74"/>
        <v>213300551152104</v>
      </c>
      <c r="B2384" t="s">
        <v>32</v>
      </c>
      <c r="C2384" t="s">
        <v>62</v>
      </c>
      <c r="D2384" t="s">
        <v>1255</v>
      </c>
      <c r="E2384" t="s">
        <v>1255</v>
      </c>
      <c r="F2384" t="s">
        <v>88</v>
      </c>
      <c r="G2384" t="s">
        <v>2372</v>
      </c>
      <c r="H2384" s="1">
        <v>43571</v>
      </c>
      <c r="I2384" s="1">
        <v>43567</v>
      </c>
      <c r="J2384" s="3">
        <v>805392300</v>
      </c>
      <c r="K2384" t="s">
        <v>31</v>
      </c>
      <c r="L2384" t="s">
        <v>31</v>
      </c>
      <c r="M2384">
        <v>0</v>
      </c>
      <c r="N2384">
        <v>0</v>
      </c>
      <c r="O2384">
        <v>0</v>
      </c>
      <c r="P2384" t="s">
        <v>37</v>
      </c>
      <c r="Q2384" t="s">
        <v>37</v>
      </c>
      <c r="R2384" t="str">
        <f t="shared" si="75"/>
        <v>2133005511521</v>
      </c>
      <c r="S2384" t="s">
        <v>38</v>
      </c>
      <c r="T2384" t="s">
        <v>66</v>
      </c>
      <c r="U2384" t="s">
        <v>67</v>
      </c>
      <c r="V2384" t="s">
        <v>86</v>
      </c>
      <c r="W2384" t="s">
        <v>90</v>
      </c>
      <c r="X2384" t="s">
        <v>43</v>
      </c>
      <c r="Y2384" t="s">
        <v>44</v>
      </c>
      <c r="Z2384" t="s">
        <v>44</v>
      </c>
      <c r="AA2384" t="s">
        <v>45</v>
      </c>
      <c r="AB2384" t="s">
        <v>46</v>
      </c>
      <c r="AC2384" t="s">
        <v>47</v>
      </c>
      <c r="AD2384" t="s">
        <v>48</v>
      </c>
      <c r="AE2384" t="s">
        <v>49</v>
      </c>
    </row>
    <row r="2385" spans="1:31">
      <c r="A2385" t="str">
        <f t="shared" si="74"/>
        <v>213599452111504</v>
      </c>
      <c r="B2385" t="s">
        <v>32</v>
      </c>
      <c r="C2385" t="s">
        <v>62</v>
      </c>
      <c r="D2385" t="s">
        <v>660</v>
      </c>
      <c r="E2385" t="s">
        <v>660</v>
      </c>
      <c r="F2385" t="s">
        <v>286</v>
      </c>
      <c r="G2385" t="s">
        <v>2373</v>
      </c>
      <c r="H2385" s="1">
        <v>43571</v>
      </c>
      <c r="I2385" s="1">
        <v>43567</v>
      </c>
      <c r="J2385" s="3">
        <v>10150000</v>
      </c>
      <c r="K2385" t="s">
        <v>31</v>
      </c>
      <c r="L2385" t="s">
        <v>31</v>
      </c>
      <c r="M2385">
        <v>0</v>
      </c>
      <c r="N2385">
        <v>0</v>
      </c>
      <c r="O2385">
        <v>0</v>
      </c>
      <c r="P2385" t="s">
        <v>37</v>
      </c>
      <c r="Q2385" t="s">
        <v>37</v>
      </c>
      <c r="R2385" t="str">
        <f t="shared" si="75"/>
        <v>2135994521115</v>
      </c>
      <c r="S2385" t="s">
        <v>38</v>
      </c>
      <c r="T2385" t="s">
        <v>66</v>
      </c>
      <c r="U2385" t="s">
        <v>67</v>
      </c>
      <c r="V2385" t="s">
        <v>100</v>
      </c>
      <c r="W2385" t="s">
        <v>42</v>
      </c>
      <c r="X2385" t="s">
        <v>43</v>
      </c>
      <c r="Y2385" t="s">
        <v>44</v>
      </c>
      <c r="Z2385" t="s">
        <v>44</v>
      </c>
      <c r="AA2385" t="s">
        <v>45</v>
      </c>
      <c r="AB2385" t="s">
        <v>46</v>
      </c>
      <c r="AC2385" t="s">
        <v>47</v>
      </c>
      <c r="AD2385" t="s">
        <v>48</v>
      </c>
      <c r="AE2385" t="s">
        <v>49</v>
      </c>
    </row>
    <row r="2386" spans="1:31">
      <c r="A2386" t="str">
        <f t="shared" si="74"/>
        <v>213399451115204</v>
      </c>
      <c r="B2386" t="s">
        <v>32</v>
      </c>
      <c r="C2386" t="s">
        <v>62</v>
      </c>
      <c r="D2386" t="s">
        <v>1674</v>
      </c>
      <c r="E2386" t="s">
        <v>1674</v>
      </c>
      <c r="F2386" t="s">
        <v>84</v>
      </c>
      <c r="G2386" t="s">
        <v>2374</v>
      </c>
      <c r="H2386" s="1">
        <v>43579</v>
      </c>
      <c r="I2386" s="1">
        <v>43577</v>
      </c>
      <c r="J2386" s="3">
        <v>410340500</v>
      </c>
      <c r="K2386" t="s">
        <v>31</v>
      </c>
      <c r="L2386" t="s">
        <v>31</v>
      </c>
      <c r="M2386">
        <v>0</v>
      </c>
      <c r="N2386">
        <v>0</v>
      </c>
      <c r="O2386">
        <v>0</v>
      </c>
      <c r="P2386" t="s">
        <v>37</v>
      </c>
      <c r="Q2386" t="s">
        <v>37</v>
      </c>
      <c r="R2386" t="str">
        <f t="shared" si="75"/>
        <v>2133994511152</v>
      </c>
      <c r="S2386" t="s">
        <v>38</v>
      </c>
      <c r="T2386" t="s">
        <v>66</v>
      </c>
      <c r="U2386" t="s">
        <v>67</v>
      </c>
      <c r="V2386" t="s">
        <v>86</v>
      </c>
      <c r="W2386" t="s">
        <v>42</v>
      </c>
      <c r="X2386" t="s">
        <v>43</v>
      </c>
      <c r="Y2386" t="s">
        <v>44</v>
      </c>
      <c r="Z2386" t="s">
        <v>44</v>
      </c>
      <c r="AA2386" t="s">
        <v>45</v>
      </c>
      <c r="AB2386" t="s">
        <v>46</v>
      </c>
      <c r="AC2386" t="s">
        <v>47</v>
      </c>
      <c r="AD2386" t="s">
        <v>48</v>
      </c>
      <c r="AE2386" t="s">
        <v>49</v>
      </c>
    </row>
    <row r="2387" spans="1:31">
      <c r="A2387" t="str">
        <f t="shared" si="74"/>
        <v>213399451115204</v>
      </c>
      <c r="B2387" t="s">
        <v>32</v>
      </c>
      <c r="C2387" t="s">
        <v>62</v>
      </c>
      <c r="D2387" t="s">
        <v>768</v>
      </c>
      <c r="E2387" t="s">
        <v>768</v>
      </c>
      <c r="F2387" t="s">
        <v>84</v>
      </c>
      <c r="G2387" t="s">
        <v>2375</v>
      </c>
      <c r="H2387" s="1">
        <v>43578</v>
      </c>
      <c r="I2387" s="1">
        <v>43577</v>
      </c>
      <c r="J2387" s="3">
        <v>164928300</v>
      </c>
      <c r="K2387" t="s">
        <v>31</v>
      </c>
      <c r="L2387" t="s">
        <v>31</v>
      </c>
      <c r="M2387">
        <v>0</v>
      </c>
      <c r="N2387">
        <v>0</v>
      </c>
      <c r="O2387">
        <v>0</v>
      </c>
      <c r="P2387" t="s">
        <v>37</v>
      </c>
      <c r="Q2387" t="s">
        <v>37</v>
      </c>
      <c r="R2387" t="str">
        <f t="shared" si="75"/>
        <v>2133994511152</v>
      </c>
      <c r="S2387" t="s">
        <v>38</v>
      </c>
      <c r="T2387" t="s">
        <v>66</v>
      </c>
      <c r="U2387" t="s">
        <v>67</v>
      </c>
      <c r="V2387" t="s">
        <v>86</v>
      </c>
      <c r="W2387" t="s">
        <v>42</v>
      </c>
      <c r="X2387" t="s">
        <v>43</v>
      </c>
      <c r="Y2387" t="s">
        <v>44</v>
      </c>
      <c r="Z2387" t="s">
        <v>44</v>
      </c>
      <c r="AA2387" t="s">
        <v>45</v>
      </c>
      <c r="AB2387" t="s">
        <v>46</v>
      </c>
      <c r="AC2387" t="s">
        <v>47</v>
      </c>
      <c r="AD2387" t="s">
        <v>48</v>
      </c>
      <c r="AE2387" t="s">
        <v>49</v>
      </c>
    </row>
    <row r="2388" spans="1:31">
      <c r="A2388" t="str">
        <f t="shared" si="74"/>
        <v>213599451241104</v>
      </c>
      <c r="B2388" t="s">
        <v>32</v>
      </c>
      <c r="C2388" t="s">
        <v>62</v>
      </c>
      <c r="D2388" t="s">
        <v>1210</v>
      </c>
      <c r="E2388" t="s">
        <v>1210</v>
      </c>
      <c r="F2388" t="s">
        <v>116</v>
      </c>
      <c r="G2388" t="s">
        <v>2376</v>
      </c>
      <c r="H2388" s="1">
        <v>43578</v>
      </c>
      <c r="I2388" s="1">
        <v>43577</v>
      </c>
      <c r="J2388" s="3">
        <v>4873815</v>
      </c>
      <c r="K2388" t="s">
        <v>31</v>
      </c>
      <c r="L2388" t="s">
        <v>31</v>
      </c>
      <c r="M2388">
        <v>0</v>
      </c>
      <c r="N2388">
        <v>0</v>
      </c>
      <c r="O2388">
        <v>0</v>
      </c>
      <c r="P2388" t="s">
        <v>37</v>
      </c>
      <c r="Q2388" t="s">
        <v>37</v>
      </c>
      <c r="R2388" t="str">
        <f t="shared" si="75"/>
        <v>2135994512411</v>
      </c>
      <c r="S2388" t="s">
        <v>38</v>
      </c>
      <c r="T2388" t="s">
        <v>66</v>
      </c>
      <c r="U2388" t="s">
        <v>67</v>
      </c>
      <c r="V2388" t="s">
        <v>100</v>
      </c>
      <c r="W2388" t="s">
        <v>42</v>
      </c>
      <c r="X2388" t="s">
        <v>43</v>
      </c>
      <c r="Y2388" t="s">
        <v>44</v>
      </c>
      <c r="Z2388" t="s">
        <v>44</v>
      </c>
      <c r="AA2388" t="s">
        <v>45</v>
      </c>
      <c r="AB2388" t="s">
        <v>46</v>
      </c>
      <c r="AC2388" t="s">
        <v>47</v>
      </c>
      <c r="AD2388" t="s">
        <v>48</v>
      </c>
      <c r="AE2388" t="s">
        <v>49</v>
      </c>
    </row>
    <row r="2389" spans="1:31">
      <c r="A2389" t="str">
        <f t="shared" si="74"/>
        <v>212904652121904</v>
      </c>
      <c r="B2389" t="s">
        <v>32</v>
      </c>
      <c r="C2389" t="s">
        <v>62</v>
      </c>
      <c r="D2389" t="s">
        <v>524</v>
      </c>
      <c r="E2389" t="s">
        <v>524</v>
      </c>
      <c r="F2389" t="s">
        <v>96</v>
      </c>
      <c r="G2389" t="s">
        <v>2377</v>
      </c>
      <c r="H2389" s="1">
        <v>43578</v>
      </c>
      <c r="I2389" s="1">
        <v>43577</v>
      </c>
      <c r="J2389" s="3">
        <v>2900000</v>
      </c>
      <c r="K2389" t="s">
        <v>31</v>
      </c>
      <c r="L2389" t="s">
        <v>31</v>
      </c>
      <c r="M2389">
        <v>0</v>
      </c>
      <c r="N2389">
        <v>0</v>
      </c>
      <c r="O2389">
        <v>0</v>
      </c>
      <c r="P2389" t="s">
        <v>37</v>
      </c>
      <c r="Q2389" t="s">
        <v>37</v>
      </c>
      <c r="R2389" t="str">
        <f t="shared" si="75"/>
        <v>2129046521219</v>
      </c>
      <c r="S2389" t="s">
        <v>38</v>
      </c>
      <c r="T2389" t="s">
        <v>66</v>
      </c>
      <c r="U2389" t="s">
        <v>67</v>
      </c>
      <c r="V2389" t="s">
        <v>81</v>
      </c>
      <c r="W2389" t="s">
        <v>82</v>
      </c>
      <c r="X2389" t="s">
        <v>43</v>
      </c>
      <c r="Y2389" t="s">
        <v>44</v>
      </c>
      <c r="Z2389" t="s">
        <v>44</v>
      </c>
      <c r="AA2389" t="s">
        <v>45</v>
      </c>
      <c r="AB2389" t="s">
        <v>46</v>
      </c>
      <c r="AC2389" t="s">
        <v>47</v>
      </c>
      <c r="AD2389" t="s">
        <v>48</v>
      </c>
      <c r="AE2389" t="s">
        <v>49</v>
      </c>
    </row>
    <row r="2390" spans="1:31">
      <c r="A2390" t="str">
        <f t="shared" si="74"/>
        <v>213599451241104</v>
      </c>
      <c r="B2390" t="s">
        <v>32</v>
      </c>
      <c r="C2390" t="s">
        <v>62</v>
      </c>
      <c r="D2390" t="s">
        <v>1778</v>
      </c>
      <c r="E2390" t="s">
        <v>1778</v>
      </c>
      <c r="F2390" t="s">
        <v>116</v>
      </c>
      <c r="G2390" t="s">
        <v>2378</v>
      </c>
      <c r="H2390" s="1">
        <v>43578</v>
      </c>
      <c r="I2390" s="1">
        <v>43577</v>
      </c>
      <c r="J2390" s="3">
        <v>7660090</v>
      </c>
      <c r="K2390" t="s">
        <v>31</v>
      </c>
      <c r="L2390" t="s">
        <v>31</v>
      </c>
      <c r="M2390">
        <v>0</v>
      </c>
      <c r="N2390">
        <v>0</v>
      </c>
      <c r="O2390">
        <v>0</v>
      </c>
      <c r="P2390" t="s">
        <v>37</v>
      </c>
      <c r="Q2390" t="s">
        <v>37</v>
      </c>
      <c r="R2390" t="str">
        <f t="shared" si="75"/>
        <v>2135994512411</v>
      </c>
      <c r="S2390" t="s">
        <v>38</v>
      </c>
      <c r="T2390" t="s">
        <v>66</v>
      </c>
      <c r="U2390" t="s">
        <v>67</v>
      </c>
      <c r="V2390" t="s">
        <v>100</v>
      </c>
      <c r="W2390" t="s">
        <v>42</v>
      </c>
      <c r="X2390" t="s">
        <v>43</v>
      </c>
      <c r="Y2390" t="s">
        <v>44</v>
      </c>
      <c r="Z2390" t="s">
        <v>44</v>
      </c>
      <c r="AA2390" t="s">
        <v>45</v>
      </c>
      <c r="AB2390" t="s">
        <v>46</v>
      </c>
      <c r="AC2390" t="s">
        <v>47</v>
      </c>
      <c r="AD2390" t="s">
        <v>48</v>
      </c>
      <c r="AE2390" t="s">
        <v>49</v>
      </c>
    </row>
    <row r="2391" spans="1:31">
      <c r="A2391" t="str">
        <f t="shared" si="74"/>
        <v>213599451112904</v>
      </c>
      <c r="B2391" t="s">
        <v>32</v>
      </c>
      <c r="C2391" t="s">
        <v>62</v>
      </c>
      <c r="D2391" t="s">
        <v>1631</v>
      </c>
      <c r="E2391" t="s">
        <v>1631</v>
      </c>
      <c r="F2391" t="s">
        <v>112</v>
      </c>
      <c r="G2391" t="s">
        <v>2379</v>
      </c>
      <c r="H2391" s="1">
        <v>43578</v>
      </c>
      <c r="I2391" s="1">
        <v>43577</v>
      </c>
      <c r="J2391" s="3">
        <v>16330000</v>
      </c>
      <c r="K2391" t="s">
        <v>31</v>
      </c>
      <c r="L2391" t="s">
        <v>31</v>
      </c>
      <c r="M2391">
        <v>0</v>
      </c>
      <c r="N2391">
        <v>0</v>
      </c>
      <c r="O2391">
        <v>0</v>
      </c>
      <c r="P2391" t="s">
        <v>37</v>
      </c>
      <c r="Q2391" t="s">
        <v>37</v>
      </c>
      <c r="R2391" t="str">
        <f t="shared" si="75"/>
        <v>2135994511129</v>
      </c>
      <c r="S2391" t="s">
        <v>38</v>
      </c>
      <c r="T2391" t="s">
        <v>66</v>
      </c>
      <c r="U2391" t="s">
        <v>67</v>
      </c>
      <c r="V2391" t="s">
        <v>100</v>
      </c>
      <c r="W2391" t="s">
        <v>42</v>
      </c>
      <c r="X2391" t="s">
        <v>43</v>
      </c>
      <c r="Y2391" t="s">
        <v>44</v>
      </c>
      <c r="Z2391" t="s">
        <v>44</v>
      </c>
      <c r="AA2391" t="s">
        <v>45</v>
      </c>
      <c r="AB2391" t="s">
        <v>46</v>
      </c>
      <c r="AC2391" t="s">
        <v>47</v>
      </c>
      <c r="AD2391" t="s">
        <v>48</v>
      </c>
      <c r="AE2391" t="s">
        <v>49</v>
      </c>
    </row>
    <row r="2392" spans="1:31">
      <c r="A2392" t="str">
        <f t="shared" si="74"/>
        <v>213599451112904</v>
      </c>
      <c r="B2392" t="s">
        <v>32</v>
      </c>
      <c r="C2392" t="s">
        <v>62</v>
      </c>
      <c r="D2392" t="s">
        <v>1684</v>
      </c>
      <c r="E2392" t="s">
        <v>1684</v>
      </c>
      <c r="F2392" t="s">
        <v>112</v>
      </c>
      <c r="G2392" t="s">
        <v>2380</v>
      </c>
      <c r="H2392" s="1">
        <v>43578</v>
      </c>
      <c r="I2392" s="1">
        <v>43577</v>
      </c>
      <c r="J2392" s="3">
        <v>21279000</v>
      </c>
      <c r="K2392" t="s">
        <v>31</v>
      </c>
      <c r="L2392" t="s">
        <v>31</v>
      </c>
      <c r="M2392">
        <v>0</v>
      </c>
      <c r="N2392">
        <v>0</v>
      </c>
      <c r="O2392">
        <v>0</v>
      </c>
      <c r="P2392" t="s">
        <v>37</v>
      </c>
      <c r="Q2392" t="s">
        <v>37</v>
      </c>
      <c r="R2392" t="str">
        <f t="shared" si="75"/>
        <v>2135994511129</v>
      </c>
      <c r="S2392" t="s">
        <v>38</v>
      </c>
      <c r="T2392" t="s">
        <v>66</v>
      </c>
      <c r="U2392" t="s">
        <v>67</v>
      </c>
      <c r="V2392" t="s">
        <v>100</v>
      </c>
      <c r="W2392" t="s">
        <v>42</v>
      </c>
      <c r="X2392" t="s">
        <v>43</v>
      </c>
      <c r="Y2392" t="s">
        <v>44</v>
      </c>
      <c r="Z2392" t="s">
        <v>44</v>
      </c>
      <c r="AA2392" t="s">
        <v>45</v>
      </c>
      <c r="AB2392" t="s">
        <v>46</v>
      </c>
      <c r="AC2392" t="s">
        <v>47</v>
      </c>
      <c r="AD2392" t="s">
        <v>48</v>
      </c>
      <c r="AE2392" t="s">
        <v>49</v>
      </c>
    </row>
    <row r="2393" spans="1:31">
      <c r="A2393" t="str">
        <f t="shared" si="74"/>
        <v>212800752411404</v>
      </c>
      <c r="B2393" t="s">
        <v>32</v>
      </c>
      <c r="C2393" t="s">
        <v>62</v>
      </c>
      <c r="D2393" t="s">
        <v>1276</v>
      </c>
      <c r="E2393" t="s">
        <v>1276</v>
      </c>
      <c r="F2393" t="s">
        <v>182</v>
      </c>
      <c r="G2393" t="s">
        <v>2381</v>
      </c>
      <c r="H2393" s="1">
        <v>43578</v>
      </c>
      <c r="I2393" s="1">
        <v>43577</v>
      </c>
      <c r="J2393" s="3">
        <v>6900000</v>
      </c>
      <c r="K2393" t="s">
        <v>31</v>
      </c>
      <c r="L2393" t="s">
        <v>31</v>
      </c>
      <c r="M2393">
        <v>0</v>
      </c>
      <c r="N2393">
        <v>0</v>
      </c>
      <c r="O2393">
        <v>0</v>
      </c>
      <c r="P2393" t="s">
        <v>37</v>
      </c>
      <c r="Q2393" t="s">
        <v>37</v>
      </c>
      <c r="R2393" t="str">
        <f t="shared" si="75"/>
        <v>2128007524114</v>
      </c>
      <c r="S2393" t="s">
        <v>38</v>
      </c>
      <c r="T2393" t="s">
        <v>66</v>
      </c>
      <c r="U2393" t="s">
        <v>67</v>
      </c>
      <c r="V2393" t="s">
        <v>68</v>
      </c>
      <c r="W2393" t="s">
        <v>69</v>
      </c>
      <c r="X2393" t="s">
        <v>43</v>
      </c>
      <c r="Y2393" t="s">
        <v>44</v>
      </c>
      <c r="Z2393" t="s">
        <v>44</v>
      </c>
      <c r="AA2393" t="s">
        <v>45</v>
      </c>
      <c r="AB2393" t="s">
        <v>46</v>
      </c>
      <c r="AC2393" t="s">
        <v>47</v>
      </c>
      <c r="AD2393" t="s">
        <v>48</v>
      </c>
      <c r="AE2393" t="s">
        <v>49</v>
      </c>
    </row>
    <row r="2394" spans="1:31">
      <c r="A2394" t="str">
        <f t="shared" si="74"/>
        <v>213399451115204</v>
      </c>
      <c r="B2394" t="s">
        <v>32</v>
      </c>
      <c r="C2394" t="s">
        <v>62</v>
      </c>
      <c r="D2394" t="s">
        <v>1065</v>
      </c>
      <c r="E2394" t="s">
        <v>1065</v>
      </c>
      <c r="F2394" t="s">
        <v>84</v>
      </c>
      <c r="G2394" t="s">
        <v>2382</v>
      </c>
      <c r="H2394" s="1">
        <v>43580</v>
      </c>
      <c r="I2394" s="1">
        <v>43578</v>
      </c>
      <c r="J2394" s="3">
        <v>213781400</v>
      </c>
      <c r="K2394" t="s">
        <v>31</v>
      </c>
      <c r="L2394" t="s">
        <v>31</v>
      </c>
      <c r="M2394">
        <v>0</v>
      </c>
      <c r="N2394">
        <v>0</v>
      </c>
      <c r="O2394">
        <v>0</v>
      </c>
      <c r="P2394" t="s">
        <v>37</v>
      </c>
      <c r="Q2394" t="s">
        <v>37</v>
      </c>
      <c r="R2394" t="str">
        <f t="shared" si="75"/>
        <v>2133994511152</v>
      </c>
      <c r="S2394" t="s">
        <v>38</v>
      </c>
      <c r="T2394" t="s">
        <v>66</v>
      </c>
      <c r="U2394" t="s">
        <v>67</v>
      </c>
      <c r="V2394" t="s">
        <v>86</v>
      </c>
      <c r="W2394" t="s">
        <v>42</v>
      </c>
      <c r="X2394" t="s">
        <v>43</v>
      </c>
      <c r="Y2394" t="s">
        <v>44</v>
      </c>
      <c r="Z2394" t="s">
        <v>44</v>
      </c>
      <c r="AA2394" t="s">
        <v>45</v>
      </c>
      <c r="AB2394" t="s">
        <v>46</v>
      </c>
      <c r="AC2394" t="s">
        <v>47</v>
      </c>
      <c r="AD2394" t="s">
        <v>48</v>
      </c>
      <c r="AE2394" t="s">
        <v>49</v>
      </c>
    </row>
    <row r="2395" spans="1:31">
      <c r="A2395" t="str">
        <f t="shared" si="74"/>
        <v>212701552411404</v>
      </c>
      <c r="B2395" t="s">
        <v>32</v>
      </c>
      <c r="C2395" t="s">
        <v>62</v>
      </c>
      <c r="D2395" t="s">
        <v>1523</v>
      </c>
      <c r="E2395" t="s">
        <v>1523</v>
      </c>
      <c r="F2395" t="s">
        <v>182</v>
      </c>
      <c r="G2395" t="s">
        <v>2383</v>
      </c>
      <c r="H2395" s="1">
        <v>43585</v>
      </c>
      <c r="I2395" s="1">
        <v>43584</v>
      </c>
      <c r="J2395" s="3">
        <v>4000000</v>
      </c>
      <c r="K2395" t="s">
        <v>31</v>
      </c>
      <c r="L2395" t="s">
        <v>31</v>
      </c>
      <c r="M2395">
        <v>0</v>
      </c>
      <c r="N2395">
        <v>0</v>
      </c>
      <c r="O2395">
        <v>0</v>
      </c>
      <c r="P2395" t="s">
        <v>37</v>
      </c>
      <c r="Q2395" t="s">
        <v>37</v>
      </c>
      <c r="R2395" t="str">
        <f t="shared" si="75"/>
        <v>2127015524114</v>
      </c>
      <c r="S2395" t="s">
        <v>38</v>
      </c>
      <c r="T2395" t="s">
        <v>66</v>
      </c>
      <c r="U2395" t="s">
        <v>67</v>
      </c>
      <c r="V2395" t="s">
        <v>195</v>
      </c>
      <c r="W2395" t="s">
        <v>425</v>
      </c>
      <c r="X2395" t="s">
        <v>43</v>
      </c>
      <c r="Y2395" t="s">
        <v>44</v>
      </c>
      <c r="Z2395" t="s">
        <v>44</v>
      </c>
      <c r="AA2395" t="s">
        <v>45</v>
      </c>
      <c r="AB2395" t="s">
        <v>46</v>
      </c>
      <c r="AC2395" t="s">
        <v>47</v>
      </c>
      <c r="AD2395" t="s">
        <v>48</v>
      </c>
      <c r="AE2395" t="s">
        <v>49</v>
      </c>
    </row>
    <row r="2396" spans="1:31">
      <c r="A2396" t="str">
        <f t="shared" si="74"/>
        <v>210399452111506</v>
      </c>
      <c r="B2396" t="s">
        <v>32</v>
      </c>
      <c r="C2396" t="s">
        <v>2384</v>
      </c>
      <c r="D2396" t="s">
        <v>1249</v>
      </c>
      <c r="E2396" t="s">
        <v>1249</v>
      </c>
      <c r="F2396" t="s">
        <v>286</v>
      </c>
      <c r="G2396" t="s">
        <v>2385</v>
      </c>
      <c r="H2396" s="1">
        <v>43630</v>
      </c>
      <c r="I2396" s="1">
        <v>43628</v>
      </c>
      <c r="J2396" s="3">
        <v>6940000</v>
      </c>
      <c r="K2396" t="s">
        <v>31</v>
      </c>
      <c r="L2396" t="s">
        <v>31</v>
      </c>
      <c r="M2396">
        <v>0</v>
      </c>
      <c r="N2396">
        <v>0</v>
      </c>
      <c r="O2396">
        <v>0</v>
      </c>
      <c r="P2396" t="s">
        <v>37</v>
      </c>
      <c r="Q2396" t="s">
        <v>37</v>
      </c>
      <c r="R2396" t="str">
        <f t="shared" si="75"/>
        <v>2103994521115</v>
      </c>
      <c r="S2396" t="s">
        <v>38</v>
      </c>
      <c r="T2396" t="s">
        <v>45</v>
      </c>
      <c r="U2396" t="s">
        <v>45</v>
      </c>
      <c r="V2396" t="s">
        <v>2386</v>
      </c>
      <c r="W2396" t="s">
        <v>42</v>
      </c>
      <c r="X2396" t="s">
        <v>43</v>
      </c>
      <c r="Y2396" t="s">
        <v>44</v>
      </c>
      <c r="Z2396" t="s">
        <v>44</v>
      </c>
      <c r="AA2396" t="s">
        <v>45</v>
      </c>
      <c r="AB2396" t="s">
        <v>46</v>
      </c>
      <c r="AC2396" t="s">
        <v>47</v>
      </c>
      <c r="AD2396" t="s">
        <v>48</v>
      </c>
      <c r="AE2396" t="s">
        <v>49</v>
      </c>
    </row>
    <row r="2397" spans="1:31">
      <c r="A2397" t="str">
        <f t="shared" si="74"/>
        <v>210399452211102</v>
      </c>
      <c r="B2397" t="s">
        <v>32</v>
      </c>
      <c r="C2397" t="s">
        <v>2384</v>
      </c>
      <c r="D2397" t="s">
        <v>303</v>
      </c>
      <c r="E2397" t="s">
        <v>303</v>
      </c>
      <c r="F2397" t="s">
        <v>79</v>
      </c>
      <c r="G2397" t="s">
        <v>2387</v>
      </c>
      <c r="H2397" s="1">
        <v>43510</v>
      </c>
      <c r="I2397" s="1">
        <v>43509</v>
      </c>
      <c r="J2397" s="3">
        <v>1486938</v>
      </c>
      <c r="K2397" t="s">
        <v>31</v>
      </c>
      <c r="L2397" t="s">
        <v>31</v>
      </c>
      <c r="M2397">
        <v>0</v>
      </c>
      <c r="N2397">
        <v>0</v>
      </c>
      <c r="O2397">
        <v>0</v>
      </c>
      <c r="P2397" t="s">
        <v>37</v>
      </c>
      <c r="Q2397" t="s">
        <v>37</v>
      </c>
      <c r="R2397" t="str">
        <f t="shared" si="75"/>
        <v>2103994522111</v>
      </c>
      <c r="S2397" t="s">
        <v>38</v>
      </c>
      <c r="T2397" t="s">
        <v>45</v>
      </c>
      <c r="U2397" t="s">
        <v>45</v>
      </c>
      <c r="V2397" t="s">
        <v>2386</v>
      </c>
      <c r="W2397" t="s">
        <v>42</v>
      </c>
      <c r="X2397" t="s">
        <v>43</v>
      </c>
      <c r="Y2397" t="s">
        <v>44</v>
      </c>
      <c r="Z2397" t="s">
        <v>44</v>
      </c>
      <c r="AA2397" t="s">
        <v>45</v>
      </c>
      <c r="AB2397" t="s">
        <v>46</v>
      </c>
      <c r="AC2397" t="s">
        <v>47</v>
      </c>
      <c r="AD2397" t="s">
        <v>48</v>
      </c>
      <c r="AE2397" t="s">
        <v>49</v>
      </c>
    </row>
    <row r="2398" spans="1:31">
      <c r="A2398" t="str">
        <f t="shared" si="74"/>
        <v>210399452111104</v>
      </c>
      <c r="B2398" t="s">
        <v>32</v>
      </c>
      <c r="C2398" t="s">
        <v>2384</v>
      </c>
      <c r="D2398" t="s">
        <v>73</v>
      </c>
      <c r="E2398" t="s">
        <v>73</v>
      </c>
      <c r="F2398" t="s">
        <v>165</v>
      </c>
      <c r="G2398" t="s">
        <v>2388</v>
      </c>
      <c r="H2398" s="1">
        <v>43573</v>
      </c>
      <c r="I2398" s="1">
        <v>43571</v>
      </c>
      <c r="J2398" s="3">
        <v>1000000</v>
      </c>
      <c r="K2398" t="s">
        <v>31</v>
      </c>
      <c r="L2398" t="s">
        <v>31</v>
      </c>
      <c r="M2398">
        <v>0</v>
      </c>
      <c r="N2398">
        <v>0</v>
      </c>
      <c r="O2398">
        <v>0</v>
      </c>
      <c r="P2398" t="s">
        <v>37</v>
      </c>
      <c r="Q2398" t="s">
        <v>37</v>
      </c>
      <c r="R2398" t="str">
        <f t="shared" si="75"/>
        <v>2103994521111</v>
      </c>
      <c r="S2398" t="s">
        <v>38</v>
      </c>
      <c r="T2398" t="s">
        <v>45</v>
      </c>
      <c r="U2398" t="s">
        <v>45</v>
      </c>
      <c r="V2398" t="s">
        <v>2386</v>
      </c>
      <c r="W2398" t="s">
        <v>42</v>
      </c>
      <c r="X2398" t="s">
        <v>43</v>
      </c>
      <c r="Y2398" t="s">
        <v>44</v>
      </c>
      <c r="Z2398" t="s">
        <v>44</v>
      </c>
      <c r="AA2398" t="s">
        <v>45</v>
      </c>
      <c r="AB2398" t="s">
        <v>46</v>
      </c>
      <c r="AC2398" t="s">
        <v>47</v>
      </c>
      <c r="AD2398" t="s">
        <v>48</v>
      </c>
      <c r="AE2398" t="s">
        <v>49</v>
      </c>
    </row>
    <row r="2399" spans="1:31">
      <c r="A2399" t="str">
        <f t="shared" si="74"/>
        <v>210399452181104</v>
      </c>
      <c r="B2399" t="s">
        <v>32</v>
      </c>
      <c r="C2399" t="s">
        <v>2384</v>
      </c>
      <c r="D2399" t="s">
        <v>73</v>
      </c>
      <c r="E2399" t="s">
        <v>73</v>
      </c>
      <c r="F2399" t="s">
        <v>143</v>
      </c>
      <c r="G2399" t="s">
        <v>2388</v>
      </c>
      <c r="H2399" s="1">
        <v>43573</v>
      </c>
      <c r="I2399" s="1">
        <v>43571</v>
      </c>
      <c r="J2399" s="3">
        <v>4740000</v>
      </c>
      <c r="K2399" t="s">
        <v>31</v>
      </c>
      <c r="L2399" t="s">
        <v>31</v>
      </c>
      <c r="M2399">
        <v>0</v>
      </c>
      <c r="N2399">
        <v>0</v>
      </c>
      <c r="O2399">
        <v>0</v>
      </c>
      <c r="P2399" t="s">
        <v>37</v>
      </c>
      <c r="Q2399" t="s">
        <v>37</v>
      </c>
      <c r="R2399" t="str">
        <f t="shared" si="75"/>
        <v>2103994521811</v>
      </c>
      <c r="S2399" t="s">
        <v>38</v>
      </c>
      <c r="T2399" t="s">
        <v>45</v>
      </c>
      <c r="U2399" t="s">
        <v>45</v>
      </c>
      <c r="V2399" t="s">
        <v>2386</v>
      </c>
      <c r="W2399" t="s">
        <v>42</v>
      </c>
      <c r="X2399" t="s">
        <v>43</v>
      </c>
      <c r="Y2399" t="s">
        <v>44</v>
      </c>
      <c r="Z2399" t="s">
        <v>44</v>
      </c>
      <c r="AA2399" t="s">
        <v>45</v>
      </c>
      <c r="AB2399" t="s">
        <v>46</v>
      </c>
      <c r="AC2399" t="s">
        <v>47</v>
      </c>
      <c r="AD2399" t="s">
        <v>48</v>
      </c>
      <c r="AE2399" t="s">
        <v>49</v>
      </c>
    </row>
    <row r="2400" spans="1:31">
      <c r="A2400" t="str">
        <f t="shared" si="74"/>
        <v>210399452211905</v>
      </c>
      <c r="B2400" t="s">
        <v>32</v>
      </c>
      <c r="C2400" t="s">
        <v>2384</v>
      </c>
      <c r="D2400" t="s">
        <v>1098</v>
      </c>
      <c r="E2400" t="s">
        <v>1098</v>
      </c>
      <c r="F2400" t="s">
        <v>60</v>
      </c>
      <c r="G2400" t="s">
        <v>2389</v>
      </c>
      <c r="H2400" s="1">
        <v>43595</v>
      </c>
      <c r="I2400" s="1">
        <v>43593</v>
      </c>
      <c r="J2400" s="3">
        <v>879260</v>
      </c>
      <c r="K2400" t="s">
        <v>31</v>
      </c>
      <c r="L2400" t="s">
        <v>31</v>
      </c>
      <c r="M2400">
        <v>0</v>
      </c>
      <c r="N2400">
        <v>0</v>
      </c>
      <c r="O2400">
        <v>0</v>
      </c>
      <c r="P2400" t="s">
        <v>37</v>
      </c>
      <c r="Q2400" t="s">
        <v>37</v>
      </c>
      <c r="R2400" t="str">
        <f t="shared" si="75"/>
        <v>2103994522119</v>
      </c>
      <c r="S2400" t="s">
        <v>38</v>
      </c>
      <c r="T2400" t="s">
        <v>45</v>
      </c>
      <c r="U2400" t="s">
        <v>45</v>
      </c>
      <c r="V2400" t="s">
        <v>2386</v>
      </c>
      <c r="W2400" t="s">
        <v>42</v>
      </c>
      <c r="X2400" t="s">
        <v>43</v>
      </c>
      <c r="Y2400" t="s">
        <v>44</v>
      </c>
      <c r="Z2400" t="s">
        <v>44</v>
      </c>
      <c r="AA2400" t="s">
        <v>45</v>
      </c>
      <c r="AB2400" t="s">
        <v>46</v>
      </c>
      <c r="AC2400" t="s">
        <v>47</v>
      </c>
      <c r="AD2400" t="s">
        <v>48</v>
      </c>
      <c r="AE2400" t="s">
        <v>49</v>
      </c>
    </row>
    <row r="2401" spans="1:31">
      <c r="A2401" t="str">
        <f t="shared" si="74"/>
        <v>210099451111106</v>
      </c>
      <c r="B2401" t="s">
        <v>32</v>
      </c>
      <c r="C2401" t="s">
        <v>2384</v>
      </c>
      <c r="D2401" t="s">
        <v>121</v>
      </c>
      <c r="E2401" t="s">
        <v>121</v>
      </c>
      <c r="F2401" t="s">
        <v>35</v>
      </c>
      <c r="G2401" t="s">
        <v>2390</v>
      </c>
      <c r="H2401" s="1">
        <v>43630</v>
      </c>
      <c r="I2401" s="1">
        <v>43628</v>
      </c>
      <c r="J2401" s="3">
        <v>1706400</v>
      </c>
      <c r="K2401" t="s">
        <v>31</v>
      </c>
      <c r="L2401" t="s">
        <v>31</v>
      </c>
      <c r="M2401">
        <v>0</v>
      </c>
      <c r="N2401">
        <v>0</v>
      </c>
      <c r="O2401">
        <v>0</v>
      </c>
      <c r="P2401" t="s">
        <v>37</v>
      </c>
      <c r="Q2401" t="s">
        <v>37</v>
      </c>
      <c r="R2401" t="str">
        <f t="shared" si="75"/>
        <v>2100994511111</v>
      </c>
      <c r="S2401" t="s">
        <v>38</v>
      </c>
      <c r="T2401" t="s">
        <v>45</v>
      </c>
      <c r="U2401" t="s">
        <v>45</v>
      </c>
      <c r="V2401" t="s">
        <v>2391</v>
      </c>
      <c r="W2401" t="s">
        <v>42</v>
      </c>
      <c r="X2401" t="s">
        <v>43</v>
      </c>
      <c r="Y2401" t="s">
        <v>44</v>
      </c>
      <c r="Z2401" t="s">
        <v>44</v>
      </c>
      <c r="AA2401" t="s">
        <v>45</v>
      </c>
      <c r="AB2401" t="s">
        <v>46</v>
      </c>
      <c r="AC2401" t="s">
        <v>47</v>
      </c>
      <c r="AD2401" t="s">
        <v>48</v>
      </c>
      <c r="AE2401" t="s">
        <v>49</v>
      </c>
    </row>
    <row r="2402" spans="1:31">
      <c r="A2402" t="str">
        <f t="shared" si="74"/>
        <v>210099451111906</v>
      </c>
      <c r="B2402" t="s">
        <v>32</v>
      </c>
      <c r="C2402" t="s">
        <v>2384</v>
      </c>
      <c r="D2402" t="s">
        <v>121</v>
      </c>
      <c r="E2402" t="s">
        <v>121</v>
      </c>
      <c r="F2402" t="s">
        <v>50</v>
      </c>
      <c r="G2402" t="s">
        <v>2390</v>
      </c>
      <c r="H2402" s="1">
        <v>43630</v>
      </c>
      <c r="I2402" s="1">
        <v>43628</v>
      </c>
      <c r="J2402" s="3">
        <v>28</v>
      </c>
      <c r="K2402" t="s">
        <v>31</v>
      </c>
      <c r="L2402" t="s">
        <v>31</v>
      </c>
      <c r="M2402">
        <v>0</v>
      </c>
      <c r="N2402">
        <v>0</v>
      </c>
      <c r="O2402">
        <v>0</v>
      </c>
      <c r="P2402" t="s">
        <v>37</v>
      </c>
      <c r="Q2402" t="s">
        <v>37</v>
      </c>
      <c r="R2402" t="str">
        <f t="shared" si="75"/>
        <v>2100994511119</v>
      </c>
      <c r="S2402" t="s">
        <v>38</v>
      </c>
      <c r="T2402" t="s">
        <v>45</v>
      </c>
      <c r="U2402" t="s">
        <v>45</v>
      </c>
      <c r="V2402" t="s">
        <v>2391</v>
      </c>
      <c r="W2402" t="s">
        <v>42</v>
      </c>
      <c r="X2402" t="s">
        <v>43</v>
      </c>
      <c r="Y2402" t="s">
        <v>44</v>
      </c>
      <c r="Z2402" t="s">
        <v>44</v>
      </c>
      <c r="AA2402" t="s">
        <v>45</v>
      </c>
      <c r="AB2402" t="s">
        <v>46</v>
      </c>
      <c r="AC2402" t="s">
        <v>47</v>
      </c>
      <c r="AD2402" t="s">
        <v>48</v>
      </c>
      <c r="AE2402" t="s">
        <v>49</v>
      </c>
    </row>
    <row r="2403" spans="1:31">
      <c r="A2403" t="str">
        <f t="shared" si="74"/>
        <v>210099451112106</v>
      </c>
      <c r="B2403" t="s">
        <v>32</v>
      </c>
      <c r="C2403" t="s">
        <v>2384</v>
      </c>
      <c r="D2403" t="s">
        <v>121</v>
      </c>
      <c r="E2403" t="s">
        <v>121</v>
      </c>
      <c r="F2403" t="s">
        <v>51</v>
      </c>
      <c r="G2403" t="s">
        <v>2390</v>
      </c>
      <c r="H2403" s="1">
        <v>43630</v>
      </c>
      <c r="I2403" s="1">
        <v>43628</v>
      </c>
      <c r="J2403" s="3">
        <v>137020</v>
      </c>
      <c r="K2403" t="s">
        <v>31</v>
      </c>
      <c r="L2403" t="s">
        <v>31</v>
      </c>
      <c r="M2403">
        <v>0</v>
      </c>
      <c r="N2403">
        <v>0</v>
      </c>
      <c r="O2403">
        <v>0</v>
      </c>
      <c r="P2403" t="s">
        <v>37</v>
      </c>
      <c r="Q2403" t="s">
        <v>37</v>
      </c>
      <c r="R2403" t="str">
        <f t="shared" si="75"/>
        <v>2100994511121</v>
      </c>
      <c r="S2403" t="s">
        <v>38</v>
      </c>
      <c r="T2403" t="s">
        <v>45</v>
      </c>
      <c r="U2403" t="s">
        <v>45</v>
      </c>
      <c r="V2403" t="s">
        <v>2391</v>
      </c>
      <c r="W2403" t="s">
        <v>42</v>
      </c>
      <c r="X2403" t="s">
        <v>43</v>
      </c>
      <c r="Y2403" t="s">
        <v>44</v>
      </c>
      <c r="Z2403" t="s">
        <v>44</v>
      </c>
      <c r="AA2403" t="s">
        <v>45</v>
      </c>
      <c r="AB2403" t="s">
        <v>46</v>
      </c>
      <c r="AC2403" t="s">
        <v>47</v>
      </c>
      <c r="AD2403" t="s">
        <v>48</v>
      </c>
      <c r="AE2403" t="s">
        <v>49</v>
      </c>
    </row>
    <row r="2404" spans="1:31">
      <c r="A2404" t="str">
        <f t="shared" si="74"/>
        <v>210099451112206</v>
      </c>
      <c r="B2404" t="s">
        <v>32</v>
      </c>
      <c r="C2404" t="s">
        <v>2384</v>
      </c>
      <c r="D2404" t="s">
        <v>121</v>
      </c>
      <c r="E2404" t="s">
        <v>121</v>
      </c>
      <c r="F2404" t="s">
        <v>55</v>
      </c>
      <c r="G2404" t="s">
        <v>2390</v>
      </c>
      <c r="H2404" s="1">
        <v>43630</v>
      </c>
      <c r="I2404" s="1">
        <v>43628</v>
      </c>
      <c r="J2404" s="3">
        <v>41980</v>
      </c>
      <c r="K2404" t="s">
        <v>31</v>
      </c>
      <c r="L2404" t="s">
        <v>31</v>
      </c>
      <c r="M2404">
        <v>0</v>
      </c>
      <c r="N2404">
        <v>0</v>
      </c>
      <c r="O2404">
        <v>0</v>
      </c>
      <c r="P2404" t="s">
        <v>37</v>
      </c>
      <c r="Q2404" t="s">
        <v>37</v>
      </c>
      <c r="R2404" t="str">
        <f t="shared" si="75"/>
        <v>2100994511122</v>
      </c>
      <c r="S2404" t="s">
        <v>38</v>
      </c>
      <c r="T2404" t="s">
        <v>45</v>
      </c>
      <c r="U2404" t="s">
        <v>45</v>
      </c>
      <c r="V2404" t="s">
        <v>2391</v>
      </c>
      <c r="W2404" t="s">
        <v>42</v>
      </c>
      <c r="X2404" t="s">
        <v>43</v>
      </c>
      <c r="Y2404" t="s">
        <v>44</v>
      </c>
      <c r="Z2404" t="s">
        <v>44</v>
      </c>
      <c r="AA2404" t="s">
        <v>45</v>
      </c>
      <c r="AB2404" t="s">
        <v>46</v>
      </c>
      <c r="AC2404" t="s">
        <v>47</v>
      </c>
      <c r="AD2404" t="s">
        <v>48</v>
      </c>
      <c r="AE2404" t="s">
        <v>49</v>
      </c>
    </row>
    <row r="2405" spans="1:31">
      <c r="A2405" t="str">
        <f t="shared" si="74"/>
        <v>210399452211105</v>
      </c>
      <c r="B2405" t="s">
        <v>32</v>
      </c>
      <c r="C2405" t="s">
        <v>2384</v>
      </c>
      <c r="D2405" t="s">
        <v>59</v>
      </c>
      <c r="E2405" t="s">
        <v>59</v>
      </c>
      <c r="F2405" t="s">
        <v>79</v>
      </c>
      <c r="G2405" t="s">
        <v>2392</v>
      </c>
      <c r="H2405" s="1">
        <v>43600</v>
      </c>
      <c r="I2405" s="1">
        <v>43599</v>
      </c>
      <c r="J2405" s="3">
        <v>1591608</v>
      </c>
      <c r="K2405" t="s">
        <v>31</v>
      </c>
      <c r="L2405" t="s">
        <v>31</v>
      </c>
      <c r="M2405">
        <v>0</v>
      </c>
      <c r="N2405">
        <v>0</v>
      </c>
      <c r="O2405">
        <v>0</v>
      </c>
      <c r="P2405" t="s">
        <v>37</v>
      </c>
      <c r="Q2405" t="s">
        <v>37</v>
      </c>
      <c r="R2405" t="str">
        <f t="shared" si="75"/>
        <v>2103994522111</v>
      </c>
      <c r="S2405" t="s">
        <v>38</v>
      </c>
      <c r="T2405" t="s">
        <v>45</v>
      </c>
      <c r="U2405" t="s">
        <v>45</v>
      </c>
      <c r="V2405" t="s">
        <v>2386</v>
      </c>
      <c r="W2405" t="s">
        <v>42</v>
      </c>
      <c r="X2405" t="s">
        <v>43</v>
      </c>
      <c r="Y2405" t="s">
        <v>44</v>
      </c>
      <c r="Z2405" t="s">
        <v>44</v>
      </c>
      <c r="AA2405" t="s">
        <v>45</v>
      </c>
      <c r="AB2405" t="s">
        <v>46</v>
      </c>
      <c r="AC2405" t="s">
        <v>47</v>
      </c>
      <c r="AD2405" t="s">
        <v>48</v>
      </c>
      <c r="AE2405" t="s">
        <v>49</v>
      </c>
    </row>
    <row r="2406" spans="1:31">
      <c r="A2406" t="str">
        <f t="shared" si="74"/>
        <v>210099451111101</v>
      </c>
      <c r="B2406" t="s">
        <v>32</v>
      </c>
      <c r="C2406" t="s">
        <v>2384</v>
      </c>
      <c r="D2406" t="s">
        <v>563</v>
      </c>
      <c r="E2406" t="s">
        <v>563</v>
      </c>
      <c r="F2406" t="s">
        <v>35</v>
      </c>
      <c r="G2406" t="s">
        <v>2393</v>
      </c>
      <c r="H2406" s="1">
        <v>43496</v>
      </c>
      <c r="I2406" s="1">
        <v>43494</v>
      </c>
      <c r="J2406" s="3">
        <v>663600</v>
      </c>
      <c r="K2406" t="s">
        <v>31</v>
      </c>
      <c r="L2406" t="s">
        <v>31</v>
      </c>
      <c r="M2406">
        <v>0</v>
      </c>
      <c r="N2406">
        <v>0</v>
      </c>
      <c r="O2406">
        <v>0</v>
      </c>
      <c r="P2406" t="s">
        <v>37</v>
      </c>
      <c r="Q2406" t="s">
        <v>37</v>
      </c>
      <c r="R2406" t="str">
        <f t="shared" si="75"/>
        <v>2100994511111</v>
      </c>
      <c r="S2406" t="s">
        <v>38</v>
      </c>
      <c r="T2406" t="s">
        <v>45</v>
      </c>
      <c r="U2406" t="s">
        <v>45</v>
      </c>
      <c r="V2406" t="s">
        <v>2391</v>
      </c>
      <c r="W2406" t="s">
        <v>42</v>
      </c>
      <c r="X2406" t="s">
        <v>43</v>
      </c>
      <c r="Y2406" t="s">
        <v>44</v>
      </c>
      <c r="Z2406" t="s">
        <v>44</v>
      </c>
      <c r="AA2406" t="s">
        <v>45</v>
      </c>
      <c r="AB2406" t="s">
        <v>46</v>
      </c>
      <c r="AC2406" t="s">
        <v>47</v>
      </c>
      <c r="AD2406" t="s">
        <v>48</v>
      </c>
      <c r="AE2406" t="s">
        <v>49</v>
      </c>
    </row>
    <row r="2407" spans="1:31">
      <c r="A2407" t="str">
        <f t="shared" si="74"/>
        <v>210099451112101</v>
      </c>
      <c r="B2407" t="s">
        <v>32</v>
      </c>
      <c r="C2407" t="s">
        <v>2384</v>
      </c>
      <c r="D2407" t="s">
        <v>563</v>
      </c>
      <c r="E2407" t="s">
        <v>563</v>
      </c>
      <c r="F2407" t="s">
        <v>51</v>
      </c>
      <c r="G2407" t="s">
        <v>2393</v>
      </c>
      <c r="H2407" s="1">
        <v>43496</v>
      </c>
      <c r="I2407" s="1">
        <v>43494</v>
      </c>
      <c r="J2407" s="3">
        <v>66360</v>
      </c>
      <c r="K2407" t="s">
        <v>31</v>
      </c>
      <c r="L2407" t="s">
        <v>31</v>
      </c>
      <c r="M2407">
        <v>0</v>
      </c>
      <c r="N2407">
        <v>0</v>
      </c>
      <c r="O2407">
        <v>0</v>
      </c>
      <c r="P2407" t="s">
        <v>37</v>
      </c>
      <c r="Q2407" t="s">
        <v>37</v>
      </c>
      <c r="R2407" t="str">
        <f t="shared" si="75"/>
        <v>2100994511121</v>
      </c>
      <c r="S2407" t="s">
        <v>38</v>
      </c>
      <c r="T2407" t="s">
        <v>45</v>
      </c>
      <c r="U2407" t="s">
        <v>45</v>
      </c>
      <c r="V2407" t="s">
        <v>2391</v>
      </c>
      <c r="W2407" t="s">
        <v>42</v>
      </c>
      <c r="X2407" t="s">
        <v>43</v>
      </c>
      <c r="Y2407" t="s">
        <v>44</v>
      </c>
      <c r="Z2407" t="s">
        <v>44</v>
      </c>
      <c r="AA2407" t="s">
        <v>45</v>
      </c>
      <c r="AB2407" t="s">
        <v>46</v>
      </c>
      <c r="AC2407" t="s">
        <v>47</v>
      </c>
      <c r="AD2407" t="s">
        <v>48</v>
      </c>
      <c r="AE2407" t="s">
        <v>49</v>
      </c>
    </row>
    <row r="2408" spans="1:31">
      <c r="A2408" t="str">
        <f t="shared" si="74"/>
        <v>210099451112201</v>
      </c>
      <c r="B2408" t="s">
        <v>32</v>
      </c>
      <c r="C2408" t="s">
        <v>2384</v>
      </c>
      <c r="D2408" t="s">
        <v>563</v>
      </c>
      <c r="E2408" t="s">
        <v>563</v>
      </c>
      <c r="F2408" t="s">
        <v>55</v>
      </c>
      <c r="G2408" t="s">
        <v>2393</v>
      </c>
      <c r="H2408" s="1">
        <v>43496</v>
      </c>
      <c r="I2408" s="1">
        <v>43494</v>
      </c>
      <c r="J2408" s="3">
        <v>26544</v>
      </c>
      <c r="K2408" t="s">
        <v>31</v>
      </c>
      <c r="L2408" t="s">
        <v>31</v>
      </c>
      <c r="M2408">
        <v>0</v>
      </c>
      <c r="N2408">
        <v>0</v>
      </c>
      <c r="O2408">
        <v>0</v>
      </c>
      <c r="P2408" t="s">
        <v>37</v>
      </c>
      <c r="Q2408" t="s">
        <v>37</v>
      </c>
      <c r="R2408" t="str">
        <f t="shared" si="75"/>
        <v>2100994511122</v>
      </c>
      <c r="S2408" t="s">
        <v>38</v>
      </c>
      <c r="T2408" t="s">
        <v>45</v>
      </c>
      <c r="U2408" t="s">
        <v>45</v>
      </c>
      <c r="V2408" t="s">
        <v>2391</v>
      </c>
      <c r="W2408" t="s">
        <v>42</v>
      </c>
      <c r="X2408" t="s">
        <v>43</v>
      </c>
      <c r="Y2408" t="s">
        <v>44</v>
      </c>
      <c r="Z2408" t="s">
        <v>44</v>
      </c>
      <c r="AA2408" t="s">
        <v>45</v>
      </c>
      <c r="AB2408" t="s">
        <v>46</v>
      </c>
      <c r="AC2408" t="s">
        <v>47</v>
      </c>
      <c r="AD2408" t="s">
        <v>48</v>
      </c>
      <c r="AE2408" t="s">
        <v>49</v>
      </c>
    </row>
    <row r="2409" spans="1:31">
      <c r="A2409" t="str">
        <f t="shared" si="74"/>
        <v>210099451115101</v>
      </c>
      <c r="B2409" t="s">
        <v>32</v>
      </c>
      <c r="C2409" t="s">
        <v>2384</v>
      </c>
      <c r="D2409" t="s">
        <v>563</v>
      </c>
      <c r="E2409" t="s">
        <v>563</v>
      </c>
      <c r="F2409" t="s">
        <v>58</v>
      </c>
      <c r="G2409" t="s">
        <v>2393</v>
      </c>
      <c r="H2409" s="1">
        <v>43496</v>
      </c>
      <c r="I2409" s="1">
        <v>43494</v>
      </c>
      <c r="J2409" s="3">
        <v>15000</v>
      </c>
      <c r="K2409" t="s">
        <v>31</v>
      </c>
      <c r="L2409" t="s">
        <v>31</v>
      </c>
      <c r="M2409">
        <v>0</v>
      </c>
      <c r="N2409">
        <v>0</v>
      </c>
      <c r="O2409">
        <v>0</v>
      </c>
      <c r="P2409" t="s">
        <v>37</v>
      </c>
      <c r="Q2409" t="s">
        <v>37</v>
      </c>
      <c r="R2409" t="str">
        <f t="shared" si="75"/>
        <v>2100994511151</v>
      </c>
      <c r="S2409" t="s">
        <v>38</v>
      </c>
      <c r="T2409" t="s">
        <v>45</v>
      </c>
      <c r="U2409" t="s">
        <v>45</v>
      </c>
      <c r="V2409" t="s">
        <v>2391</v>
      </c>
      <c r="W2409" t="s">
        <v>42</v>
      </c>
      <c r="X2409" t="s">
        <v>43</v>
      </c>
      <c r="Y2409" t="s">
        <v>44</v>
      </c>
      <c r="Z2409" t="s">
        <v>44</v>
      </c>
      <c r="AA2409" t="s">
        <v>45</v>
      </c>
      <c r="AB2409" t="s">
        <v>46</v>
      </c>
      <c r="AC2409" t="s">
        <v>47</v>
      </c>
      <c r="AD2409" t="s">
        <v>48</v>
      </c>
      <c r="AE2409" t="s">
        <v>49</v>
      </c>
    </row>
    <row r="2410" spans="1:31">
      <c r="A2410" t="str">
        <f t="shared" si="74"/>
        <v>210099451211105</v>
      </c>
      <c r="B2410" t="s">
        <v>32</v>
      </c>
      <c r="C2410" t="s">
        <v>2384</v>
      </c>
      <c r="D2410" t="s">
        <v>1812</v>
      </c>
      <c r="E2410" t="s">
        <v>1812</v>
      </c>
      <c r="F2410" t="s">
        <v>2394</v>
      </c>
      <c r="G2410" t="s">
        <v>2395</v>
      </c>
      <c r="H2410" s="1">
        <v>43609</v>
      </c>
      <c r="I2410" s="1">
        <v>43608</v>
      </c>
      <c r="J2410" s="3">
        <v>1250000</v>
      </c>
      <c r="K2410" t="s">
        <v>31</v>
      </c>
      <c r="L2410" t="s">
        <v>31</v>
      </c>
      <c r="M2410">
        <v>0</v>
      </c>
      <c r="N2410">
        <v>0</v>
      </c>
      <c r="O2410">
        <v>0</v>
      </c>
      <c r="P2410" t="s">
        <v>37</v>
      </c>
      <c r="Q2410" t="s">
        <v>37</v>
      </c>
      <c r="R2410" t="str">
        <f t="shared" si="75"/>
        <v>2100994512111</v>
      </c>
      <c r="S2410" t="s">
        <v>38</v>
      </c>
      <c r="T2410" t="s">
        <v>45</v>
      </c>
      <c r="U2410" t="s">
        <v>45</v>
      </c>
      <c r="V2410" t="s">
        <v>2391</v>
      </c>
      <c r="W2410" t="s">
        <v>42</v>
      </c>
      <c r="X2410" t="s">
        <v>43</v>
      </c>
      <c r="Y2410" t="s">
        <v>44</v>
      </c>
      <c r="Z2410" t="s">
        <v>44</v>
      </c>
      <c r="AA2410" t="s">
        <v>45</v>
      </c>
      <c r="AB2410" t="s">
        <v>46</v>
      </c>
      <c r="AC2410" t="s">
        <v>47</v>
      </c>
      <c r="AD2410" t="s">
        <v>48</v>
      </c>
      <c r="AE2410" t="s">
        <v>49</v>
      </c>
    </row>
    <row r="2411" spans="1:31">
      <c r="A2411" t="str">
        <f t="shared" si="74"/>
        <v>210099451241103</v>
      </c>
      <c r="B2411" t="s">
        <v>32</v>
      </c>
      <c r="C2411" t="s">
        <v>2384</v>
      </c>
      <c r="D2411" t="s">
        <v>762</v>
      </c>
      <c r="E2411" t="s">
        <v>762</v>
      </c>
      <c r="F2411" t="s">
        <v>116</v>
      </c>
      <c r="G2411" t="s">
        <v>2396</v>
      </c>
      <c r="H2411" s="1">
        <v>43545</v>
      </c>
      <c r="I2411" s="1">
        <v>43545</v>
      </c>
      <c r="J2411" s="3">
        <v>80448009</v>
      </c>
      <c r="K2411" t="s">
        <v>31</v>
      </c>
      <c r="L2411" t="s">
        <v>31</v>
      </c>
      <c r="M2411">
        <v>0</v>
      </c>
      <c r="N2411">
        <v>0</v>
      </c>
      <c r="O2411">
        <v>0</v>
      </c>
      <c r="P2411" t="s">
        <v>37</v>
      </c>
      <c r="Q2411" t="s">
        <v>37</v>
      </c>
      <c r="R2411" t="str">
        <f t="shared" si="75"/>
        <v>2100994512411</v>
      </c>
      <c r="S2411" t="s">
        <v>38</v>
      </c>
      <c r="T2411" t="s">
        <v>45</v>
      </c>
      <c r="U2411" t="s">
        <v>45</v>
      </c>
      <c r="V2411" t="s">
        <v>2391</v>
      </c>
      <c r="W2411" t="s">
        <v>42</v>
      </c>
      <c r="X2411" t="s">
        <v>43</v>
      </c>
      <c r="Y2411" t="s">
        <v>44</v>
      </c>
      <c r="Z2411" t="s">
        <v>44</v>
      </c>
      <c r="AA2411" t="s">
        <v>45</v>
      </c>
      <c r="AB2411" t="s">
        <v>46</v>
      </c>
      <c r="AC2411" t="s">
        <v>47</v>
      </c>
      <c r="AD2411" t="s">
        <v>48</v>
      </c>
      <c r="AE2411" t="s">
        <v>49</v>
      </c>
    </row>
    <row r="2412" spans="1:31">
      <c r="A2412" t="str">
        <f t="shared" si="74"/>
        <v>210099451241104</v>
      </c>
      <c r="B2412" t="s">
        <v>32</v>
      </c>
      <c r="C2412" t="s">
        <v>2384</v>
      </c>
      <c r="D2412" t="s">
        <v>939</v>
      </c>
      <c r="E2412" t="s">
        <v>939</v>
      </c>
      <c r="F2412" t="s">
        <v>116</v>
      </c>
      <c r="G2412" t="s">
        <v>2397</v>
      </c>
      <c r="H2412" s="1">
        <v>43567</v>
      </c>
      <c r="I2412" s="1">
        <v>43565</v>
      </c>
      <c r="J2412" s="3">
        <v>9590052</v>
      </c>
      <c r="K2412" t="s">
        <v>31</v>
      </c>
      <c r="L2412" t="s">
        <v>31</v>
      </c>
      <c r="M2412">
        <v>0</v>
      </c>
      <c r="N2412">
        <v>0</v>
      </c>
      <c r="O2412">
        <v>0</v>
      </c>
      <c r="P2412" t="s">
        <v>37</v>
      </c>
      <c r="Q2412" t="s">
        <v>37</v>
      </c>
      <c r="R2412" t="str">
        <f t="shared" si="75"/>
        <v>2100994512411</v>
      </c>
      <c r="S2412" t="s">
        <v>38</v>
      </c>
      <c r="T2412" t="s">
        <v>45</v>
      </c>
      <c r="U2412" t="s">
        <v>45</v>
      </c>
      <c r="V2412" t="s">
        <v>2391</v>
      </c>
      <c r="W2412" t="s">
        <v>42</v>
      </c>
      <c r="X2412" t="s">
        <v>43</v>
      </c>
      <c r="Y2412" t="s">
        <v>44</v>
      </c>
      <c r="Z2412" t="s">
        <v>44</v>
      </c>
      <c r="AA2412" t="s">
        <v>45</v>
      </c>
      <c r="AB2412" t="s">
        <v>46</v>
      </c>
      <c r="AC2412" t="s">
        <v>47</v>
      </c>
      <c r="AD2412" t="s">
        <v>48</v>
      </c>
      <c r="AE2412" t="s">
        <v>49</v>
      </c>
    </row>
    <row r="2413" spans="1:31">
      <c r="A2413" t="str">
        <f t="shared" si="74"/>
        <v>210099451112902</v>
      </c>
      <c r="B2413" t="s">
        <v>32</v>
      </c>
      <c r="C2413" t="s">
        <v>2384</v>
      </c>
      <c r="D2413" t="s">
        <v>178</v>
      </c>
      <c r="E2413" t="s">
        <v>178</v>
      </c>
      <c r="F2413" t="s">
        <v>112</v>
      </c>
      <c r="G2413" t="s">
        <v>2398</v>
      </c>
      <c r="H2413" s="1">
        <v>43511</v>
      </c>
      <c r="I2413" s="1">
        <v>43510</v>
      </c>
      <c r="J2413" s="3">
        <v>15552000</v>
      </c>
      <c r="K2413" t="s">
        <v>31</v>
      </c>
      <c r="L2413" t="s">
        <v>31</v>
      </c>
      <c r="M2413">
        <v>0</v>
      </c>
      <c r="N2413">
        <v>0</v>
      </c>
      <c r="O2413">
        <v>0</v>
      </c>
      <c r="P2413" t="s">
        <v>37</v>
      </c>
      <c r="Q2413" t="s">
        <v>37</v>
      </c>
      <c r="R2413" t="str">
        <f t="shared" si="75"/>
        <v>2100994511129</v>
      </c>
      <c r="S2413" t="s">
        <v>38</v>
      </c>
      <c r="T2413" t="s">
        <v>45</v>
      </c>
      <c r="U2413" t="s">
        <v>45</v>
      </c>
      <c r="V2413" t="s">
        <v>2391</v>
      </c>
      <c r="W2413" t="s">
        <v>42</v>
      </c>
      <c r="X2413" t="s">
        <v>43</v>
      </c>
      <c r="Y2413" t="s">
        <v>44</v>
      </c>
      <c r="Z2413" t="s">
        <v>44</v>
      </c>
      <c r="AA2413" t="s">
        <v>45</v>
      </c>
      <c r="AB2413" t="s">
        <v>46</v>
      </c>
      <c r="AC2413" t="s">
        <v>47</v>
      </c>
      <c r="AD2413" t="s">
        <v>48</v>
      </c>
      <c r="AE2413" t="s">
        <v>49</v>
      </c>
    </row>
    <row r="2414" spans="1:31">
      <c r="A2414" t="str">
        <f t="shared" si="74"/>
        <v>210399452411102</v>
      </c>
      <c r="B2414" t="s">
        <v>32</v>
      </c>
      <c r="C2414" t="s">
        <v>2384</v>
      </c>
      <c r="D2414" t="s">
        <v>311</v>
      </c>
      <c r="E2414" t="s">
        <v>311</v>
      </c>
      <c r="F2414" t="s">
        <v>71</v>
      </c>
      <c r="G2414" t="s">
        <v>2399</v>
      </c>
      <c r="H2414" s="1">
        <v>43511</v>
      </c>
      <c r="I2414" s="1">
        <v>43510</v>
      </c>
      <c r="J2414" s="3">
        <v>1160000</v>
      </c>
      <c r="K2414" t="s">
        <v>31</v>
      </c>
      <c r="L2414" t="s">
        <v>31</v>
      </c>
      <c r="M2414">
        <v>0</v>
      </c>
      <c r="N2414">
        <v>0</v>
      </c>
      <c r="O2414">
        <v>0</v>
      </c>
      <c r="P2414" t="s">
        <v>37</v>
      </c>
      <c r="Q2414" t="s">
        <v>37</v>
      </c>
      <c r="R2414" t="str">
        <f t="shared" si="75"/>
        <v>2103994524111</v>
      </c>
      <c r="S2414" t="s">
        <v>38</v>
      </c>
      <c r="T2414" t="s">
        <v>45</v>
      </c>
      <c r="U2414" t="s">
        <v>45</v>
      </c>
      <c r="V2414" t="s">
        <v>2386</v>
      </c>
      <c r="W2414" t="s">
        <v>42</v>
      </c>
      <c r="X2414" t="s">
        <v>43</v>
      </c>
      <c r="Y2414" t="s">
        <v>44</v>
      </c>
      <c r="Z2414" t="s">
        <v>44</v>
      </c>
      <c r="AA2414" t="s">
        <v>45</v>
      </c>
      <c r="AB2414" t="s">
        <v>46</v>
      </c>
      <c r="AC2414" t="s">
        <v>47</v>
      </c>
      <c r="AD2414" t="s">
        <v>48</v>
      </c>
      <c r="AE2414" t="s">
        <v>49</v>
      </c>
    </row>
    <row r="2415" spans="1:31">
      <c r="A2415" t="str">
        <f t="shared" si="74"/>
        <v>210399452411105</v>
      </c>
      <c r="B2415" t="s">
        <v>32</v>
      </c>
      <c r="C2415" t="s">
        <v>2384</v>
      </c>
      <c r="D2415" t="s">
        <v>254</v>
      </c>
      <c r="E2415" t="s">
        <v>254</v>
      </c>
      <c r="F2415" t="s">
        <v>71</v>
      </c>
      <c r="G2415" t="s">
        <v>2400</v>
      </c>
      <c r="H2415" s="1">
        <v>43595</v>
      </c>
      <c r="I2415" s="1">
        <v>43593</v>
      </c>
      <c r="J2415" s="3">
        <v>250000</v>
      </c>
      <c r="K2415" t="s">
        <v>31</v>
      </c>
      <c r="L2415" t="s">
        <v>31</v>
      </c>
      <c r="M2415">
        <v>0</v>
      </c>
      <c r="N2415">
        <v>0</v>
      </c>
      <c r="O2415">
        <v>0</v>
      </c>
      <c r="P2415" t="s">
        <v>37</v>
      </c>
      <c r="Q2415" t="s">
        <v>37</v>
      </c>
      <c r="R2415" t="str">
        <f t="shared" si="75"/>
        <v>2103994524111</v>
      </c>
      <c r="S2415" t="s">
        <v>38</v>
      </c>
      <c r="T2415" t="s">
        <v>45</v>
      </c>
      <c r="U2415" t="s">
        <v>45</v>
      </c>
      <c r="V2415" t="s">
        <v>2386</v>
      </c>
      <c r="W2415" t="s">
        <v>42</v>
      </c>
      <c r="X2415" t="s">
        <v>43</v>
      </c>
      <c r="Y2415" t="s">
        <v>44</v>
      </c>
      <c r="Z2415" t="s">
        <v>44</v>
      </c>
      <c r="AA2415" t="s">
        <v>45</v>
      </c>
      <c r="AB2415" t="s">
        <v>46</v>
      </c>
      <c r="AC2415" t="s">
        <v>47</v>
      </c>
      <c r="AD2415" t="s">
        <v>48</v>
      </c>
      <c r="AE2415" t="s">
        <v>49</v>
      </c>
    </row>
    <row r="2416" spans="1:31">
      <c r="A2416" t="str">
        <f t="shared" si="74"/>
        <v>210095552411305</v>
      </c>
      <c r="B2416" t="s">
        <v>32</v>
      </c>
      <c r="C2416" t="s">
        <v>2384</v>
      </c>
      <c r="D2416" t="s">
        <v>223</v>
      </c>
      <c r="E2416" t="s">
        <v>223</v>
      </c>
      <c r="F2416" t="s">
        <v>64</v>
      </c>
      <c r="G2416" t="s">
        <v>2401</v>
      </c>
      <c r="H2416" s="1">
        <v>43607</v>
      </c>
      <c r="I2416" s="1">
        <v>43606</v>
      </c>
      <c r="J2416" s="3">
        <v>1020000</v>
      </c>
      <c r="K2416" t="s">
        <v>31</v>
      </c>
      <c r="L2416" t="s">
        <v>31</v>
      </c>
      <c r="M2416">
        <v>0</v>
      </c>
      <c r="N2416">
        <v>0</v>
      </c>
      <c r="O2416">
        <v>0</v>
      </c>
      <c r="P2416" t="s">
        <v>37</v>
      </c>
      <c r="Q2416" t="s">
        <v>37</v>
      </c>
      <c r="R2416" t="str">
        <f t="shared" si="75"/>
        <v>2100955524113</v>
      </c>
      <c r="S2416" t="s">
        <v>38</v>
      </c>
      <c r="T2416" t="s">
        <v>45</v>
      </c>
      <c r="U2416" t="s">
        <v>45</v>
      </c>
      <c r="V2416" t="s">
        <v>2391</v>
      </c>
      <c r="W2416" t="s">
        <v>2402</v>
      </c>
      <c r="X2416" t="s">
        <v>43</v>
      </c>
      <c r="Y2416" t="s">
        <v>44</v>
      </c>
      <c r="Z2416" t="s">
        <v>44</v>
      </c>
      <c r="AA2416" t="s">
        <v>45</v>
      </c>
      <c r="AB2416" t="s">
        <v>46</v>
      </c>
      <c r="AC2416" t="s">
        <v>47</v>
      </c>
      <c r="AD2416" t="s">
        <v>48</v>
      </c>
      <c r="AE2416" t="s">
        <v>49</v>
      </c>
    </row>
    <row r="2417" spans="1:31">
      <c r="A2417" t="str">
        <f t="shared" si="74"/>
        <v>210399452312102</v>
      </c>
      <c r="B2417" t="s">
        <v>32</v>
      </c>
      <c r="C2417" t="s">
        <v>2384</v>
      </c>
      <c r="D2417" t="s">
        <v>126</v>
      </c>
      <c r="E2417" t="s">
        <v>126</v>
      </c>
      <c r="F2417" t="s">
        <v>172</v>
      </c>
      <c r="G2417" t="s">
        <v>2403</v>
      </c>
      <c r="H2417" s="1">
        <v>43517</v>
      </c>
      <c r="I2417" s="1">
        <v>43516</v>
      </c>
      <c r="J2417" s="3">
        <v>6802576</v>
      </c>
      <c r="K2417" t="s">
        <v>31</v>
      </c>
      <c r="L2417" t="s">
        <v>31</v>
      </c>
      <c r="M2417">
        <v>0</v>
      </c>
      <c r="N2417">
        <v>0</v>
      </c>
      <c r="O2417">
        <v>0</v>
      </c>
      <c r="P2417" t="s">
        <v>37</v>
      </c>
      <c r="Q2417" t="s">
        <v>37</v>
      </c>
      <c r="R2417" t="str">
        <f t="shared" si="75"/>
        <v>2103994523121</v>
      </c>
      <c r="S2417" t="s">
        <v>38</v>
      </c>
      <c r="T2417" t="s">
        <v>45</v>
      </c>
      <c r="U2417" t="s">
        <v>45</v>
      </c>
      <c r="V2417" t="s">
        <v>2386</v>
      </c>
      <c r="W2417" t="s">
        <v>42</v>
      </c>
      <c r="X2417" t="s">
        <v>43</v>
      </c>
      <c r="Y2417" t="s">
        <v>44</v>
      </c>
      <c r="Z2417" t="s">
        <v>44</v>
      </c>
      <c r="AA2417" t="s">
        <v>45</v>
      </c>
      <c r="AB2417" t="s">
        <v>46</v>
      </c>
      <c r="AC2417" t="s">
        <v>47</v>
      </c>
      <c r="AD2417" t="s">
        <v>48</v>
      </c>
      <c r="AE2417" t="s">
        <v>49</v>
      </c>
    </row>
    <row r="2418" spans="1:31">
      <c r="A2418" t="str">
        <f t="shared" si="74"/>
        <v>210099451241104</v>
      </c>
      <c r="B2418" t="s">
        <v>32</v>
      </c>
      <c r="C2418" t="s">
        <v>2384</v>
      </c>
      <c r="D2418" t="s">
        <v>313</v>
      </c>
      <c r="E2418" t="s">
        <v>313</v>
      </c>
      <c r="F2418" t="s">
        <v>116</v>
      </c>
      <c r="G2418" t="s">
        <v>2404</v>
      </c>
      <c r="H2418" s="1">
        <v>43567</v>
      </c>
      <c r="I2418" s="1">
        <v>43565</v>
      </c>
      <c r="J2418" s="3">
        <v>9590052</v>
      </c>
      <c r="K2418" t="s">
        <v>31</v>
      </c>
      <c r="L2418" t="s">
        <v>31</v>
      </c>
      <c r="M2418">
        <v>0</v>
      </c>
      <c r="N2418">
        <v>0</v>
      </c>
      <c r="O2418">
        <v>0</v>
      </c>
      <c r="P2418" t="s">
        <v>37</v>
      </c>
      <c r="Q2418" t="s">
        <v>37</v>
      </c>
      <c r="R2418" t="str">
        <f t="shared" si="75"/>
        <v>2100994512411</v>
      </c>
      <c r="S2418" t="s">
        <v>38</v>
      </c>
      <c r="T2418" t="s">
        <v>45</v>
      </c>
      <c r="U2418" t="s">
        <v>45</v>
      </c>
      <c r="V2418" t="s">
        <v>2391</v>
      </c>
      <c r="W2418" t="s">
        <v>42</v>
      </c>
      <c r="X2418" t="s">
        <v>43</v>
      </c>
      <c r="Y2418" t="s">
        <v>44</v>
      </c>
      <c r="Z2418" t="s">
        <v>44</v>
      </c>
      <c r="AA2418" t="s">
        <v>45</v>
      </c>
      <c r="AB2418" t="s">
        <v>46</v>
      </c>
      <c r="AC2418" t="s">
        <v>47</v>
      </c>
      <c r="AD2418" t="s">
        <v>48</v>
      </c>
      <c r="AE2418" t="s">
        <v>49</v>
      </c>
    </row>
    <row r="2419" spans="1:31">
      <c r="A2419" t="str">
        <f t="shared" si="74"/>
        <v>210099451211106</v>
      </c>
      <c r="B2419" t="s">
        <v>32</v>
      </c>
      <c r="C2419" t="s">
        <v>2384</v>
      </c>
      <c r="D2419" t="s">
        <v>472</v>
      </c>
      <c r="E2419" t="s">
        <v>472</v>
      </c>
      <c r="F2419" t="s">
        <v>2394</v>
      </c>
      <c r="G2419" t="s">
        <v>2405</v>
      </c>
      <c r="H2419" s="1">
        <v>43617</v>
      </c>
      <c r="I2419" s="1">
        <v>43609</v>
      </c>
      <c r="J2419" s="3">
        <v>1250000</v>
      </c>
      <c r="K2419" t="s">
        <v>31</v>
      </c>
      <c r="L2419" t="s">
        <v>31</v>
      </c>
      <c r="M2419">
        <v>0</v>
      </c>
      <c r="N2419">
        <v>0</v>
      </c>
      <c r="O2419">
        <v>0</v>
      </c>
      <c r="P2419" t="s">
        <v>37</v>
      </c>
      <c r="Q2419" t="s">
        <v>37</v>
      </c>
      <c r="R2419" t="str">
        <f t="shared" si="75"/>
        <v>2100994512111</v>
      </c>
      <c r="S2419" t="s">
        <v>38</v>
      </c>
      <c r="T2419" t="s">
        <v>45</v>
      </c>
      <c r="U2419" t="s">
        <v>45</v>
      </c>
      <c r="V2419" t="s">
        <v>2391</v>
      </c>
      <c r="W2419" t="s">
        <v>42</v>
      </c>
      <c r="X2419" t="s">
        <v>43</v>
      </c>
      <c r="Y2419" t="s">
        <v>44</v>
      </c>
      <c r="Z2419" t="s">
        <v>44</v>
      </c>
      <c r="AA2419" t="s">
        <v>45</v>
      </c>
      <c r="AB2419" t="s">
        <v>46</v>
      </c>
      <c r="AC2419" t="s">
        <v>47</v>
      </c>
      <c r="AD2419" t="s">
        <v>48</v>
      </c>
      <c r="AE2419" t="s">
        <v>49</v>
      </c>
    </row>
    <row r="2420" spans="1:31">
      <c r="A2420" t="str">
        <f t="shared" si="74"/>
        <v>210099451112905</v>
      </c>
      <c r="B2420" t="s">
        <v>32</v>
      </c>
      <c r="C2420" t="s">
        <v>2384</v>
      </c>
      <c r="D2420" t="s">
        <v>465</v>
      </c>
      <c r="E2420" t="s">
        <v>465</v>
      </c>
      <c r="F2420" t="s">
        <v>112</v>
      </c>
      <c r="G2420" t="s">
        <v>2406</v>
      </c>
      <c r="H2420" s="1">
        <v>43599</v>
      </c>
      <c r="I2420" s="1">
        <v>43595</v>
      </c>
      <c r="J2420" s="3">
        <v>14833000</v>
      </c>
      <c r="K2420" t="s">
        <v>31</v>
      </c>
      <c r="L2420" t="s">
        <v>31</v>
      </c>
      <c r="M2420">
        <v>0</v>
      </c>
      <c r="N2420">
        <v>0</v>
      </c>
      <c r="O2420">
        <v>0</v>
      </c>
      <c r="P2420" t="s">
        <v>37</v>
      </c>
      <c r="Q2420" t="s">
        <v>37</v>
      </c>
      <c r="R2420" t="str">
        <f t="shared" si="75"/>
        <v>2100994511129</v>
      </c>
      <c r="S2420" t="s">
        <v>38</v>
      </c>
      <c r="T2420" t="s">
        <v>45</v>
      </c>
      <c r="U2420" t="s">
        <v>45</v>
      </c>
      <c r="V2420" t="s">
        <v>2391</v>
      </c>
      <c r="W2420" t="s">
        <v>42</v>
      </c>
      <c r="X2420" t="s">
        <v>43</v>
      </c>
      <c r="Y2420" t="s">
        <v>44</v>
      </c>
      <c r="Z2420" t="s">
        <v>44</v>
      </c>
      <c r="AA2420" t="s">
        <v>45</v>
      </c>
      <c r="AB2420" t="s">
        <v>46</v>
      </c>
      <c r="AC2420" t="s">
        <v>47</v>
      </c>
      <c r="AD2420" t="s">
        <v>48</v>
      </c>
      <c r="AE2420" t="s">
        <v>49</v>
      </c>
    </row>
    <row r="2421" spans="1:31">
      <c r="A2421" t="str">
        <f t="shared" si="74"/>
        <v>210095552411302</v>
      </c>
      <c r="B2421" t="s">
        <v>32</v>
      </c>
      <c r="C2421" t="s">
        <v>2384</v>
      </c>
      <c r="D2421" t="s">
        <v>252</v>
      </c>
      <c r="E2421" t="s">
        <v>252</v>
      </c>
      <c r="F2421" t="s">
        <v>64</v>
      </c>
      <c r="G2421" t="s">
        <v>2407</v>
      </c>
      <c r="H2421" s="1">
        <v>43518</v>
      </c>
      <c r="I2421" s="1">
        <v>43517</v>
      </c>
      <c r="J2421" s="3">
        <v>480000</v>
      </c>
      <c r="K2421" t="s">
        <v>31</v>
      </c>
      <c r="L2421" t="s">
        <v>31</v>
      </c>
      <c r="M2421">
        <v>0</v>
      </c>
      <c r="N2421">
        <v>0</v>
      </c>
      <c r="O2421">
        <v>0</v>
      </c>
      <c r="P2421" t="s">
        <v>37</v>
      </c>
      <c r="Q2421" t="s">
        <v>37</v>
      </c>
      <c r="R2421" t="str">
        <f t="shared" si="75"/>
        <v>2100955524113</v>
      </c>
      <c r="S2421" t="s">
        <v>38</v>
      </c>
      <c r="T2421" t="s">
        <v>45</v>
      </c>
      <c r="U2421" t="s">
        <v>45</v>
      </c>
      <c r="V2421" t="s">
        <v>2391</v>
      </c>
      <c r="W2421" t="s">
        <v>2402</v>
      </c>
      <c r="X2421" t="s">
        <v>43</v>
      </c>
      <c r="Y2421" t="s">
        <v>44</v>
      </c>
      <c r="Z2421" t="s">
        <v>44</v>
      </c>
      <c r="AA2421" t="s">
        <v>45</v>
      </c>
      <c r="AB2421" t="s">
        <v>46</v>
      </c>
      <c r="AC2421" t="s">
        <v>47</v>
      </c>
      <c r="AD2421" t="s">
        <v>48</v>
      </c>
      <c r="AE2421" t="s">
        <v>49</v>
      </c>
    </row>
    <row r="2422" spans="1:31">
      <c r="A2422" t="str">
        <f t="shared" si="74"/>
        <v>210399452211101</v>
      </c>
      <c r="B2422" t="s">
        <v>32</v>
      </c>
      <c r="C2422" t="s">
        <v>2384</v>
      </c>
      <c r="D2422" t="s">
        <v>600</v>
      </c>
      <c r="E2422" t="s">
        <v>600</v>
      </c>
      <c r="F2422" t="s">
        <v>79</v>
      </c>
      <c r="G2422" t="s">
        <v>2408</v>
      </c>
      <c r="H2422" s="1">
        <v>43487</v>
      </c>
      <c r="I2422" s="1">
        <v>43483</v>
      </c>
      <c r="J2422" s="3">
        <v>1420568</v>
      </c>
      <c r="K2422" t="s">
        <v>31</v>
      </c>
      <c r="L2422" t="s">
        <v>31</v>
      </c>
      <c r="M2422">
        <v>0</v>
      </c>
      <c r="N2422">
        <v>0</v>
      </c>
      <c r="O2422">
        <v>0</v>
      </c>
      <c r="P2422" t="s">
        <v>37</v>
      </c>
      <c r="Q2422" t="s">
        <v>37</v>
      </c>
      <c r="R2422" t="str">
        <f t="shared" si="75"/>
        <v>2103994522111</v>
      </c>
      <c r="S2422" t="s">
        <v>38</v>
      </c>
      <c r="T2422" t="s">
        <v>45</v>
      </c>
      <c r="U2422" t="s">
        <v>45</v>
      </c>
      <c r="V2422" t="s">
        <v>2386</v>
      </c>
      <c r="W2422" t="s">
        <v>42</v>
      </c>
      <c r="X2422" t="s">
        <v>43</v>
      </c>
      <c r="Y2422" t="s">
        <v>44</v>
      </c>
      <c r="Z2422" t="s">
        <v>44</v>
      </c>
      <c r="AA2422" t="s">
        <v>45</v>
      </c>
      <c r="AB2422" t="s">
        <v>46</v>
      </c>
      <c r="AC2422" t="s">
        <v>47</v>
      </c>
      <c r="AD2422" t="s">
        <v>48</v>
      </c>
      <c r="AE2422" t="s">
        <v>49</v>
      </c>
    </row>
    <row r="2423" spans="1:31">
      <c r="A2423" t="str">
        <f t="shared" si="74"/>
        <v>210399452411105</v>
      </c>
      <c r="B2423" t="s">
        <v>32</v>
      </c>
      <c r="C2423" t="s">
        <v>2384</v>
      </c>
      <c r="D2423" t="s">
        <v>694</v>
      </c>
      <c r="E2423" t="s">
        <v>694</v>
      </c>
      <c r="F2423" t="s">
        <v>71</v>
      </c>
      <c r="G2423" t="s">
        <v>2409</v>
      </c>
      <c r="H2423" s="1">
        <v>43593</v>
      </c>
      <c r="I2423" s="1">
        <v>43591</v>
      </c>
      <c r="J2423" s="3">
        <v>500000</v>
      </c>
      <c r="K2423" t="s">
        <v>31</v>
      </c>
      <c r="L2423" t="s">
        <v>31</v>
      </c>
      <c r="M2423">
        <v>0</v>
      </c>
      <c r="N2423">
        <v>0</v>
      </c>
      <c r="O2423">
        <v>0</v>
      </c>
      <c r="P2423" t="s">
        <v>37</v>
      </c>
      <c r="Q2423" t="s">
        <v>37</v>
      </c>
      <c r="R2423" t="str">
        <f t="shared" si="75"/>
        <v>2103994524111</v>
      </c>
      <c r="S2423" t="s">
        <v>38</v>
      </c>
      <c r="T2423" t="s">
        <v>45</v>
      </c>
      <c r="U2423" t="s">
        <v>45</v>
      </c>
      <c r="V2423" t="s">
        <v>2386</v>
      </c>
      <c r="W2423" t="s">
        <v>42</v>
      </c>
      <c r="X2423" t="s">
        <v>43</v>
      </c>
      <c r="Y2423" t="s">
        <v>44</v>
      </c>
      <c r="Z2423" t="s">
        <v>44</v>
      </c>
      <c r="AA2423" t="s">
        <v>45</v>
      </c>
      <c r="AB2423" t="s">
        <v>46</v>
      </c>
      <c r="AC2423" t="s">
        <v>47</v>
      </c>
      <c r="AD2423" t="s">
        <v>48</v>
      </c>
      <c r="AE2423" t="s">
        <v>49</v>
      </c>
    </row>
    <row r="2424" spans="1:31">
      <c r="A2424" t="str">
        <f t="shared" si="74"/>
        <v>210399452411103</v>
      </c>
      <c r="B2424" t="s">
        <v>32</v>
      </c>
      <c r="C2424" t="s">
        <v>2384</v>
      </c>
      <c r="D2424" t="s">
        <v>553</v>
      </c>
      <c r="E2424" t="s">
        <v>553</v>
      </c>
      <c r="F2424" t="s">
        <v>71</v>
      </c>
      <c r="G2424" t="s">
        <v>2410</v>
      </c>
      <c r="H2424" s="1">
        <v>43528</v>
      </c>
      <c r="I2424" s="1">
        <v>43525</v>
      </c>
      <c r="J2424" s="3">
        <v>410000</v>
      </c>
      <c r="K2424" t="s">
        <v>31</v>
      </c>
      <c r="L2424" t="s">
        <v>31</v>
      </c>
      <c r="M2424">
        <v>0</v>
      </c>
      <c r="N2424">
        <v>0</v>
      </c>
      <c r="O2424">
        <v>0</v>
      </c>
      <c r="P2424" t="s">
        <v>37</v>
      </c>
      <c r="Q2424" t="s">
        <v>37</v>
      </c>
      <c r="R2424" t="str">
        <f t="shared" si="75"/>
        <v>2103994524111</v>
      </c>
      <c r="S2424" t="s">
        <v>38</v>
      </c>
      <c r="T2424" t="s">
        <v>45</v>
      </c>
      <c r="U2424" t="s">
        <v>45</v>
      </c>
      <c r="V2424" t="s">
        <v>2386</v>
      </c>
      <c r="W2424" t="s">
        <v>42</v>
      </c>
      <c r="X2424" t="s">
        <v>43</v>
      </c>
      <c r="Y2424" t="s">
        <v>44</v>
      </c>
      <c r="Z2424" t="s">
        <v>44</v>
      </c>
      <c r="AA2424" t="s">
        <v>45</v>
      </c>
      <c r="AB2424" t="s">
        <v>46</v>
      </c>
      <c r="AC2424" t="s">
        <v>47</v>
      </c>
      <c r="AD2424" t="s">
        <v>48</v>
      </c>
      <c r="AE2424" t="s">
        <v>49</v>
      </c>
    </row>
    <row r="2425" spans="1:31">
      <c r="A2425" t="str">
        <f t="shared" si="74"/>
        <v>210099451111106</v>
      </c>
      <c r="B2425" t="s">
        <v>32</v>
      </c>
      <c r="C2425" t="s">
        <v>2384</v>
      </c>
      <c r="D2425" t="s">
        <v>458</v>
      </c>
      <c r="E2425" t="s">
        <v>458</v>
      </c>
      <c r="F2425" t="s">
        <v>35</v>
      </c>
      <c r="G2425" t="s">
        <v>2411</v>
      </c>
      <c r="H2425" s="1">
        <v>43634</v>
      </c>
      <c r="I2425" s="1">
        <v>43630</v>
      </c>
      <c r="J2425" s="3">
        <v>808600</v>
      </c>
      <c r="K2425" t="s">
        <v>31</v>
      </c>
      <c r="L2425" t="s">
        <v>31</v>
      </c>
      <c r="M2425">
        <v>0</v>
      </c>
      <c r="N2425">
        <v>0</v>
      </c>
      <c r="O2425">
        <v>0</v>
      </c>
      <c r="P2425" t="s">
        <v>37</v>
      </c>
      <c r="Q2425" t="s">
        <v>37</v>
      </c>
      <c r="R2425" t="str">
        <f t="shared" si="75"/>
        <v>2100994511111</v>
      </c>
      <c r="S2425" t="s">
        <v>38</v>
      </c>
      <c r="T2425" t="s">
        <v>45</v>
      </c>
      <c r="U2425" t="s">
        <v>45</v>
      </c>
      <c r="V2425" t="s">
        <v>2391</v>
      </c>
      <c r="W2425" t="s">
        <v>42</v>
      </c>
      <c r="X2425" t="s">
        <v>43</v>
      </c>
      <c r="Y2425" t="s">
        <v>44</v>
      </c>
      <c r="Z2425" t="s">
        <v>44</v>
      </c>
      <c r="AA2425" t="s">
        <v>45</v>
      </c>
      <c r="AB2425" t="s">
        <v>46</v>
      </c>
      <c r="AC2425" t="s">
        <v>47</v>
      </c>
      <c r="AD2425" t="s">
        <v>48</v>
      </c>
      <c r="AE2425" t="s">
        <v>49</v>
      </c>
    </row>
    <row r="2426" spans="1:31">
      <c r="A2426" t="str">
        <f t="shared" si="74"/>
        <v>210099451111906</v>
      </c>
      <c r="B2426" t="s">
        <v>32</v>
      </c>
      <c r="C2426" t="s">
        <v>2384</v>
      </c>
      <c r="D2426" t="s">
        <v>458</v>
      </c>
      <c r="E2426" t="s">
        <v>458</v>
      </c>
      <c r="F2426" t="s">
        <v>50</v>
      </c>
      <c r="G2426" t="s">
        <v>2411</v>
      </c>
      <c r="H2426" s="1">
        <v>43634</v>
      </c>
      <c r="I2426" s="1">
        <v>43630</v>
      </c>
      <c r="J2426" s="3">
        <v>90</v>
      </c>
      <c r="K2426" t="s">
        <v>31</v>
      </c>
      <c r="L2426" t="s">
        <v>31</v>
      </c>
      <c r="M2426">
        <v>0</v>
      </c>
      <c r="N2426">
        <v>0</v>
      </c>
      <c r="O2426">
        <v>0</v>
      </c>
      <c r="P2426" t="s">
        <v>37</v>
      </c>
      <c r="Q2426" t="s">
        <v>37</v>
      </c>
      <c r="R2426" t="str">
        <f t="shared" si="75"/>
        <v>2100994511119</v>
      </c>
      <c r="S2426" t="s">
        <v>38</v>
      </c>
      <c r="T2426" t="s">
        <v>45</v>
      </c>
      <c r="U2426" t="s">
        <v>45</v>
      </c>
      <c r="V2426" t="s">
        <v>2391</v>
      </c>
      <c r="W2426" t="s">
        <v>42</v>
      </c>
      <c r="X2426" t="s">
        <v>43</v>
      </c>
      <c r="Y2426" t="s">
        <v>44</v>
      </c>
      <c r="Z2426" t="s">
        <v>44</v>
      </c>
      <c r="AA2426" t="s">
        <v>45</v>
      </c>
      <c r="AB2426" t="s">
        <v>46</v>
      </c>
      <c r="AC2426" t="s">
        <v>47</v>
      </c>
      <c r="AD2426" t="s">
        <v>48</v>
      </c>
      <c r="AE2426" t="s">
        <v>49</v>
      </c>
    </row>
    <row r="2427" spans="1:31">
      <c r="A2427" t="str">
        <f t="shared" si="74"/>
        <v>210099451112106</v>
      </c>
      <c r="B2427" t="s">
        <v>32</v>
      </c>
      <c r="C2427" t="s">
        <v>2384</v>
      </c>
      <c r="D2427" t="s">
        <v>458</v>
      </c>
      <c r="E2427" t="s">
        <v>458</v>
      </c>
      <c r="F2427" t="s">
        <v>51</v>
      </c>
      <c r="G2427" t="s">
        <v>2411</v>
      </c>
      <c r="H2427" s="1">
        <v>43634</v>
      </c>
      <c r="I2427" s="1">
        <v>43630</v>
      </c>
      <c r="J2427" s="3">
        <v>56160</v>
      </c>
      <c r="K2427" t="s">
        <v>31</v>
      </c>
      <c r="L2427" t="s">
        <v>31</v>
      </c>
      <c r="M2427">
        <v>0</v>
      </c>
      <c r="N2427">
        <v>0</v>
      </c>
      <c r="O2427">
        <v>0</v>
      </c>
      <c r="P2427" t="s">
        <v>37</v>
      </c>
      <c r="Q2427" t="s">
        <v>37</v>
      </c>
      <c r="R2427" t="str">
        <f t="shared" si="75"/>
        <v>2100994511121</v>
      </c>
      <c r="S2427" t="s">
        <v>38</v>
      </c>
      <c r="T2427" t="s">
        <v>45</v>
      </c>
      <c r="U2427" t="s">
        <v>45</v>
      </c>
      <c r="V2427" t="s">
        <v>2391</v>
      </c>
      <c r="W2427" t="s">
        <v>42</v>
      </c>
      <c r="X2427" t="s">
        <v>43</v>
      </c>
      <c r="Y2427" t="s">
        <v>44</v>
      </c>
      <c r="Z2427" t="s">
        <v>44</v>
      </c>
      <c r="AA2427" t="s">
        <v>45</v>
      </c>
      <c r="AB2427" t="s">
        <v>46</v>
      </c>
      <c r="AC2427" t="s">
        <v>47</v>
      </c>
      <c r="AD2427" t="s">
        <v>48</v>
      </c>
      <c r="AE2427" t="s">
        <v>49</v>
      </c>
    </row>
    <row r="2428" spans="1:31">
      <c r="A2428" t="str">
        <f t="shared" si="74"/>
        <v>210099451112206</v>
      </c>
      <c r="B2428" t="s">
        <v>32</v>
      </c>
      <c r="C2428" t="s">
        <v>2384</v>
      </c>
      <c r="D2428" t="s">
        <v>458</v>
      </c>
      <c r="E2428" t="s">
        <v>458</v>
      </c>
      <c r="F2428" t="s">
        <v>55</v>
      </c>
      <c r="G2428" t="s">
        <v>2411</v>
      </c>
      <c r="H2428" s="1">
        <v>43634</v>
      </c>
      <c r="I2428" s="1">
        <v>43630</v>
      </c>
      <c r="J2428" s="3">
        <v>16050</v>
      </c>
      <c r="K2428" t="s">
        <v>31</v>
      </c>
      <c r="L2428" t="s">
        <v>31</v>
      </c>
      <c r="M2428">
        <v>0</v>
      </c>
      <c r="N2428">
        <v>0</v>
      </c>
      <c r="O2428">
        <v>0</v>
      </c>
      <c r="P2428" t="s">
        <v>37</v>
      </c>
      <c r="Q2428" t="s">
        <v>37</v>
      </c>
      <c r="R2428" t="str">
        <f t="shared" si="75"/>
        <v>2100994511122</v>
      </c>
      <c r="S2428" t="s">
        <v>38</v>
      </c>
      <c r="T2428" t="s">
        <v>45</v>
      </c>
      <c r="U2428" t="s">
        <v>45</v>
      </c>
      <c r="V2428" t="s">
        <v>2391</v>
      </c>
      <c r="W2428" t="s">
        <v>42</v>
      </c>
      <c r="X2428" t="s">
        <v>43</v>
      </c>
      <c r="Y2428" t="s">
        <v>44</v>
      </c>
      <c r="Z2428" t="s">
        <v>44</v>
      </c>
      <c r="AA2428" t="s">
        <v>45</v>
      </c>
      <c r="AB2428" t="s">
        <v>46</v>
      </c>
      <c r="AC2428" t="s">
        <v>47</v>
      </c>
      <c r="AD2428" t="s">
        <v>48</v>
      </c>
      <c r="AE2428" t="s">
        <v>49</v>
      </c>
    </row>
    <row r="2429" spans="1:31">
      <c r="A2429" t="str">
        <f t="shared" si="74"/>
        <v>210399452411106</v>
      </c>
      <c r="B2429" t="s">
        <v>32</v>
      </c>
      <c r="C2429" t="s">
        <v>2384</v>
      </c>
      <c r="D2429" t="s">
        <v>1340</v>
      </c>
      <c r="E2429" t="s">
        <v>1340</v>
      </c>
      <c r="F2429" t="s">
        <v>71</v>
      </c>
      <c r="G2429" t="s">
        <v>2412</v>
      </c>
      <c r="H2429" s="1">
        <v>43636</v>
      </c>
      <c r="I2429" s="1">
        <v>43636</v>
      </c>
      <c r="J2429" s="3">
        <v>750000</v>
      </c>
      <c r="K2429" t="s">
        <v>31</v>
      </c>
      <c r="L2429" t="s">
        <v>31</v>
      </c>
      <c r="M2429">
        <v>0</v>
      </c>
      <c r="N2429">
        <v>0</v>
      </c>
      <c r="O2429">
        <v>0</v>
      </c>
      <c r="P2429" t="s">
        <v>37</v>
      </c>
      <c r="Q2429" t="s">
        <v>37</v>
      </c>
      <c r="R2429" t="str">
        <f t="shared" si="75"/>
        <v>2103994524111</v>
      </c>
      <c r="S2429" t="s">
        <v>38</v>
      </c>
      <c r="T2429" t="s">
        <v>45</v>
      </c>
      <c r="U2429" t="s">
        <v>45</v>
      </c>
      <c r="V2429" t="s">
        <v>2386</v>
      </c>
      <c r="W2429" t="s">
        <v>42</v>
      </c>
      <c r="X2429" t="s">
        <v>43</v>
      </c>
      <c r="Y2429" t="s">
        <v>44</v>
      </c>
      <c r="Z2429" t="s">
        <v>44</v>
      </c>
      <c r="AA2429" t="s">
        <v>45</v>
      </c>
      <c r="AB2429" t="s">
        <v>46</v>
      </c>
      <c r="AC2429" t="s">
        <v>47</v>
      </c>
      <c r="AD2429" t="s">
        <v>48</v>
      </c>
      <c r="AE2429" t="s">
        <v>49</v>
      </c>
    </row>
    <row r="2430" spans="1:31">
      <c r="A2430" t="str">
        <f t="shared" si="74"/>
        <v>210095552411306</v>
      </c>
      <c r="B2430" t="s">
        <v>32</v>
      </c>
      <c r="C2430" t="s">
        <v>2384</v>
      </c>
      <c r="D2430" t="s">
        <v>330</v>
      </c>
      <c r="E2430" t="s">
        <v>330</v>
      </c>
      <c r="F2430" t="s">
        <v>64</v>
      </c>
      <c r="G2430" t="s">
        <v>2413</v>
      </c>
      <c r="H2430" s="1">
        <v>43636</v>
      </c>
      <c r="I2430" s="1">
        <v>43635</v>
      </c>
      <c r="J2430" s="3">
        <v>960000</v>
      </c>
      <c r="K2430" t="s">
        <v>31</v>
      </c>
      <c r="L2430" t="s">
        <v>31</v>
      </c>
      <c r="M2430">
        <v>0</v>
      </c>
      <c r="N2430">
        <v>0</v>
      </c>
      <c r="O2430">
        <v>0</v>
      </c>
      <c r="P2430" t="s">
        <v>37</v>
      </c>
      <c r="Q2430" t="s">
        <v>37</v>
      </c>
      <c r="R2430" t="str">
        <f t="shared" si="75"/>
        <v>2100955524113</v>
      </c>
      <c r="S2430" t="s">
        <v>38</v>
      </c>
      <c r="T2430" t="s">
        <v>45</v>
      </c>
      <c r="U2430" t="s">
        <v>45</v>
      </c>
      <c r="V2430" t="s">
        <v>2391</v>
      </c>
      <c r="W2430" t="s">
        <v>2402</v>
      </c>
      <c r="X2430" t="s">
        <v>43</v>
      </c>
      <c r="Y2430" t="s">
        <v>44</v>
      </c>
      <c r="Z2430" t="s">
        <v>44</v>
      </c>
      <c r="AA2430" t="s">
        <v>45</v>
      </c>
      <c r="AB2430" t="s">
        <v>46</v>
      </c>
      <c r="AC2430" t="s">
        <v>47</v>
      </c>
      <c r="AD2430" t="s">
        <v>48</v>
      </c>
      <c r="AE2430" t="s">
        <v>49</v>
      </c>
    </row>
    <row r="2431" spans="1:31">
      <c r="A2431" t="str">
        <f t="shared" si="74"/>
        <v>210099451111104</v>
      </c>
      <c r="B2431" t="s">
        <v>32</v>
      </c>
      <c r="C2431" t="s">
        <v>2384</v>
      </c>
      <c r="D2431" t="s">
        <v>272</v>
      </c>
      <c r="E2431" t="s">
        <v>272</v>
      </c>
      <c r="F2431" t="s">
        <v>35</v>
      </c>
      <c r="G2431" t="s">
        <v>2414</v>
      </c>
      <c r="H2431" s="1">
        <v>43556</v>
      </c>
      <c r="I2431" s="1">
        <v>43537</v>
      </c>
      <c r="J2431" s="3">
        <v>74725700</v>
      </c>
      <c r="K2431" t="s">
        <v>31</v>
      </c>
      <c r="L2431" t="s">
        <v>31</v>
      </c>
      <c r="M2431">
        <v>0</v>
      </c>
      <c r="N2431">
        <v>0</v>
      </c>
      <c r="O2431">
        <v>0</v>
      </c>
      <c r="P2431" t="s">
        <v>37</v>
      </c>
      <c r="Q2431" t="s">
        <v>37</v>
      </c>
      <c r="R2431" t="str">
        <f t="shared" si="75"/>
        <v>2100994511111</v>
      </c>
      <c r="S2431" t="s">
        <v>38</v>
      </c>
      <c r="T2431" t="s">
        <v>45</v>
      </c>
      <c r="U2431" t="s">
        <v>45</v>
      </c>
      <c r="V2431" t="s">
        <v>2391</v>
      </c>
      <c r="W2431" t="s">
        <v>42</v>
      </c>
      <c r="X2431" t="s">
        <v>43</v>
      </c>
      <c r="Y2431" t="s">
        <v>44</v>
      </c>
      <c r="Z2431" t="s">
        <v>44</v>
      </c>
      <c r="AA2431" t="s">
        <v>45</v>
      </c>
      <c r="AB2431" t="s">
        <v>46</v>
      </c>
      <c r="AC2431" t="s">
        <v>47</v>
      </c>
      <c r="AD2431" t="s">
        <v>48</v>
      </c>
      <c r="AE2431" t="s">
        <v>49</v>
      </c>
    </row>
    <row r="2432" spans="1:31">
      <c r="A2432" t="str">
        <f t="shared" si="74"/>
        <v>210099451111904</v>
      </c>
      <c r="B2432" t="s">
        <v>32</v>
      </c>
      <c r="C2432" t="s">
        <v>2384</v>
      </c>
      <c r="D2432" t="s">
        <v>272</v>
      </c>
      <c r="E2432" t="s">
        <v>272</v>
      </c>
      <c r="F2432" t="s">
        <v>50</v>
      </c>
      <c r="G2432" t="s">
        <v>2414</v>
      </c>
      <c r="H2432" s="1">
        <v>43556</v>
      </c>
      <c r="I2432" s="1">
        <v>43537</v>
      </c>
      <c r="J2432" s="3">
        <v>1267</v>
      </c>
      <c r="K2432" t="s">
        <v>31</v>
      </c>
      <c r="L2432" t="s">
        <v>31</v>
      </c>
      <c r="M2432">
        <v>0</v>
      </c>
      <c r="N2432">
        <v>0</v>
      </c>
      <c r="O2432">
        <v>0</v>
      </c>
      <c r="P2432" t="s">
        <v>37</v>
      </c>
      <c r="Q2432" t="s">
        <v>37</v>
      </c>
      <c r="R2432" t="str">
        <f t="shared" si="75"/>
        <v>2100994511119</v>
      </c>
      <c r="S2432" t="s">
        <v>38</v>
      </c>
      <c r="T2432" t="s">
        <v>45</v>
      </c>
      <c r="U2432" t="s">
        <v>45</v>
      </c>
      <c r="V2432" t="s">
        <v>2391</v>
      </c>
      <c r="W2432" t="s">
        <v>42</v>
      </c>
      <c r="X2432" t="s">
        <v>43</v>
      </c>
      <c r="Y2432" t="s">
        <v>44</v>
      </c>
      <c r="Z2432" t="s">
        <v>44</v>
      </c>
      <c r="AA2432" t="s">
        <v>45</v>
      </c>
      <c r="AB2432" t="s">
        <v>46</v>
      </c>
      <c r="AC2432" t="s">
        <v>47</v>
      </c>
      <c r="AD2432" t="s">
        <v>48</v>
      </c>
      <c r="AE2432" t="s">
        <v>49</v>
      </c>
    </row>
    <row r="2433" spans="1:31">
      <c r="A2433" t="str">
        <f t="shared" si="74"/>
        <v>210099451112104</v>
      </c>
      <c r="B2433" t="s">
        <v>32</v>
      </c>
      <c r="C2433" t="s">
        <v>2384</v>
      </c>
      <c r="D2433" t="s">
        <v>272</v>
      </c>
      <c r="E2433" t="s">
        <v>272</v>
      </c>
      <c r="F2433" t="s">
        <v>51</v>
      </c>
      <c r="G2433" t="s">
        <v>2414</v>
      </c>
      <c r="H2433" s="1">
        <v>43556</v>
      </c>
      <c r="I2433" s="1">
        <v>43537</v>
      </c>
      <c r="J2433" s="3">
        <v>6222260</v>
      </c>
      <c r="K2433" t="s">
        <v>31</v>
      </c>
      <c r="L2433" t="s">
        <v>31</v>
      </c>
      <c r="M2433">
        <v>0</v>
      </c>
      <c r="N2433">
        <v>0</v>
      </c>
      <c r="O2433">
        <v>0</v>
      </c>
      <c r="P2433" t="s">
        <v>37</v>
      </c>
      <c r="Q2433" t="s">
        <v>37</v>
      </c>
      <c r="R2433" t="str">
        <f t="shared" si="75"/>
        <v>2100994511121</v>
      </c>
      <c r="S2433" t="s">
        <v>38</v>
      </c>
      <c r="T2433" t="s">
        <v>45</v>
      </c>
      <c r="U2433" t="s">
        <v>45</v>
      </c>
      <c r="V2433" t="s">
        <v>2391</v>
      </c>
      <c r="W2433" t="s">
        <v>42</v>
      </c>
      <c r="X2433" t="s">
        <v>43</v>
      </c>
      <c r="Y2433" t="s">
        <v>44</v>
      </c>
      <c r="Z2433" t="s">
        <v>44</v>
      </c>
      <c r="AA2433" t="s">
        <v>45</v>
      </c>
      <c r="AB2433" t="s">
        <v>46</v>
      </c>
      <c r="AC2433" t="s">
        <v>47</v>
      </c>
      <c r="AD2433" t="s">
        <v>48</v>
      </c>
      <c r="AE2433" t="s">
        <v>49</v>
      </c>
    </row>
    <row r="2434" spans="1:31">
      <c r="A2434" t="str">
        <f t="shared" si="74"/>
        <v>210099451112204</v>
      </c>
      <c r="B2434" t="s">
        <v>32</v>
      </c>
      <c r="C2434" t="s">
        <v>2384</v>
      </c>
      <c r="D2434" t="s">
        <v>272</v>
      </c>
      <c r="E2434" t="s">
        <v>272</v>
      </c>
      <c r="F2434" t="s">
        <v>55</v>
      </c>
      <c r="G2434" t="s">
        <v>2414</v>
      </c>
      <c r="H2434" s="1">
        <v>43556</v>
      </c>
      <c r="I2434" s="1">
        <v>43537</v>
      </c>
      <c r="J2434" s="3">
        <v>1908128</v>
      </c>
      <c r="K2434" t="s">
        <v>31</v>
      </c>
      <c r="L2434" t="s">
        <v>31</v>
      </c>
      <c r="M2434">
        <v>0</v>
      </c>
      <c r="N2434">
        <v>0</v>
      </c>
      <c r="O2434">
        <v>0</v>
      </c>
      <c r="P2434" t="s">
        <v>37</v>
      </c>
      <c r="Q2434" t="s">
        <v>37</v>
      </c>
      <c r="R2434" t="str">
        <f t="shared" si="75"/>
        <v>2100994511122</v>
      </c>
      <c r="S2434" t="s">
        <v>38</v>
      </c>
      <c r="T2434" t="s">
        <v>45</v>
      </c>
      <c r="U2434" t="s">
        <v>45</v>
      </c>
      <c r="V2434" t="s">
        <v>2391</v>
      </c>
      <c r="W2434" t="s">
        <v>42</v>
      </c>
      <c r="X2434" t="s">
        <v>43</v>
      </c>
      <c r="Y2434" t="s">
        <v>44</v>
      </c>
      <c r="Z2434" t="s">
        <v>44</v>
      </c>
      <c r="AA2434" t="s">
        <v>45</v>
      </c>
      <c r="AB2434" t="s">
        <v>46</v>
      </c>
      <c r="AC2434" t="s">
        <v>47</v>
      </c>
      <c r="AD2434" t="s">
        <v>48</v>
      </c>
      <c r="AE2434" t="s">
        <v>49</v>
      </c>
    </row>
    <row r="2435" spans="1:31">
      <c r="A2435" t="str">
        <f t="shared" ref="A2435:A2498" si="76">V2435&amp;W2435&amp;F2435&amp;IF(MONTH(H2435)&lt;10,"0"&amp;MONTH(H2435),MONTH(H2435))</f>
        <v>210099451112304</v>
      </c>
      <c r="B2435" t="s">
        <v>32</v>
      </c>
      <c r="C2435" t="s">
        <v>2384</v>
      </c>
      <c r="D2435" t="s">
        <v>272</v>
      </c>
      <c r="E2435" t="s">
        <v>272</v>
      </c>
      <c r="F2435" t="s">
        <v>56</v>
      </c>
      <c r="G2435" t="s">
        <v>2414</v>
      </c>
      <c r="H2435" s="1">
        <v>43556</v>
      </c>
      <c r="I2435" s="1">
        <v>43537</v>
      </c>
      <c r="J2435" s="3">
        <v>1800000</v>
      </c>
      <c r="K2435" t="s">
        <v>31</v>
      </c>
      <c r="L2435" t="s">
        <v>31</v>
      </c>
      <c r="M2435">
        <v>0</v>
      </c>
      <c r="N2435">
        <v>0</v>
      </c>
      <c r="O2435">
        <v>0</v>
      </c>
      <c r="P2435" t="s">
        <v>37</v>
      </c>
      <c r="Q2435" t="s">
        <v>37</v>
      </c>
      <c r="R2435" t="str">
        <f t="shared" ref="R2435:R2498" si="77">V2435&amp;W2435&amp;F2435</f>
        <v>2100994511123</v>
      </c>
      <c r="S2435" t="s">
        <v>38</v>
      </c>
      <c r="T2435" t="s">
        <v>45</v>
      </c>
      <c r="U2435" t="s">
        <v>45</v>
      </c>
      <c r="V2435" t="s">
        <v>2391</v>
      </c>
      <c r="W2435" t="s">
        <v>42</v>
      </c>
      <c r="X2435" t="s">
        <v>43</v>
      </c>
      <c r="Y2435" t="s">
        <v>44</v>
      </c>
      <c r="Z2435" t="s">
        <v>44</v>
      </c>
      <c r="AA2435" t="s">
        <v>45</v>
      </c>
      <c r="AB2435" t="s">
        <v>46</v>
      </c>
      <c r="AC2435" t="s">
        <v>47</v>
      </c>
      <c r="AD2435" t="s">
        <v>48</v>
      </c>
      <c r="AE2435" t="s">
        <v>49</v>
      </c>
    </row>
    <row r="2436" spans="1:31">
      <c r="A2436" t="str">
        <f t="shared" si="76"/>
        <v>210099451112404</v>
      </c>
      <c r="B2436" t="s">
        <v>32</v>
      </c>
      <c r="C2436" t="s">
        <v>2384</v>
      </c>
      <c r="D2436" t="s">
        <v>272</v>
      </c>
      <c r="E2436" t="s">
        <v>272</v>
      </c>
      <c r="F2436" t="s">
        <v>52</v>
      </c>
      <c r="G2436" t="s">
        <v>2414</v>
      </c>
      <c r="H2436" s="1">
        <v>43556</v>
      </c>
      <c r="I2436" s="1">
        <v>43537</v>
      </c>
      <c r="J2436" s="3">
        <v>2095000</v>
      </c>
      <c r="K2436" t="s">
        <v>31</v>
      </c>
      <c r="L2436" t="s">
        <v>31</v>
      </c>
      <c r="M2436">
        <v>0</v>
      </c>
      <c r="N2436">
        <v>0</v>
      </c>
      <c r="O2436">
        <v>0</v>
      </c>
      <c r="P2436" t="s">
        <v>37</v>
      </c>
      <c r="Q2436" t="s">
        <v>37</v>
      </c>
      <c r="R2436" t="str">
        <f t="shared" si="77"/>
        <v>2100994511124</v>
      </c>
      <c r="S2436" t="s">
        <v>38</v>
      </c>
      <c r="T2436" t="s">
        <v>45</v>
      </c>
      <c r="U2436" t="s">
        <v>45</v>
      </c>
      <c r="V2436" t="s">
        <v>2391</v>
      </c>
      <c r="W2436" t="s">
        <v>42</v>
      </c>
      <c r="X2436" t="s">
        <v>43</v>
      </c>
      <c r="Y2436" t="s">
        <v>44</v>
      </c>
      <c r="Z2436" t="s">
        <v>44</v>
      </c>
      <c r="AA2436" t="s">
        <v>45</v>
      </c>
      <c r="AB2436" t="s">
        <v>46</v>
      </c>
      <c r="AC2436" t="s">
        <v>47</v>
      </c>
      <c r="AD2436" t="s">
        <v>48</v>
      </c>
      <c r="AE2436" t="s">
        <v>49</v>
      </c>
    </row>
    <row r="2437" spans="1:31">
      <c r="A2437" t="str">
        <f t="shared" si="76"/>
        <v>210099451112604</v>
      </c>
      <c r="B2437" t="s">
        <v>32</v>
      </c>
      <c r="C2437" t="s">
        <v>2384</v>
      </c>
      <c r="D2437" t="s">
        <v>272</v>
      </c>
      <c r="E2437" t="s">
        <v>272</v>
      </c>
      <c r="F2437" t="s">
        <v>57</v>
      </c>
      <c r="G2437" t="s">
        <v>2414</v>
      </c>
      <c r="H2437" s="1">
        <v>43556</v>
      </c>
      <c r="I2437" s="1">
        <v>43537</v>
      </c>
      <c r="J2437" s="3">
        <v>5648760</v>
      </c>
      <c r="K2437" t="s">
        <v>31</v>
      </c>
      <c r="L2437" t="s">
        <v>31</v>
      </c>
      <c r="M2437">
        <v>0</v>
      </c>
      <c r="N2437">
        <v>0</v>
      </c>
      <c r="O2437">
        <v>0</v>
      </c>
      <c r="P2437" t="s">
        <v>37</v>
      </c>
      <c r="Q2437" t="s">
        <v>37</v>
      </c>
      <c r="R2437" t="str">
        <f t="shared" si="77"/>
        <v>2100994511126</v>
      </c>
      <c r="S2437" t="s">
        <v>38</v>
      </c>
      <c r="T2437" t="s">
        <v>45</v>
      </c>
      <c r="U2437" t="s">
        <v>45</v>
      </c>
      <c r="V2437" t="s">
        <v>2391</v>
      </c>
      <c r="W2437" t="s">
        <v>42</v>
      </c>
      <c r="X2437" t="s">
        <v>43</v>
      </c>
      <c r="Y2437" t="s">
        <v>44</v>
      </c>
      <c r="Z2437" t="s">
        <v>44</v>
      </c>
      <c r="AA2437" t="s">
        <v>45</v>
      </c>
      <c r="AB2437" t="s">
        <v>46</v>
      </c>
      <c r="AC2437" t="s">
        <v>47</v>
      </c>
      <c r="AD2437" t="s">
        <v>48</v>
      </c>
      <c r="AE2437" t="s">
        <v>49</v>
      </c>
    </row>
    <row r="2438" spans="1:31">
      <c r="A2438" t="str">
        <f t="shared" si="76"/>
        <v>210099451115104</v>
      </c>
      <c r="B2438" t="s">
        <v>32</v>
      </c>
      <c r="C2438" t="s">
        <v>2384</v>
      </c>
      <c r="D2438" t="s">
        <v>272</v>
      </c>
      <c r="E2438" t="s">
        <v>272</v>
      </c>
      <c r="F2438" t="s">
        <v>58</v>
      </c>
      <c r="G2438" t="s">
        <v>2414</v>
      </c>
      <c r="H2438" s="1">
        <v>43556</v>
      </c>
      <c r="I2438" s="1">
        <v>43537</v>
      </c>
      <c r="J2438" s="3">
        <v>3480000</v>
      </c>
      <c r="K2438" t="s">
        <v>31</v>
      </c>
      <c r="L2438" t="s">
        <v>31</v>
      </c>
      <c r="M2438">
        <v>0</v>
      </c>
      <c r="N2438">
        <v>0</v>
      </c>
      <c r="O2438">
        <v>0</v>
      </c>
      <c r="P2438" t="s">
        <v>37</v>
      </c>
      <c r="Q2438" t="s">
        <v>37</v>
      </c>
      <c r="R2438" t="str">
        <f t="shared" si="77"/>
        <v>2100994511151</v>
      </c>
      <c r="S2438" t="s">
        <v>38</v>
      </c>
      <c r="T2438" t="s">
        <v>45</v>
      </c>
      <c r="U2438" t="s">
        <v>45</v>
      </c>
      <c r="V2438" t="s">
        <v>2391</v>
      </c>
      <c r="W2438" t="s">
        <v>42</v>
      </c>
      <c r="X2438" t="s">
        <v>43</v>
      </c>
      <c r="Y2438" t="s">
        <v>44</v>
      </c>
      <c r="Z2438" t="s">
        <v>44</v>
      </c>
      <c r="AA2438" t="s">
        <v>45</v>
      </c>
      <c r="AB2438" t="s">
        <v>46</v>
      </c>
      <c r="AC2438" t="s">
        <v>47</v>
      </c>
      <c r="AD2438" t="s">
        <v>48</v>
      </c>
      <c r="AE2438" t="s">
        <v>49</v>
      </c>
    </row>
    <row r="2439" spans="1:31">
      <c r="A2439" t="str">
        <f t="shared" si="76"/>
        <v>210099451241105</v>
      </c>
      <c r="B2439" t="s">
        <v>32</v>
      </c>
      <c r="C2439" t="s">
        <v>2384</v>
      </c>
      <c r="D2439" t="s">
        <v>796</v>
      </c>
      <c r="E2439" t="s">
        <v>796</v>
      </c>
      <c r="F2439" t="s">
        <v>116</v>
      </c>
      <c r="G2439" t="s">
        <v>2415</v>
      </c>
      <c r="H2439" s="1">
        <v>43600</v>
      </c>
      <c r="I2439" s="1">
        <v>43599</v>
      </c>
      <c r="J2439" s="3">
        <v>79316085</v>
      </c>
      <c r="K2439" t="s">
        <v>31</v>
      </c>
      <c r="L2439" t="s">
        <v>31</v>
      </c>
      <c r="M2439">
        <v>0</v>
      </c>
      <c r="N2439">
        <v>0</v>
      </c>
      <c r="O2439">
        <v>0</v>
      </c>
      <c r="P2439" t="s">
        <v>37</v>
      </c>
      <c r="Q2439" t="s">
        <v>37</v>
      </c>
      <c r="R2439" t="str">
        <f t="shared" si="77"/>
        <v>2100994512411</v>
      </c>
      <c r="S2439" t="s">
        <v>38</v>
      </c>
      <c r="T2439" t="s">
        <v>45</v>
      </c>
      <c r="U2439" t="s">
        <v>45</v>
      </c>
      <c r="V2439" t="s">
        <v>2391</v>
      </c>
      <c r="W2439" t="s">
        <v>42</v>
      </c>
      <c r="X2439" t="s">
        <v>43</v>
      </c>
      <c r="Y2439" t="s">
        <v>44</v>
      </c>
      <c r="Z2439" t="s">
        <v>44</v>
      </c>
      <c r="AA2439" t="s">
        <v>45</v>
      </c>
      <c r="AB2439" t="s">
        <v>46</v>
      </c>
      <c r="AC2439" t="s">
        <v>47</v>
      </c>
      <c r="AD2439" t="s">
        <v>48</v>
      </c>
      <c r="AE2439" t="s">
        <v>49</v>
      </c>
    </row>
    <row r="2440" spans="1:31">
      <c r="A2440" t="str">
        <f t="shared" si="76"/>
        <v>210399452111102</v>
      </c>
      <c r="B2440" t="s">
        <v>32</v>
      </c>
      <c r="C2440" t="s">
        <v>2384</v>
      </c>
      <c r="D2440" t="s">
        <v>462</v>
      </c>
      <c r="E2440" t="s">
        <v>462</v>
      </c>
      <c r="F2440" t="s">
        <v>165</v>
      </c>
      <c r="G2440" t="s">
        <v>2416</v>
      </c>
      <c r="H2440" s="1">
        <v>43502</v>
      </c>
      <c r="I2440" s="1">
        <v>43500</v>
      </c>
      <c r="J2440" s="3">
        <v>15400000</v>
      </c>
      <c r="K2440" t="s">
        <v>31</v>
      </c>
      <c r="L2440" t="s">
        <v>31</v>
      </c>
      <c r="M2440">
        <v>0</v>
      </c>
      <c r="N2440">
        <v>0</v>
      </c>
      <c r="O2440">
        <v>0</v>
      </c>
      <c r="P2440" t="s">
        <v>37</v>
      </c>
      <c r="Q2440" t="s">
        <v>37</v>
      </c>
      <c r="R2440" t="str">
        <f t="shared" si="77"/>
        <v>2103994521111</v>
      </c>
      <c r="S2440" t="s">
        <v>38</v>
      </c>
      <c r="T2440" t="s">
        <v>45</v>
      </c>
      <c r="U2440" t="s">
        <v>45</v>
      </c>
      <c r="V2440" t="s">
        <v>2386</v>
      </c>
      <c r="W2440" t="s">
        <v>42</v>
      </c>
      <c r="X2440" t="s">
        <v>43</v>
      </c>
      <c r="Y2440" t="s">
        <v>44</v>
      </c>
      <c r="Z2440" t="s">
        <v>44</v>
      </c>
      <c r="AA2440" t="s">
        <v>45</v>
      </c>
      <c r="AB2440" t="s">
        <v>46</v>
      </c>
      <c r="AC2440" t="s">
        <v>47</v>
      </c>
      <c r="AD2440" t="s">
        <v>48</v>
      </c>
      <c r="AE2440" t="s">
        <v>49</v>
      </c>
    </row>
    <row r="2441" spans="1:31">
      <c r="A2441" t="str">
        <f t="shared" si="76"/>
        <v>210099451111102</v>
      </c>
      <c r="B2441" t="s">
        <v>32</v>
      </c>
      <c r="C2441" t="s">
        <v>2384</v>
      </c>
      <c r="D2441" t="s">
        <v>994</v>
      </c>
      <c r="E2441" t="s">
        <v>994</v>
      </c>
      <c r="F2441" t="s">
        <v>35</v>
      </c>
      <c r="G2441" t="s">
        <v>2417</v>
      </c>
      <c r="H2441" s="1">
        <v>43497</v>
      </c>
      <c r="I2441" s="1">
        <v>43475</v>
      </c>
      <c r="J2441" s="3">
        <v>67274900</v>
      </c>
      <c r="K2441" t="s">
        <v>31</v>
      </c>
      <c r="L2441" t="s">
        <v>31</v>
      </c>
      <c r="M2441">
        <v>0</v>
      </c>
      <c r="N2441">
        <v>0</v>
      </c>
      <c r="O2441">
        <v>0</v>
      </c>
      <c r="P2441" t="s">
        <v>37</v>
      </c>
      <c r="Q2441" t="s">
        <v>37</v>
      </c>
      <c r="R2441" t="str">
        <f t="shared" si="77"/>
        <v>2100994511111</v>
      </c>
      <c r="S2441" t="s">
        <v>38</v>
      </c>
      <c r="T2441" t="s">
        <v>45</v>
      </c>
      <c r="U2441" t="s">
        <v>45</v>
      </c>
      <c r="V2441" t="s">
        <v>2391</v>
      </c>
      <c r="W2441" t="s">
        <v>42</v>
      </c>
      <c r="X2441" t="s">
        <v>43</v>
      </c>
      <c r="Y2441" t="s">
        <v>44</v>
      </c>
      <c r="Z2441" t="s">
        <v>44</v>
      </c>
      <c r="AA2441" t="s">
        <v>45</v>
      </c>
      <c r="AB2441" t="s">
        <v>46</v>
      </c>
      <c r="AC2441" t="s">
        <v>47</v>
      </c>
      <c r="AD2441" t="s">
        <v>48</v>
      </c>
      <c r="AE2441" t="s">
        <v>49</v>
      </c>
    </row>
    <row r="2442" spans="1:31">
      <c r="A2442" t="str">
        <f t="shared" si="76"/>
        <v>210099451111902</v>
      </c>
      <c r="B2442" t="s">
        <v>32</v>
      </c>
      <c r="C2442" t="s">
        <v>2384</v>
      </c>
      <c r="D2442" t="s">
        <v>994</v>
      </c>
      <c r="E2442" t="s">
        <v>994</v>
      </c>
      <c r="F2442" t="s">
        <v>50</v>
      </c>
      <c r="G2442" t="s">
        <v>2417</v>
      </c>
      <c r="H2442" s="1">
        <v>43497</v>
      </c>
      <c r="I2442" s="1">
        <v>43475</v>
      </c>
      <c r="J2442" s="3">
        <v>985</v>
      </c>
      <c r="K2442" t="s">
        <v>31</v>
      </c>
      <c r="L2442" t="s">
        <v>31</v>
      </c>
      <c r="M2442">
        <v>0</v>
      </c>
      <c r="N2442">
        <v>0</v>
      </c>
      <c r="O2442">
        <v>0</v>
      </c>
      <c r="P2442" t="s">
        <v>37</v>
      </c>
      <c r="Q2442" t="s">
        <v>37</v>
      </c>
      <c r="R2442" t="str">
        <f t="shared" si="77"/>
        <v>2100994511119</v>
      </c>
      <c r="S2442" t="s">
        <v>38</v>
      </c>
      <c r="T2442" t="s">
        <v>45</v>
      </c>
      <c r="U2442" t="s">
        <v>45</v>
      </c>
      <c r="V2442" t="s">
        <v>2391</v>
      </c>
      <c r="W2442" t="s">
        <v>42</v>
      </c>
      <c r="X2442" t="s">
        <v>43</v>
      </c>
      <c r="Y2442" t="s">
        <v>44</v>
      </c>
      <c r="Z2442" t="s">
        <v>44</v>
      </c>
      <c r="AA2442" t="s">
        <v>45</v>
      </c>
      <c r="AB2442" t="s">
        <v>46</v>
      </c>
      <c r="AC2442" t="s">
        <v>47</v>
      </c>
      <c r="AD2442" t="s">
        <v>48</v>
      </c>
      <c r="AE2442" t="s">
        <v>49</v>
      </c>
    </row>
    <row r="2443" spans="1:31">
      <c r="A2443" t="str">
        <f t="shared" si="76"/>
        <v>210099451112102</v>
      </c>
      <c r="B2443" t="s">
        <v>32</v>
      </c>
      <c r="C2443" t="s">
        <v>2384</v>
      </c>
      <c r="D2443" t="s">
        <v>994</v>
      </c>
      <c r="E2443" t="s">
        <v>994</v>
      </c>
      <c r="F2443" t="s">
        <v>51</v>
      </c>
      <c r="G2443" t="s">
        <v>2417</v>
      </c>
      <c r="H2443" s="1">
        <v>43497</v>
      </c>
      <c r="I2443" s="1">
        <v>43475</v>
      </c>
      <c r="J2443" s="3">
        <v>5776180</v>
      </c>
      <c r="K2443" t="s">
        <v>31</v>
      </c>
      <c r="L2443" t="s">
        <v>31</v>
      </c>
      <c r="M2443">
        <v>0</v>
      </c>
      <c r="N2443">
        <v>0</v>
      </c>
      <c r="O2443">
        <v>0</v>
      </c>
      <c r="P2443" t="s">
        <v>37</v>
      </c>
      <c r="Q2443" t="s">
        <v>37</v>
      </c>
      <c r="R2443" t="str">
        <f t="shared" si="77"/>
        <v>2100994511121</v>
      </c>
      <c r="S2443" t="s">
        <v>38</v>
      </c>
      <c r="T2443" t="s">
        <v>45</v>
      </c>
      <c r="U2443" t="s">
        <v>45</v>
      </c>
      <c r="V2443" t="s">
        <v>2391</v>
      </c>
      <c r="W2443" t="s">
        <v>42</v>
      </c>
      <c r="X2443" t="s">
        <v>43</v>
      </c>
      <c r="Y2443" t="s">
        <v>44</v>
      </c>
      <c r="Z2443" t="s">
        <v>44</v>
      </c>
      <c r="AA2443" t="s">
        <v>45</v>
      </c>
      <c r="AB2443" t="s">
        <v>46</v>
      </c>
      <c r="AC2443" t="s">
        <v>47</v>
      </c>
      <c r="AD2443" t="s">
        <v>48</v>
      </c>
      <c r="AE2443" t="s">
        <v>49</v>
      </c>
    </row>
    <row r="2444" spans="1:31">
      <c r="A2444" t="str">
        <f t="shared" si="76"/>
        <v>210099451112202</v>
      </c>
      <c r="B2444" t="s">
        <v>32</v>
      </c>
      <c r="C2444" t="s">
        <v>2384</v>
      </c>
      <c r="D2444" t="s">
        <v>994</v>
      </c>
      <c r="E2444" t="s">
        <v>994</v>
      </c>
      <c r="F2444" t="s">
        <v>55</v>
      </c>
      <c r="G2444" t="s">
        <v>2417</v>
      </c>
      <c r="H2444" s="1">
        <v>43497</v>
      </c>
      <c r="I2444" s="1">
        <v>43475</v>
      </c>
      <c r="J2444" s="3">
        <v>1732292</v>
      </c>
      <c r="K2444" t="s">
        <v>31</v>
      </c>
      <c r="L2444" t="s">
        <v>31</v>
      </c>
      <c r="M2444">
        <v>0</v>
      </c>
      <c r="N2444">
        <v>0</v>
      </c>
      <c r="O2444">
        <v>0</v>
      </c>
      <c r="P2444" t="s">
        <v>37</v>
      </c>
      <c r="Q2444" t="s">
        <v>37</v>
      </c>
      <c r="R2444" t="str">
        <f t="shared" si="77"/>
        <v>2100994511122</v>
      </c>
      <c r="S2444" t="s">
        <v>38</v>
      </c>
      <c r="T2444" t="s">
        <v>45</v>
      </c>
      <c r="U2444" t="s">
        <v>45</v>
      </c>
      <c r="V2444" t="s">
        <v>2391</v>
      </c>
      <c r="W2444" t="s">
        <v>42</v>
      </c>
      <c r="X2444" t="s">
        <v>43</v>
      </c>
      <c r="Y2444" t="s">
        <v>44</v>
      </c>
      <c r="Z2444" t="s">
        <v>44</v>
      </c>
      <c r="AA2444" t="s">
        <v>45</v>
      </c>
      <c r="AB2444" t="s">
        <v>46</v>
      </c>
      <c r="AC2444" t="s">
        <v>47</v>
      </c>
      <c r="AD2444" t="s">
        <v>48</v>
      </c>
      <c r="AE2444" t="s">
        <v>49</v>
      </c>
    </row>
    <row r="2445" spans="1:31">
      <c r="A2445" t="str">
        <f t="shared" si="76"/>
        <v>210099451112302</v>
      </c>
      <c r="B2445" t="s">
        <v>32</v>
      </c>
      <c r="C2445" t="s">
        <v>2384</v>
      </c>
      <c r="D2445" t="s">
        <v>994</v>
      </c>
      <c r="E2445" t="s">
        <v>994</v>
      </c>
      <c r="F2445" t="s">
        <v>56</v>
      </c>
      <c r="G2445" t="s">
        <v>2417</v>
      </c>
      <c r="H2445" s="1">
        <v>43497</v>
      </c>
      <c r="I2445" s="1">
        <v>43475</v>
      </c>
      <c r="J2445" s="3">
        <v>1800000</v>
      </c>
      <c r="K2445" t="s">
        <v>31</v>
      </c>
      <c r="L2445" t="s">
        <v>31</v>
      </c>
      <c r="M2445">
        <v>0</v>
      </c>
      <c r="N2445">
        <v>0</v>
      </c>
      <c r="O2445">
        <v>0</v>
      </c>
      <c r="P2445" t="s">
        <v>37</v>
      </c>
      <c r="Q2445" t="s">
        <v>37</v>
      </c>
      <c r="R2445" t="str">
        <f t="shared" si="77"/>
        <v>2100994511123</v>
      </c>
      <c r="S2445" t="s">
        <v>38</v>
      </c>
      <c r="T2445" t="s">
        <v>45</v>
      </c>
      <c r="U2445" t="s">
        <v>45</v>
      </c>
      <c r="V2445" t="s">
        <v>2391</v>
      </c>
      <c r="W2445" t="s">
        <v>42</v>
      </c>
      <c r="X2445" t="s">
        <v>43</v>
      </c>
      <c r="Y2445" t="s">
        <v>44</v>
      </c>
      <c r="Z2445" t="s">
        <v>44</v>
      </c>
      <c r="AA2445" t="s">
        <v>45</v>
      </c>
      <c r="AB2445" t="s">
        <v>46</v>
      </c>
      <c r="AC2445" t="s">
        <v>47</v>
      </c>
      <c r="AD2445" t="s">
        <v>48</v>
      </c>
      <c r="AE2445" t="s">
        <v>49</v>
      </c>
    </row>
    <row r="2446" spans="1:31">
      <c r="A2446" t="str">
        <f t="shared" si="76"/>
        <v>210099451112402</v>
      </c>
      <c r="B2446" t="s">
        <v>32</v>
      </c>
      <c r="C2446" t="s">
        <v>2384</v>
      </c>
      <c r="D2446" t="s">
        <v>994</v>
      </c>
      <c r="E2446" t="s">
        <v>994</v>
      </c>
      <c r="F2446" t="s">
        <v>52</v>
      </c>
      <c r="G2446" t="s">
        <v>2417</v>
      </c>
      <c r="H2446" s="1">
        <v>43497</v>
      </c>
      <c r="I2446" s="1">
        <v>43475</v>
      </c>
      <c r="J2446" s="3">
        <v>2635000</v>
      </c>
      <c r="K2446" t="s">
        <v>31</v>
      </c>
      <c r="L2446" t="s">
        <v>31</v>
      </c>
      <c r="M2446">
        <v>0</v>
      </c>
      <c r="N2446">
        <v>0</v>
      </c>
      <c r="O2446">
        <v>0</v>
      </c>
      <c r="P2446" t="s">
        <v>37</v>
      </c>
      <c r="Q2446" t="s">
        <v>37</v>
      </c>
      <c r="R2446" t="str">
        <f t="shared" si="77"/>
        <v>2100994511124</v>
      </c>
      <c r="S2446" t="s">
        <v>38</v>
      </c>
      <c r="T2446" t="s">
        <v>45</v>
      </c>
      <c r="U2446" t="s">
        <v>45</v>
      </c>
      <c r="V2446" t="s">
        <v>2391</v>
      </c>
      <c r="W2446" t="s">
        <v>42</v>
      </c>
      <c r="X2446" t="s">
        <v>43</v>
      </c>
      <c r="Y2446" t="s">
        <v>44</v>
      </c>
      <c r="Z2446" t="s">
        <v>44</v>
      </c>
      <c r="AA2446" t="s">
        <v>45</v>
      </c>
      <c r="AB2446" t="s">
        <v>46</v>
      </c>
      <c r="AC2446" t="s">
        <v>47</v>
      </c>
      <c r="AD2446" t="s">
        <v>48</v>
      </c>
      <c r="AE2446" t="s">
        <v>49</v>
      </c>
    </row>
    <row r="2447" spans="1:31">
      <c r="A2447" t="str">
        <f t="shared" si="76"/>
        <v>210099451112602</v>
      </c>
      <c r="B2447" t="s">
        <v>32</v>
      </c>
      <c r="C2447" t="s">
        <v>2384</v>
      </c>
      <c r="D2447" t="s">
        <v>994</v>
      </c>
      <c r="E2447" t="s">
        <v>994</v>
      </c>
      <c r="F2447" t="s">
        <v>57</v>
      </c>
      <c r="G2447" t="s">
        <v>2417</v>
      </c>
      <c r="H2447" s="1">
        <v>43497</v>
      </c>
      <c r="I2447" s="1">
        <v>43475</v>
      </c>
      <c r="J2447" s="3">
        <v>4996980</v>
      </c>
      <c r="K2447" t="s">
        <v>31</v>
      </c>
      <c r="L2447" t="s">
        <v>31</v>
      </c>
      <c r="M2447">
        <v>0</v>
      </c>
      <c r="N2447">
        <v>0</v>
      </c>
      <c r="O2447">
        <v>0</v>
      </c>
      <c r="P2447" t="s">
        <v>37</v>
      </c>
      <c r="Q2447" t="s">
        <v>37</v>
      </c>
      <c r="R2447" t="str">
        <f t="shared" si="77"/>
        <v>2100994511126</v>
      </c>
      <c r="S2447" t="s">
        <v>38</v>
      </c>
      <c r="T2447" t="s">
        <v>45</v>
      </c>
      <c r="U2447" t="s">
        <v>45</v>
      </c>
      <c r="V2447" t="s">
        <v>2391</v>
      </c>
      <c r="W2447" t="s">
        <v>42</v>
      </c>
      <c r="X2447" t="s">
        <v>43</v>
      </c>
      <c r="Y2447" t="s">
        <v>44</v>
      </c>
      <c r="Z2447" t="s">
        <v>44</v>
      </c>
      <c r="AA2447" t="s">
        <v>45</v>
      </c>
      <c r="AB2447" t="s">
        <v>46</v>
      </c>
      <c r="AC2447" t="s">
        <v>47</v>
      </c>
      <c r="AD2447" t="s">
        <v>48</v>
      </c>
      <c r="AE2447" t="s">
        <v>49</v>
      </c>
    </row>
    <row r="2448" spans="1:31">
      <c r="A2448" t="str">
        <f t="shared" si="76"/>
        <v>210099451115102</v>
      </c>
      <c r="B2448" t="s">
        <v>32</v>
      </c>
      <c r="C2448" t="s">
        <v>2384</v>
      </c>
      <c r="D2448" t="s">
        <v>994</v>
      </c>
      <c r="E2448" t="s">
        <v>994</v>
      </c>
      <c r="F2448" t="s">
        <v>58</v>
      </c>
      <c r="G2448" t="s">
        <v>2417</v>
      </c>
      <c r="H2448" s="1">
        <v>43497</v>
      </c>
      <c r="I2448" s="1">
        <v>43475</v>
      </c>
      <c r="J2448" s="3">
        <v>2750000</v>
      </c>
      <c r="K2448" t="s">
        <v>31</v>
      </c>
      <c r="L2448" t="s">
        <v>31</v>
      </c>
      <c r="M2448">
        <v>0</v>
      </c>
      <c r="N2448">
        <v>0</v>
      </c>
      <c r="O2448">
        <v>0</v>
      </c>
      <c r="P2448" t="s">
        <v>37</v>
      </c>
      <c r="Q2448" t="s">
        <v>37</v>
      </c>
      <c r="R2448" t="str">
        <f t="shared" si="77"/>
        <v>2100994511151</v>
      </c>
      <c r="S2448" t="s">
        <v>38</v>
      </c>
      <c r="T2448" t="s">
        <v>45</v>
      </c>
      <c r="U2448" t="s">
        <v>45</v>
      </c>
      <c r="V2448" t="s">
        <v>2391</v>
      </c>
      <c r="W2448" t="s">
        <v>42</v>
      </c>
      <c r="X2448" t="s">
        <v>43</v>
      </c>
      <c r="Y2448" t="s">
        <v>44</v>
      </c>
      <c r="Z2448" t="s">
        <v>44</v>
      </c>
      <c r="AA2448" t="s">
        <v>45</v>
      </c>
      <c r="AB2448" t="s">
        <v>46</v>
      </c>
      <c r="AC2448" t="s">
        <v>47</v>
      </c>
      <c r="AD2448" t="s">
        <v>48</v>
      </c>
      <c r="AE2448" t="s">
        <v>49</v>
      </c>
    </row>
    <row r="2449" spans="1:31">
      <c r="A2449" t="str">
        <f t="shared" si="76"/>
        <v>210399452411103</v>
      </c>
      <c r="B2449" t="s">
        <v>32</v>
      </c>
      <c r="C2449" t="s">
        <v>2384</v>
      </c>
      <c r="D2449" t="s">
        <v>830</v>
      </c>
      <c r="E2449" t="s">
        <v>830</v>
      </c>
      <c r="F2449" t="s">
        <v>71</v>
      </c>
      <c r="G2449" t="s">
        <v>2418</v>
      </c>
      <c r="H2449" s="1">
        <v>43539</v>
      </c>
      <c r="I2449" s="1">
        <v>43539</v>
      </c>
      <c r="J2449" s="3">
        <v>250000</v>
      </c>
      <c r="K2449" t="s">
        <v>31</v>
      </c>
      <c r="L2449" t="s">
        <v>31</v>
      </c>
      <c r="M2449">
        <v>0</v>
      </c>
      <c r="N2449">
        <v>0</v>
      </c>
      <c r="O2449">
        <v>0</v>
      </c>
      <c r="P2449" t="s">
        <v>37</v>
      </c>
      <c r="Q2449" t="s">
        <v>37</v>
      </c>
      <c r="R2449" t="str">
        <f t="shared" si="77"/>
        <v>2103994524111</v>
      </c>
      <c r="S2449" t="s">
        <v>38</v>
      </c>
      <c r="T2449" t="s">
        <v>45</v>
      </c>
      <c r="U2449" t="s">
        <v>45</v>
      </c>
      <c r="V2449" t="s">
        <v>2386</v>
      </c>
      <c r="W2449" t="s">
        <v>42</v>
      </c>
      <c r="X2449" t="s">
        <v>43</v>
      </c>
      <c r="Y2449" t="s">
        <v>44</v>
      </c>
      <c r="Z2449" t="s">
        <v>44</v>
      </c>
      <c r="AA2449" t="s">
        <v>45</v>
      </c>
      <c r="AB2449" t="s">
        <v>46</v>
      </c>
      <c r="AC2449" t="s">
        <v>47</v>
      </c>
      <c r="AD2449" t="s">
        <v>48</v>
      </c>
      <c r="AE2449" t="s">
        <v>49</v>
      </c>
    </row>
    <row r="2450" spans="1:31">
      <c r="A2450" t="str">
        <f t="shared" si="76"/>
        <v>210099451111105</v>
      </c>
      <c r="B2450" t="s">
        <v>32</v>
      </c>
      <c r="C2450" t="s">
        <v>2384</v>
      </c>
      <c r="D2450" t="s">
        <v>233</v>
      </c>
      <c r="E2450" t="s">
        <v>233</v>
      </c>
      <c r="F2450" t="s">
        <v>35</v>
      </c>
      <c r="G2450" t="s">
        <v>2419</v>
      </c>
      <c r="H2450" s="1">
        <v>43586</v>
      </c>
      <c r="I2450" s="1">
        <v>43556</v>
      </c>
      <c r="J2450" s="3">
        <v>78548900</v>
      </c>
      <c r="K2450" t="s">
        <v>31</v>
      </c>
      <c r="L2450" t="s">
        <v>31</v>
      </c>
      <c r="M2450">
        <v>0</v>
      </c>
      <c r="N2450">
        <v>0</v>
      </c>
      <c r="O2450">
        <v>0</v>
      </c>
      <c r="P2450" t="s">
        <v>37</v>
      </c>
      <c r="Q2450" t="s">
        <v>37</v>
      </c>
      <c r="R2450" t="str">
        <f t="shared" si="77"/>
        <v>2100994511111</v>
      </c>
      <c r="S2450" t="s">
        <v>38</v>
      </c>
      <c r="T2450" t="s">
        <v>45</v>
      </c>
      <c r="U2450" t="s">
        <v>45</v>
      </c>
      <c r="V2450" t="s">
        <v>2391</v>
      </c>
      <c r="W2450" t="s">
        <v>42</v>
      </c>
      <c r="X2450" t="s">
        <v>43</v>
      </c>
      <c r="Y2450" t="s">
        <v>44</v>
      </c>
      <c r="Z2450" t="s">
        <v>44</v>
      </c>
      <c r="AA2450" t="s">
        <v>45</v>
      </c>
      <c r="AB2450" t="s">
        <v>46</v>
      </c>
      <c r="AC2450" t="s">
        <v>47</v>
      </c>
      <c r="AD2450" t="s">
        <v>48</v>
      </c>
      <c r="AE2450" t="s">
        <v>49</v>
      </c>
    </row>
    <row r="2451" spans="1:31">
      <c r="A2451" t="str">
        <f t="shared" si="76"/>
        <v>210099451111905</v>
      </c>
      <c r="B2451" t="s">
        <v>32</v>
      </c>
      <c r="C2451" t="s">
        <v>2384</v>
      </c>
      <c r="D2451" t="s">
        <v>233</v>
      </c>
      <c r="E2451" t="s">
        <v>233</v>
      </c>
      <c r="F2451" t="s">
        <v>50</v>
      </c>
      <c r="G2451" t="s">
        <v>2419</v>
      </c>
      <c r="H2451" s="1">
        <v>43586</v>
      </c>
      <c r="I2451" s="1">
        <v>43556</v>
      </c>
      <c r="J2451" s="3">
        <v>1646</v>
      </c>
      <c r="K2451" t="s">
        <v>31</v>
      </c>
      <c r="L2451" t="s">
        <v>31</v>
      </c>
      <c r="M2451">
        <v>0</v>
      </c>
      <c r="N2451">
        <v>0</v>
      </c>
      <c r="O2451">
        <v>0</v>
      </c>
      <c r="P2451" t="s">
        <v>37</v>
      </c>
      <c r="Q2451" t="s">
        <v>37</v>
      </c>
      <c r="R2451" t="str">
        <f t="shared" si="77"/>
        <v>2100994511119</v>
      </c>
      <c r="S2451" t="s">
        <v>38</v>
      </c>
      <c r="T2451" t="s">
        <v>45</v>
      </c>
      <c r="U2451" t="s">
        <v>45</v>
      </c>
      <c r="V2451" t="s">
        <v>2391</v>
      </c>
      <c r="W2451" t="s">
        <v>42</v>
      </c>
      <c r="X2451" t="s">
        <v>43</v>
      </c>
      <c r="Y2451" t="s">
        <v>44</v>
      </c>
      <c r="Z2451" t="s">
        <v>44</v>
      </c>
      <c r="AA2451" t="s">
        <v>45</v>
      </c>
      <c r="AB2451" t="s">
        <v>46</v>
      </c>
      <c r="AC2451" t="s">
        <v>47</v>
      </c>
      <c r="AD2451" t="s">
        <v>48</v>
      </c>
      <c r="AE2451" t="s">
        <v>49</v>
      </c>
    </row>
    <row r="2452" spans="1:31">
      <c r="A2452" t="str">
        <f t="shared" si="76"/>
        <v>210099451112105</v>
      </c>
      <c r="B2452" t="s">
        <v>32</v>
      </c>
      <c r="C2452" t="s">
        <v>2384</v>
      </c>
      <c r="D2452" t="s">
        <v>233</v>
      </c>
      <c r="E2452" t="s">
        <v>233</v>
      </c>
      <c r="F2452" t="s">
        <v>51</v>
      </c>
      <c r="G2452" t="s">
        <v>2419</v>
      </c>
      <c r="H2452" s="1">
        <v>43586</v>
      </c>
      <c r="I2452" s="1">
        <v>43556</v>
      </c>
      <c r="J2452" s="3">
        <v>6533180</v>
      </c>
      <c r="K2452" t="s">
        <v>31</v>
      </c>
      <c r="L2452" t="s">
        <v>31</v>
      </c>
      <c r="M2452">
        <v>0</v>
      </c>
      <c r="N2452">
        <v>0</v>
      </c>
      <c r="O2452">
        <v>0</v>
      </c>
      <c r="P2452" t="s">
        <v>37</v>
      </c>
      <c r="Q2452" t="s">
        <v>37</v>
      </c>
      <c r="R2452" t="str">
        <f t="shared" si="77"/>
        <v>2100994511121</v>
      </c>
      <c r="S2452" t="s">
        <v>38</v>
      </c>
      <c r="T2452" t="s">
        <v>45</v>
      </c>
      <c r="U2452" t="s">
        <v>45</v>
      </c>
      <c r="V2452" t="s">
        <v>2391</v>
      </c>
      <c r="W2452" t="s">
        <v>42</v>
      </c>
      <c r="X2452" t="s">
        <v>43</v>
      </c>
      <c r="Y2452" t="s">
        <v>44</v>
      </c>
      <c r="Z2452" t="s">
        <v>44</v>
      </c>
      <c r="AA2452" t="s">
        <v>45</v>
      </c>
      <c r="AB2452" t="s">
        <v>46</v>
      </c>
      <c r="AC2452" t="s">
        <v>47</v>
      </c>
      <c r="AD2452" t="s">
        <v>48</v>
      </c>
      <c r="AE2452" t="s">
        <v>49</v>
      </c>
    </row>
    <row r="2453" spans="1:31">
      <c r="A2453" t="str">
        <f t="shared" si="76"/>
        <v>210099451112205</v>
      </c>
      <c r="B2453" t="s">
        <v>32</v>
      </c>
      <c r="C2453" t="s">
        <v>2384</v>
      </c>
      <c r="D2453" t="s">
        <v>233</v>
      </c>
      <c r="E2453" t="s">
        <v>233</v>
      </c>
      <c r="F2453" t="s">
        <v>55</v>
      </c>
      <c r="G2453" t="s">
        <v>2419</v>
      </c>
      <c r="H2453" s="1">
        <v>43586</v>
      </c>
      <c r="I2453" s="1">
        <v>43556</v>
      </c>
      <c r="J2453" s="3">
        <v>2003478</v>
      </c>
      <c r="K2453" t="s">
        <v>31</v>
      </c>
      <c r="L2453" t="s">
        <v>31</v>
      </c>
      <c r="M2453">
        <v>0</v>
      </c>
      <c r="N2453">
        <v>0</v>
      </c>
      <c r="O2453">
        <v>0</v>
      </c>
      <c r="P2453" t="s">
        <v>37</v>
      </c>
      <c r="Q2453" t="s">
        <v>37</v>
      </c>
      <c r="R2453" t="str">
        <f t="shared" si="77"/>
        <v>2100994511122</v>
      </c>
      <c r="S2453" t="s">
        <v>38</v>
      </c>
      <c r="T2453" t="s">
        <v>45</v>
      </c>
      <c r="U2453" t="s">
        <v>45</v>
      </c>
      <c r="V2453" t="s">
        <v>2391</v>
      </c>
      <c r="W2453" t="s">
        <v>42</v>
      </c>
      <c r="X2453" t="s">
        <v>43</v>
      </c>
      <c r="Y2453" t="s">
        <v>44</v>
      </c>
      <c r="Z2453" t="s">
        <v>44</v>
      </c>
      <c r="AA2453" t="s">
        <v>45</v>
      </c>
      <c r="AB2453" t="s">
        <v>46</v>
      </c>
      <c r="AC2453" t="s">
        <v>47</v>
      </c>
      <c r="AD2453" t="s">
        <v>48</v>
      </c>
      <c r="AE2453" t="s">
        <v>49</v>
      </c>
    </row>
    <row r="2454" spans="1:31">
      <c r="A2454" t="str">
        <f t="shared" si="76"/>
        <v>210099451112305</v>
      </c>
      <c r="B2454" t="s">
        <v>32</v>
      </c>
      <c r="C2454" t="s">
        <v>2384</v>
      </c>
      <c r="D2454" t="s">
        <v>233</v>
      </c>
      <c r="E2454" t="s">
        <v>233</v>
      </c>
      <c r="F2454" t="s">
        <v>56</v>
      </c>
      <c r="G2454" t="s">
        <v>2419</v>
      </c>
      <c r="H2454" s="1">
        <v>43586</v>
      </c>
      <c r="I2454" s="1">
        <v>43556</v>
      </c>
      <c r="J2454" s="3">
        <v>1800000</v>
      </c>
      <c r="K2454" t="s">
        <v>31</v>
      </c>
      <c r="L2454" t="s">
        <v>31</v>
      </c>
      <c r="M2454">
        <v>0</v>
      </c>
      <c r="N2454">
        <v>0</v>
      </c>
      <c r="O2454">
        <v>0</v>
      </c>
      <c r="P2454" t="s">
        <v>37</v>
      </c>
      <c r="Q2454" t="s">
        <v>37</v>
      </c>
      <c r="R2454" t="str">
        <f t="shared" si="77"/>
        <v>2100994511123</v>
      </c>
      <c r="S2454" t="s">
        <v>38</v>
      </c>
      <c r="T2454" t="s">
        <v>45</v>
      </c>
      <c r="U2454" t="s">
        <v>45</v>
      </c>
      <c r="V2454" t="s">
        <v>2391</v>
      </c>
      <c r="W2454" t="s">
        <v>42</v>
      </c>
      <c r="X2454" t="s">
        <v>43</v>
      </c>
      <c r="Y2454" t="s">
        <v>44</v>
      </c>
      <c r="Z2454" t="s">
        <v>44</v>
      </c>
      <c r="AA2454" t="s">
        <v>45</v>
      </c>
      <c r="AB2454" t="s">
        <v>46</v>
      </c>
      <c r="AC2454" t="s">
        <v>47</v>
      </c>
      <c r="AD2454" t="s">
        <v>48</v>
      </c>
      <c r="AE2454" t="s">
        <v>49</v>
      </c>
    </row>
    <row r="2455" spans="1:31">
      <c r="A2455" t="str">
        <f t="shared" si="76"/>
        <v>210099451112405</v>
      </c>
      <c r="B2455" t="s">
        <v>32</v>
      </c>
      <c r="C2455" t="s">
        <v>2384</v>
      </c>
      <c r="D2455" t="s">
        <v>233</v>
      </c>
      <c r="E2455" t="s">
        <v>233</v>
      </c>
      <c r="F2455" t="s">
        <v>52</v>
      </c>
      <c r="G2455" t="s">
        <v>2419</v>
      </c>
      <c r="H2455" s="1">
        <v>43586</v>
      </c>
      <c r="I2455" s="1">
        <v>43556</v>
      </c>
      <c r="J2455" s="3">
        <v>2095000</v>
      </c>
      <c r="K2455" t="s">
        <v>31</v>
      </c>
      <c r="L2455" t="s">
        <v>31</v>
      </c>
      <c r="M2455">
        <v>0</v>
      </c>
      <c r="N2455">
        <v>0</v>
      </c>
      <c r="O2455">
        <v>0</v>
      </c>
      <c r="P2455" t="s">
        <v>37</v>
      </c>
      <c r="Q2455" t="s">
        <v>37</v>
      </c>
      <c r="R2455" t="str">
        <f t="shared" si="77"/>
        <v>2100994511124</v>
      </c>
      <c r="S2455" t="s">
        <v>38</v>
      </c>
      <c r="T2455" t="s">
        <v>45</v>
      </c>
      <c r="U2455" t="s">
        <v>45</v>
      </c>
      <c r="V2455" t="s">
        <v>2391</v>
      </c>
      <c r="W2455" t="s">
        <v>42</v>
      </c>
      <c r="X2455" t="s">
        <v>43</v>
      </c>
      <c r="Y2455" t="s">
        <v>44</v>
      </c>
      <c r="Z2455" t="s">
        <v>44</v>
      </c>
      <c r="AA2455" t="s">
        <v>45</v>
      </c>
      <c r="AB2455" t="s">
        <v>46</v>
      </c>
      <c r="AC2455" t="s">
        <v>47</v>
      </c>
      <c r="AD2455" t="s">
        <v>48</v>
      </c>
      <c r="AE2455" t="s">
        <v>49</v>
      </c>
    </row>
    <row r="2456" spans="1:31">
      <c r="A2456" t="str">
        <f t="shared" si="76"/>
        <v>210099451112505</v>
      </c>
      <c r="B2456" t="s">
        <v>32</v>
      </c>
      <c r="C2456" t="s">
        <v>2384</v>
      </c>
      <c r="D2456" t="s">
        <v>233</v>
      </c>
      <c r="E2456" t="s">
        <v>233</v>
      </c>
      <c r="F2456" t="s">
        <v>132</v>
      </c>
      <c r="G2456" t="s">
        <v>2419</v>
      </c>
      <c r="H2456" s="1">
        <v>43586</v>
      </c>
      <c r="I2456" s="1">
        <v>43556</v>
      </c>
      <c r="J2456" s="3">
        <v>5283</v>
      </c>
      <c r="K2456" t="s">
        <v>31</v>
      </c>
      <c r="L2456" t="s">
        <v>31</v>
      </c>
      <c r="M2456">
        <v>0</v>
      </c>
      <c r="N2456">
        <v>0</v>
      </c>
      <c r="O2456">
        <v>0</v>
      </c>
      <c r="P2456" t="s">
        <v>37</v>
      </c>
      <c r="Q2456" t="s">
        <v>37</v>
      </c>
      <c r="R2456" t="str">
        <f t="shared" si="77"/>
        <v>2100994511125</v>
      </c>
      <c r="S2456" t="s">
        <v>38</v>
      </c>
      <c r="T2456" t="s">
        <v>45</v>
      </c>
      <c r="U2456" t="s">
        <v>45</v>
      </c>
      <c r="V2456" t="s">
        <v>2391</v>
      </c>
      <c r="W2456" t="s">
        <v>42</v>
      </c>
      <c r="X2456" t="s">
        <v>43</v>
      </c>
      <c r="Y2456" t="s">
        <v>44</v>
      </c>
      <c r="Z2456" t="s">
        <v>44</v>
      </c>
      <c r="AA2456" t="s">
        <v>45</v>
      </c>
      <c r="AB2456" t="s">
        <v>46</v>
      </c>
      <c r="AC2456" t="s">
        <v>47</v>
      </c>
      <c r="AD2456" t="s">
        <v>48</v>
      </c>
      <c r="AE2456" t="s">
        <v>49</v>
      </c>
    </row>
    <row r="2457" spans="1:31">
      <c r="A2457" t="str">
        <f t="shared" si="76"/>
        <v>210099451112605</v>
      </c>
      <c r="B2457" t="s">
        <v>32</v>
      </c>
      <c r="C2457" t="s">
        <v>2384</v>
      </c>
      <c r="D2457" t="s">
        <v>233</v>
      </c>
      <c r="E2457" t="s">
        <v>233</v>
      </c>
      <c r="F2457" t="s">
        <v>57</v>
      </c>
      <c r="G2457" t="s">
        <v>2419</v>
      </c>
      <c r="H2457" s="1">
        <v>43586</v>
      </c>
      <c r="I2457" s="1">
        <v>43556</v>
      </c>
      <c r="J2457" s="3">
        <v>5648760</v>
      </c>
      <c r="K2457" t="s">
        <v>31</v>
      </c>
      <c r="L2457" t="s">
        <v>31</v>
      </c>
      <c r="M2457">
        <v>0</v>
      </c>
      <c r="N2457">
        <v>0</v>
      </c>
      <c r="O2457">
        <v>0</v>
      </c>
      <c r="P2457" t="s">
        <v>37</v>
      </c>
      <c r="Q2457" t="s">
        <v>37</v>
      </c>
      <c r="R2457" t="str">
        <f t="shared" si="77"/>
        <v>2100994511126</v>
      </c>
      <c r="S2457" t="s">
        <v>38</v>
      </c>
      <c r="T2457" t="s">
        <v>45</v>
      </c>
      <c r="U2457" t="s">
        <v>45</v>
      </c>
      <c r="V2457" t="s">
        <v>2391</v>
      </c>
      <c r="W2457" t="s">
        <v>42</v>
      </c>
      <c r="X2457" t="s">
        <v>43</v>
      </c>
      <c r="Y2457" t="s">
        <v>44</v>
      </c>
      <c r="Z2457" t="s">
        <v>44</v>
      </c>
      <c r="AA2457" t="s">
        <v>45</v>
      </c>
      <c r="AB2457" t="s">
        <v>46</v>
      </c>
      <c r="AC2457" t="s">
        <v>47</v>
      </c>
      <c r="AD2457" t="s">
        <v>48</v>
      </c>
      <c r="AE2457" t="s">
        <v>49</v>
      </c>
    </row>
    <row r="2458" spans="1:31">
      <c r="A2458" t="str">
        <f t="shared" si="76"/>
        <v>210099451115105</v>
      </c>
      <c r="B2458" t="s">
        <v>32</v>
      </c>
      <c r="C2458" t="s">
        <v>2384</v>
      </c>
      <c r="D2458" t="s">
        <v>233</v>
      </c>
      <c r="E2458" t="s">
        <v>233</v>
      </c>
      <c r="F2458" t="s">
        <v>58</v>
      </c>
      <c r="G2458" t="s">
        <v>2419</v>
      </c>
      <c r="H2458" s="1">
        <v>43586</v>
      </c>
      <c r="I2458" s="1">
        <v>43556</v>
      </c>
      <c r="J2458" s="3">
        <v>3480000</v>
      </c>
      <c r="K2458" t="s">
        <v>31</v>
      </c>
      <c r="L2458" t="s">
        <v>31</v>
      </c>
      <c r="M2458">
        <v>0</v>
      </c>
      <c r="N2458">
        <v>0</v>
      </c>
      <c r="O2458">
        <v>0</v>
      </c>
      <c r="P2458" t="s">
        <v>37</v>
      </c>
      <c r="Q2458" t="s">
        <v>37</v>
      </c>
      <c r="R2458" t="str">
        <f t="shared" si="77"/>
        <v>2100994511151</v>
      </c>
      <c r="S2458" t="s">
        <v>38</v>
      </c>
      <c r="T2458" t="s">
        <v>45</v>
      </c>
      <c r="U2458" t="s">
        <v>45</v>
      </c>
      <c r="V2458" t="s">
        <v>2391</v>
      </c>
      <c r="W2458" t="s">
        <v>42</v>
      </c>
      <c r="X2458" t="s">
        <v>43</v>
      </c>
      <c r="Y2458" t="s">
        <v>44</v>
      </c>
      <c r="Z2458" t="s">
        <v>44</v>
      </c>
      <c r="AA2458" t="s">
        <v>45</v>
      </c>
      <c r="AB2458" t="s">
        <v>46</v>
      </c>
      <c r="AC2458" t="s">
        <v>47</v>
      </c>
      <c r="AD2458" t="s">
        <v>48</v>
      </c>
      <c r="AE2458" t="s">
        <v>49</v>
      </c>
    </row>
    <row r="2459" spans="1:31">
      <c r="A2459" t="str">
        <f t="shared" si="76"/>
        <v>210399452411106</v>
      </c>
      <c r="B2459" t="s">
        <v>32</v>
      </c>
      <c r="C2459" t="s">
        <v>2384</v>
      </c>
      <c r="D2459" t="s">
        <v>438</v>
      </c>
      <c r="E2459" t="s">
        <v>438</v>
      </c>
      <c r="F2459" t="s">
        <v>71</v>
      </c>
      <c r="G2459" t="s">
        <v>2420</v>
      </c>
      <c r="H2459" s="1">
        <v>43636</v>
      </c>
      <c r="I2459" s="1">
        <v>43635</v>
      </c>
      <c r="J2459" s="3">
        <v>1740000</v>
      </c>
      <c r="K2459" t="s">
        <v>31</v>
      </c>
      <c r="L2459" t="s">
        <v>31</v>
      </c>
      <c r="M2459">
        <v>0</v>
      </c>
      <c r="N2459">
        <v>0</v>
      </c>
      <c r="O2459">
        <v>0</v>
      </c>
      <c r="P2459" t="s">
        <v>37</v>
      </c>
      <c r="Q2459" t="s">
        <v>37</v>
      </c>
      <c r="R2459" t="str">
        <f t="shared" si="77"/>
        <v>2103994524111</v>
      </c>
      <c r="S2459" t="s">
        <v>38</v>
      </c>
      <c r="T2459" t="s">
        <v>45</v>
      </c>
      <c r="U2459" t="s">
        <v>45</v>
      </c>
      <c r="V2459" t="s">
        <v>2386</v>
      </c>
      <c r="W2459" t="s">
        <v>42</v>
      </c>
      <c r="X2459" t="s">
        <v>43</v>
      </c>
      <c r="Y2459" t="s">
        <v>44</v>
      </c>
      <c r="Z2459" t="s">
        <v>44</v>
      </c>
      <c r="AA2459" t="s">
        <v>45</v>
      </c>
      <c r="AB2459" t="s">
        <v>46</v>
      </c>
      <c r="AC2459" t="s">
        <v>47</v>
      </c>
      <c r="AD2459" t="s">
        <v>48</v>
      </c>
      <c r="AE2459" t="s">
        <v>49</v>
      </c>
    </row>
    <row r="2460" spans="1:31">
      <c r="A2460" t="str">
        <f t="shared" si="76"/>
        <v>210399452411101</v>
      </c>
      <c r="B2460" t="s">
        <v>32</v>
      </c>
      <c r="C2460" t="s">
        <v>2384</v>
      </c>
      <c r="D2460" t="s">
        <v>315</v>
      </c>
      <c r="E2460" t="s">
        <v>315</v>
      </c>
      <c r="F2460" t="s">
        <v>71</v>
      </c>
      <c r="G2460" t="s">
        <v>2421</v>
      </c>
      <c r="H2460" s="1">
        <v>43495</v>
      </c>
      <c r="I2460" s="1">
        <v>43494</v>
      </c>
      <c r="J2460" s="3">
        <v>910000</v>
      </c>
      <c r="K2460" t="s">
        <v>31</v>
      </c>
      <c r="L2460" t="s">
        <v>31</v>
      </c>
      <c r="M2460">
        <v>0</v>
      </c>
      <c r="N2460">
        <v>0</v>
      </c>
      <c r="O2460">
        <v>0</v>
      </c>
      <c r="P2460" t="s">
        <v>37</v>
      </c>
      <c r="Q2460" t="s">
        <v>37</v>
      </c>
      <c r="R2460" t="str">
        <f t="shared" si="77"/>
        <v>2103994524111</v>
      </c>
      <c r="S2460" t="s">
        <v>38</v>
      </c>
      <c r="T2460" t="s">
        <v>45</v>
      </c>
      <c r="U2460" t="s">
        <v>45</v>
      </c>
      <c r="V2460" t="s">
        <v>2386</v>
      </c>
      <c r="W2460" t="s">
        <v>42</v>
      </c>
      <c r="X2460" t="s">
        <v>43</v>
      </c>
      <c r="Y2460" t="s">
        <v>44</v>
      </c>
      <c r="Z2460" t="s">
        <v>44</v>
      </c>
      <c r="AA2460" t="s">
        <v>45</v>
      </c>
      <c r="AB2460" t="s">
        <v>46</v>
      </c>
      <c r="AC2460" t="s">
        <v>47</v>
      </c>
      <c r="AD2460" t="s">
        <v>48</v>
      </c>
      <c r="AE2460" t="s">
        <v>49</v>
      </c>
    </row>
    <row r="2461" spans="1:31">
      <c r="A2461" t="str">
        <f t="shared" si="76"/>
        <v>210295252411902</v>
      </c>
      <c r="B2461" t="s">
        <v>32</v>
      </c>
      <c r="C2461" t="s">
        <v>2384</v>
      </c>
      <c r="D2461" t="s">
        <v>505</v>
      </c>
      <c r="E2461" t="s">
        <v>505</v>
      </c>
      <c r="F2461" t="s">
        <v>2422</v>
      </c>
      <c r="G2461" t="s">
        <v>2423</v>
      </c>
      <c r="H2461" s="1">
        <v>43518</v>
      </c>
      <c r="I2461" s="1">
        <v>43517</v>
      </c>
      <c r="J2461" s="3">
        <v>2360000</v>
      </c>
      <c r="K2461" t="s">
        <v>31</v>
      </c>
      <c r="L2461" t="s">
        <v>31</v>
      </c>
      <c r="M2461">
        <v>0</v>
      </c>
      <c r="N2461">
        <v>0</v>
      </c>
      <c r="O2461">
        <v>0</v>
      </c>
      <c r="P2461" t="s">
        <v>37</v>
      </c>
      <c r="Q2461" t="s">
        <v>37</v>
      </c>
      <c r="R2461" t="str">
        <f t="shared" si="77"/>
        <v>2102952524119</v>
      </c>
      <c r="S2461" t="s">
        <v>38</v>
      </c>
      <c r="T2461" t="s">
        <v>45</v>
      </c>
      <c r="U2461" t="s">
        <v>45</v>
      </c>
      <c r="V2461" t="s">
        <v>2424</v>
      </c>
      <c r="W2461" t="s">
        <v>2425</v>
      </c>
      <c r="X2461" t="s">
        <v>43</v>
      </c>
      <c r="Y2461" t="s">
        <v>44</v>
      </c>
      <c r="Z2461" t="s">
        <v>44</v>
      </c>
      <c r="AA2461" t="s">
        <v>45</v>
      </c>
      <c r="AB2461" t="s">
        <v>46</v>
      </c>
      <c r="AC2461" t="s">
        <v>47</v>
      </c>
      <c r="AD2461" t="s">
        <v>48</v>
      </c>
      <c r="AE2461" t="s">
        <v>49</v>
      </c>
    </row>
    <row r="2462" spans="1:31">
      <c r="A2462" t="str">
        <f t="shared" si="76"/>
        <v>210399452411104</v>
      </c>
      <c r="B2462" t="s">
        <v>32</v>
      </c>
      <c r="C2462" t="s">
        <v>2384</v>
      </c>
      <c r="D2462" t="s">
        <v>34</v>
      </c>
      <c r="E2462" t="s">
        <v>34</v>
      </c>
      <c r="F2462" t="s">
        <v>71</v>
      </c>
      <c r="G2462" t="s">
        <v>2426</v>
      </c>
      <c r="H2462" s="1">
        <v>43557</v>
      </c>
      <c r="I2462" s="1">
        <v>43556</v>
      </c>
      <c r="J2462" s="3">
        <v>510000</v>
      </c>
      <c r="K2462" t="s">
        <v>31</v>
      </c>
      <c r="L2462" t="s">
        <v>31</v>
      </c>
      <c r="M2462">
        <v>0</v>
      </c>
      <c r="N2462">
        <v>0</v>
      </c>
      <c r="O2462">
        <v>0</v>
      </c>
      <c r="P2462" t="s">
        <v>37</v>
      </c>
      <c r="Q2462" t="s">
        <v>37</v>
      </c>
      <c r="R2462" t="str">
        <f t="shared" si="77"/>
        <v>2103994524111</v>
      </c>
      <c r="S2462" t="s">
        <v>38</v>
      </c>
      <c r="T2462" t="s">
        <v>45</v>
      </c>
      <c r="U2462" t="s">
        <v>45</v>
      </c>
      <c r="V2462" t="s">
        <v>2386</v>
      </c>
      <c r="W2462" t="s">
        <v>42</v>
      </c>
      <c r="X2462" t="s">
        <v>43</v>
      </c>
      <c r="Y2462" t="s">
        <v>44</v>
      </c>
      <c r="Z2462" t="s">
        <v>44</v>
      </c>
      <c r="AA2462" t="s">
        <v>45</v>
      </c>
      <c r="AB2462" t="s">
        <v>46</v>
      </c>
      <c r="AC2462" t="s">
        <v>47</v>
      </c>
      <c r="AD2462" t="s">
        <v>48</v>
      </c>
      <c r="AE2462" t="s">
        <v>49</v>
      </c>
    </row>
    <row r="2463" spans="1:31">
      <c r="A2463" t="str">
        <f t="shared" si="76"/>
        <v>209995452121106</v>
      </c>
      <c r="B2463" t="s">
        <v>32</v>
      </c>
      <c r="C2463" t="s">
        <v>2384</v>
      </c>
      <c r="D2463" t="s">
        <v>721</v>
      </c>
      <c r="E2463" t="s">
        <v>721</v>
      </c>
      <c r="F2463" t="s">
        <v>122</v>
      </c>
      <c r="G2463" t="s">
        <v>2427</v>
      </c>
      <c r="H2463" s="1">
        <v>43633</v>
      </c>
      <c r="I2463" s="1">
        <v>43630</v>
      </c>
      <c r="J2463" s="3">
        <v>1025000</v>
      </c>
      <c r="K2463" t="s">
        <v>31</v>
      </c>
      <c r="L2463" t="s">
        <v>31</v>
      </c>
      <c r="M2463">
        <v>0</v>
      </c>
      <c r="N2463">
        <v>0</v>
      </c>
      <c r="O2463">
        <v>0</v>
      </c>
      <c r="P2463" t="s">
        <v>37</v>
      </c>
      <c r="Q2463" t="s">
        <v>37</v>
      </c>
      <c r="R2463" t="str">
        <f t="shared" si="77"/>
        <v>2099954521211</v>
      </c>
      <c r="S2463" t="s">
        <v>38</v>
      </c>
      <c r="T2463" t="s">
        <v>45</v>
      </c>
      <c r="U2463" t="s">
        <v>45</v>
      </c>
      <c r="V2463" t="s">
        <v>2428</v>
      </c>
      <c r="W2463" t="s">
        <v>2429</v>
      </c>
      <c r="X2463" t="s">
        <v>43</v>
      </c>
      <c r="Y2463" t="s">
        <v>44</v>
      </c>
      <c r="Z2463" t="s">
        <v>44</v>
      </c>
      <c r="AA2463" t="s">
        <v>45</v>
      </c>
      <c r="AB2463" t="s">
        <v>46</v>
      </c>
      <c r="AC2463" t="s">
        <v>47</v>
      </c>
      <c r="AD2463" t="s">
        <v>48</v>
      </c>
      <c r="AE2463" t="s">
        <v>49</v>
      </c>
    </row>
    <row r="2464" spans="1:31">
      <c r="A2464" t="str">
        <f t="shared" si="76"/>
        <v>210399452312103</v>
      </c>
      <c r="B2464" t="s">
        <v>32</v>
      </c>
      <c r="C2464" t="s">
        <v>2384</v>
      </c>
      <c r="D2464" t="s">
        <v>614</v>
      </c>
      <c r="E2464" t="s">
        <v>614</v>
      </c>
      <c r="F2464" t="s">
        <v>172</v>
      </c>
      <c r="G2464" t="s">
        <v>2430</v>
      </c>
      <c r="H2464" s="1">
        <v>43544</v>
      </c>
      <c r="I2464" s="1">
        <v>43543</v>
      </c>
      <c r="J2464" s="3">
        <v>6102258</v>
      </c>
      <c r="K2464" t="s">
        <v>31</v>
      </c>
      <c r="L2464" t="s">
        <v>31</v>
      </c>
      <c r="M2464">
        <v>0</v>
      </c>
      <c r="N2464">
        <v>0</v>
      </c>
      <c r="O2464">
        <v>0</v>
      </c>
      <c r="P2464" t="s">
        <v>37</v>
      </c>
      <c r="Q2464" t="s">
        <v>37</v>
      </c>
      <c r="R2464" t="str">
        <f t="shared" si="77"/>
        <v>2103994523121</v>
      </c>
      <c r="S2464" t="s">
        <v>38</v>
      </c>
      <c r="T2464" t="s">
        <v>45</v>
      </c>
      <c r="U2464" t="s">
        <v>45</v>
      </c>
      <c r="V2464" t="s">
        <v>2386</v>
      </c>
      <c r="W2464" t="s">
        <v>42</v>
      </c>
      <c r="X2464" t="s">
        <v>43</v>
      </c>
      <c r="Y2464" t="s">
        <v>44</v>
      </c>
      <c r="Z2464" t="s">
        <v>44</v>
      </c>
      <c r="AA2464" t="s">
        <v>45</v>
      </c>
      <c r="AB2464" t="s">
        <v>46</v>
      </c>
      <c r="AC2464" t="s">
        <v>47</v>
      </c>
      <c r="AD2464" t="s">
        <v>48</v>
      </c>
      <c r="AE2464" t="s">
        <v>49</v>
      </c>
    </row>
    <row r="2465" spans="1:31">
      <c r="A2465" t="str">
        <f t="shared" si="76"/>
        <v>210399452411105</v>
      </c>
      <c r="B2465" t="s">
        <v>32</v>
      </c>
      <c r="C2465" t="s">
        <v>2384</v>
      </c>
      <c r="D2465" t="s">
        <v>1358</v>
      </c>
      <c r="E2465" t="s">
        <v>1358</v>
      </c>
      <c r="F2465" t="s">
        <v>71</v>
      </c>
      <c r="G2465" t="s">
        <v>2431</v>
      </c>
      <c r="H2465" s="1">
        <v>43599</v>
      </c>
      <c r="I2465" s="1">
        <v>43595</v>
      </c>
      <c r="J2465" s="3">
        <v>1350000</v>
      </c>
      <c r="K2465" t="s">
        <v>31</v>
      </c>
      <c r="L2465" t="s">
        <v>31</v>
      </c>
      <c r="M2465">
        <v>0</v>
      </c>
      <c r="N2465">
        <v>0</v>
      </c>
      <c r="O2465">
        <v>0</v>
      </c>
      <c r="P2465" t="s">
        <v>37</v>
      </c>
      <c r="Q2465" t="s">
        <v>37</v>
      </c>
      <c r="R2465" t="str">
        <f t="shared" si="77"/>
        <v>2103994524111</v>
      </c>
      <c r="S2465" t="s">
        <v>38</v>
      </c>
      <c r="T2465" t="s">
        <v>45</v>
      </c>
      <c r="U2465" t="s">
        <v>45</v>
      </c>
      <c r="V2465" t="s">
        <v>2386</v>
      </c>
      <c r="W2465" t="s">
        <v>42</v>
      </c>
      <c r="X2465" t="s">
        <v>43</v>
      </c>
      <c r="Y2465" t="s">
        <v>44</v>
      </c>
      <c r="Z2465" t="s">
        <v>44</v>
      </c>
      <c r="AA2465" t="s">
        <v>45</v>
      </c>
      <c r="AB2465" t="s">
        <v>46</v>
      </c>
      <c r="AC2465" t="s">
        <v>47</v>
      </c>
      <c r="AD2465" t="s">
        <v>48</v>
      </c>
      <c r="AE2465" t="s">
        <v>49</v>
      </c>
    </row>
    <row r="2466" spans="1:31">
      <c r="A2466" t="str">
        <f t="shared" si="76"/>
        <v>210099451111101</v>
      </c>
      <c r="B2466" t="s">
        <v>32</v>
      </c>
      <c r="C2466" t="s">
        <v>2384</v>
      </c>
      <c r="D2466" t="s">
        <v>344</v>
      </c>
      <c r="E2466" t="s">
        <v>344</v>
      </c>
      <c r="F2466" t="s">
        <v>35</v>
      </c>
      <c r="G2466" t="s">
        <v>2432</v>
      </c>
      <c r="H2466" s="1">
        <v>43467</v>
      </c>
      <c r="I2466" s="1">
        <v>43467</v>
      </c>
      <c r="J2466" s="3">
        <v>67274900</v>
      </c>
      <c r="K2466" t="s">
        <v>31</v>
      </c>
      <c r="L2466" t="s">
        <v>31</v>
      </c>
      <c r="M2466">
        <v>0</v>
      </c>
      <c r="N2466">
        <v>0</v>
      </c>
      <c r="O2466">
        <v>0</v>
      </c>
      <c r="P2466" t="s">
        <v>37</v>
      </c>
      <c r="Q2466" t="s">
        <v>37</v>
      </c>
      <c r="R2466" t="str">
        <f t="shared" si="77"/>
        <v>2100994511111</v>
      </c>
      <c r="S2466" t="s">
        <v>38</v>
      </c>
      <c r="T2466" t="s">
        <v>45</v>
      </c>
      <c r="U2466" t="s">
        <v>45</v>
      </c>
      <c r="V2466" t="s">
        <v>2391</v>
      </c>
      <c r="W2466" t="s">
        <v>42</v>
      </c>
      <c r="X2466" t="s">
        <v>43</v>
      </c>
      <c r="Y2466" t="s">
        <v>44</v>
      </c>
      <c r="Z2466" t="s">
        <v>44</v>
      </c>
      <c r="AA2466" t="s">
        <v>45</v>
      </c>
      <c r="AB2466" t="s">
        <v>46</v>
      </c>
      <c r="AC2466" t="s">
        <v>47</v>
      </c>
      <c r="AD2466" t="s">
        <v>48</v>
      </c>
      <c r="AE2466" t="s">
        <v>49</v>
      </c>
    </row>
    <row r="2467" spans="1:31">
      <c r="A2467" t="str">
        <f t="shared" si="76"/>
        <v>210099451111901</v>
      </c>
      <c r="B2467" t="s">
        <v>32</v>
      </c>
      <c r="C2467" t="s">
        <v>2384</v>
      </c>
      <c r="D2467" t="s">
        <v>344</v>
      </c>
      <c r="E2467" t="s">
        <v>344</v>
      </c>
      <c r="F2467" t="s">
        <v>50</v>
      </c>
      <c r="G2467" t="s">
        <v>2432</v>
      </c>
      <c r="H2467" s="1">
        <v>43467</v>
      </c>
      <c r="I2467" s="1">
        <v>43467</v>
      </c>
      <c r="J2467" s="3">
        <v>991</v>
      </c>
      <c r="K2467" t="s">
        <v>31</v>
      </c>
      <c r="L2467" t="s">
        <v>31</v>
      </c>
      <c r="M2467">
        <v>0</v>
      </c>
      <c r="N2467">
        <v>0</v>
      </c>
      <c r="O2467">
        <v>0</v>
      </c>
      <c r="P2467" t="s">
        <v>37</v>
      </c>
      <c r="Q2467" t="s">
        <v>37</v>
      </c>
      <c r="R2467" t="str">
        <f t="shared" si="77"/>
        <v>2100994511119</v>
      </c>
      <c r="S2467" t="s">
        <v>38</v>
      </c>
      <c r="T2467" t="s">
        <v>45</v>
      </c>
      <c r="U2467" t="s">
        <v>45</v>
      </c>
      <c r="V2467" t="s">
        <v>2391</v>
      </c>
      <c r="W2467" t="s">
        <v>42</v>
      </c>
      <c r="X2467" t="s">
        <v>43</v>
      </c>
      <c r="Y2467" t="s">
        <v>44</v>
      </c>
      <c r="Z2467" t="s">
        <v>44</v>
      </c>
      <c r="AA2467" t="s">
        <v>45</v>
      </c>
      <c r="AB2467" t="s">
        <v>46</v>
      </c>
      <c r="AC2467" t="s">
        <v>47</v>
      </c>
      <c r="AD2467" t="s">
        <v>48</v>
      </c>
      <c r="AE2467" t="s">
        <v>49</v>
      </c>
    </row>
    <row r="2468" spans="1:31">
      <c r="A2468" t="str">
        <f t="shared" si="76"/>
        <v>210099451112101</v>
      </c>
      <c r="B2468" t="s">
        <v>32</v>
      </c>
      <c r="C2468" t="s">
        <v>2384</v>
      </c>
      <c r="D2468" t="s">
        <v>344</v>
      </c>
      <c r="E2468" t="s">
        <v>344</v>
      </c>
      <c r="F2468" t="s">
        <v>51</v>
      </c>
      <c r="G2468" t="s">
        <v>2432</v>
      </c>
      <c r="H2468" s="1">
        <v>43467</v>
      </c>
      <c r="I2468" s="1">
        <v>43467</v>
      </c>
      <c r="J2468" s="3">
        <v>5776180</v>
      </c>
      <c r="K2468" t="s">
        <v>31</v>
      </c>
      <c r="L2468" t="s">
        <v>31</v>
      </c>
      <c r="M2468">
        <v>0</v>
      </c>
      <c r="N2468">
        <v>0</v>
      </c>
      <c r="O2468">
        <v>0</v>
      </c>
      <c r="P2468" t="s">
        <v>37</v>
      </c>
      <c r="Q2468" t="s">
        <v>37</v>
      </c>
      <c r="R2468" t="str">
        <f t="shared" si="77"/>
        <v>2100994511121</v>
      </c>
      <c r="S2468" t="s">
        <v>38</v>
      </c>
      <c r="T2468" t="s">
        <v>45</v>
      </c>
      <c r="U2468" t="s">
        <v>45</v>
      </c>
      <c r="V2468" t="s">
        <v>2391</v>
      </c>
      <c r="W2468" t="s">
        <v>42</v>
      </c>
      <c r="X2468" t="s">
        <v>43</v>
      </c>
      <c r="Y2468" t="s">
        <v>44</v>
      </c>
      <c r="Z2468" t="s">
        <v>44</v>
      </c>
      <c r="AA2468" t="s">
        <v>45</v>
      </c>
      <c r="AB2468" t="s">
        <v>46</v>
      </c>
      <c r="AC2468" t="s">
        <v>47</v>
      </c>
      <c r="AD2468" t="s">
        <v>48</v>
      </c>
      <c r="AE2468" t="s">
        <v>49</v>
      </c>
    </row>
    <row r="2469" spans="1:31">
      <c r="A2469" t="str">
        <f t="shared" si="76"/>
        <v>210099451112201</v>
      </c>
      <c r="B2469" t="s">
        <v>32</v>
      </c>
      <c r="C2469" t="s">
        <v>2384</v>
      </c>
      <c r="D2469" t="s">
        <v>344</v>
      </c>
      <c r="E2469" t="s">
        <v>344</v>
      </c>
      <c r="F2469" t="s">
        <v>55</v>
      </c>
      <c r="G2469" t="s">
        <v>2432</v>
      </c>
      <c r="H2469" s="1">
        <v>43467</v>
      </c>
      <c r="I2469" s="1">
        <v>43467</v>
      </c>
      <c r="J2469" s="3">
        <v>1732292</v>
      </c>
      <c r="K2469" t="s">
        <v>31</v>
      </c>
      <c r="L2469" t="s">
        <v>31</v>
      </c>
      <c r="M2469">
        <v>0</v>
      </c>
      <c r="N2469">
        <v>0</v>
      </c>
      <c r="O2469">
        <v>0</v>
      </c>
      <c r="P2469" t="s">
        <v>37</v>
      </c>
      <c r="Q2469" t="s">
        <v>37</v>
      </c>
      <c r="R2469" t="str">
        <f t="shared" si="77"/>
        <v>2100994511122</v>
      </c>
      <c r="S2469" t="s">
        <v>38</v>
      </c>
      <c r="T2469" t="s">
        <v>45</v>
      </c>
      <c r="U2469" t="s">
        <v>45</v>
      </c>
      <c r="V2469" t="s">
        <v>2391</v>
      </c>
      <c r="W2469" t="s">
        <v>42</v>
      </c>
      <c r="X2469" t="s">
        <v>43</v>
      </c>
      <c r="Y2469" t="s">
        <v>44</v>
      </c>
      <c r="Z2469" t="s">
        <v>44</v>
      </c>
      <c r="AA2469" t="s">
        <v>45</v>
      </c>
      <c r="AB2469" t="s">
        <v>46</v>
      </c>
      <c r="AC2469" t="s">
        <v>47</v>
      </c>
      <c r="AD2469" t="s">
        <v>48</v>
      </c>
      <c r="AE2469" t="s">
        <v>49</v>
      </c>
    </row>
    <row r="2470" spans="1:31">
      <c r="A2470" t="str">
        <f t="shared" si="76"/>
        <v>210099451112301</v>
      </c>
      <c r="B2470" t="s">
        <v>32</v>
      </c>
      <c r="C2470" t="s">
        <v>2384</v>
      </c>
      <c r="D2470" t="s">
        <v>344</v>
      </c>
      <c r="E2470" t="s">
        <v>344</v>
      </c>
      <c r="F2470" t="s">
        <v>56</v>
      </c>
      <c r="G2470" t="s">
        <v>2432</v>
      </c>
      <c r="H2470" s="1">
        <v>43467</v>
      </c>
      <c r="I2470" s="1">
        <v>43467</v>
      </c>
      <c r="J2470" s="3">
        <v>1800000</v>
      </c>
      <c r="K2470" t="s">
        <v>31</v>
      </c>
      <c r="L2470" t="s">
        <v>31</v>
      </c>
      <c r="M2470">
        <v>0</v>
      </c>
      <c r="N2470">
        <v>0</v>
      </c>
      <c r="O2470">
        <v>0</v>
      </c>
      <c r="P2470" t="s">
        <v>37</v>
      </c>
      <c r="Q2470" t="s">
        <v>37</v>
      </c>
      <c r="R2470" t="str">
        <f t="shared" si="77"/>
        <v>2100994511123</v>
      </c>
      <c r="S2470" t="s">
        <v>38</v>
      </c>
      <c r="T2470" t="s">
        <v>45</v>
      </c>
      <c r="U2470" t="s">
        <v>45</v>
      </c>
      <c r="V2470" t="s">
        <v>2391</v>
      </c>
      <c r="W2470" t="s">
        <v>42</v>
      </c>
      <c r="X2470" t="s">
        <v>43</v>
      </c>
      <c r="Y2470" t="s">
        <v>44</v>
      </c>
      <c r="Z2470" t="s">
        <v>44</v>
      </c>
      <c r="AA2470" t="s">
        <v>45</v>
      </c>
      <c r="AB2470" t="s">
        <v>46</v>
      </c>
      <c r="AC2470" t="s">
        <v>47</v>
      </c>
      <c r="AD2470" t="s">
        <v>48</v>
      </c>
      <c r="AE2470" t="s">
        <v>49</v>
      </c>
    </row>
    <row r="2471" spans="1:31">
      <c r="A2471" t="str">
        <f t="shared" si="76"/>
        <v>210099451112401</v>
      </c>
      <c r="B2471" t="s">
        <v>32</v>
      </c>
      <c r="C2471" t="s">
        <v>2384</v>
      </c>
      <c r="D2471" t="s">
        <v>344</v>
      </c>
      <c r="E2471" t="s">
        <v>344</v>
      </c>
      <c r="F2471" t="s">
        <v>52</v>
      </c>
      <c r="G2471" t="s">
        <v>2432</v>
      </c>
      <c r="H2471" s="1">
        <v>43467</v>
      </c>
      <c r="I2471" s="1">
        <v>43467</v>
      </c>
      <c r="J2471" s="3">
        <v>2635000</v>
      </c>
      <c r="K2471" t="s">
        <v>31</v>
      </c>
      <c r="L2471" t="s">
        <v>31</v>
      </c>
      <c r="M2471">
        <v>0</v>
      </c>
      <c r="N2471">
        <v>0</v>
      </c>
      <c r="O2471">
        <v>0</v>
      </c>
      <c r="P2471" t="s">
        <v>37</v>
      </c>
      <c r="Q2471" t="s">
        <v>37</v>
      </c>
      <c r="R2471" t="str">
        <f t="shared" si="77"/>
        <v>2100994511124</v>
      </c>
      <c r="S2471" t="s">
        <v>38</v>
      </c>
      <c r="T2471" t="s">
        <v>45</v>
      </c>
      <c r="U2471" t="s">
        <v>45</v>
      </c>
      <c r="V2471" t="s">
        <v>2391</v>
      </c>
      <c r="W2471" t="s">
        <v>42</v>
      </c>
      <c r="X2471" t="s">
        <v>43</v>
      </c>
      <c r="Y2471" t="s">
        <v>44</v>
      </c>
      <c r="Z2471" t="s">
        <v>44</v>
      </c>
      <c r="AA2471" t="s">
        <v>45</v>
      </c>
      <c r="AB2471" t="s">
        <v>46</v>
      </c>
      <c r="AC2471" t="s">
        <v>47</v>
      </c>
      <c r="AD2471" t="s">
        <v>48</v>
      </c>
      <c r="AE2471" t="s">
        <v>49</v>
      </c>
    </row>
    <row r="2472" spans="1:31">
      <c r="A2472" t="str">
        <f t="shared" si="76"/>
        <v>210099451112601</v>
      </c>
      <c r="B2472" t="s">
        <v>32</v>
      </c>
      <c r="C2472" t="s">
        <v>2384</v>
      </c>
      <c r="D2472" t="s">
        <v>344</v>
      </c>
      <c r="E2472" t="s">
        <v>344</v>
      </c>
      <c r="F2472" t="s">
        <v>57</v>
      </c>
      <c r="G2472" t="s">
        <v>2432</v>
      </c>
      <c r="H2472" s="1">
        <v>43467</v>
      </c>
      <c r="I2472" s="1">
        <v>43467</v>
      </c>
      <c r="J2472" s="3">
        <v>4996980</v>
      </c>
      <c r="K2472" t="s">
        <v>31</v>
      </c>
      <c r="L2472" t="s">
        <v>31</v>
      </c>
      <c r="M2472">
        <v>0</v>
      </c>
      <c r="N2472">
        <v>0</v>
      </c>
      <c r="O2472">
        <v>0</v>
      </c>
      <c r="P2472" t="s">
        <v>37</v>
      </c>
      <c r="Q2472" t="s">
        <v>37</v>
      </c>
      <c r="R2472" t="str">
        <f t="shared" si="77"/>
        <v>2100994511126</v>
      </c>
      <c r="S2472" t="s">
        <v>38</v>
      </c>
      <c r="T2472" t="s">
        <v>45</v>
      </c>
      <c r="U2472" t="s">
        <v>45</v>
      </c>
      <c r="V2472" t="s">
        <v>2391</v>
      </c>
      <c r="W2472" t="s">
        <v>42</v>
      </c>
      <c r="X2472" t="s">
        <v>43</v>
      </c>
      <c r="Y2472" t="s">
        <v>44</v>
      </c>
      <c r="Z2472" t="s">
        <v>44</v>
      </c>
      <c r="AA2472" t="s">
        <v>45</v>
      </c>
      <c r="AB2472" t="s">
        <v>46</v>
      </c>
      <c r="AC2472" t="s">
        <v>47</v>
      </c>
      <c r="AD2472" t="s">
        <v>48</v>
      </c>
      <c r="AE2472" t="s">
        <v>49</v>
      </c>
    </row>
    <row r="2473" spans="1:31">
      <c r="A2473" t="str">
        <f t="shared" si="76"/>
        <v>210099451115101</v>
      </c>
      <c r="B2473" t="s">
        <v>32</v>
      </c>
      <c r="C2473" t="s">
        <v>2384</v>
      </c>
      <c r="D2473" t="s">
        <v>344</v>
      </c>
      <c r="E2473" t="s">
        <v>344</v>
      </c>
      <c r="F2473" t="s">
        <v>58</v>
      </c>
      <c r="G2473" t="s">
        <v>2432</v>
      </c>
      <c r="H2473" s="1">
        <v>43467</v>
      </c>
      <c r="I2473" s="1">
        <v>43467</v>
      </c>
      <c r="J2473" s="3">
        <v>2750000</v>
      </c>
      <c r="K2473" t="s">
        <v>31</v>
      </c>
      <c r="L2473" t="s">
        <v>31</v>
      </c>
      <c r="M2473">
        <v>0</v>
      </c>
      <c r="N2473">
        <v>0</v>
      </c>
      <c r="O2473">
        <v>0</v>
      </c>
      <c r="P2473" t="s">
        <v>37</v>
      </c>
      <c r="Q2473" t="s">
        <v>37</v>
      </c>
      <c r="R2473" t="str">
        <f t="shared" si="77"/>
        <v>2100994511151</v>
      </c>
      <c r="S2473" t="s">
        <v>38</v>
      </c>
      <c r="T2473" t="s">
        <v>45</v>
      </c>
      <c r="U2473" t="s">
        <v>45</v>
      </c>
      <c r="V2473" t="s">
        <v>2391</v>
      </c>
      <c r="W2473" t="s">
        <v>42</v>
      </c>
      <c r="X2473" t="s">
        <v>43</v>
      </c>
      <c r="Y2473" t="s">
        <v>44</v>
      </c>
      <c r="Z2473" t="s">
        <v>44</v>
      </c>
      <c r="AA2473" t="s">
        <v>45</v>
      </c>
      <c r="AB2473" t="s">
        <v>46</v>
      </c>
      <c r="AC2473" t="s">
        <v>47</v>
      </c>
      <c r="AD2473" t="s">
        <v>48</v>
      </c>
      <c r="AE2473" t="s">
        <v>49</v>
      </c>
    </row>
    <row r="2474" spans="1:31">
      <c r="A2474" t="str">
        <f t="shared" si="76"/>
        <v>210295352411102</v>
      </c>
      <c r="B2474" t="s">
        <v>32</v>
      </c>
      <c r="C2474" t="s">
        <v>2384</v>
      </c>
      <c r="D2474" t="s">
        <v>262</v>
      </c>
      <c r="E2474" t="s">
        <v>262</v>
      </c>
      <c r="F2474" t="s">
        <v>71</v>
      </c>
      <c r="G2474" t="s">
        <v>2433</v>
      </c>
      <c r="H2474" s="1">
        <v>43522</v>
      </c>
      <c r="I2474" s="1">
        <v>43522</v>
      </c>
      <c r="J2474" s="3">
        <v>5006000</v>
      </c>
      <c r="K2474" t="s">
        <v>31</v>
      </c>
      <c r="L2474" t="s">
        <v>31</v>
      </c>
      <c r="M2474">
        <v>0</v>
      </c>
      <c r="N2474">
        <v>0</v>
      </c>
      <c r="O2474">
        <v>0</v>
      </c>
      <c r="P2474" t="s">
        <v>37</v>
      </c>
      <c r="Q2474" t="s">
        <v>37</v>
      </c>
      <c r="R2474" t="str">
        <f t="shared" si="77"/>
        <v>2102953524111</v>
      </c>
      <c r="S2474" t="s">
        <v>38</v>
      </c>
      <c r="T2474" t="s">
        <v>45</v>
      </c>
      <c r="U2474" t="s">
        <v>45</v>
      </c>
      <c r="V2474" t="s">
        <v>2424</v>
      </c>
      <c r="W2474" t="s">
        <v>2434</v>
      </c>
      <c r="X2474" t="s">
        <v>43</v>
      </c>
      <c r="Y2474" t="s">
        <v>44</v>
      </c>
      <c r="Z2474" t="s">
        <v>44</v>
      </c>
      <c r="AA2474" t="s">
        <v>45</v>
      </c>
      <c r="AB2474" t="s">
        <v>46</v>
      </c>
      <c r="AC2474" t="s">
        <v>47</v>
      </c>
      <c r="AD2474" t="s">
        <v>48</v>
      </c>
      <c r="AE2474" t="s">
        <v>49</v>
      </c>
    </row>
    <row r="2475" spans="1:31">
      <c r="A2475" t="str">
        <f t="shared" si="76"/>
        <v>210399452411105</v>
      </c>
      <c r="B2475" t="s">
        <v>32</v>
      </c>
      <c r="C2475" t="s">
        <v>2384</v>
      </c>
      <c r="D2475" t="s">
        <v>755</v>
      </c>
      <c r="E2475" t="s">
        <v>755</v>
      </c>
      <c r="F2475" t="s">
        <v>71</v>
      </c>
      <c r="G2475" t="s">
        <v>2435</v>
      </c>
      <c r="H2475" s="1">
        <v>43614</v>
      </c>
      <c r="I2475" s="1">
        <v>43613</v>
      </c>
      <c r="J2475" s="3">
        <v>250000</v>
      </c>
      <c r="K2475" t="s">
        <v>31</v>
      </c>
      <c r="L2475" t="s">
        <v>31</v>
      </c>
      <c r="M2475">
        <v>0</v>
      </c>
      <c r="N2475">
        <v>0</v>
      </c>
      <c r="O2475">
        <v>0</v>
      </c>
      <c r="P2475" t="s">
        <v>37</v>
      </c>
      <c r="Q2475" t="s">
        <v>37</v>
      </c>
      <c r="R2475" t="str">
        <f t="shared" si="77"/>
        <v>2103994524111</v>
      </c>
      <c r="S2475" t="s">
        <v>38</v>
      </c>
      <c r="T2475" t="s">
        <v>45</v>
      </c>
      <c r="U2475" t="s">
        <v>45</v>
      </c>
      <c r="V2475" t="s">
        <v>2386</v>
      </c>
      <c r="W2475" t="s">
        <v>42</v>
      </c>
      <c r="X2475" t="s">
        <v>43</v>
      </c>
      <c r="Y2475" t="s">
        <v>44</v>
      </c>
      <c r="Z2475" t="s">
        <v>44</v>
      </c>
      <c r="AA2475" t="s">
        <v>45</v>
      </c>
      <c r="AB2475" t="s">
        <v>46</v>
      </c>
      <c r="AC2475" t="s">
        <v>47</v>
      </c>
      <c r="AD2475" t="s">
        <v>48</v>
      </c>
      <c r="AE2475" t="s">
        <v>49</v>
      </c>
    </row>
    <row r="2476" spans="1:31">
      <c r="A2476" t="str">
        <f t="shared" si="76"/>
        <v>210099451111104</v>
      </c>
      <c r="B2476" t="s">
        <v>32</v>
      </c>
      <c r="C2476" t="s">
        <v>2384</v>
      </c>
      <c r="D2476" t="s">
        <v>776</v>
      </c>
      <c r="E2476" t="s">
        <v>776</v>
      </c>
      <c r="F2476" t="s">
        <v>35</v>
      </c>
      <c r="G2476" t="s">
        <v>2436</v>
      </c>
      <c r="H2476" s="1">
        <v>43573</v>
      </c>
      <c r="I2476" s="1">
        <v>43571</v>
      </c>
      <c r="J2476" s="3">
        <v>389400</v>
      </c>
      <c r="K2476" t="s">
        <v>31</v>
      </c>
      <c r="L2476" t="s">
        <v>31</v>
      </c>
      <c r="M2476">
        <v>0</v>
      </c>
      <c r="N2476">
        <v>0</v>
      </c>
      <c r="O2476">
        <v>0</v>
      </c>
      <c r="P2476" t="s">
        <v>37</v>
      </c>
      <c r="Q2476" t="s">
        <v>37</v>
      </c>
      <c r="R2476" t="str">
        <f t="shared" si="77"/>
        <v>2100994511111</v>
      </c>
      <c r="S2476" t="s">
        <v>38</v>
      </c>
      <c r="T2476" t="s">
        <v>45</v>
      </c>
      <c r="U2476" t="s">
        <v>45</v>
      </c>
      <c r="V2476" t="s">
        <v>2391</v>
      </c>
      <c r="W2476" t="s">
        <v>42</v>
      </c>
      <c r="X2476" t="s">
        <v>43</v>
      </c>
      <c r="Y2476" t="s">
        <v>44</v>
      </c>
      <c r="Z2476" t="s">
        <v>44</v>
      </c>
      <c r="AA2476" t="s">
        <v>45</v>
      </c>
      <c r="AB2476" t="s">
        <v>46</v>
      </c>
      <c r="AC2476" t="s">
        <v>47</v>
      </c>
      <c r="AD2476" t="s">
        <v>48</v>
      </c>
      <c r="AE2476" t="s">
        <v>49</v>
      </c>
    </row>
    <row r="2477" spans="1:31">
      <c r="A2477" t="str">
        <f t="shared" si="76"/>
        <v>210099451112104</v>
      </c>
      <c r="B2477" t="s">
        <v>32</v>
      </c>
      <c r="C2477" t="s">
        <v>2384</v>
      </c>
      <c r="D2477" t="s">
        <v>776</v>
      </c>
      <c r="E2477" t="s">
        <v>776</v>
      </c>
      <c r="F2477" t="s">
        <v>51</v>
      </c>
      <c r="G2477" t="s">
        <v>2436</v>
      </c>
      <c r="H2477" s="1">
        <v>43573</v>
      </c>
      <c r="I2477" s="1">
        <v>43571</v>
      </c>
      <c r="J2477" s="3">
        <v>38940</v>
      </c>
      <c r="K2477" t="s">
        <v>31</v>
      </c>
      <c r="L2477" t="s">
        <v>31</v>
      </c>
      <c r="M2477">
        <v>0</v>
      </c>
      <c r="N2477">
        <v>0</v>
      </c>
      <c r="O2477">
        <v>0</v>
      </c>
      <c r="P2477" t="s">
        <v>37</v>
      </c>
      <c r="Q2477" t="s">
        <v>37</v>
      </c>
      <c r="R2477" t="str">
        <f t="shared" si="77"/>
        <v>2100994511121</v>
      </c>
      <c r="S2477" t="s">
        <v>38</v>
      </c>
      <c r="T2477" t="s">
        <v>45</v>
      </c>
      <c r="U2477" t="s">
        <v>45</v>
      </c>
      <c r="V2477" t="s">
        <v>2391</v>
      </c>
      <c r="W2477" t="s">
        <v>42</v>
      </c>
      <c r="X2477" t="s">
        <v>43</v>
      </c>
      <c r="Y2477" t="s">
        <v>44</v>
      </c>
      <c r="Z2477" t="s">
        <v>44</v>
      </c>
      <c r="AA2477" t="s">
        <v>45</v>
      </c>
      <c r="AB2477" t="s">
        <v>46</v>
      </c>
      <c r="AC2477" t="s">
        <v>47</v>
      </c>
      <c r="AD2477" t="s">
        <v>48</v>
      </c>
      <c r="AE2477" t="s">
        <v>49</v>
      </c>
    </row>
    <row r="2478" spans="1:31">
      <c r="A2478" t="str">
        <f t="shared" si="76"/>
        <v>210099451112204</v>
      </c>
      <c r="B2478" t="s">
        <v>32</v>
      </c>
      <c r="C2478" t="s">
        <v>2384</v>
      </c>
      <c r="D2478" t="s">
        <v>776</v>
      </c>
      <c r="E2478" t="s">
        <v>776</v>
      </c>
      <c r="F2478" t="s">
        <v>55</v>
      </c>
      <c r="G2478" t="s">
        <v>2436</v>
      </c>
      <c r="H2478" s="1">
        <v>43573</v>
      </c>
      <c r="I2478" s="1">
        <v>43571</v>
      </c>
      <c r="J2478" s="3">
        <v>7788</v>
      </c>
      <c r="K2478" t="s">
        <v>31</v>
      </c>
      <c r="L2478" t="s">
        <v>31</v>
      </c>
      <c r="M2478">
        <v>0</v>
      </c>
      <c r="N2478">
        <v>0</v>
      </c>
      <c r="O2478">
        <v>0</v>
      </c>
      <c r="P2478" t="s">
        <v>37</v>
      </c>
      <c r="Q2478" t="s">
        <v>37</v>
      </c>
      <c r="R2478" t="str">
        <f t="shared" si="77"/>
        <v>2100994511122</v>
      </c>
      <c r="S2478" t="s">
        <v>38</v>
      </c>
      <c r="T2478" t="s">
        <v>45</v>
      </c>
      <c r="U2478" t="s">
        <v>45</v>
      </c>
      <c r="V2478" t="s">
        <v>2391</v>
      </c>
      <c r="W2478" t="s">
        <v>42</v>
      </c>
      <c r="X2478" t="s">
        <v>43</v>
      </c>
      <c r="Y2478" t="s">
        <v>44</v>
      </c>
      <c r="Z2478" t="s">
        <v>44</v>
      </c>
      <c r="AA2478" t="s">
        <v>45</v>
      </c>
      <c r="AB2478" t="s">
        <v>46</v>
      </c>
      <c r="AC2478" t="s">
        <v>47</v>
      </c>
      <c r="AD2478" t="s">
        <v>48</v>
      </c>
      <c r="AE2478" t="s">
        <v>49</v>
      </c>
    </row>
    <row r="2479" spans="1:31">
      <c r="A2479" t="str">
        <f t="shared" si="76"/>
        <v>210399452312105</v>
      </c>
      <c r="B2479" t="s">
        <v>32</v>
      </c>
      <c r="C2479" t="s">
        <v>2384</v>
      </c>
      <c r="D2479" t="s">
        <v>421</v>
      </c>
      <c r="E2479" t="s">
        <v>421</v>
      </c>
      <c r="F2479" t="s">
        <v>172</v>
      </c>
      <c r="G2479" t="s">
        <v>2437</v>
      </c>
      <c r="H2479" s="1">
        <v>43593</v>
      </c>
      <c r="I2479" s="1">
        <v>43591</v>
      </c>
      <c r="J2479" s="3">
        <v>5283400</v>
      </c>
      <c r="K2479" t="s">
        <v>31</v>
      </c>
      <c r="L2479" t="s">
        <v>31</v>
      </c>
      <c r="M2479">
        <v>0</v>
      </c>
      <c r="N2479">
        <v>0</v>
      </c>
      <c r="O2479">
        <v>0</v>
      </c>
      <c r="P2479" t="s">
        <v>37</v>
      </c>
      <c r="Q2479" t="s">
        <v>37</v>
      </c>
      <c r="R2479" t="str">
        <f t="shared" si="77"/>
        <v>2103994523121</v>
      </c>
      <c r="S2479" t="s">
        <v>38</v>
      </c>
      <c r="T2479" t="s">
        <v>45</v>
      </c>
      <c r="U2479" t="s">
        <v>45</v>
      </c>
      <c r="V2479" t="s">
        <v>2386</v>
      </c>
      <c r="W2479" t="s">
        <v>42</v>
      </c>
      <c r="X2479" t="s">
        <v>43</v>
      </c>
      <c r="Y2479" t="s">
        <v>44</v>
      </c>
      <c r="Z2479" t="s">
        <v>44</v>
      </c>
      <c r="AA2479" t="s">
        <v>45</v>
      </c>
      <c r="AB2479" t="s">
        <v>46</v>
      </c>
      <c r="AC2479" t="s">
        <v>47</v>
      </c>
      <c r="AD2479" t="s">
        <v>48</v>
      </c>
      <c r="AE2479" t="s">
        <v>49</v>
      </c>
    </row>
    <row r="2480" spans="1:31">
      <c r="A2480" t="str">
        <f t="shared" si="76"/>
        <v>210399452211204</v>
      </c>
      <c r="B2480" t="s">
        <v>32</v>
      </c>
      <c r="C2480" t="s">
        <v>2384</v>
      </c>
      <c r="D2480" t="s">
        <v>219</v>
      </c>
      <c r="E2480" t="s">
        <v>219</v>
      </c>
      <c r="F2480" t="s">
        <v>148</v>
      </c>
      <c r="G2480" t="s">
        <v>2438</v>
      </c>
      <c r="H2480" s="1">
        <v>43567</v>
      </c>
      <c r="I2480" s="1">
        <v>43565</v>
      </c>
      <c r="J2480" s="3">
        <v>139920</v>
      </c>
      <c r="K2480" t="s">
        <v>31</v>
      </c>
      <c r="L2480" t="s">
        <v>31</v>
      </c>
      <c r="M2480">
        <v>0</v>
      </c>
      <c r="N2480">
        <v>0</v>
      </c>
      <c r="O2480">
        <v>0</v>
      </c>
      <c r="P2480" t="s">
        <v>37</v>
      </c>
      <c r="Q2480" t="s">
        <v>37</v>
      </c>
      <c r="R2480" t="str">
        <f t="shared" si="77"/>
        <v>2103994522112</v>
      </c>
      <c r="S2480" t="s">
        <v>38</v>
      </c>
      <c r="T2480" t="s">
        <v>45</v>
      </c>
      <c r="U2480" t="s">
        <v>45</v>
      </c>
      <c r="V2480" t="s">
        <v>2386</v>
      </c>
      <c r="W2480" t="s">
        <v>42</v>
      </c>
      <c r="X2480" t="s">
        <v>43</v>
      </c>
      <c r="Y2480" t="s">
        <v>44</v>
      </c>
      <c r="Z2480" t="s">
        <v>44</v>
      </c>
      <c r="AA2480" t="s">
        <v>45</v>
      </c>
      <c r="AB2480" t="s">
        <v>46</v>
      </c>
      <c r="AC2480" t="s">
        <v>47</v>
      </c>
      <c r="AD2480" t="s">
        <v>48</v>
      </c>
      <c r="AE2480" t="s">
        <v>49</v>
      </c>
    </row>
    <row r="2481" spans="1:31">
      <c r="A2481" t="str">
        <f t="shared" si="76"/>
        <v>210399452211904</v>
      </c>
      <c r="B2481" t="s">
        <v>32</v>
      </c>
      <c r="C2481" t="s">
        <v>2384</v>
      </c>
      <c r="D2481" t="s">
        <v>219</v>
      </c>
      <c r="E2481" t="s">
        <v>219</v>
      </c>
      <c r="F2481" t="s">
        <v>60</v>
      </c>
      <c r="G2481" t="s">
        <v>2438</v>
      </c>
      <c r="H2481" s="1">
        <v>43567</v>
      </c>
      <c r="I2481" s="1">
        <v>43565</v>
      </c>
      <c r="J2481" s="3">
        <v>740000</v>
      </c>
      <c r="K2481" t="s">
        <v>31</v>
      </c>
      <c r="L2481" t="s">
        <v>31</v>
      </c>
      <c r="M2481">
        <v>0</v>
      </c>
      <c r="N2481">
        <v>0</v>
      </c>
      <c r="O2481">
        <v>0</v>
      </c>
      <c r="P2481" t="s">
        <v>37</v>
      </c>
      <c r="Q2481" t="s">
        <v>37</v>
      </c>
      <c r="R2481" t="str">
        <f t="shared" si="77"/>
        <v>2103994522119</v>
      </c>
      <c r="S2481" t="s">
        <v>38</v>
      </c>
      <c r="T2481" t="s">
        <v>45</v>
      </c>
      <c r="U2481" t="s">
        <v>45</v>
      </c>
      <c r="V2481" t="s">
        <v>2386</v>
      </c>
      <c r="W2481" t="s">
        <v>42</v>
      </c>
      <c r="X2481" t="s">
        <v>43</v>
      </c>
      <c r="Y2481" t="s">
        <v>44</v>
      </c>
      <c r="Z2481" t="s">
        <v>44</v>
      </c>
      <c r="AA2481" t="s">
        <v>45</v>
      </c>
      <c r="AB2481" t="s">
        <v>46</v>
      </c>
      <c r="AC2481" t="s">
        <v>47</v>
      </c>
      <c r="AD2481" t="s">
        <v>48</v>
      </c>
      <c r="AE2481" t="s">
        <v>49</v>
      </c>
    </row>
    <row r="2482" spans="1:31">
      <c r="A2482" t="str">
        <f t="shared" si="76"/>
        <v>210099451111104</v>
      </c>
      <c r="B2482" t="s">
        <v>32</v>
      </c>
      <c r="C2482" t="s">
        <v>2384</v>
      </c>
      <c r="D2482" t="s">
        <v>128</v>
      </c>
      <c r="E2482" t="s">
        <v>128</v>
      </c>
      <c r="F2482" t="s">
        <v>35</v>
      </c>
      <c r="G2482" t="s">
        <v>2439</v>
      </c>
      <c r="H2482" s="1">
        <v>43564</v>
      </c>
      <c r="I2482" s="1">
        <v>43563</v>
      </c>
      <c r="J2482" s="3">
        <v>14916500</v>
      </c>
      <c r="K2482" t="s">
        <v>31</v>
      </c>
      <c r="L2482" t="s">
        <v>31</v>
      </c>
      <c r="M2482">
        <v>0</v>
      </c>
      <c r="N2482">
        <v>0</v>
      </c>
      <c r="O2482">
        <v>0</v>
      </c>
      <c r="P2482" t="s">
        <v>37</v>
      </c>
      <c r="Q2482" t="s">
        <v>37</v>
      </c>
      <c r="R2482" t="str">
        <f t="shared" si="77"/>
        <v>2100994511111</v>
      </c>
      <c r="S2482" t="s">
        <v>38</v>
      </c>
      <c r="T2482" t="s">
        <v>45</v>
      </c>
      <c r="U2482" t="s">
        <v>45</v>
      </c>
      <c r="V2482" t="s">
        <v>2391</v>
      </c>
      <c r="W2482" t="s">
        <v>42</v>
      </c>
      <c r="X2482" t="s">
        <v>43</v>
      </c>
      <c r="Y2482" t="s">
        <v>44</v>
      </c>
      <c r="Z2482" t="s">
        <v>44</v>
      </c>
      <c r="AA2482" t="s">
        <v>45</v>
      </c>
      <c r="AB2482" t="s">
        <v>46</v>
      </c>
      <c r="AC2482" t="s">
        <v>47</v>
      </c>
      <c r="AD2482" t="s">
        <v>48</v>
      </c>
      <c r="AE2482" t="s">
        <v>49</v>
      </c>
    </row>
    <row r="2483" spans="1:31">
      <c r="A2483" t="str">
        <f t="shared" si="76"/>
        <v>210099451111904</v>
      </c>
      <c r="B2483" t="s">
        <v>32</v>
      </c>
      <c r="C2483" t="s">
        <v>2384</v>
      </c>
      <c r="D2483" t="s">
        <v>128</v>
      </c>
      <c r="E2483" t="s">
        <v>128</v>
      </c>
      <c r="F2483" t="s">
        <v>50</v>
      </c>
      <c r="G2483" t="s">
        <v>2439</v>
      </c>
      <c r="H2483" s="1">
        <v>43564</v>
      </c>
      <c r="I2483" s="1">
        <v>43563</v>
      </c>
      <c r="J2483" s="3">
        <v>2609</v>
      </c>
      <c r="K2483" t="s">
        <v>31</v>
      </c>
      <c r="L2483" t="s">
        <v>31</v>
      </c>
      <c r="M2483">
        <v>0</v>
      </c>
      <c r="N2483">
        <v>0</v>
      </c>
      <c r="O2483">
        <v>0</v>
      </c>
      <c r="P2483" t="s">
        <v>37</v>
      </c>
      <c r="Q2483" t="s">
        <v>37</v>
      </c>
      <c r="R2483" t="str">
        <f t="shared" si="77"/>
        <v>2100994511119</v>
      </c>
      <c r="S2483" t="s">
        <v>38</v>
      </c>
      <c r="T2483" t="s">
        <v>45</v>
      </c>
      <c r="U2483" t="s">
        <v>45</v>
      </c>
      <c r="V2483" t="s">
        <v>2391</v>
      </c>
      <c r="W2483" t="s">
        <v>42</v>
      </c>
      <c r="X2483" t="s">
        <v>43</v>
      </c>
      <c r="Y2483" t="s">
        <v>44</v>
      </c>
      <c r="Z2483" t="s">
        <v>44</v>
      </c>
      <c r="AA2483" t="s">
        <v>45</v>
      </c>
      <c r="AB2483" t="s">
        <v>46</v>
      </c>
      <c r="AC2483" t="s">
        <v>47</v>
      </c>
      <c r="AD2483" t="s">
        <v>48</v>
      </c>
      <c r="AE2483" t="s">
        <v>49</v>
      </c>
    </row>
    <row r="2484" spans="1:31">
      <c r="A2484" t="str">
        <f t="shared" si="76"/>
        <v>210099451112104</v>
      </c>
      <c r="B2484" t="s">
        <v>32</v>
      </c>
      <c r="C2484" t="s">
        <v>2384</v>
      </c>
      <c r="D2484" t="s">
        <v>128</v>
      </c>
      <c r="E2484" t="s">
        <v>128</v>
      </c>
      <c r="F2484" t="s">
        <v>51</v>
      </c>
      <c r="G2484" t="s">
        <v>2439</v>
      </c>
      <c r="H2484" s="1">
        <v>43564</v>
      </c>
      <c r="I2484" s="1">
        <v>43563</v>
      </c>
      <c r="J2484" s="3">
        <v>1241730</v>
      </c>
      <c r="K2484" t="s">
        <v>31</v>
      </c>
      <c r="L2484" t="s">
        <v>31</v>
      </c>
      <c r="M2484">
        <v>0</v>
      </c>
      <c r="N2484">
        <v>0</v>
      </c>
      <c r="O2484">
        <v>0</v>
      </c>
      <c r="P2484" t="s">
        <v>37</v>
      </c>
      <c r="Q2484" t="s">
        <v>37</v>
      </c>
      <c r="R2484" t="str">
        <f t="shared" si="77"/>
        <v>2100994511121</v>
      </c>
      <c r="S2484" t="s">
        <v>38</v>
      </c>
      <c r="T2484" t="s">
        <v>45</v>
      </c>
      <c r="U2484" t="s">
        <v>45</v>
      </c>
      <c r="V2484" t="s">
        <v>2391</v>
      </c>
      <c r="W2484" t="s">
        <v>42</v>
      </c>
      <c r="X2484" t="s">
        <v>43</v>
      </c>
      <c r="Y2484" t="s">
        <v>44</v>
      </c>
      <c r="Z2484" t="s">
        <v>44</v>
      </c>
      <c r="AA2484" t="s">
        <v>45</v>
      </c>
      <c r="AB2484" t="s">
        <v>46</v>
      </c>
      <c r="AC2484" t="s">
        <v>47</v>
      </c>
      <c r="AD2484" t="s">
        <v>48</v>
      </c>
      <c r="AE2484" t="s">
        <v>49</v>
      </c>
    </row>
    <row r="2485" spans="1:31">
      <c r="A2485" t="str">
        <f t="shared" si="76"/>
        <v>210099451112204</v>
      </c>
      <c r="B2485" t="s">
        <v>32</v>
      </c>
      <c r="C2485" t="s">
        <v>2384</v>
      </c>
      <c r="D2485" t="s">
        <v>128</v>
      </c>
      <c r="E2485" t="s">
        <v>128</v>
      </c>
      <c r="F2485" t="s">
        <v>55</v>
      </c>
      <c r="G2485" t="s">
        <v>2439</v>
      </c>
      <c r="H2485" s="1">
        <v>43564</v>
      </c>
      <c r="I2485" s="1">
        <v>43563</v>
      </c>
      <c r="J2485" s="3">
        <v>381010</v>
      </c>
      <c r="K2485" t="s">
        <v>31</v>
      </c>
      <c r="L2485" t="s">
        <v>31</v>
      </c>
      <c r="M2485">
        <v>0</v>
      </c>
      <c r="N2485">
        <v>0</v>
      </c>
      <c r="O2485">
        <v>0</v>
      </c>
      <c r="P2485" t="s">
        <v>37</v>
      </c>
      <c r="Q2485" t="s">
        <v>37</v>
      </c>
      <c r="R2485" t="str">
        <f t="shared" si="77"/>
        <v>2100994511122</v>
      </c>
      <c r="S2485" t="s">
        <v>38</v>
      </c>
      <c r="T2485" t="s">
        <v>45</v>
      </c>
      <c r="U2485" t="s">
        <v>45</v>
      </c>
      <c r="V2485" t="s">
        <v>2391</v>
      </c>
      <c r="W2485" t="s">
        <v>42</v>
      </c>
      <c r="X2485" t="s">
        <v>43</v>
      </c>
      <c r="Y2485" t="s">
        <v>44</v>
      </c>
      <c r="Z2485" t="s">
        <v>44</v>
      </c>
      <c r="AA2485" t="s">
        <v>45</v>
      </c>
      <c r="AB2485" t="s">
        <v>46</v>
      </c>
      <c r="AC2485" t="s">
        <v>47</v>
      </c>
      <c r="AD2485" t="s">
        <v>48</v>
      </c>
      <c r="AE2485" t="s">
        <v>49</v>
      </c>
    </row>
    <row r="2486" spans="1:31">
      <c r="A2486" t="str">
        <f t="shared" si="76"/>
        <v>210399452111105</v>
      </c>
      <c r="B2486" t="s">
        <v>32</v>
      </c>
      <c r="C2486" t="s">
        <v>2384</v>
      </c>
      <c r="D2486" t="s">
        <v>1247</v>
      </c>
      <c r="E2486" t="s">
        <v>1247</v>
      </c>
      <c r="F2486" t="s">
        <v>165</v>
      </c>
      <c r="G2486" t="s">
        <v>2440</v>
      </c>
      <c r="H2486" s="1">
        <v>43607</v>
      </c>
      <c r="I2486" s="1">
        <v>43606</v>
      </c>
      <c r="J2486" s="3">
        <v>1100000</v>
      </c>
      <c r="K2486" t="s">
        <v>31</v>
      </c>
      <c r="L2486" t="s">
        <v>31</v>
      </c>
      <c r="M2486">
        <v>0</v>
      </c>
      <c r="N2486">
        <v>0</v>
      </c>
      <c r="O2486">
        <v>0</v>
      </c>
      <c r="P2486" t="s">
        <v>37</v>
      </c>
      <c r="Q2486" t="s">
        <v>37</v>
      </c>
      <c r="R2486" t="str">
        <f t="shared" si="77"/>
        <v>2103994521111</v>
      </c>
      <c r="S2486" t="s">
        <v>38</v>
      </c>
      <c r="T2486" t="s">
        <v>45</v>
      </c>
      <c r="U2486" t="s">
        <v>45</v>
      </c>
      <c r="V2486" t="s">
        <v>2386</v>
      </c>
      <c r="W2486" t="s">
        <v>42</v>
      </c>
      <c r="X2486" t="s">
        <v>43</v>
      </c>
      <c r="Y2486" t="s">
        <v>44</v>
      </c>
      <c r="Z2486" t="s">
        <v>44</v>
      </c>
      <c r="AA2486" t="s">
        <v>45</v>
      </c>
      <c r="AB2486" t="s">
        <v>46</v>
      </c>
      <c r="AC2486" t="s">
        <v>47</v>
      </c>
      <c r="AD2486" t="s">
        <v>48</v>
      </c>
      <c r="AE2486" t="s">
        <v>49</v>
      </c>
    </row>
    <row r="2487" spans="1:31">
      <c r="A2487" t="str">
        <f t="shared" si="76"/>
        <v>210295252411902</v>
      </c>
      <c r="B2487" t="s">
        <v>32</v>
      </c>
      <c r="C2487" t="s">
        <v>2384</v>
      </c>
      <c r="D2487" t="s">
        <v>918</v>
      </c>
      <c r="E2487" t="s">
        <v>918</v>
      </c>
      <c r="F2487" t="s">
        <v>2422</v>
      </c>
      <c r="G2487" t="s">
        <v>2441</v>
      </c>
      <c r="H2487" s="1">
        <v>43511</v>
      </c>
      <c r="I2487" s="1">
        <v>43510</v>
      </c>
      <c r="J2487" s="3">
        <v>3000000</v>
      </c>
      <c r="K2487" t="s">
        <v>31</v>
      </c>
      <c r="L2487" t="s">
        <v>31</v>
      </c>
      <c r="M2487">
        <v>0</v>
      </c>
      <c r="N2487">
        <v>0</v>
      </c>
      <c r="O2487">
        <v>0</v>
      </c>
      <c r="P2487" t="s">
        <v>37</v>
      </c>
      <c r="Q2487" t="s">
        <v>37</v>
      </c>
      <c r="R2487" t="str">
        <f t="shared" si="77"/>
        <v>2102952524119</v>
      </c>
      <c r="S2487" t="s">
        <v>38</v>
      </c>
      <c r="T2487" t="s">
        <v>45</v>
      </c>
      <c r="U2487" t="s">
        <v>45</v>
      </c>
      <c r="V2487" t="s">
        <v>2424</v>
      </c>
      <c r="W2487" t="s">
        <v>2425</v>
      </c>
      <c r="X2487" t="s">
        <v>43</v>
      </c>
      <c r="Y2487" t="s">
        <v>44</v>
      </c>
      <c r="Z2487" t="s">
        <v>44</v>
      </c>
      <c r="AA2487" t="s">
        <v>45</v>
      </c>
      <c r="AB2487" t="s">
        <v>46</v>
      </c>
      <c r="AC2487" t="s">
        <v>47</v>
      </c>
      <c r="AD2487" t="s">
        <v>48</v>
      </c>
      <c r="AE2487" t="s">
        <v>49</v>
      </c>
    </row>
    <row r="2488" spans="1:31">
      <c r="A2488" t="str">
        <f t="shared" si="76"/>
        <v>210399452111503</v>
      </c>
      <c r="B2488" t="s">
        <v>32</v>
      </c>
      <c r="C2488" t="s">
        <v>2384</v>
      </c>
      <c r="D2488" t="s">
        <v>705</v>
      </c>
      <c r="E2488" t="s">
        <v>705</v>
      </c>
      <c r="F2488" t="s">
        <v>286</v>
      </c>
      <c r="G2488" t="s">
        <v>2442</v>
      </c>
      <c r="H2488" s="1">
        <v>43532</v>
      </c>
      <c r="I2488" s="1">
        <v>43532</v>
      </c>
      <c r="J2488" s="3">
        <v>6940000</v>
      </c>
      <c r="K2488" t="s">
        <v>31</v>
      </c>
      <c r="L2488" t="s">
        <v>31</v>
      </c>
      <c r="M2488">
        <v>0</v>
      </c>
      <c r="N2488">
        <v>0</v>
      </c>
      <c r="O2488">
        <v>0</v>
      </c>
      <c r="P2488" t="s">
        <v>37</v>
      </c>
      <c r="Q2488" t="s">
        <v>37</v>
      </c>
      <c r="R2488" t="str">
        <f t="shared" si="77"/>
        <v>2103994521115</v>
      </c>
      <c r="S2488" t="s">
        <v>38</v>
      </c>
      <c r="T2488" t="s">
        <v>45</v>
      </c>
      <c r="U2488" t="s">
        <v>45</v>
      </c>
      <c r="V2488" t="s">
        <v>2386</v>
      </c>
      <c r="W2488" t="s">
        <v>42</v>
      </c>
      <c r="X2488" t="s">
        <v>43</v>
      </c>
      <c r="Y2488" t="s">
        <v>44</v>
      </c>
      <c r="Z2488" t="s">
        <v>44</v>
      </c>
      <c r="AA2488" t="s">
        <v>45</v>
      </c>
      <c r="AB2488" t="s">
        <v>46</v>
      </c>
      <c r="AC2488" t="s">
        <v>47</v>
      </c>
      <c r="AD2488" t="s">
        <v>48</v>
      </c>
      <c r="AE2488" t="s">
        <v>49</v>
      </c>
    </row>
    <row r="2489" spans="1:31">
      <c r="A2489" t="str">
        <f t="shared" si="76"/>
        <v>210399452411102</v>
      </c>
      <c r="B2489" t="s">
        <v>32</v>
      </c>
      <c r="C2489" t="s">
        <v>2384</v>
      </c>
      <c r="D2489" t="s">
        <v>451</v>
      </c>
      <c r="E2489" t="s">
        <v>451</v>
      </c>
      <c r="F2489" t="s">
        <v>71</v>
      </c>
      <c r="G2489" t="s">
        <v>2443</v>
      </c>
      <c r="H2489" s="1">
        <v>43518</v>
      </c>
      <c r="I2489" s="1">
        <v>43517</v>
      </c>
      <c r="J2489" s="3">
        <v>8575000</v>
      </c>
      <c r="K2489" t="s">
        <v>31</v>
      </c>
      <c r="L2489" t="s">
        <v>31</v>
      </c>
      <c r="M2489">
        <v>0</v>
      </c>
      <c r="N2489">
        <v>0</v>
      </c>
      <c r="O2489">
        <v>0</v>
      </c>
      <c r="P2489" t="s">
        <v>37</v>
      </c>
      <c r="Q2489" t="s">
        <v>37</v>
      </c>
      <c r="R2489" t="str">
        <f t="shared" si="77"/>
        <v>2103994524111</v>
      </c>
      <c r="S2489" t="s">
        <v>38</v>
      </c>
      <c r="T2489" t="s">
        <v>45</v>
      </c>
      <c r="U2489" t="s">
        <v>45</v>
      </c>
      <c r="V2489" t="s">
        <v>2386</v>
      </c>
      <c r="W2489" t="s">
        <v>42</v>
      </c>
      <c r="X2489" t="s">
        <v>43</v>
      </c>
      <c r="Y2489" t="s">
        <v>44</v>
      </c>
      <c r="Z2489" t="s">
        <v>44</v>
      </c>
      <c r="AA2489" t="s">
        <v>45</v>
      </c>
      <c r="AB2489" t="s">
        <v>46</v>
      </c>
      <c r="AC2489" t="s">
        <v>47</v>
      </c>
      <c r="AD2489" t="s">
        <v>48</v>
      </c>
      <c r="AE2489" t="s">
        <v>49</v>
      </c>
    </row>
    <row r="2490" spans="1:31">
      <c r="A2490" t="str">
        <f t="shared" si="76"/>
        <v>210399452411105</v>
      </c>
      <c r="B2490" t="s">
        <v>32</v>
      </c>
      <c r="C2490" t="s">
        <v>2384</v>
      </c>
      <c r="D2490" t="s">
        <v>675</v>
      </c>
      <c r="E2490" t="s">
        <v>675</v>
      </c>
      <c r="F2490" t="s">
        <v>71</v>
      </c>
      <c r="G2490" t="s">
        <v>2444</v>
      </c>
      <c r="H2490" s="1">
        <v>43609</v>
      </c>
      <c r="I2490" s="1">
        <v>43609</v>
      </c>
      <c r="J2490" s="3">
        <v>500000</v>
      </c>
      <c r="K2490" t="s">
        <v>31</v>
      </c>
      <c r="L2490" t="s">
        <v>31</v>
      </c>
      <c r="M2490">
        <v>0</v>
      </c>
      <c r="N2490">
        <v>0</v>
      </c>
      <c r="O2490">
        <v>0</v>
      </c>
      <c r="P2490" t="s">
        <v>37</v>
      </c>
      <c r="Q2490" t="s">
        <v>37</v>
      </c>
      <c r="R2490" t="str">
        <f t="shared" si="77"/>
        <v>2103994524111</v>
      </c>
      <c r="S2490" t="s">
        <v>38</v>
      </c>
      <c r="T2490" t="s">
        <v>45</v>
      </c>
      <c r="U2490" t="s">
        <v>45</v>
      </c>
      <c r="V2490" t="s">
        <v>2386</v>
      </c>
      <c r="W2490" t="s">
        <v>42</v>
      </c>
      <c r="X2490" t="s">
        <v>43</v>
      </c>
      <c r="Y2490" t="s">
        <v>44</v>
      </c>
      <c r="Z2490" t="s">
        <v>44</v>
      </c>
      <c r="AA2490" t="s">
        <v>45</v>
      </c>
      <c r="AB2490" t="s">
        <v>46</v>
      </c>
      <c r="AC2490" t="s">
        <v>47</v>
      </c>
      <c r="AD2490" t="s">
        <v>48</v>
      </c>
      <c r="AE2490" t="s">
        <v>49</v>
      </c>
    </row>
    <row r="2491" spans="1:31">
      <c r="A2491" t="str">
        <f t="shared" si="76"/>
        <v>210399452312106</v>
      </c>
      <c r="B2491" t="s">
        <v>32</v>
      </c>
      <c r="C2491" t="s">
        <v>2384</v>
      </c>
      <c r="D2491" t="s">
        <v>319</v>
      </c>
      <c r="E2491" t="s">
        <v>319</v>
      </c>
      <c r="F2491" t="s">
        <v>172</v>
      </c>
      <c r="G2491" t="s">
        <v>2445</v>
      </c>
      <c r="H2491" s="1">
        <v>43644</v>
      </c>
      <c r="I2491" s="1">
        <v>43644</v>
      </c>
      <c r="J2491" s="3">
        <v>803367</v>
      </c>
      <c r="K2491" t="s">
        <v>31</v>
      </c>
      <c r="L2491" t="s">
        <v>31</v>
      </c>
      <c r="M2491">
        <v>0</v>
      </c>
      <c r="N2491">
        <v>0</v>
      </c>
      <c r="O2491">
        <v>0</v>
      </c>
      <c r="P2491" t="s">
        <v>37</v>
      </c>
      <c r="Q2491" t="s">
        <v>37</v>
      </c>
      <c r="R2491" t="str">
        <f t="shared" si="77"/>
        <v>2103994523121</v>
      </c>
      <c r="S2491" t="s">
        <v>38</v>
      </c>
      <c r="T2491" t="s">
        <v>45</v>
      </c>
      <c r="U2491" t="s">
        <v>45</v>
      </c>
      <c r="V2491" t="s">
        <v>2386</v>
      </c>
      <c r="W2491" t="s">
        <v>42</v>
      </c>
      <c r="X2491" t="s">
        <v>43</v>
      </c>
      <c r="Y2491" t="s">
        <v>44</v>
      </c>
      <c r="Z2491" t="s">
        <v>44</v>
      </c>
      <c r="AA2491" t="s">
        <v>45</v>
      </c>
      <c r="AB2491" t="s">
        <v>46</v>
      </c>
      <c r="AC2491" t="s">
        <v>47</v>
      </c>
      <c r="AD2491" t="s">
        <v>48</v>
      </c>
      <c r="AE2491" t="s">
        <v>49</v>
      </c>
    </row>
    <row r="2492" spans="1:31">
      <c r="A2492" t="str">
        <f t="shared" si="76"/>
        <v>210399452411105</v>
      </c>
      <c r="B2492" t="s">
        <v>32</v>
      </c>
      <c r="C2492" t="s">
        <v>2384</v>
      </c>
      <c r="D2492" t="s">
        <v>668</v>
      </c>
      <c r="E2492" t="s">
        <v>668</v>
      </c>
      <c r="F2492" t="s">
        <v>71</v>
      </c>
      <c r="G2492" t="s">
        <v>2446</v>
      </c>
      <c r="H2492" s="1">
        <v>43593</v>
      </c>
      <c r="I2492" s="1">
        <v>43591</v>
      </c>
      <c r="J2492" s="3">
        <v>920000</v>
      </c>
      <c r="K2492" t="s">
        <v>31</v>
      </c>
      <c r="L2492" t="s">
        <v>31</v>
      </c>
      <c r="M2492">
        <v>0</v>
      </c>
      <c r="N2492">
        <v>0</v>
      </c>
      <c r="O2492">
        <v>0</v>
      </c>
      <c r="P2492" t="s">
        <v>37</v>
      </c>
      <c r="Q2492" t="s">
        <v>37</v>
      </c>
      <c r="R2492" t="str">
        <f t="shared" si="77"/>
        <v>2103994524111</v>
      </c>
      <c r="S2492" t="s">
        <v>38</v>
      </c>
      <c r="T2492" t="s">
        <v>45</v>
      </c>
      <c r="U2492" t="s">
        <v>45</v>
      </c>
      <c r="V2492" t="s">
        <v>2386</v>
      </c>
      <c r="W2492" t="s">
        <v>42</v>
      </c>
      <c r="X2492" t="s">
        <v>43</v>
      </c>
      <c r="Y2492" t="s">
        <v>44</v>
      </c>
      <c r="Z2492" t="s">
        <v>44</v>
      </c>
      <c r="AA2492" t="s">
        <v>45</v>
      </c>
      <c r="AB2492" t="s">
        <v>46</v>
      </c>
      <c r="AC2492" t="s">
        <v>47</v>
      </c>
      <c r="AD2492" t="s">
        <v>48</v>
      </c>
      <c r="AE2492" t="s">
        <v>49</v>
      </c>
    </row>
    <row r="2493" spans="1:31">
      <c r="A2493" t="str">
        <f t="shared" si="76"/>
        <v>210399452111505</v>
      </c>
      <c r="B2493" t="s">
        <v>32</v>
      </c>
      <c r="C2493" t="s">
        <v>2384</v>
      </c>
      <c r="D2493" t="s">
        <v>897</v>
      </c>
      <c r="E2493" t="s">
        <v>897</v>
      </c>
      <c r="F2493" t="s">
        <v>286</v>
      </c>
      <c r="G2493" t="s">
        <v>2447</v>
      </c>
      <c r="H2493" s="1">
        <v>43593</v>
      </c>
      <c r="I2493" s="1">
        <v>43591</v>
      </c>
      <c r="J2493" s="3">
        <v>6940000</v>
      </c>
      <c r="K2493" t="s">
        <v>31</v>
      </c>
      <c r="L2493" t="s">
        <v>31</v>
      </c>
      <c r="M2493">
        <v>0</v>
      </c>
      <c r="N2493">
        <v>0</v>
      </c>
      <c r="O2493">
        <v>0</v>
      </c>
      <c r="P2493" t="s">
        <v>37</v>
      </c>
      <c r="Q2493" t="s">
        <v>37</v>
      </c>
      <c r="R2493" t="str">
        <f t="shared" si="77"/>
        <v>2103994521115</v>
      </c>
      <c r="S2493" t="s">
        <v>38</v>
      </c>
      <c r="T2493" t="s">
        <v>45</v>
      </c>
      <c r="U2493" t="s">
        <v>45</v>
      </c>
      <c r="V2493" t="s">
        <v>2386</v>
      </c>
      <c r="W2493" t="s">
        <v>42</v>
      </c>
      <c r="X2493" t="s">
        <v>43</v>
      </c>
      <c r="Y2493" t="s">
        <v>44</v>
      </c>
      <c r="Z2493" t="s">
        <v>44</v>
      </c>
      <c r="AA2493" t="s">
        <v>45</v>
      </c>
      <c r="AB2493" t="s">
        <v>46</v>
      </c>
      <c r="AC2493" t="s">
        <v>47</v>
      </c>
      <c r="AD2493" t="s">
        <v>48</v>
      </c>
      <c r="AE2493" t="s">
        <v>49</v>
      </c>
    </row>
    <row r="2494" spans="1:31">
      <c r="A2494" t="str">
        <f t="shared" si="76"/>
        <v>210099451241102</v>
      </c>
      <c r="B2494" t="s">
        <v>32</v>
      </c>
      <c r="C2494" t="s">
        <v>2384</v>
      </c>
      <c r="D2494" t="s">
        <v>440</v>
      </c>
      <c r="E2494" t="s">
        <v>440</v>
      </c>
      <c r="F2494" t="s">
        <v>116</v>
      </c>
      <c r="G2494" t="s">
        <v>2448</v>
      </c>
      <c r="H2494" s="1">
        <v>43514</v>
      </c>
      <c r="I2494" s="1">
        <v>43511</v>
      </c>
      <c r="J2494" s="3">
        <v>62470924</v>
      </c>
      <c r="K2494" t="s">
        <v>31</v>
      </c>
      <c r="L2494" t="s">
        <v>31</v>
      </c>
      <c r="M2494">
        <v>0</v>
      </c>
      <c r="N2494">
        <v>0</v>
      </c>
      <c r="O2494">
        <v>0</v>
      </c>
      <c r="P2494" t="s">
        <v>37</v>
      </c>
      <c r="Q2494" t="s">
        <v>37</v>
      </c>
      <c r="R2494" t="str">
        <f t="shared" si="77"/>
        <v>2100994512411</v>
      </c>
      <c r="S2494" t="s">
        <v>38</v>
      </c>
      <c r="T2494" t="s">
        <v>45</v>
      </c>
      <c r="U2494" t="s">
        <v>45</v>
      </c>
      <c r="V2494" t="s">
        <v>2391</v>
      </c>
      <c r="W2494" t="s">
        <v>42</v>
      </c>
      <c r="X2494" t="s">
        <v>43</v>
      </c>
      <c r="Y2494" t="s">
        <v>44</v>
      </c>
      <c r="Z2494" t="s">
        <v>44</v>
      </c>
      <c r="AA2494" t="s">
        <v>45</v>
      </c>
      <c r="AB2494" t="s">
        <v>46</v>
      </c>
      <c r="AC2494" t="s">
        <v>47</v>
      </c>
      <c r="AD2494" t="s">
        <v>48</v>
      </c>
      <c r="AE2494" t="s">
        <v>49</v>
      </c>
    </row>
    <row r="2495" spans="1:31">
      <c r="A2495" t="str">
        <f t="shared" si="76"/>
        <v>210399452211202</v>
      </c>
      <c r="B2495" t="s">
        <v>32</v>
      </c>
      <c r="C2495" t="s">
        <v>2384</v>
      </c>
      <c r="D2495" t="s">
        <v>137</v>
      </c>
      <c r="E2495" t="s">
        <v>137</v>
      </c>
      <c r="F2495" t="s">
        <v>148</v>
      </c>
      <c r="G2495" t="s">
        <v>2449</v>
      </c>
      <c r="H2495" s="1">
        <v>43510</v>
      </c>
      <c r="I2495" s="1">
        <v>43509</v>
      </c>
      <c r="J2495" s="3">
        <v>138710</v>
      </c>
      <c r="K2495" t="s">
        <v>31</v>
      </c>
      <c r="L2495" t="s">
        <v>31</v>
      </c>
      <c r="M2495">
        <v>0</v>
      </c>
      <c r="N2495">
        <v>0</v>
      </c>
      <c r="O2495">
        <v>0</v>
      </c>
      <c r="P2495" t="s">
        <v>37</v>
      </c>
      <c r="Q2495" t="s">
        <v>37</v>
      </c>
      <c r="R2495" t="str">
        <f t="shared" si="77"/>
        <v>2103994522112</v>
      </c>
      <c r="S2495" t="s">
        <v>38</v>
      </c>
      <c r="T2495" t="s">
        <v>45</v>
      </c>
      <c r="U2495" t="s">
        <v>45</v>
      </c>
      <c r="V2495" t="s">
        <v>2386</v>
      </c>
      <c r="W2495" t="s">
        <v>42</v>
      </c>
      <c r="X2495" t="s">
        <v>43</v>
      </c>
      <c r="Y2495" t="s">
        <v>44</v>
      </c>
      <c r="Z2495" t="s">
        <v>44</v>
      </c>
      <c r="AA2495" t="s">
        <v>45</v>
      </c>
      <c r="AB2495" t="s">
        <v>46</v>
      </c>
      <c r="AC2495" t="s">
        <v>47</v>
      </c>
      <c r="AD2495" t="s">
        <v>48</v>
      </c>
      <c r="AE2495" t="s">
        <v>49</v>
      </c>
    </row>
    <row r="2496" spans="1:31">
      <c r="A2496" t="str">
        <f t="shared" si="76"/>
        <v>210399452211902</v>
      </c>
      <c r="B2496" t="s">
        <v>32</v>
      </c>
      <c r="C2496" t="s">
        <v>2384</v>
      </c>
      <c r="D2496" t="s">
        <v>137</v>
      </c>
      <c r="E2496" t="s">
        <v>137</v>
      </c>
      <c r="F2496" t="s">
        <v>60</v>
      </c>
      <c r="G2496" t="s">
        <v>2449</v>
      </c>
      <c r="H2496" s="1">
        <v>43510</v>
      </c>
      <c r="I2496" s="1">
        <v>43509</v>
      </c>
      <c r="J2496" s="3">
        <v>740000</v>
      </c>
      <c r="K2496" t="s">
        <v>31</v>
      </c>
      <c r="L2496" t="s">
        <v>31</v>
      </c>
      <c r="M2496">
        <v>0</v>
      </c>
      <c r="N2496">
        <v>0</v>
      </c>
      <c r="O2496">
        <v>0</v>
      </c>
      <c r="P2496" t="s">
        <v>37</v>
      </c>
      <c r="Q2496" t="s">
        <v>37</v>
      </c>
      <c r="R2496" t="str">
        <f t="shared" si="77"/>
        <v>2103994522119</v>
      </c>
      <c r="S2496" t="s">
        <v>38</v>
      </c>
      <c r="T2496" t="s">
        <v>45</v>
      </c>
      <c r="U2496" t="s">
        <v>45</v>
      </c>
      <c r="V2496" t="s">
        <v>2386</v>
      </c>
      <c r="W2496" t="s">
        <v>42</v>
      </c>
      <c r="X2496" t="s">
        <v>43</v>
      </c>
      <c r="Y2496" t="s">
        <v>44</v>
      </c>
      <c r="Z2496" t="s">
        <v>44</v>
      </c>
      <c r="AA2496" t="s">
        <v>45</v>
      </c>
      <c r="AB2496" t="s">
        <v>46</v>
      </c>
      <c r="AC2496" t="s">
        <v>47</v>
      </c>
      <c r="AD2496" t="s">
        <v>48</v>
      </c>
      <c r="AE2496" t="s">
        <v>49</v>
      </c>
    </row>
    <row r="2497" spans="1:31">
      <c r="A2497" t="str">
        <f t="shared" si="76"/>
        <v>210399452312104</v>
      </c>
      <c r="B2497" t="s">
        <v>32</v>
      </c>
      <c r="C2497" t="s">
        <v>2384</v>
      </c>
      <c r="D2497" t="s">
        <v>358</v>
      </c>
      <c r="E2497" t="s">
        <v>358</v>
      </c>
      <c r="F2497" t="s">
        <v>172</v>
      </c>
      <c r="G2497" t="s">
        <v>2450</v>
      </c>
      <c r="H2497" s="1">
        <v>43567</v>
      </c>
      <c r="I2497" s="1">
        <v>43565</v>
      </c>
      <c r="J2497" s="3">
        <v>4242003</v>
      </c>
      <c r="K2497" t="s">
        <v>31</v>
      </c>
      <c r="L2497" t="s">
        <v>31</v>
      </c>
      <c r="M2497">
        <v>0</v>
      </c>
      <c r="N2497">
        <v>0</v>
      </c>
      <c r="O2497">
        <v>0</v>
      </c>
      <c r="P2497" t="s">
        <v>37</v>
      </c>
      <c r="Q2497" t="s">
        <v>37</v>
      </c>
      <c r="R2497" t="str">
        <f t="shared" si="77"/>
        <v>2103994523121</v>
      </c>
      <c r="S2497" t="s">
        <v>38</v>
      </c>
      <c r="T2497" t="s">
        <v>45</v>
      </c>
      <c r="U2497" t="s">
        <v>45</v>
      </c>
      <c r="V2497" t="s">
        <v>2386</v>
      </c>
      <c r="W2497" t="s">
        <v>42</v>
      </c>
      <c r="X2497" t="s">
        <v>43</v>
      </c>
      <c r="Y2497" t="s">
        <v>44</v>
      </c>
      <c r="Z2497" t="s">
        <v>44</v>
      </c>
      <c r="AA2497" t="s">
        <v>45</v>
      </c>
      <c r="AB2497" t="s">
        <v>46</v>
      </c>
      <c r="AC2497" t="s">
        <v>47</v>
      </c>
      <c r="AD2497" t="s">
        <v>48</v>
      </c>
      <c r="AE2497" t="s">
        <v>49</v>
      </c>
    </row>
    <row r="2498" spans="1:31">
      <c r="A2498" t="str">
        <f t="shared" si="76"/>
        <v>210399452411105</v>
      </c>
      <c r="B2498" t="s">
        <v>32</v>
      </c>
      <c r="C2498" t="s">
        <v>2384</v>
      </c>
      <c r="D2498" t="s">
        <v>1622</v>
      </c>
      <c r="E2498" t="s">
        <v>1622</v>
      </c>
      <c r="F2498" t="s">
        <v>71</v>
      </c>
      <c r="G2498" t="s">
        <v>2451</v>
      </c>
      <c r="H2498" s="1">
        <v>43595</v>
      </c>
      <c r="I2498" s="1">
        <v>43594</v>
      </c>
      <c r="J2498" s="3">
        <v>750000</v>
      </c>
      <c r="K2498" t="s">
        <v>31</v>
      </c>
      <c r="L2498" t="s">
        <v>31</v>
      </c>
      <c r="M2498">
        <v>0</v>
      </c>
      <c r="N2498">
        <v>0</v>
      </c>
      <c r="O2498">
        <v>0</v>
      </c>
      <c r="P2498" t="s">
        <v>37</v>
      </c>
      <c r="Q2498" t="s">
        <v>37</v>
      </c>
      <c r="R2498" t="str">
        <f t="shared" si="77"/>
        <v>2103994524111</v>
      </c>
      <c r="S2498" t="s">
        <v>38</v>
      </c>
      <c r="T2498" t="s">
        <v>45</v>
      </c>
      <c r="U2498" t="s">
        <v>45</v>
      </c>
      <c r="V2498" t="s">
        <v>2386</v>
      </c>
      <c r="W2498" t="s">
        <v>42</v>
      </c>
      <c r="X2498" t="s">
        <v>43</v>
      </c>
      <c r="Y2498" t="s">
        <v>44</v>
      </c>
      <c r="Z2498" t="s">
        <v>44</v>
      </c>
      <c r="AA2498" t="s">
        <v>45</v>
      </c>
      <c r="AB2498" t="s">
        <v>46</v>
      </c>
      <c r="AC2498" t="s">
        <v>47</v>
      </c>
      <c r="AD2498" t="s">
        <v>48</v>
      </c>
      <c r="AE2498" t="s">
        <v>49</v>
      </c>
    </row>
    <row r="2499" spans="1:31">
      <c r="A2499" t="str">
        <f t="shared" ref="A2499:A2562" si="78">V2499&amp;W2499&amp;F2499&amp;IF(MONTH(H2499)&lt;10,"0"&amp;MONTH(H2499),MONTH(H2499))</f>
        <v>210399452111106</v>
      </c>
      <c r="B2499" t="s">
        <v>32</v>
      </c>
      <c r="C2499" t="s">
        <v>2384</v>
      </c>
      <c r="D2499" t="s">
        <v>990</v>
      </c>
      <c r="E2499" t="s">
        <v>990</v>
      </c>
      <c r="F2499" t="s">
        <v>165</v>
      </c>
      <c r="G2499" t="s">
        <v>2452</v>
      </c>
      <c r="H2499" s="1">
        <v>43617</v>
      </c>
      <c r="I2499" s="1">
        <v>43609</v>
      </c>
      <c r="J2499" s="3">
        <v>15400000</v>
      </c>
      <c r="K2499" t="s">
        <v>31</v>
      </c>
      <c r="L2499" t="s">
        <v>31</v>
      </c>
      <c r="M2499">
        <v>0</v>
      </c>
      <c r="N2499">
        <v>0</v>
      </c>
      <c r="O2499">
        <v>0</v>
      </c>
      <c r="P2499" t="s">
        <v>37</v>
      </c>
      <c r="Q2499" t="s">
        <v>37</v>
      </c>
      <c r="R2499" t="str">
        <f t="shared" ref="R2499:R2562" si="79">V2499&amp;W2499&amp;F2499</f>
        <v>2103994521111</v>
      </c>
      <c r="S2499" t="s">
        <v>38</v>
      </c>
      <c r="T2499" t="s">
        <v>45</v>
      </c>
      <c r="U2499" t="s">
        <v>45</v>
      </c>
      <c r="V2499" t="s">
        <v>2386</v>
      </c>
      <c r="W2499" t="s">
        <v>42</v>
      </c>
      <c r="X2499" t="s">
        <v>43</v>
      </c>
      <c r="Y2499" t="s">
        <v>44</v>
      </c>
      <c r="Z2499" t="s">
        <v>44</v>
      </c>
      <c r="AA2499" t="s">
        <v>45</v>
      </c>
      <c r="AB2499" t="s">
        <v>46</v>
      </c>
      <c r="AC2499" t="s">
        <v>47</v>
      </c>
      <c r="AD2499" t="s">
        <v>48</v>
      </c>
      <c r="AE2499" t="s">
        <v>49</v>
      </c>
    </row>
    <row r="2500" spans="1:31">
      <c r="A2500" t="str">
        <f t="shared" si="78"/>
        <v>210099451241103</v>
      </c>
      <c r="B2500" t="s">
        <v>32</v>
      </c>
      <c r="C2500" t="s">
        <v>2384</v>
      </c>
      <c r="D2500" t="s">
        <v>334</v>
      </c>
      <c r="E2500" t="s">
        <v>334</v>
      </c>
      <c r="F2500" t="s">
        <v>116</v>
      </c>
      <c r="G2500" t="s">
        <v>2453</v>
      </c>
      <c r="H2500" s="1">
        <v>43537</v>
      </c>
      <c r="I2500" s="1">
        <v>43537</v>
      </c>
      <c r="J2500" s="3">
        <v>83038920</v>
      </c>
      <c r="K2500" t="s">
        <v>31</v>
      </c>
      <c r="L2500" t="s">
        <v>31</v>
      </c>
      <c r="M2500">
        <v>0</v>
      </c>
      <c r="N2500">
        <v>0</v>
      </c>
      <c r="O2500">
        <v>0</v>
      </c>
      <c r="P2500" t="s">
        <v>37</v>
      </c>
      <c r="Q2500" t="s">
        <v>37</v>
      </c>
      <c r="R2500" t="str">
        <f t="shared" si="79"/>
        <v>2100994512411</v>
      </c>
      <c r="S2500" t="s">
        <v>38</v>
      </c>
      <c r="T2500" t="s">
        <v>45</v>
      </c>
      <c r="U2500" t="s">
        <v>45</v>
      </c>
      <c r="V2500" t="s">
        <v>2391</v>
      </c>
      <c r="W2500" t="s">
        <v>42</v>
      </c>
      <c r="X2500" t="s">
        <v>43</v>
      </c>
      <c r="Y2500" t="s">
        <v>44</v>
      </c>
      <c r="Z2500" t="s">
        <v>44</v>
      </c>
      <c r="AA2500" t="s">
        <v>45</v>
      </c>
      <c r="AB2500" t="s">
        <v>46</v>
      </c>
      <c r="AC2500" t="s">
        <v>47</v>
      </c>
      <c r="AD2500" t="s">
        <v>48</v>
      </c>
      <c r="AE2500" t="s">
        <v>49</v>
      </c>
    </row>
    <row r="2501" spans="1:31">
      <c r="A2501" t="str">
        <f t="shared" si="78"/>
        <v>210399452111103</v>
      </c>
      <c r="B2501" t="s">
        <v>32</v>
      </c>
      <c r="C2501" t="s">
        <v>2384</v>
      </c>
      <c r="D2501" t="s">
        <v>509</v>
      </c>
      <c r="E2501" t="s">
        <v>509</v>
      </c>
      <c r="F2501" t="s">
        <v>165</v>
      </c>
      <c r="G2501" t="s">
        <v>2454</v>
      </c>
      <c r="H2501" s="1">
        <v>43528</v>
      </c>
      <c r="I2501" s="1">
        <v>43525</v>
      </c>
      <c r="J2501" s="3">
        <v>14300000</v>
      </c>
      <c r="K2501" t="s">
        <v>31</v>
      </c>
      <c r="L2501" t="s">
        <v>31</v>
      </c>
      <c r="M2501">
        <v>0</v>
      </c>
      <c r="N2501">
        <v>0</v>
      </c>
      <c r="O2501">
        <v>0</v>
      </c>
      <c r="P2501" t="s">
        <v>37</v>
      </c>
      <c r="Q2501" t="s">
        <v>37</v>
      </c>
      <c r="R2501" t="str">
        <f t="shared" si="79"/>
        <v>2103994521111</v>
      </c>
      <c r="S2501" t="s">
        <v>38</v>
      </c>
      <c r="T2501" t="s">
        <v>45</v>
      </c>
      <c r="U2501" t="s">
        <v>45</v>
      </c>
      <c r="V2501" t="s">
        <v>2386</v>
      </c>
      <c r="W2501" t="s">
        <v>42</v>
      </c>
      <c r="X2501" t="s">
        <v>43</v>
      </c>
      <c r="Y2501" t="s">
        <v>44</v>
      </c>
      <c r="Z2501" t="s">
        <v>44</v>
      </c>
      <c r="AA2501" t="s">
        <v>45</v>
      </c>
      <c r="AB2501" t="s">
        <v>46</v>
      </c>
      <c r="AC2501" t="s">
        <v>47</v>
      </c>
      <c r="AD2501" t="s">
        <v>48</v>
      </c>
      <c r="AE2501" t="s">
        <v>49</v>
      </c>
    </row>
    <row r="2502" spans="1:31">
      <c r="A2502" t="str">
        <f t="shared" si="78"/>
        <v>210399452111502</v>
      </c>
      <c r="B2502" t="s">
        <v>32</v>
      </c>
      <c r="C2502" t="s">
        <v>2384</v>
      </c>
      <c r="D2502" t="s">
        <v>409</v>
      </c>
      <c r="E2502" t="s">
        <v>409</v>
      </c>
      <c r="F2502" t="s">
        <v>286</v>
      </c>
      <c r="G2502" t="s">
        <v>2455</v>
      </c>
      <c r="H2502" s="1">
        <v>43504</v>
      </c>
      <c r="I2502" s="1">
        <v>43503</v>
      </c>
      <c r="J2502" s="3">
        <v>6940000</v>
      </c>
      <c r="K2502" t="s">
        <v>31</v>
      </c>
      <c r="L2502" t="s">
        <v>31</v>
      </c>
      <c r="M2502">
        <v>0</v>
      </c>
      <c r="N2502">
        <v>0</v>
      </c>
      <c r="O2502">
        <v>0</v>
      </c>
      <c r="P2502" t="s">
        <v>37</v>
      </c>
      <c r="Q2502" t="s">
        <v>37</v>
      </c>
      <c r="R2502" t="str">
        <f t="shared" si="79"/>
        <v>2103994521115</v>
      </c>
      <c r="S2502" t="s">
        <v>38</v>
      </c>
      <c r="T2502" t="s">
        <v>45</v>
      </c>
      <c r="U2502" t="s">
        <v>45</v>
      </c>
      <c r="V2502" t="s">
        <v>2386</v>
      </c>
      <c r="W2502" t="s">
        <v>42</v>
      </c>
      <c r="X2502" t="s">
        <v>43</v>
      </c>
      <c r="Y2502" t="s">
        <v>44</v>
      </c>
      <c r="Z2502" t="s">
        <v>44</v>
      </c>
      <c r="AA2502" t="s">
        <v>45</v>
      </c>
      <c r="AB2502" t="s">
        <v>46</v>
      </c>
      <c r="AC2502" t="s">
        <v>47</v>
      </c>
      <c r="AD2502" t="s">
        <v>48</v>
      </c>
      <c r="AE2502" t="s">
        <v>49</v>
      </c>
    </row>
    <row r="2503" spans="1:31">
      <c r="A2503" t="str">
        <f t="shared" si="78"/>
        <v>210099451111106</v>
      </c>
      <c r="B2503" t="s">
        <v>32</v>
      </c>
      <c r="C2503" t="s">
        <v>2384</v>
      </c>
      <c r="D2503" t="s">
        <v>633</v>
      </c>
      <c r="E2503" t="s">
        <v>633</v>
      </c>
      <c r="F2503" t="s">
        <v>35</v>
      </c>
      <c r="G2503" t="s">
        <v>2456</v>
      </c>
      <c r="H2503" s="1">
        <v>43617</v>
      </c>
      <c r="I2503" s="1">
        <v>43594</v>
      </c>
      <c r="J2503" s="3">
        <v>79357500</v>
      </c>
      <c r="K2503" t="s">
        <v>31</v>
      </c>
      <c r="L2503" t="s">
        <v>31</v>
      </c>
      <c r="M2503">
        <v>0</v>
      </c>
      <c r="N2503">
        <v>0</v>
      </c>
      <c r="O2503">
        <v>0</v>
      </c>
      <c r="P2503" t="s">
        <v>37</v>
      </c>
      <c r="Q2503" t="s">
        <v>37</v>
      </c>
      <c r="R2503" t="str">
        <f t="shared" si="79"/>
        <v>2100994511111</v>
      </c>
      <c r="S2503" t="s">
        <v>38</v>
      </c>
      <c r="T2503" t="s">
        <v>45</v>
      </c>
      <c r="U2503" t="s">
        <v>45</v>
      </c>
      <c r="V2503" t="s">
        <v>2391</v>
      </c>
      <c r="W2503" t="s">
        <v>42</v>
      </c>
      <c r="X2503" t="s">
        <v>43</v>
      </c>
      <c r="Y2503" t="s">
        <v>44</v>
      </c>
      <c r="Z2503" t="s">
        <v>44</v>
      </c>
      <c r="AA2503" t="s">
        <v>45</v>
      </c>
      <c r="AB2503" t="s">
        <v>46</v>
      </c>
      <c r="AC2503" t="s">
        <v>47</v>
      </c>
      <c r="AD2503" t="s">
        <v>48</v>
      </c>
      <c r="AE2503" t="s">
        <v>49</v>
      </c>
    </row>
    <row r="2504" spans="1:31">
      <c r="A2504" t="str">
        <f t="shared" si="78"/>
        <v>210099451111906</v>
      </c>
      <c r="B2504" t="s">
        <v>32</v>
      </c>
      <c r="C2504" t="s">
        <v>2384</v>
      </c>
      <c r="D2504" t="s">
        <v>633</v>
      </c>
      <c r="E2504" t="s">
        <v>633</v>
      </c>
      <c r="F2504" t="s">
        <v>50</v>
      </c>
      <c r="G2504" t="s">
        <v>2456</v>
      </c>
      <c r="H2504" s="1">
        <v>43617</v>
      </c>
      <c r="I2504" s="1">
        <v>43594</v>
      </c>
      <c r="J2504" s="3">
        <v>1456</v>
      </c>
      <c r="K2504" t="s">
        <v>31</v>
      </c>
      <c r="L2504" t="s">
        <v>31</v>
      </c>
      <c r="M2504">
        <v>0</v>
      </c>
      <c r="N2504">
        <v>0</v>
      </c>
      <c r="O2504">
        <v>0</v>
      </c>
      <c r="P2504" t="s">
        <v>37</v>
      </c>
      <c r="Q2504" t="s">
        <v>37</v>
      </c>
      <c r="R2504" t="str">
        <f t="shared" si="79"/>
        <v>2100994511119</v>
      </c>
      <c r="S2504" t="s">
        <v>38</v>
      </c>
      <c r="T2504" t="s">
        <v>45</v>
      </c>
      <c r="U2504" t="s">
        <v>45</v>
      </c>
      <c r="V2504" t="s">
        <v>2391</v>
      </c>
      <c r="W2504" t="s">
        <v>42</v>
      </c>
      <c r="X2504" t="s">
        <v>43</v>
      </c>
      <c r="Y2504" t="s">
        <v>44</v>
      </c>
      <c r="Z2504" t="s">
        <v>44</v>
      </c>
      <c r="AA2504" t="s">
        <v>45</v>
      </c>
      <c r="AB2504" t="s">
        <v>46</v>
      </c>
      <c r="AC2504" t="s">
        <v>47</v>
      </c>
      <c r="AD2504" t="s">
        <v>48</v>
      </c>
      <c r="AE2504" t="s">
        <v>49</v>
      </c>
    </row>
    <row r="2505" spans="1:31">
      <c r="A2505" t="str">
        <f t="shared" si="78"/>
        <v>210099451112106</v>
      </c>
      <c r="B2505" t="s">
        <v>32</v>
      </c>
      <c r="C2505" t="s">
        <v>2384</v>
      </c>
      <c r="D2505" t="s">
        <v>633</v>
      </c>
      <c r="E2505" t="s">
        <v>633</v>
      </c>
      <c r="F2505" t="s">
        <v>51</v>
      </c>
      <c r="G2505" t="s">
        <v>2456</v>
      </c>
      <c r="H2505" s="1">
        <v>43617</v>
      </c>
      <c r="I2505" s="1">
        <v>43594</v>
      </c>
      <c r="J2505" s="3">
        <v>6601690</v>
      </c>
      <c r="K2505" t="s">
        <v>31</v>
      </c>
      <c r="L2505" t="s">
        <v>31</v>
      </c>
      <c r="M2505">
        <v>0</v>
      </c>
      <c r="N2505">
        <v>0</v>
      </c>
      <c r="O2505">
        <v>0</v>
      </c>
      <c r="P2505" t="s">
        <v>37</v>
      </c>
      <c r="Q2505" t="s">
        <v>37</v>
      </c>
      <c r="R2505" t="str">
        <f t="shared" si="79"/>
        <v>2100994511121</v>
      </c>
      <c r="S2505" t="s">
        <v>38</v>
      </c>
      <c r="T2505" t="s">
        <v>45</v>
      </c>
      <c r="U2505" t="s">
        <v>45</v>
      </c>
      <c r="V2505" t="s">
        <v>2391</v>
      </c>
      <c r="W2505" t="s">
        <v>42</v>
      </c>
      <c r="X2505" t="s">
        <v>43</v>
      </c>
      <c r="Y2505" t="s">
        <v>44</v>
      </c>
      <c r="Z2505" t="s">
        <v>44</v>
      </c>
      <c r="AA2505" t="s">
        <v>45</v>
      </c>
      <c r="AB2505" t="s">
        <v>46</v>
      </c>
      <c r="AC2505" t="s">
        <v>47</v>
      </c>
      <c r="AD2505" t="s">
        <v>48</v>
      </c>
      <c r="AE2505" t="s">
        <v>49</v>
      </c>
    </row>
    <row r="2506" spans="1:31">
      <c r="A2506" t="str">
        <f t="shared" si="78"/>
        <v>210099451112206</v>
      </c>
      <c r="B2506" t="s">
        <v>32</v>
      </c>
      <c r="C2506" t="s">
        <v>2384</v>
      </c>
      <c r="D2506" t="s">
        <v>633</v>
      </c>
      <c r="E2506" t="s">
        <v>633</v>
      </c>
      <c r="F2506" t="s">
        <v>55</v>
      </c>
      <c r="G2506" t="s">
        <v>2456</v>
      </c>
      <c r="H2506" s="1">
        <v>43617</v>
      </c>
      <c r="I2506" s="1">
        <v>43594</v>
      </c>
      <c r="J2506" s="3">
        <v>2024468</v>
      </c>
      <c r="K2506" t="s">
        <v>31</v>
      </c>
      <c r="L2506" t="s">
        <v>31</v>
      </c>
      <c r="M2506">
        <v>0</v>
      </c>
      <c r="N2506">
        <v>0</v>
      </c>
      <c r="O2506">
        <v>0</v>
      </c>
      <c r="P2506" t="s">
        <v>37</v>
      </c>
      <c r="Q2506" t="s">
        <v>37</v>
      </c>
      <c r="R2506" t="str">
        <f t="shared" si="79"/>
        <v>2100994511122</v>
      </c>
      <c r="S2506" t="s">
        <v>38</v>
      </c>
      <c r="T2506" t="s">
        <v>45</v>
      </c>
      <c r="U2506" t="s">
        <v>45</v>
      </c>
      <c r="V2506" t="s">
        <v>2391</v>
      </c>
      <c r="W2506" t="s">
        <v>42</v>
      </c>
      <c r="X2506" t="s">
        <v>43</v>
      </c>
      <c r="Y2506" t="s">
        <v>44</v>
      </c>
      <c r="Z2506" t="s">
        <v>44</v>
      </c>
      <c r="AA2506" t="s">
        <v>45</v>
      </c>
      <c r="AB2506" t="s">
        <v>46</v>
      </c>
      <c r="AC2506" t="s">
        <v>47</v>
      </c>
      <c r="AD2506" t="s">
        <v>48</v>
      </c>
      <c r="AE2506" t="s">
        <v>49</v>
      </c>
    </row>
    <row r="2507" spans="1:31">
      <c r="A2507" t="str">
        <f t="shared" si="78"/>
        <v>210099451112306</v>
      </c>
      <c r="B2507" t="s">
        <v>32</v>
      </c>
      <c r="C2507" t="s">
        <v>2384</v>
      </c>
      <c r="D2507" t="s">
        <v>633</v>
      </c>
      <c r="E2507" t="s">
        <v>633</v>
      </c>
      <c r="F2507" t="s">
        <v>56</v>
      </c>
      <c r="G2507" t="s">
        <v>2456</v>
      </c>
      <c r="H2507" s="1">
        <v>43617</v>
      </c>
      <c r="I2507" s="1">
        <v>43594</v>
      </c>
      <c r="J2507" s="3">
        <v>1800000</v>
      </c>
      <c r="K2507" t="s">
        <v>31</v>
      </c>
      <c r="L2507" t="s">
        <v>31</v>
      </c>
      <c r="M2507">
        <v>0</v>
      </c>
      <c r="N2507">
        <v>0</v>
      </c>
      <c r="O2507">
        <v>0</v>
      </c>
      <c r="P2507" t="s">
        <v>37</v>
      </c>
      <c r="Q2507" t="s">
        <v>37</v>
      </c>
      <c r="R2507" t="str">
        <f t="shared" si="79"/>
        <v>2100994511123</v>
      </c>
      <c r="S2507" t="s">
        <v>38</v>
      </c>
      <c r="T2507" t="s">
        <v>45</v>
      </c>
      <c r="U2507" t="s">
        <v>45</v>
      </c>
      <c r="V2507" t="s">
        <v>2391</v>
      </c>
      <c r="W2507" t="s">
        <v>42</v>
      </c>
      <c r="X2507" t="s">
        <v>43</v>
      </c>
      <c r="Y2507" t="s">
        <v>44</v>
      </c>
      <c r="Z2507" t="s">
        <v>44</v>
      </c>
      <c r="AA2507" t="s">
        <v>45</v>
      </c>
      <c r="AB2507" t="s">
        <v>46</v>
      </c>
      <c r="AC2507" t="s">
        <v>47</v>
      </c>
      <c r="AD2507" t="s">
        <v>48</v>
      </c>
      <c r="AE2507" t="s">
        <v>49</v>
      </c>
    </row>
    <row r="2508" spans="1:31">
      <c r="A2508" t="str">
        <f t="shared" si="78"/>
        <v>210099451112406</v>
      </c>
      <c r="B2508" t="s">
        <v>32</v>
      </c>
      <c r="C2508" t="s">
        <v>2384</v>
      </c>
      <c r="D2508" t="s">
        <v>633</v>
      </c>
      <c r="E2508" t="s">
        <v>633</v>
      </c>
      <c r="F2508" t="s">
        <v>52</v>
      </c>
      <c r="G2508" t="s">
        <v>2456</v>
      </c>
      <c r="H2508" s="1">
        <v>43617</v>
      </c>
      <c r="I2508" s="1">
        <v>43594</v>
      </c>
      <c r="J2508" s="3">
        <v>2095000</v>
      </c>
      <c r="K2508" t="s">
        <v>31</v>
      </c>
      <c r="L2508" t="s">
        <v>31</v>
      </c>
      <c r="M2508">
        <v>0</v>
      </c>
      <c r="N2508">
        <v>0</v>
      </c>
      <c r="O2508">
        <v>0</v>
      </c>
      <c r="P2508" t="s">
        <v>37</v>
      </c>
      <c r="Q2508" t="s">
        <v>37</v>
      </c>
      <c r="R2508" t="str">
        <f t="shared" si="79"/>
        <v>2100994511124</v>
      </c>
      <c r="S2508" t="s">
        <v>38</v>
      </c>
      <c r="T2508" t="s">
        <v>45</v>
      </c>
      <c r="U2508" t="s">
        <v>45</v>
      </c>
      <c r="V2508" t="s">
        <v>2391</v>
      </c>
      <c r="W2508" t="s">
        <v>42</v>
      </c>
      <c r="X2508" t="s">
        <v>43</v>
      </c>
      <c r="Y2508" t="s">
        <v>44</v>
      </c>
      <c r="Z2508" t="s">
        <v>44</v>
      </c>
      <c r="AA2508" t="s">
        <v>45</v>
      </c>
      <c r="AB2508" t="s">
        <v>46</v>
      </c>
      <c r="AC2508" t="s">
        <v>47</v>
      </c>
      <c r="AD2508" t="s">
        <v>48</v>
      </c>
      <c r="AE2508" t="s">
        <v>49</v>
      </c>
    </row>
    <row r="2509" spans="1:31">
      <c r="A2509" t="str">
        <f t="shared" si="78"/>
        <v>210099451112506</v>
      </c>
      <c r="B2509" t="s">
        <v>32</v>
      </c>
      <c r="C2509" t="s">
        <v>2384</v>
      </c>
      <c r="D2509" t="s">
        <v>633</v>
      </c>
      <c r="E2509" t="s">
        <v>633</v>
      </c>
      <c r="F2509" t="s">
        <v>132</v>
      </c>
      <c r="G2509" t="s">
        <v>2456</v>
      </c>
      <c r="H2509" s="1">
        <v>43617</v>
      </c>
      <c r="I2509" s="1">
        <v>43594</v>
      </c>
      <c r="J2509" s="3">
        <v>5283</v>
      </c>
      <c r="K2509" t="s">
        <v>31</v>
      </c>
      <c r="L2509" t="s">
        <v>31</v>
      </c>
      <c r="M2509">
        <v>0</v>
      </c>
      <c r="N2509">
        <v>0</v>
      </c>
      <c r="O2509">
        <v>0</v>
      </c>
      <c r="P2509" t="s">
        <v>37</v>
      </c>
      <c r="Q2509" t="s">
        <v>37</v>
      </c>
      <c r="R2509" t="str">
        <f t="shared" si="79"/>
        <v>2100994511125</v>
      </c>
      <c r="S2509" t="s">
        <v>38</v>
      </c>
      <c r="T2509" t="s">
        <v>45</v>
      </c>
      <c r="U2509" t="s">
        <v>45</v>
      </c>
      <c r="V2509" t="s">
        <v>2391</v>
      </c>
      <c r="W2509" t="s">
        <v>42</v>
      </c>
      <c r="X2509" t="s">
        <v>43</v>
      </c>
      <c r="Y2509" t="s">
        <v>44</v>
      </c>
      <c r="Z2509" t="s">
        <v>44</v>
      </c>
      <c r="AA2509" t="s">
        <v>45</v>
      </c>
      <c r="AB2509" t="s">
        <v>46</v>
      </c>
      <c r="AC2509" t="s">
        <v>47</v>
      </c>
      <c r="AD2509" t="s">
        <v>48</v>
      </c>
      <c r="AE2509" t="s">
        <v>49</v>
      </c>
    </row>
    <row r="2510" spans="1:31">
      <c r="A2510" t="str">
        <f t="shared" si="78"/>
        <v>210099451112606</v>
      </c>
      <c r="B2510" t="s">
        <v>32</v>
      </c>
      <c r="C2510" t="s">
        <v>2384</v>
      </c>
      <c r="D2510" t="s">
        <v>633</v>
      </c>
      <c r="E2510" t="s">
        <v>633</v>
      </c>
      <c r="F2510" t="s">
        <v>57</v>
      </c>
      <c r="G2510" t="s">
        <v>2456</v>
      </c>
      <c r="H2510" s="1">
        <v>43617</v>
      </c>
      <c r="I2510" s="1">
        <v>43594</v>
      </c>
      <c r="J2510" s="3">
        <v>5648760</v>
      </c>
      <c r="K2510" t="s">
        <v>31</v>
      </c>
      <c r="L2510" t="s">
        <v>31</v>
      </c>
      <c r="M2510">
        <v>0</v>
      </c>
      <c r="N2510">
        <v>0</v>
      </c>
      <c r="O2510">
        <v>0</v>
      </c>
      <c r="P2510" t="s">
        <v>37</v>
      </c>
      <c r="Q2510" t="s">
        <v>37</v>
      </c>
      <c r="R2510" t="str">
        <f t="shared" si="79"/>
        <v>2100994511126</v>
      </c>
      <c r="S2510" t="s">
        <v>38</v>
      </c>
      <c r="T2510" t="s">
        <v>45</v>
      </c>
      <c r="U2510" t="s">
        <v>45</v>
      </c>
      <c r="V2510" t="s">
        <v>2391</v>
      </c>
      <c r="W2510" t="s">
        <v>42</v>
      </c>
      <c r="X2510" t="s">
        <v>43</v>
      </c>
      <c r="Y2510" t="s">
        <v>44</v>
      </c>
      <c r="Z2510" t="s">
        <v>44</v>
      </c>
      <c r="AA2510" t="s">
        <v>45</v>
      </c>
      <c r="AB2510" t="s">
        <v>46</v>
      </c>
      <c r="AC2510" t="s">
        <v>47</v>
      </c>
      <c r="AD2510" t="s">
        <v>48</v>
      </c>
      <c r="AE2510" t="s">
        <v>49</v>
      </c>
    </row>
    <row r="2511" spans="1:31">
      <c r="A2511" t="str">
        <f t="shared" si="78"/>
        <v>210099451115106</v>
      </c>
      <c r="B2511" t="s">
        <v>32</v>
      </c>
      <c r="C2511" t="s">
        <v>2384</v>
      </c>
      <c r="D2511" t="s">
        <v>633</v>
      </c>
      <c r="E2511" t="s">
        <v>633</v>
      </c>
      <c r="F2511" t="s">
        <v>58</v>
      </c>
      <c r="G2511" t="s">
        <v>2456</v>
      </c>
      <c r="H2511" s="1">
        <v>43617</v>
      </c>
      <c r="I2511" s="1">
        <v>43594</v>
      </c>
      <c r="J2511" s="3">
        <v>3480000</v>
      </c>
      <c r="K2511" t="s">
        <v>31</v>
      </c>
      <c r="L2511" t="s">
        <v>31</v>
      </c>
      <c r="M2511">
        <v>0</v>
      </c>
      <c r="N2511">
        <v>0</v>
      </c>
      <c r="O2511">
        <v>0</v>
      </c>
      <c r="P2511" t="s">
        <v>37</v>
      </c>
      <c r="Q2511" t="s">
        <v>37</v>
      </c>
      <c r="R2511" t="str">
        <f t="shared" si="79"/>
        <v>2100994511151</v>
      </c>
      <c r="S2511" t="s">
        <v>38</v>
      </c>
      <c r="T2511" t="s">
        <v>45</v>
      </c>
      <c r="U2511" t="s">
        <v>45</v>
      </c>
      <c r="V2511" t="s">
        <v>2391</v>
      </c>
      <c r="W2511" t="s">
        <v>42</v>
      </c>
      <c r="X2511" t="s">
        <v>43</v>
      </c>
      <c r="Y2511" t="s">
        <v>44</v>
      </c>
      <c r="Z2511" t="s">
        <v>44</v>
      </c>
      <c r="AA2511" t="s">
        <v>45</v>
      </c>
      <c r="AB2511" t="s">
        <v>46</v>
      </c>
      <c r="AC2511" t="s">
        <v>47</v>
      </c>
      <c r="AD2511" t="s">
        <v>48</v>
      </c>
      <c r="AE2511" t="s">
        <v>49</v>
      </c>
    </row>
    <row r="2512" spans="1:31">
      <c r="A2512" t="str">
        <f t="shared" si="78"/>
        <v>210399452211206</v>
      </c>
      <c r="B2512" t="s">
        <v>32</v>
      </c>
      <c r="C2512" t="s">
        <v>2384</v>
      </c>
      <c r="D2512" t="s">
        <v>764</v>
      </c>
      <c r="E2512" t="s">
        <v>764</v>
      </c>
      <c r="F2512" t="s">
        <v>148</v>
      </c>
      <c r="G2512" t="s">
        <v>2457</v>
      </c>
      <c r="H2512" s="1">
        <v>43628</v>
      </c>
      <c r="I2512" s="1">
        <v>43626</v>
      </c>
      <c r="J2512" s="3">
        <v>139260</v>
      </c>
      <c r="K2512" t="s">
        <v>31</v>
      </c>
      <c r="L2512" t="s">
        <v>31</v>
      </c>
      <c r="M2512">
        <v>0</v>
      </c>
      <c r="N2512">
        <v>0</v>
      </c>
      <c r="O2512">
        <v>0</v>
      </c>
      <c r="P2512" t="s">
        <v>37</v>
      </c>
      <c r="Q2512" t="s">
        <v>37</v>
      </c>
      <c r="R2512" t="str">
        <f t="shared" si="79"/>
        <v>2103994522112</v>
      </c>
      <c r="S2512" t="s">
        <v>38</v>
      </c>
      <c r="T2512" t="s">
        <v>45</v>
      </c>
      <c r="U2512" t="s">
        <v>45</v>
      </c>
      <c r="V2512" t="s">
        <v>2386</v>
      </c>
      <c r="W2512" t="s">
        <v>42</v>
      </c>
      <c r="X2512" t="s">
        <v>43</v>
      </c>
      <c r="Y2512" t="s">
        <v>44</v>
      </c>
      <c r="Z2512" t="s">
        <v>44</v>
      </c>
      <c r="AA2512" t="s">
        <v>45</v>
      </c>
      <c r="AB2512" t="s">
        <v>46</v>
      </c>
      <c r="AC2512" t="s">
        <v>47</v>
      </c>
      <c r="AD2512" t="s">
        <v>48</v>
      </c>
      <c r="AE2512" t="s">
        <v>49</v>
      </c>
    </row>
    <row r="2513" spans="1:31">
      <c r="A2513" t="str">
        <f t="shared" si="78"/>
        <v>210399452211906</v>
      </c>
      <c r="B2513" t="s">
        <v>32</v>
      </c>
      <c r="C2513" t="s">
        <v>2384</v>
      </c>
      <c r="D2513" t="s">
        <v>764</v>
      </c>
      <c r="E2513" t="s">
        <v>764</v>
      </c>
      <c r="F2513" t="s">
        <v>60</v>
      </c>
      <c r="G2513" t="s">
        <v>2457</v>
      </c>
      <c r="H2513" s="1">
        <v>43628</v>
      </c>
      <c r="I2513" s="1">
        <v>43626</v>
      </c>
      <c r="J2513" s="3">
        <v>740000</v>
      </c>
      <c r="K2513" t="s">
        <v>31</v>
      </c>
      <c r="L2513" t="s">
        <v>31</v>
      </c>
      <c r="M2513">
        <v>0</v>
      </c>
      <c r="N2513">
        <v>0</v>
      </c>
      <c r="O2513">
        <v>0</v>
      </c>
      <c r="P2513" t="s">
        <v>37</v>
      </c>
      <c r="Q2513" t="s">
        <v>37</v>
      </c>
      <c r="R2513" t="str">
        <f t="shared" si="79"/>
        <v>2103994522119</v>
      </c>
      <c r="S2513" t="s">
        <v>38</v>
      </c>
      <c r="T2513" t="s">
        <v>45</v>
      </c>
      <c r="U2513" t="s">
        <v>45</v>
      </c>
      <c r="V2513" t="s">
        <v>2386</v>
      </c>
      <c r="W2513" t="s">
        <v>42</v>
      </c>
      <c r="X2513" t="s">
        <v>43</v>
      </c>
      <c r="Y2513" t="s">
        <v>44</v>
      </c>
      <c r="Z2513" t="s">
        <v>44</v>
      </c>
      <c r="AA2513" t="s">
        <v>45</v>
      </c>
      <c r="AB2513" t="s">
        <v>46</v>
      </c>
      <c r="AC2513" t="s">
        <v>47</v>
      </c>
      <c r="AD2513" t="s">
        <v>48</v>
      </c>
      <c r="AE2513" t="s">
        <v>49</v>
      </c>
    </row>
    <row r="2514" spans="1:31">
      <c r="A2514" t="str">
        <f t="shared" si="78"/>
        <v>210399452211203</v>
      </c>
      <c r="B2514" t="s">
        <v>32</v>
      </c>
      <c r="C2514" t="s">
        <v>2384</v>
      </c>
      <c r="D2514" t="s">
        <v>534</v>
      </c>
      <c r="E2514" t="s">
        <v>534</v>
      </c>
      <c r="F2514" t="s">
        <v>148</v>
      </c>
      <c r="G2514" t="s">
        <v>2458</v>
      </c>
      <c r="H2514" s="1">
        <v>43536</v>
      </c>
      <c r="I2514" s="1">
        <v>43536</v>
      </c>
      <c r="J2514" s="3">
        <v>140910</v>
      </c>
      <c r="K2514" t="s">
        <v>31</v>
      </c>
      <c r="L2514" t="s">
        <v>31</v>
      </c>
      <c r="M2514">
        <v>0</v>
      </c>
      <c r="N2514">
        <v>0</v>
      </c>
      <c r="O2514">
        <v>0</v>
      </c>
      <c r="P2514" t="s">
        <v>37</v>
      </c>
      <c r="Q2514" t="s">
        <v>37</v>
      </c>
      <c r="R2514" t="str">
        <f t="shared" si="79"/>
        <v>2103994522112</v>
      </c>
      <c r="S2514" t="s">
        <v>38</v>
      </c>
      <c r="T2514" t="s">
        <v>45</v>
      </c>
      <c r="U2514" t="s">
        <v>45</v>
      </c>
      <c r="V2514" t="s">
        <v>2386</v>
      </c>
      <c r="W2514" t="s">
        <v>42</v>
      </c>
      <c r="X2514" t="s">
        <v>43</v>
      </c>
      <c r="Y2514" t="s">
        <v>44</v>
      </c>
      <c r="Z2514" t="s">
        <v>44</v>
      </c>
      <c r="AA2514" t="s">
        <v>45</v>
      </c>
      <c r="AB2514" t="s">
        <v>46</v>
      </c>
      <c r="AC2514" t="s">
        <v>47</v>
      </c>
      <c r="AD2514" t="s">
        <v>48</v>
      </c>
      <c r="AE2514" t="s">
        <v>49</v>
      </c>
    </row>
    <row r="2515" spans="1:31">
      <c r="A2515" t="str">
        <f t="shared" si="78"/>
        <v>210399452211903</v>
      </c>
      <c r="B2515" t="s">
        <v>32</v>
      </c>
      <c r="C2515" t="s">
        <v>2384</v>
      </c>
      <c r="D2515" t="s">
        <v>534</v>
      </c>
      <c r="E2515" t="s">
        <v>534</v>
      </c>
      <c r="F2515" t="s">
        <v>60</v>
      </c>
      <c r="G2515" t="s">
        <v>2458</v>
      </c>
      <c r="H2515" s="1">
        <v>43536</v>
      </c>
      <c r="I2515" s="1">
        <v>43536</v>
      </c>
      <c r="J2515" s="3">
        <v>740000</v>
      </c>
      <c r="K2515" t="s">
        <v>31</v>
      </c>
      <c r="L2515" t="s">
        <v>31</v>
      </c>
      <c r="M2515">
        <v>0</v>
      </c>
      <c r="N2515">
        <v>0</v>
      </c>
      <c r="O2515">
        <v>0</v>
      </c>
      <c r="P2515" t="s">
        <v>37</v>
      </c>
      <c r="Q2515" t="s">
        <v>37</v>
      </c>
      <c r="R2515" t="str">
        <f t="shared" si="79"/>
        <v>2103994522119</v>
      </c>
      <c r="S2515" t="s">
        <v>38</v>
      </c>
      <c r="T2515" t="s">
        <v>45</v>
      </c>
      <c r="U2515" t="s">
        <v>45</v>
      </c>
      <c r="V2515" t="s">
        <v>2386</v>
      </c>
      <c r="W2515" t="s">
        <v>42</v>
      </c>
      <c r="X2515" t="s">
        <v>43</v>
      </c>
      <c r="Y2515" t="s">
        <v>44</v>
      </c>
      <c r="Z2515" t="s">
        <v>44</v>
      </c>
      <c r="AA2515" t="s">
        <v>45</v>
      </c>
      <c r="AB2515" t="s">
        <v>46</v>
      </c>
      <c r="AC2515" t="s">
        <v>47</v>
      </c>
      <c r="AD2515" t="s">
        <v>48</v>
      </c>
      <c r="AE2515" t="s">
        <v>49</v>
      </c>
    </row>
    <row r="2516" spans="1:31">
      <c r="A2516" t="str">
        <f t="shared" si="78"/>
        <v>210196052121103</v>
      </c>
      <c r="B2516" t="s">
        <v>32</v>
      </c>
      <c r="C2516" t="s">
        <v>2384</v>
      </c>
      <c r="D2516" t="s">
        <v>449</v>
      </c>
      <c r="E2516" t="s">
        <v>449</v>
      </c>
      <c r="F2516" t="s">
        <v>122</v>
      </c>
      <c r="G2516" t="s">
        <v>2459</v>
      </c>
      <c r="H2516" s="1">
        <v>43536</v>
      </c>
      <c r="I2516" s="1">
        <v>43535</v>
      </c>
      <c r="J2516" s="3">
        <v>1400000</v>
      </c>
      <c r="K2516" t="s">
        <v>31</v>
      </c>
      <c r="L2516" t="s">
        <v>31</v>
      </c>
      <c r="M2516">
        <v>0</v>
      </c>
      <c r="N2516">
        <v>0</v>
      </c>
      <c r="O2516">
        <v>0</v>
      </c>
      <c r="P2516" t="s">
        <v>37</v>
      </c>
      <c r="Q2516" t="s">
        <v>37</v>
      </c>
      <c r="R2516" t="str">
        <f t="shared" si="79"/>
        <v>2101960521211</v>
      </c>
      <c r="S2516" t="s">
        <v>38</v>
      </c>
      <c r="T2516" t="s">
        <v>45</v>
      </c>
      <c r="U2516" t="s">
        <v>45</v>
      </c>
      <c r="V2516" t="s">
        <v>2460</v>
      </c>
      <c r="W2516" t="s">
        <v>2461</v>
      </c>
      <c r="X2516" t="s">
        <v>43</v>
      </c>
      <c r="Y2516" t="s">
        <v>44</v>
      </c>
      <c r="Z2516" t="s">
        <v>44</v>
      </c>
      <c r="AA2516" t="s">
        <v>45</v>
      </c>
      <c r="AB2516" t="s">
        <v>46</v>
      </c>
      <c r="AC2516" t="s">
        <v>47</v>
      </c>
      <c r="AD2516" t="s">
        <v>48</v>
      </c>
      <c r="AE2516" t="s">
        <v>49</v>
      </c>
    </row>
    <row r="2517" spans="1:31">
      <c r="A2517" t="str">
        <f t="shared" si="78"/>
        <v>210399452211104</v>
      </c>
      <c r="B2517" t="s">
        <v>32</v>
      </c>
      <c r="C2517" t="s">
        <v>2384</v>
      </c>
      <c r="D2517" t="s">
        <v>1164</v>
      </c>
      <c r="E2517" t="s">
        <v>1164</v>
      </c>
      <c r="F2517" t="s">
        <v>79</v>
      </c>
      <c r="G2517" t="s">
        <v>2462</v>
      </c>
      <c r="H2517" s="1">
        <v>43567</v>
      </c>
      <c r="I2517" s="1">
        <v>43565</v>
      </c>
      <c r="J2517" s="3">
        <v>1618668</v>
      </c>
      <c r="K2517" t="s">
        <v>31</v>
      </c>
      <c r="L2517" t="s">
        <v>31</v>
      </c>
      <c r="M2517">
        <v>0</v>
      </c>
      <c r="N2517">
        <v>0</v>
      </c>
      <c r="O2517">
        <v>0</v>
      </c>
      <c r="P2517" t="s">
        <v>37</v>
      </c>
      <c r="Q2517" t="s">
        <v>37</v>
      </c>
      <c r="R2517" t="str">
        <f t="shared" si="79"/>
        <v>2103994522111</v>
      </c>
      <c r="S2517" t="s">
        <v>38</v>
      </c>
      <c r="T2517" t="s">
        <v>45</v>
      </c>
      <c r="U2517" t="s">
        <v>45</v>
      </c>
      <c r="V2517" t="s">
        <v>2386</v>
      </c>
      <c r="W2517" t="s">
        <v>42</v>
      </c>
      <c r="X2517" t="s">
        <v>43</v>
      </c>
      <c r="Y2517" t="s">
        <v>44</v>
      </c>
      <c r="Z2517" t="s">
        <v>44</v>
      </c>
      <c r="AA2517" t="s">
        <v>45</v>
      </c>
      <c r="AB2517" t="s">
        <v>46</v>
      </c>
      <c r="AC2517" t="s">
        <v>47</v>
      </c>
      <c r="AD2517" t="s">
        <v>48</v>
      </c>
      <c r="AE2517" t="s">
        <v>49</v>
      </c>
    </row>
    <row r="2518" spans="1:31">
      <c r="A2518" t="str">
        <f t="shared" si="78"/>
        <v>210399452411105</v>
      </c>
      <c r="B2518" t="s">
        <v>32</v>
      </c>
      <c r="C2518" t="s">
        <v>2384</v>
      </c>
      <c r="D2518" t="s">
        <v>221</v>
      </c>
      <c r="E2518" t="s">
        <v>221</v>
      </c>
      <c r="F2518" t="s">
        <v>71</v>
      </c>
      <c r="G2518" t="s">
        <v>2463</v>
      </c>
      <c r="H2518" s="1">
        <v>43595</v>
      </c>
      <c r="I2518" s="1">
        <v>43594</v>
      </c>
      <c r="J2518" s="3">
        <v>1250000</v>
      </c>
      <c r="K2518" t="s">
        <v>31</v>
      </c>
      <c r="L2518" t="s">
        <v>31</v>
      </c>
      <c r="M2518">
        <v>0</v>
      </c>
      <c r="N2518">
        <v>0</v>
      </c>
      <c r="O2518">
        <v>0</v>
      </c>
      <c r="P2518" t="s">
        <v>37</v>
      </c>
      <c r="Q2518" t="s">
        <v>37</v>
      </c>
      <c r="R2518" t="str">
        <f t="shared" si="79"/>
        <v>2103994524111</v>
      </c>
      <c r="S2518" t="s">
        <v>38</v>
      </c>
      <c r="T2518" t="s">
        <v>45</v>
      </c>
      <c r="U2518" t="s">
        <v>45</v>
      </c>
      <c r="V2518" t="s">
        <v>2386</v>
      </c>
      <c r="W2518" t="s">
        <v>42</v>
      </c>
      <c r="X2518" t="s">
        <v>43</v>
      </c>
      <c r="Y2518" t="s">
        <v>44</v>
      </c>
      <c r="Z2518" t="s">
        <v>44</v>
      </c>
      <c r="AA2518" t="s">
        <v>45</v>
      </c>
      <c r="AB2518" t="s">
        <v>46</v>
      </c>
      <c r="AC2518" t="s">
        <v>47</v>
      </c>
      <c r="AD2518" t="s">
        <v>48</v>
      </c>
      <c r="AE2518" t="s">
        <v>49</v>
      </c>
    </row>
    <row r="2519" spans="1:31">
      <c r="A2519" t="str">
        <f t="shared" si="78"/>
        <v>210099451211105</v>
      </c>
      <c r="B2519" t="s">
        <v>32</v>
      </c>
      <c r="C2519" t="s">
        <v>2384</v>
      </c>
      <c r="D2519" t="s">
        <v>111</v>
      </c>
      <c r="E2519" t="s">
        <v>111</v>
      </c>
      <c r="F2519" t="s">
        <v>2394</v>
      </c>
      <c r="G2519" t="s">
        <v>2464</v>
      </c>
      <c r="H2519" s="1">
        <v>43591</v>
      </c>
      <c r="I2519" s="1">
        <v>43587</v>
      </c>
      <c r="J2519" s="3">
        <v>1250000</v>
      </c>
      <c r="K2519" t="s">
        <v>31</v>
      </c>
      <c r="L2519" t="s">
        <v>31</v>
      </c>
      <c r="M2519">
        <v>0</v>
      </c>
      <c r="N2519">
        <v>0</v>
      </c>
      <c r="O2519">
        <v>0</v>
      </c>
      <c r="P2519" t="s">
        <v>37</v>
      </c>
      <c r="Q2519" t="s">
        <v>37</v>
      </c>
      <c r="R2519" t="str">
        <f t="shared" si="79"/>
        <v>2100994512111</v>
      </c>
      <c r="S2519" t="s">
        <v>38</v>
      </c>
      <c r="T2519" t="s">
        <v>45</v>
      </c>
      <c r="U2519" t="s">
        <v>45</v>
      </c>
      <c r="V2519" t="s">
        <v>2391</v>
      </c>
      <c r="W2519" t="s">
        <v>42</v>
      </c>
      <c r="X2519" t="s">
        <v>43</v>
      </c>
      <c r="Y2519" t="s">
        <v>44</v>
      </c>
      <c r="Z2519" t="s">
        <v>44</v>
      </c>
      <c r="AA2519" t="s">
        <v>45</v>
      </c>
      <c r="AB2519" t="s">
        <v>46</v>
      </c>
      <c r="AC2519" t="s">
        <v>47</v>
      </c>
      <c r="AD2519" t="s">
        <v>48</v>
      </c>
      <c r="AE2519" t="s">
        <v>49</v>
      </c>
    </row>
    <row r="2520" spans="1:31">
      <c r="A2520" t="str">
        <f t="shared" si="78"/>
        <v>210399452411103</v>
      </c>
      <c r="B2520" t="s">
        <v>32</v>
      </c>
      <c r="C2520" t="s">
        <v>2384</v>
      </c>
      <c r="D2520" t="s">
        <v>709</v>
      </c>
      <c r="E2520" t="s">
        <v>709</v>
      </c>
      <c r="F2520" t="s">
        <v>71</v>
      </c>
      <c r="G2520" t="s">
        <v>2465</v>
      </c>
      <c r="H2520" s="1">
        <v>43536</v>
      </c>
      <c r="I2520" s="1">
        <v>43536</v>
      </c>
      <c r="J2520" s="3">
        <v>1250000</v>
      </c>
      <c r="K2520" t="s">
        <v>31</v>
      </c>
      <c r="L2520" t="s">
        <v>31</v>
      </c>
      <c r="M2520">
        <v>0</v>
      </c>
      <c r="N2520">
        <v>0</v>
      </c>
      <c r="O2520">
        <v>0</v>
      </c>
      <c r="P2520" t="s">
        <v>37</v>
      </c>
      <c r="Q2520" t="s">
        <v>37</v>
      </c>
      <c r="R2520" t="str">
        <f t="shared" si="79"/>
        <v>2103994524111</v>
      </c>
      <c r="S2520" t="s">
        <v>38</v>
      </c>
      <c r="T2520" t="s">
        <v>45</v>
      </c>
      <c r="U2520" t="s">
        <v>45</v>
      </c>
      <c r="V2520" t="s">
        <v>2386</v>
      </c>
      <c r="W2520" t="s">
        <v>42</v>
      </c>
      <c r="X2520" t="s">
        <v>43</v>
      </c>
      <c r="Y2520" t="s">
        <v>44</v>
      </c>
      <c r="Z2520" t="s">
        <v>44</v>
      </c>
      <c r="AA2520" t="s">
        <v>45</v>
      </c>
      <c r="AB2520" t="s">
        <v>46</v>
      </c>
      <c r="AC2520" t="s">
        <v>47</v>
      </c>
      <c r="AD2520" t="s">
        <v>48</v>
      </c>
      <c r="AE2520" t="s">
        <v>49</v>
      </c>
    </row>
    <row r="2521" spans="1:31">
      <c r="A2521" t="str">
        <f t="shared" si="78"/>
        <v>210399452312106</v>
      </c>
      <c r="B2521" t="s">
        <v>32</v>
      </c>
      <c r="C2521" t="s">
        <v>2384</v>
      </c>
      <c r="D2521" t="s">
        <v>397</v>
      </c>
      <c r="E2521" t="s">
        <v>397</v>
      </c>
      <c r="F2521" t="s">
        <v>172</v>
      </c>
      <c r="G2521" t="s">
        <v>2466</v>
      </c>
      <c r="H2521" s="1">
        <v>43633</v>
      </c>
      <c r="I2521" s="1">
        <v>43629</v>
      </c>
      <c r="J2521" s="3">
        <v>2764176</v>
      </c>
      <c r="K2521" t="s">
        <v>31</v>
      </c>
      <c r="L2521" t="s">
        <v>31</v>
      </c>
      <c r="M2521">
        <v>0</v>
      </c>
      <c r="N2521">
        <v>0</v>
      </c>
      <c r="O2521">
        <v>0</v>
      </c>
      <c r="P2521" t="s">
        <v>37</v>
      </c>
      <c r="Q2521" t="s">
        <v>37</v>
      </c>
      <c r="R2521" t="str">
        <f t="shared" si="79"/>
        <v>2103994523121</v>
      </c>
      <c r="S2521" t="s">
        <v>38</v>
      </c>
      <c r="T2521" t="s">
        <v>45</v>
      </c>
      <c r="U2521" t="s">
        <v>45</v>
      </c>
      <c r="V2521" t="s">
        <v>2386</v>
      </c>
      <c r="W2521" t="s">
        <v>42</v>
      </c>
      <c r="X2521" t="s">
        <v>43</v>
      </c>
      <c r="Y2521" t="s">
        <v>44</v>
      </c>
      <c r="Z2521" t="s">
        <v>44</v>
      </c>
      <c r="AA2521" t="s">
        <v>45</v>
      </c>
      <c r="AB2521" t="s">
        <v>46</v>
      </c>
      <c r="AC2521" t="s">
        <v>47</v>
      </c>
      <c r="AD2521" t="s">
        <v>48</v>
      </c>
      <c r="AE2521" t="s">
        <v>49</v>
      </c>
    </row>
    <row r="2522" spans="1:31">
      <c r="A2522" t="str">
        <f t="shared" si="78"/>
        <v>210399452111105</v>
      </c>
      <c r="B2522" t="s">
        <v>32</v>
      </c>
      <c r="C2522" t="s">
        <v>2384</v>
      </c>
      <c r="D2522" t="s">
        <v>1073</v>
      </c>
      <c r="E2522" t="s">
        <v>1073</v>
      </c>
      <c r="F2522" t="s">
        <v>165</v>
      </c>
      <c r="G2522" t="s">
        <v>2467</v>
      </c>
      <c r="H2522" s="1">
        <v>43591</v>
      </c>
      <c r="I2522" s="1">
        <v>43587</v>
      </c>
      <c r="J2522" s="3">
        <v>14300000</v>
      </c>
      <c r="K2522" t="s">
        <v>31</v>
      </c>
      <c r="L2522" t="s">
        <v>31</v>
      </c>
      <c r="M2522">
        <v>0</v>
      </c>
      <c r="N2522">
        <v>0</v>
      </c>
      <c r="O2522">
        <v>0</v>
      </c>
      <c r="P2522" t="s">
        <v>37</v>
      </c>
      <c r="Q2522" t="s">
        <v>37</v>
      </c>
      <c r="R2522" t="str">
        <f t="shared" si="79"/>
        <v>2103994521111</v>
      </c>
      <c r="S2522" t="s">
        <v>38</v>
      </c>
      <c r="T2522" t="s">
        <v>45</v>
      </c>
      <c r="U2522" t="s">
        <v>45</v>
      </c>
      <c r="V2522" t="s">
        <v>2386</v>
      </c>
      <c r="W2522" t="s">
        <v>42</v>
      </c>
      <c r="X2522" t="s">
        <v>43</v>
      </c>
      <c r="Y2522" t="s">
        <v>44</v>
      </c>
      <c r="Z2522" t="s">
        <v>44</v>
      </c>
      <c r="AA2522" t="s">
        <v>45</v>
      </c>
      <c r="AB2522" t="s">
        <v>46</v>
      </c>
      <c r="AC2522" t="s">
        <v>47</v>
      </c>
      <c r="AD2522" t="s">
        <v>48</v>
      </c>
      <c r="AE2522" t="s">
        <v>49</v>
      </c>
    </row>
    <row r="2523" spans="1:31">
      <c r="A2523" t="str">
        <f t="shared" si="78"/>
        <v>210399452411105</v>
      </c>
      <c r="B2523" t="s">
        <v>32</v>
      </c>
      <c r="C2523" t="s">
        <v>2384</v>
      </c>
      <c r="D2523" t="s">
        <v>605</v>
      </c>
      <c r="E2523" t="s">
        <v>605</v>
      </c>
      <c r="F2523" t="s">
        <v>71</v>
      </c>
      <c r="G2523" t="s">
        <v>2468</v>
      </c>
      <c r="H2523" s="1">
        <v>43616</v>
      </c>
      <c r="I2523" s="1">
        <v>43614</v>
      </c>
      <c r="J2523" s="3">
        <v>410000</v>
      </c>
      <c r="K2523" t="s">
        <v>31</v>
      </c>
      <c r="L2523" t="s">
        <v>31</v>
      </c>
      <c r="M2523">
        <v>0</v>
      </c>
      <c r="N2523">
        <v>0</v>
      </c>
      <c r="O2523">
        <v>0</v>
      </c>
      <c r="P2523" t="s">
        <v>37</v>
      </c>
      <c r="Q2523" t="s">
        <v>37</v>
      </c>
      <c r="R2523" t="str">
        <f t="shared" si="79"/>
        <v>2103994524111</v>
      </c>
      <c r="S2523" t="s">
        <v>38</v>
      </c>
      <c r="T2523" t="s">
        <v>45</v>
      </c>
      <c r="U2523" t="s">
        <v>45</v>
      </c>
      <c r="V2523" t="s">
        <v>2386</v>
      </c>
      <c r="W2523" t="s">
        <v>42</v>
      </c>
      <c r="X2523" t="s">
        <v>43</v>
      </c>
      <c r="Y2523" t="s">
        <v>44</v>
      </c>
      <c r="Z2523" t="s">
        <v>44</v>
      </c>
      <c r="AA2523" t="s">
        <v>45</v>
      </c>
      <c r="AB2523" t="s">
        <v>46</v>
      </c>
      <c r="AC2523" t="s">
        <v>47</v>
      </c>
      <c r="AD2523" t="s">
        <v>48</v>
      </c>
      <c r="AE2523" t="s">
        <v>49</v>
      </c>
    </row>
    <row r="2524" spans="1:31">
      <c r="A2524" t="str">
        <f t="shared" si="78"/>
        <v>210399452411101</v>
      </c>
      <c r="B2524" t="s">
        <v>32</v>
      </c>
      <c r="C2524" t="s">
        <v>2384</v>
      </c>
      <c r="D2524" t="s">
        <v>618</v>
      </c>
      <c r="E2524" t="s">
        <v>618</v>
      </c>
      <c r="F2524" t="s">
        <v>71</v>
      </c>
      <c r="G2524" t="s">
        <v>2469</v>
      </c>
      <c r="H2524" s="1">
        <v>43493</v>
      </c>
      <c r="I2524" s="1">
        <v>43493</v>
      </c>
      <c r="J2524" s="3">
        <v>9059800</v>
      </c>
      <c r="K2524" t="s">
        <v>31</v>
      </c>
      <c r="L2524" t="s">
        <v>31</v>
      </c>
      <c r="M2524">
        <v>0</v>
      </c>
      <c r="N2524">
        <v>0</v>
      </c>
      <c r="O2524">
        <v>0</v>
      </c>
      <c r="P2524" t="s">
        <v>37</v>
      </c>
      <c r="Q2524" t="s">
        <v>37</v>
      </c>
      <c r="R2524" t="str">
        <f t="shared" si="79"/>
        <v>2103994524111</v>
      </c>
      <c r="S2524" t="s">
        <v>38</v>
      </c>
      <c r="T2524" t="s">
        <v>45</v>
      </c>
      <c r="U2524" t="s">
        <v>45</v>
      </c>
      <c r="V2524" t="s">
        <v>2386</v>
      </c>
      <c r="W2524" t="s">
        <v>42</v>
      </c>
      <c r="X2524" t="s">
        <v>43</v>
      </c>
      <c r="Y2524" t="s">
        <v>44</v>
      </c>
      <c r="Z2524" t="s">
        <v>44</v>
      </c>
      <c r="AA2524" t="s">
        <v>45</v>
      </c>
      <c r="AB2524" t="s">
        <v>46</v>
      </c>
      <c r="AC2524" t="s">
        <v>47</v>
      </c>
      <c r="AD2524" t="s">
        <v>48</v>
      </c>
      <c r="AE2524" t="s">
        <v>49</v>
      </c>
    </row>
    <row r="2525" spans="1:31">
      <c r="A2525" t="str">
        <f t="shared" si="78"/>
        <v>210196052121302</v>
      </c>
      <c r="B2525" t="s">
        <v>32</v>
      </c>
      <c r="C2525" t="s">
        <v>2384</v>
      </c>
      <c r="D2525" t="s">
        <v>324</v>
      </c>
      <c r="E2525" t="s">
        <v>324</v>
      </c>
      <c r="F2525" t="s">
        <v>492</v>
      </c>
      <c r="G2525" t="s">
        <v>2470</v>
      </c>
      <c r="H2525" s="1">
        <v>43515</v>
      </c>
      <c r="I2525" s="1">
        <v>43515</v>
      </c>
      <c r="J2525" s="3">
        <v>2200000</v>
      </c>
      <c r="K2525" t="s">
        <v>31</v>
      </c>
      <c r="L2525" t="s">
        <v>31</v>
      </c>
      <c r="M2525">
        <v>0</v>
      </c>
      <c r="N2525">
        <v>0</v>
      </c>
      <c r="O2525">
        <v>0</v>
      </c>
      <c r="P2525" t="s">
        <v>37</v>
      </c>
      <c r="Q2525" t="s">
        <v>37</v>
      </c>
      <c r="R2525" t="str">
        <f t="shared" si="79"/>
        <v>2101960521213</v>
      </c>
      <c r="S2525" t="s">
        <v>38</v>
      </c>
      <c r="T2525" t="s">
        <v>45</v>
      </c>
      <c r="U2525" t="s">
        <v>45</v>
      </c>
      <c r="V2525" t="s">
        <v>2460</v>
      </c>
      <c r="W2525" t="s">
        <v>2461</v>
      </c>
      <c r="X2525" t="s">
        <v>43</v>
      </c>
      <c r="Y2525" t="s">
        <v>44</v>
      </c>
      <c r="Z2525" t="s">
        <v>44</v>
      </c>
      <c r="AA2525" t="s">
        <v>45</v>
      </c>
      <c r="AB2525" t="s">
        <v>46</v>
      </c>
      <c r="AC2525" t="s">
        <v>47</v>
      </c>
      <c r="AD2525" t="s">
        <v>48</v>
      </c>
      <c r="AE2525" t="s">
        <v>49</v>
      </c>
    </row>
    <row r="2526" spans="1:31">
      <c r="A2526" t="str">
        <f t="shared" si="78"/>
        <v>210196052411302</v>
      </c>
      <c r="B2526" t="s">
        <v>32</v>
      </c>
      <c r="C2526" t="s">
        <v>2384</v>
      </c>
      <c r="D2526" t="s">
        <v>324</v>
      </c>
      <c r="E2526" t="s">
        <v>324</v>
      </c>
      <c r="F2526" t="s">
        <v>64</v>
      </c>
      <c r="G2526" t="s">
        <v>2470</v>
      </c>
      <c r="H2526" s="1">
        <v>43515</v>
      </c>
      <c r="I2526" s="1">
        <v>43515</v>
      </c>
      <c r="J2526" s="3">
        <v>1000000</v>
      </c>
      <c r="K2526" t="s">
        <v>31</v>
      </c>
      <c r="L2526" t="s">
        <v>31</v>
      </c>
      <c r="M2526">
        <v>0</v>
      </c>
      <c r="N2526">
        <v>0</v>
      </c>
      <c r="O2526">
        <v>0</v>
      </c>
      <c r="P2526" t="s">
        <v>37</v>
      </c>
      <c r="Q2526" t="s">
        <v>37</v>
      </c>
      <c r="R2526" t="str">
        <f t="shared" si="79"/>
        <v>2101960524113</v>
      </c>
      <c r="S2526" t="s">
        <v>38</v>
      </c>
      <c r="T2526" t="s">
        <v>45</v>
      </c>
      <c r="U2526" t="s">
        <v>45</v>
      </c>
      <c r="V2526" t="s">
        <v>2460</v>
      </c>
      <c r="W2526" t="s">
        <v>2461</v>
      </c>
      <c r="X2526" t="s">
        <v>43</v>
      </c>
      <c r="Y2526" t="s">
        <v>44</v>
      </c>
      <c r="Z2526" t="s">
        <v>44</v>
      </c>
      <c r="AA2526" t="s">
        <v>45</v>
      </c>
      <c r="AB2526" t="s">
        <v>46</v>
      </c>
      <c r="AC2526" t="s">
        <v>47</v>
      </c>
      <c r="AD2526" t="s">
        <v>48</v>
      </c>
      <c r="AE2526" t="s">
        <v>49</v>
      </c>
    </row>
    <row r="2527" spans="1:31">
      <c r="A2527" t="str">
        <f t="shared" si="78"/>
        <v>210399452312103</v>
      </c>
      <c r="B2527" t="s">
        <v>32</v>
      </c>
      <c r="C2527" t="s">
        <v>2384</v>
      </c>
      <c r="D2527" t="s">
        <v>157</v>
      </c>
      <c r="E2527" t="s">
        <v>157</v>
      </c>
      <c r="F2527" t="s">
        <v>172</v>
      </c>
      <c r="G2527" t="s">
        <v>2471</v>
      </c>
      <c r="H2527" s="1">
        <v>43539</v>
      </c>
      <c r="I2527" s="1">
        <v>43539</v>
      </c>
      <c r="J2527" s="3">
        <v>5155416</v>
      </c>
      <c r="K2527" t="s">
        <v>31</v>
      </c>
      <c r="L2527" t="s">
        <v>31</v>
      </c>
      <c r="M2527">
        <v>0</v>
      </c>
      <c r="N2527">
        <v>0</v>
      </c>
      <c r="O2527">
        <v>0</v>
      </c>
      <c r="P2527" t="s">
        <v>37</v>
      </c>
      <c r="Q2527" t="s">
        <v>37</v>
      </c>
      <c r="R2527" t="str">
        <f t="shared" si="79"/>
        <v>2103994523121</v>
      </c>
      <c r="S2527" t="s">
        <v>38</v>
      </c>
      <c r="T2527" t="s">
        <v>45</v>
      </c>
      <c r="U2527" t="s">
        <v>45</v>
      </c>
      <c r="V2527" t="s">
        <v>2386</v>
      </c>
      <c r="W2527" t="s">
        <v>42</v>
      </c>
      <c r="X2527" t="s">
        <v>43</v>
      </c>
      <c r="Y2527" t="s">
        <v>44</v>
      </c>
      <c r="Z2527" t="s">
        <v>44</v>
      </c>
      <c r="AA2527" t="s">
        <v>45</v>
      </c>
      <c r="AB2527" t="s">
        <v>46</v>
      </c>
      <c r="AC2527" t="s">
        <v>47</v>
      </c>
      <c r="AD2527" t="s">
        <v>48</v>
      </c>
      <c r="AE2527" t="s">
        <v>49</v>
      </c>
    </row>
    <row r="2528" spans="1:31">
      <c r="A2528" t="str">
        <f t="shared" si="78"/>
        <v>210099451241104</v>
      </c>
      <c r="B2528" t="s">
        <v>32</v>
      </c>
      <c r="C2528" t="s">
        <v>2384</v>
      </c>
      <c r="D2528" t="s">
        <v>153</v>
      </c>
      <c r="E2528" t="s">
        <v>153</v>
      </c>
      <c r="F2528" t="s">
        <v>116</v>
      </c>
      <c r="G2528" t="s">
        <v>2472</v>
      </c>
      <c r="H2528" s="1">
        <v>43573</v>
      </c>
      <c r="I2528" s="1">
        <v>43570</v>
      </c>
      <c r="J2528" s="3">
        <v>79416265</v>
      </c>
      <c r="K2528" t="s">
        <v>31</v>
      </c>
      <c r="L2528" t="s">
        <v>31</v>
      </c>
      <c r="M2528">
        <v>0</v>
      </c>
      <c r="N2528">
        <v>0</v>
      </c>
      <c r="O2528">
        <v>0</v>
      </c>
      <c r="P2528" t="s">
        <v>37</v>
      </c>
      <c r="Q2528" t="s">
        <v>37</v>
      </c>
      <c r="R2528" t="str">
        <f t="shared" si="79"/>
        <v>2100994512411</v>
      </c>
      <c r="S2528" t="s">
        <v>38</v>
      </c>
      <c r="T2528" t="s">
        <v>45</v>
      </c>
      <c r="U2528" t="s">
        <v>45</v>
      </c>
      <c r="V2528" t="s">
        <v>2391</v>
      </c>
      <c r="W2528" t="s">
        <v>42</v>
      </c>
      <c r="X2528" t="s">
        <v>43</v>
      </c>
      <c r="Y2528" t="s">
        <v>44</v>
      </c>
      <c r="Z2528" t="s">
        <v>44</v>
      </c>
      <c r="AA2528" t="s">
        <v>45</v>
      </c>
      <c r="AB2528" t="s">
        <v>46</v>
      </c>
      <c r="AC2528" t="s">
        <v>47</v>
      </c>
      <c r="AD2528" t="s">
        <v>48</v>
      </c>
      <c r="AE2528" t="s">
        <v>49</v>
      </c>
    </row>
    <row r="2529" spans="1:31">
      <c r="A2529" t="str">
        <f t="shared" si="78"/>
        <v>210099451112904</v>
      </c>
      <c r="B2529" t="s">
        <v>32</v>
      </c>
      <c r="C2529" t="s">
        <v>2384</v>
      </c>
      <c r="D2529" t="s">
        <v>1629</v>
      </c>
      <c r="E2529" t="s">
        <v>1629</v>
      </c>
      <c r="F2529" t="s">
        <v>112</v>
      </c>
      <c r="G2529" t="s">
        <v>2473</v>
      </c>
      <c r="H2529" s="1">
        <v>43573</v>
      </c>
      <c r="I2529" s="1">
        <v>43570</v>
      </c>
      <c r="J2529" s="3">
        <v>15739000</v>
      </c>
      <c r="K2529" t="s">
        <v>31</v>
      </c>
      <c r="L2529" t="s">
        <v>31</v>
      </c>
      <c r="M2529">
        <v>0</v>
      </c>
      <c r="N2529">
        <v>0</v>
      </c>
      <c r="O2529">
        <v>0</v>
      </c>
      <c r="P2529" t="s">
        <v>37</v>
      </c>
      <c r="Q2529" t="s">
        <v>37</v>
      </c>
      <c r="R2529" t="str">
        <f t="shared" si="79"/>
        <v>2100994511129</v>
      </c>
      <c r="S2529" t="s">
        <v>38</v>
      </c>
      <c r="T2529" t="s">
        <v>45</v>
      </c>
      <c r="U2529" t="s">
        <v>45</v>
      </c>
      <c r="V2529" t="s">
        <v>2391</v>
      </c>
      <c r="W2529" t="s">
        <v>42</v>
      </c>
      <c r="X2529" t="s">
        <v>43</v>
      </c>
      <c r="Y2529" t="s">
        <v>44</v>
      </c>
      <c r="Z2529" t="s">
        <v>44</v>
      </c>
      <c r="AA2529" t="s">
        <v>45</v>
      </c>
      <c r="AB2529" t="s">
        <v>46</v>
      </c>
      <c r="AC2529" t="s">
        <v>47</v>
      </c>
      <c r="AD2529" t="s">
        <v>48</v>
      </c>
      <c r="AE2529" t="s">
        <v>49</v>
      </c>
    </row>
    <row r="2530" spans="1:31">
      <c r="A2530" t="str">
        <f t="shared" si="78"/>
        <v>210399452411104</v>
      </c>
      <c r="B2530" t="s">
        <v>32</v>
      </c>
      <c r="C2530" t="s">
        <v>2384</v>
      </c>
      <c r="D2530" t="s">
        <v>1182</v>
      </c>
      <c r="E2530" t="s">
        <v>1182</v>
      </c>
      <c r="F2530" t="s">
        <v>71</v>
      </c>
      <c r="G2530" t="s">
        <v>2474</v>
      </c>
      <c r="H2530" s="1">
        <v>43567</v>
      </c>
      <c r="I2530" s="1">
        <v>43565</v>
      </c>
      <c r="J2530" s="3">
        <v>250000</v>
      </c>
      <c r="K2530" t="s">
        <v>31</v>
      </c>
      <c r="L2530" t="s">
        <v>31</v>
      </c>
      <c r="M2530">
        <v>0</v>
      </c>
      <c r="N2530">
        <v>0</v>
      </c>
      <c r="O2530">
        <v>0</v>
      </c>
      <c r="P2530" t="s">
        <v>37</v>
      </c>
      <c r="Q2530" t="s">
        <v>37</v>
      </c>
      <c r="R2530" t="str">
        <f t="shared" si="79"/>
        <v>2103994524111</v>
      </c>
      <c r="S2530" t="s">
        <v>38</v>
      </c>
      <c r="T2530" t="s">
        <v>45</v>
      </c>
      <c r="U2530" t="s">
        <v>45</v>
      </c>
      <c r="V2530" t="s">
        <v>2386</v>
      </c>
      <c r="W2530" t="s">
        <v>42</v>
      </c>
      <c r="X2530" t="s">
        <v>43</v>
      </c>
      <c r="Y2530" t="s">
        <v>44</v>
      </c>
      <c r="Z2530" t="s">
        <v>44</v>
      </c>
      <c r="AA2530" t="s">
        <v>45</v>
      </c>
      <c r="AB2530" t="s">
        <v>46</v>
      </c>
      <c r="AC2530" t="s">
        <v>47</v>
      </c>
      <c r="AD2530" t="s">
        <v>48</v>
      </c>
      <c r="AE2530" t="s">
        <v>49</v>
      </c>
    </row>
    <row r="2531" spans="1:31">
      <c r="A2531" t="str">
        <f t="shared" si="78"/>
        <v>210399452211201</v>
      </c>
      <c r="B2531" t="s">
        <v>32</v>
      </c>
      <c r="C2531" t="s">
        <v>2384</v>
      </c>
      <c r="D2531" t="s">
        <v>488</v>
      </c>
      <c r="E2531" t="s">
        <v>488</v>
      </c>
      <c r="F2531" t="s">
        <v>148</v>
      </c>
      <c r="G2531" t="s">
        <v>2475</v>
      </c>
      <c r="H2531" s="1">
        <v>43487</v>
      </c>
      <c r="I2531" s="1">
        <v>43483</v>
      </c>
      <c r="J2531" s="3">
        <v>139987</v>
      </c>
      <c r="K2531" t="s">
        <v>31</v>
      </c>
      <c r="L2531" t="s">
        <v>31</v>
      </c>
      <c r="M2531">
        <v>0</v>
      </c>
      <c r="N2531">
        <v>0</v>
      </c>
      <c r="O2531">
        <v>0</v>
      </c>
      <c r="P2531" t="s">
        <v>37</v>
      </c>
      <c r="Q2531" t="s">
        <v>37</v>
      </c>
      <c r="R2531" t="str">
        <f t="shared" si="79"/>
        <v>2103994522112</v>
      </c>
      <c r="S2531" t="s">
        <v>38</v>
      </c>
      <c r="T2531" t="s">
        <v>45</v>
      </c>
      <c r="U2531" t="s">
        <v>45</v>
      </c>
      <c r="V2531" t="s">
        <v>2386</v>
      </c>
      <c r="W2531" t="s">
        <v>42</v>
      </c>
      <c r="X2531" t="s">
        <v>43</v>
      </c>
      <c r="Y2531" t="s">
        <v>44</v>
      </c>
      <c r="Z2531" t="s">
        <v>44</v>
      </c>
      <c r="AA2531" t="s">
        <v>45</v>
      </c>
      <c r="AB2531" t="s">
        <v>46</v>
      </c>
      <c r="AC2531" t="s">
        <v>47</v>
      </c>
      <c r="AD2531" t="s">
        <v>48</v>
      </c>
      <c r="AE2531" t="s">
        <v>49</v>
      </c>
    </row>
    <row r="2532" spans="1:31">
      <c r="A2532" t="str">
        <f t="shared" si="78"/>
        <v>210399452211901</v>
      </c>
      <c r="B2532" t="s">
        <v>32</v>
      </c>
      <c r="C2532" t="s">
        <v>2384</v>
      </c>
      <c r="D2532" t="s">
        <v>488</v>
      </c>
      <c r="E2532" t="s">
        <v>488</v>
      </c>
      <c r="F2532" t="s">
        <v>60</v>
      </c>
      <c r="G2532" t="s">
        <v>2475</v>
      </c>
      <c r="H2532" s="1">
        <v>43487</v>
      </c>
      <c r="I2532" s="1">
        <v>43483</v>
      </c>
      <c r="J2532" s="3">
        <v>740000</v>
      </c>
      <c r="K2532" t="s">
        <v>31</v>
      </c>
      <c r="L2532" t="s">
        <v>31</v>
      </c>
      <c r="M2532">
        <v>0</v>
      </c>
      <c r="N2532">
        <v>0</v>
      </c>
      <c r="O2532">
        <v>0</v>
      </c>
      <c r="P2532" t="s">
        <v>37</v>
      </c>
      <c r="Q2532" t="s">
        <v>37</v>
      </c>
      <c r="R2532" t="str">
        <f t="shared" si="79"/>
        <v>2103994522119</v>
      </c>
      <c r="S2532" t="s">
        <v>38</v>
      </c>
      <c r="T2532" t="s">
        <v>45</v>
      </c>
      <c r="U2532" t="s">
        <v>45</v>
      </c>
      <c r="V2532" t="s">
        <v>2386</v>
      </c>
      <c r="W2532" t="s">
        <v>42</v>
      </c>
      <c r="X2532" t="s">
        <v>43</v>
      </c>
      <c r="Y2532" t="s">
        <v>44</v>
      </c>
      <c r="Z2532" t="s">
        <v>44</v>
      </c>
      <c r="AA2532" t="s">
        <v>45</v>
      </c>
      <c r="AB2532" t="s">
        <v>46</v>
      </c>
      <c r="AC2532" t="s">
        <v>47</v>
      </c>
      <c r="AD2532" t="s">
        <v>48</v>
      </c>
      <c r="AE2532" t="s">
        <v>49</v>
      </c>
    </row>
    <row r="2533" spans="1:31">
      <c r="A2533" t="str">
        <f t="shared" si="78"/>
        <v>210099451112906</v>
      </c>
      <c r="B2533" t="s">
        <v>32</v>
      </c>
      <c r="C2533" t="s">
        <v>2384</v>
      </c>
      <c r="D2533" t="s">
        <v>1459</v>
      </c>
      <c r="E2533" t="s">
        <v>1459</v>
      </c>
      <c r="F2533" t="s">
        <v>112</v>
      </c>
      <c r="G2533" t="s">
        <v>2476</v>
      </c>
      <c r="H2533" s="1">
        <v>43637</v>
      </c>
      <c r="I2533" s="1">
        <v>43637</v>
      </c>
      <c r="J2533" s="3">
        <v>16291000</v>
      </c>
      <c r="K2533" t="s">
        <v>31</v>
      </c>
      <c r="L2533" t="s">
        <v>31</v>
      </c>
      <c r="M2533">
        <v>0</v>
      </c>
      <c r="N2533">
        <v>0</v>
      </c>
      <c r="O2533">
        <v>0</v>
      </c>
      <c r="P2533" t="s">
        <v>37</v>
      </c>
      <c r="Q2533" t="s">
        <v>37</v>
      </c>
      <c r="R2533" t="str">
        <f t="shared" si="79"/>
        <v>2100994511129</v>
      </c>
      <c r="S2533" t="s">
        <v>38</v>
      </c>
      <c r="T2533" t="s">
        <v>45</v>
      </c>
      <c r="U2533" t="s">
        <v>45</v>
      </c>
      <c r="V2533" t="s">
        <v>2391</v>
      </c>
      <c r="W2533" t="s">
        <v>42</v>
      </c>
      <c r="X2533" t="s">
        <v>43</v>
      </c>
      <c r="Y2533" t="s">
        <v>44</v>
      </c>
      <c r="Z2533" t="s">
        <v>44</v>
      </c>
      <c r="AA2533" t="s">
        <v>45</v>
      </c>
      <c r="AB2533" t="s">
        <v>46</v>
      </c>
      <c r="AC2533" t="s">
        <v>47</v>
      </c>
      <c r="AD2533" t="s">
        <v>48</v>
      </c>
      <c r="AE2533" t="s">
        <v>49</v>
      </c>
    </row>
    <row r="2534" spans="1:31">
      <c r="A2534" t="str">
        <f t="shared" si="78"/>
        <v>210399452411103</v>
      </c>
      <c r="B2534" t="s">
        <v>32</v>
      </c>
      <c r="C2534" t="s">
        <v>2384</v>
      </c>
      <c r="D2534" t="s">
        <v>571</v>
      </c>
      <c r="E2534" t="s">
        <v>571</v>
      </c>
      <c r="F2534" t="s">
        <v>71</v>
      </c>
      <c r="G2534" t="s">
        <v>2477</v>
      </c>
      <c r="H2534" s="1">
        <v>43550</v>
      </c>
      <c r="I2534" s="1">
        <v>43549</v>
      </c>
      <c r="J2534" s="3">
        <v>250000</v>
      </c>
      <c r="K2534" t="s">
        <v>31</v>
      </c>
      <c r="L2534" t="s">
        <v>31</v>
      </c>
      <c r="M2534">
        <v>0</v>
      </c>
      <c r="N2534">
        <v>0</v>
      </c>
      <c r="O2534">
        <v>0</v>
      </c>
      <c r="P2534" t="s">
        <v>37</v>
      </c>
      <c r="Q2534" t="s">
        <v>37</v>
      </c>
      <c r="R2534" t="str">
        <f t="shared" si="79"/>
        <v>2103994524111</v>
      </c>
      <c r="S2534" t="s">
        <v>38</v>
      </c>
      <c r="T2534" t="s">
        <v>45</v>
      </c>
      <c r="U2534" t="s">
        <v>45</v>
      </c>
      <c r="V2534" t="s">
        <v>2386</v>
      </c>
      <c r="W2534" t="s">
        <v>42</v>
      </c>
      <c r="X2534" t="s">
        <v>43</v>
      </c>
      <c r="Y2534" t="s">
        <v>44</v>
      </c>
      <c r="Z2534" t="s">
        <v>44</v>
      </c>
      <c r="AA2534" t="s">
        <v>45</v>
      </c>
      <c r="AB2534" t="s">
        <v>46</v>
      </c>
      <c r="AC2534" t="s">
        <v>47</v>
      </c>
      <c r="AD2534" t="s">
        <v>48</v>
      </c>
      <c r="AE2534" t="s">
        <v>49</v>
      </c>
    </row>
    <row r="2535" spans="1:31">
      <c r="A2535" t="str">
        <f t="shared" si="78"/>
        <v>210099451211102</v>
      </c>
      <c r="B2535" t="s">
        <v>32</v>
      </c>
      <c r="C2535" t="s">
        <v>2384</v>
      </c>
      <c r="D2535" t="s">
        <v>612</v>
      </c>
      <c r="E2535" t="s">
        <v>612</v>
      </c>
      <c r="F2535" t="s">
        <v>2394</v>
      </c>
      <c r="G2535" t="s">
        <v>2478</v>
      </c>
      <c r="H2535" s="1">
        <v>43502</v>
      </c>
      <c r="I2535" s="1">
        <v>43500</v>
      </c>
      <c r="J2535" s="3">
        <v>1250000</v>
      </c>
      <c r="K2535" t="s">
        <v>31</v>
      </c>
      <c r="L2535" t="s">
        <v>31</v>
      </c>
      <c r="M2535">
        <v>0</v>
      </c>
      <c r="N2535">
        <v>0</v>
      </c>
      <c r="O2535">
        <v>0</v>
      </c>
      <c r="P2535" t="s">
        <v>37</v>
      </c>
      <c r="Q2535" t="s">
        <v>37</v>
      </c>
      <c r="R2535" t="str">
        <f t="shared" si="79"/>
        <v>2100994512111</v>
      </c>
      <c r="S2535" t="s">
        <v>38</v>
      </c>
      <c r="T2535" t="s">
        <v>45</v>
      </c>
      <c r="U2535" t="s">
        <v>45</v>
      </c>
      <c r="V2535" t="s">
        <v>2391</v>
      </c>
      <c r="W2535" t="s">
        <v>42</v>
      </c>
      <c r="X2535" t="s">
        <v>43</v>
      </c>
      <c r="Y2535" t="s">
        <v>44</v>
      </c>
      <c r="Z2535" t="s">
        <v>44</v>
      </c>
      <c r="AA2535" t="s">
        <v>45</v>
      </c>
      <c r="AB2535" t="s">
        <v>46</v>
      </c>
      <c r="AC2535" t="s">
        <v>47</v>
      </c>
      <c r="AD2535" t="s">
        <v>48</v>
      </c>
      <c r="AE2535" t="s">
        <v>49</v>
      </c>
    </row>
    <row r="2536" spans="1:31">
      <c r="A2536" t="str">
        <f t="shared" si="78"/>
        <v>209995452121106</v>
      </c>
      <c r="B2536" t="s">
        <v>32</v>
      </c>
      <c r="C2536" t="s">
        <v>2384</v>
      </c>
      <c r="D2536" t="s">
        <v>865</v>
      </c>
      <c r="E2536" t="s">
        <v>865</v>
      </c>
      <c r="F2536" t="s">
        <v>122</v>
      </c>
      <c r="G2536" t="s">
        <v>2479</v>
      </c>
      <c r="H2536" s="1">
        <v>43633</v>
      </c>
      <c r="I2536" s="1">
        <v>43630</v>
      </c>
      <c r="J2536" s="3">
        <v>2850000</v>
      </c>
      <c r="K2536" t="s">
        <v>31</v>
      </c>
      <c r="L2536" t="s">
        <v>31</v>
      </c>
      <c r="M2536">
        <v>0</v>
      </c>
      <c r="N2536">
        <v>0</v>
      </c>
      <c r="O2536">
        <v>0</v>
      </c>
      <c r="P2536" t="s">
        <v>37</v>
      </c>
      <c r="Q2536" t="s">
        <v>37</v>
      </c>
      <c r="R2536" t="str">
        <f t="shared" si="79"/>
        <v>2099954521211</v>
      </c>
      <c r="S2536" t="s">
        <v>38</v>
      </c>
      <c r="T2536" t="s">
        <v>45</v>
      </c>
      <c r="U2536" t="s">
        <v>45</v>
      </c>
      <c r="V2536" t="s">
        <v>2428</v>
      </c>
      <c r="W2536" t="s">
        <v>2429</v>
      </c>
      <c r="X2536" t="s">
        <v>43</v>
      </c>
      <c r="Y2536" t="s">
        <v>44</v>
      </c>
      <c r="Z2536" t="s">
        <v>44</v>
      </c>
      <c r="AA2536" t="s">
        <v>45</v>
      </c>
      <c r="AB2536" t="s">
        <v>46</v>
      </c>
      <c r="AC2536" t="s">
        <v>47</v>
      </c>
      <c r="AD2536" t="s">
        <v>48</v>
      </c>
      <c r="AE2536" t="s">
        <v>49</v>
      </c>
    </row>
    <row r="2537" spans="1:31">
      <c r="A2537" t="str">
        <f t="shared" si="78"/>
        <v>210399452211106</v>
      </c>
      <c r="B2537" t="s">
        <v>32</v>
      </c>
      <c r="C2537" t="s">
        <v>2384</v>
      </c>
      <c r="D2537" t="s">
        <v>309</v>
      </c>
      <c r="E2537" t="s">
        <v>309</v>
      </c>
      <c r="F2537" t="s">
        <v>79</v>
      </c>
      <c r="G2537" t="s">
        <v>2480</v>
      </c>
      <c r="H2537" s="1">
        <v>43633</v>
      </c>
      <c r="I2537" s="1">
        <v>43629</v>
      </c>
      <c r="J2537" s="3">
        <v>1486009</v>
      </c>
      <c r="K2537" t="s">
        <v>31</v>
      </c>
      <c r="L2537" t="s">
        <v>31</v>
      </c>
      <c r="M2537">
        <v>0</v>
      </c>
      <c r="N2537">
        <v>0</v>
      </c>
      <c r="O2537">
        <v>0</v>
      </c>
      <c r="P2537" t="s">
        <v>37</v>
      </c>
      <c r="Q2537" t="s">
        <v>37</v>
      </c>
      <c r="R2537" t="str">
        <f t="shared" si="79"/>
        <v>2103994522111</v>
      </c>
      <c r="S2537" t="s">
        <v>38</v>
      </c>
      <c r="T2537" t="s">
        <v>45</v>
      </c>
      <c r="U2537" t="s">
        <v>45</v>
      </c>
      <c r="V2537" t="s">
        <v>2386</v>
      </c>
      <c r="W2537" t="s">
        <v>42</v>
      </c>
      <c r="X2537" t="s">
        <v>43</v>
      </c>
      <c r="Y2537" t="s">
        <v>44</v>
      </c>
      <c r="Z2537" t="s">
        <v>44</v>
      </c>
      <c r="AA2537" t="s">
        <v>45</v>
      </c>
      <c r="AB2537" t="s">
        <v>46</v>
      </c>
      <c r="AC2537" t="s">
        <v>47</v>
      </c>
      <c r="AD2537" t="s">
        <v>48</v>
      </c>
      <c r="AE2537" t="s">
        <v>49</v>
      </c>
    </row>
    <row r="2538" spans="1:31">
      <c r="A2538" t="str">
        <f t="shared" si="78"/>
        <v>210399452111103</v>
      </c>
      <c r="B2538" t="s">
        <v>32</v>
      </c>
      <c r="C2538" t="s">
        <v>2384</v>
      </c>
      <c r="D2538" t="s">
        <v>167</v>
      </c>
      <c r="E2538" t="s">
        <v>167</v>
      </c>
      <c r="F2538" t="s">
        <v>165</v>
      </c>
      <c r="G2538" t="s">
        <v>2481</v>
      </c>
      <c r="H2538" s="1">
        <v>43544</v>
      </c>
      <c r="I2538" s="1">
        <v>43543</v>
      </c>
      <c r="J2538" s="3">
        <v>6487798</v>
      </c>
      <c r="K2538" t="s">
        <v>31</v>
      </c>
      <c r="L2538" t="s">
        <v>31</v>
      </c>
      <c r="M2538">
        <v>0</v>
      </c>
      <c r="N2538">
        <v>0</v>
      </c>
      <c r="O2538">
        <v>0</v>
      </c>
      <c r="P2538" t="s">
        <v>37</v>
      </c>
      <c r="Q2538" t="s">
        <v>37</v>
      </c>
      <c r="R2538" t="str">
        <f t="shared" si="79"/>
        <v>2103994521111</v>
      </c>
      <c r="S2538" t="s">
        <v>38</v>
      </c>
      <c r="T2538" t="s">
        <v>45</v>
      </c>
      <c r="U2538" t="s">
        <v>45</v>
      </c>
      <c r="V2538" t="s">
        <v>2386</v>
      </c>
      <c r="W2538" t="s">
        <v>42</v>
      </c>
      <c r="X2538" t="s">
        <v>43</v>
      </c>
      <c r="Y2538" t="s">
        <v>44</v>
      </c>
      <c r="Z2538" t="s">
        <v>44</v>
      </c>
      <c r="AA2538" t="s">
        <v>45</v>
      </c>
      <c r="AB2538" t="s">
        <v>46</v>
      </c>
      <c r="AC2538" t="s">
        <v>47</v>
      </c>
      <c r="AD2538" t="s">
        <v>48</v>
      </c>
      <c r="AE2538" t="s">
        <v>49</v>
      </c>
    </row>
    <row r="2539" spans="1:31">
      <c r="A2539" t="str">
        <f t="shared" si="78"/>
        <v>210399452312103</v>
      </c>
      <c r="B2539" t="s">
        <v>32</v>
      </c>
      <c r="C2539" t="s">
        <v>2384</v>
      </c>
      <c r="D2539" t="s">
        <v>167</v>
      </c>
      <c r="E2539" t="s">
        <v>167</v>
      </c>
      <c r="F2539" t="s">
        <v>172</v>
      </c>
      <c r="G2539" t="s">
        <v>2481</v>
      </c>
      <c r="H2539" s="1">
        <v>43544</v>
      </c>
      <c r="I2539" s="1">
        <v>43543</v>
      </c>
      <c r="J2539" s="3">
        <v>750000</v>
      </c>
      <c r="K2539" t="s">
        <v>31</v>
      </c>
      <c r="L2539" t="s">
        <v>31</v>
      </c>
      <c r="M2539">
        <v>0</v>
      </c>
      <c r="N2539">
        <v>0</v>
      </c>
      <c r="O2539">
        <v>0</v>
      </c>
      <c r="P2539" t="s">
        <v>37</v>
      </c>
      <c r="Q2539" t="s">
        <v>37</v>
      </c>
      <c r="R2539" t="str">
        <f t="shared" si="79"/>
        <v>2103994523121</v>
      </c>
      <c r="S2539" t="s">
        <v>38</v>
      </c>
      <c r="T2539" t="s">
        <v>45</v>
      </c>
      <c r="U2539" t="s">
        <v>45</v>
      </c>
      <c r="V2539" t="s">
        <v>2386</v>
      </c>
      <c r="W2539" t="s">
        <v>42</v>
      </c>
      <c r="X2539" t="s">
        <v>43</v>
      </c>
      <c r="Y2539" t="s">
        <v>44</v>
      </c>
      <c r="Z2539" t="s">
        <v>44</v>
      </c>
      <c r="AA2539" t="s">
        <v>45</v>
      </c>
      <c r="AB2539" t="s">
        <v>46</v>
      </c>
      <c r="AC2539" t="s">
        <v>47</v>
      </c>
      <c r="AD2539" t="s">
        <v>48</v>
      </c>
      <c r="AE2539" t="s">
        <v>49</v>
      </c>
    </row>
    <row r="2540" spans="1:31">
      <c r="A2540" t="str">
        <f t="shared" si="78"/>
        <v>210095552411303</v>
      </c>
      <c r="B2540" t="s">
        <v>32</v>
      </c>
      <c r="C2540" t="s">
        <v>2384</v>
      </c>
      <c r="D2540" t="s">
        <v>338</v>
      </c>
      <c r="E2540" t="s">
        <v>338</v>
      </c>
      <c r="F2540" t="s">
        <v>64</v>
      </c>
      <c r="G2540" t="s">
        <v>2482</v>
      </c>
      <c r="H2540" s="1">
        <v>43536</v>
      </c>
      <c r="I2540" s="1">
        <v>43536</v>
      </c>
      <c r="J2540" s="3">
        <v>1020000</v>
      </c>
      <c r="K2540" t="s">
        <v>31</v>
      </c>
      <c r="L2540" t="s">
        <v>31</v>
      </c>
      <c r="M2540">
        <v>0</v>
      </c>
      <c r="N2540">
        <v>0</v>
      </c>
      <c r="O2540">
        <v>0</v>
      </c>
      <c r="P2540" t="s">
        <v>37</v>
      </c>
      <c r="Q2540" t="s">
        <v>37</v>
      </c>
      <c r="R2540" t="str">
        <f t="shared" si="79"/>
        <v>2100955524113</v>
      </c>
      <c r="S2540" t="s">
        <v>38</v>
      </c>
      <c r="T2540" t="s">
        <v>45</v>
      </c>
      <c r="U2540" t="s">
        <v>45</v>
      </c>
      <c r="V2540" t="s">
        <v>2391</v>
      </c>
      <c r="W2540" t="s">
        <v>2402</v>
      </c>
      <c r="X2540" t="s">
        <v>43</v>
      </c>
      <c r="Y2540" t="s">
        <v>44</v>
      </c>
      <c r="Z2540" t="s">
        <v>44</v>
      </c>
      <c r="AA2540" t="s">
        <v>45</v>
      </c>
      <c r="AB2540" t="s">
        <v>46</v>
      </c>
      <c r="AC2540" t="s">
        <v>47</v>
      </c>
      <c r="AD2540" t="s">
        <v>48</v>
      </c>
      <c r="AE2540" t="s">
        <v>49</v>
      </c>
    </row>
    <row r="2541" spans="1:31">
      <c r="A2541" t="str">
        <f t="shared" si="78"/>
        <v>210399452111105</v>
      </c>
      <c r="B2541" t="s">
        <v>32</v>
      </c>
      <c r="C2541" t="s">
        <v>2384</v>
      </c>
      <c r="D2541" t="s">
        <v>1037</v>
      </c>
      <c r="E2541" t="s">
        <v>1037</v>
      </c>
      <c r="F2541" t="s">
        <v>165</v>
      </c>
      <c r="G2541" t="s">
        <v>2483</v>
      </c>
      <c r="H2541" s="1">
        <v>43609</v>
      </c>
      <c r="I2541" s="1">
        <v>43609</v>
      </c>
      <c r="J2541" s="3">
        <v>15400000</v>
      </c>
      <c r="K2541" t="s">
        <v>31</v>
      </c>
      <c r="L2541" t="s">
        <v>31</v>
      </c>
      <c r="M2541">
        <v>0</v>
      </c>
      <c r="N2541">
        <v>0</v>
      </c>
      <c r="O2541">
        <v>0</v>
      </c>
      <c r="P2541" t="s">
        <v>37</v>
      </c>
      <c r="Q2541" t="s">
        <v>37</v>
      </c>
      <c r="R2541" t="str">
        <f t="shared" si="79"/>
        <v>2103994521111</v>
      </c>
      <c r="S2541" t="s">
        <v>38</v>
      </c>
      <c r="T2541" t="s">
        <v>45</v>
      </c>
      <c r="U2541" t="s">
        <v>45</v>
      </c>
      <c r="V2541" t="s">
        <v>2386</v>
      </c>
      <c r="W2541" t="s">
        <v>42</v>
      </c>
      <c r="X2541" t="s">
        <v>43</v>
      </c>
      <c r="Y2541" t="s">
        <v>44</v>
      </c>
      <c r="Z2541" t="s">
        <v>44</v>
      </c>
      <c r="AA2541" t="s">
        <v>45</v>
      </c>
      <c r="AB2541" t="s">
        <v>46</v>
      </c>
      <c r="AC2541" t="s">
        <v>47</v>
      </c>
      <c r="AD2541" t="s">
        <v>48</v>
      </c>
      <c r="AE2541" t="s">
        <v>49</v>
      </c>
    </row>
    <row r="2542" spans="1:31">
      <c r="A2542" t="str">
        <f t="shared" si="78"/>
        <v>210399452311101</v>
      </c>
      <c r="B2542" t="s">
        <v>32</v>
      </c>
      <c r="C2542" t="s">
        <v>2384</v>
      </c>
      <c r="D2542" t="s">
        <v>627</v>
      </c>
      <c r="E2542" t="s">
        <v>627</v>
      </c>
      <c r="F2542" t="s">
        <v>265</v>
      </c>
      <c r="G2542" t="s">
        <v>2484</v>
      </c>
      <c r="H2542" s="1">
        <v>43487</v>
      </c>
      <c r="I2542" s="1">
        <v>43483</v>
      </c>
      <c r="J2542" s="3">
        <v>18000000</v>
      </c>
      <c r="K2542" t="s">
        <v>31</v>
      </c>
      <c r="L2542" t="s">
        <v>31</v>
      </c>
      <c r="M2542">
        <v>0</v>
      </c>
      <c r="N2542">
        <v>0</v>
      </c>
      <c r="O2542">
        <v>0</v>
      </c>
      <c r="P2542" t="s">
        <v>37</v>
      </c>
      <c r="Q2542" t="s">
        <v>37</v>
      </c>
      <c r="R2542" t="str">
        <f t="shared" si="79"/>
        <v>2103994523111</v>
      </c>
      <c r="S2542" t="s">
        <v>38</v>
      </c>
      <c r="T2542" t="s">
        <v>45</v>
      </c>
      <c r="U2542" t="s">
        <v>45</v>
      </c>
      <c r="V2542" t="s">
        <v>2386</v>
      </c>
      <c r="W2542" t="s">
        <v>42</v>
      </c>
      <c r="X2542" t="s">
        <v>43</v>
      </c>
      <c r="Y2542" t="s">
        <v>44</v>
      </c>
      <c r="Z2542" t="s">
        <v>44</v>
      </c>
      <c r="AA2542" t="s">
        <v>45</v>
      </c>
      <c r="AB2542" t="s">
        <v>46</v>
      </c>
      <c r="AC2542" t="s">
        <v>47</v>
      </c>
      <c r="AD2542" t="s">
        <v>48</v>
      </c>
      <c r="AE2542" t="s">
        <v>49</v>
      </c>
    </row>
    <row r="2543" spans="1:31">
      <c r="A2543" t="str">
        <f t="shared" si="78"/>
        <v>210399452111106</v>
      </c>
      <c r="B2543" t="s">
        <v>32</v>
      </c>
      <c r="C2543" t="s">
        <v>2384</v>
      </c>
      <c r="D2543" t="s">
        <v>436</v>
      </c>
      <c r="E2543" t="s">
        <v>436</v>
      </c>
      <c r="F2543" t="s">
        <v>165</v>
      </c>
      <c r="G2543" t="s">
        <v>2485</v>
      </c>
      <c r="H2543" s="1">
        <v>43633</v>
      </c>
      <c r="I2543" s="1">
        <v>43633</v>
      </c>
      <c r="J2543" s="3">
        <v>6660000</v>
      </c>
      <c r="K2543" t="s">
        <v>31</v>
      </c>
      <c r="L2543" t="s">
        <v>31</v>
      </c>
      <c r="M2543">
        <v>0</v>
      </c>
      <c r="N2543">
        <v>0</v>
      </c>
      <c r="O2543">
        <v>0</v>
      </c>
      <c r="P2543" t="s">
        <v>37</v>
      </c>
      <c r="Q2543" t="s">
        <v>37</v>
      </c>
      <c r="R2543" t="str">
        <f t="shared" si="79"/>
        <v>2103994521111</v>
      </c>
      <c r="S2543" t="s">
        <v>38</v>
      </c>
      <c r="T2543" t="s">
        <v>45</v>
      </c>
      <c r="U2543" t="s">
        <v>45</v>
      </c>
      <c r="V2543" t="s">
        <v>2386</v>
      </c>
      <c r="W2543" t="s">
        <v>42</v>
      </c>
      <c r="X2543" t="s">
        <v>43</v>
      </c>
      <c r="Y2543" t="s">
        <v>44</v>
      </c>
      <c r="Z2543" t="s">
        <v>44</v>
      </c>
      <c r="AA2543" t="s">
        <v>45</v>
      </c>
      <c r="AB2543" t="s">
        <v>46</v>
      </c>
      <c r="AC2543" t="s">
        <v>47</v>
      </c>
      <c r="AD2543" t="s">
        <v>48</v>
      </c>
      <c r="AE2543" t="s">
        <v>49</v>
      </c>
    </row>
    <row r="2544" spans="1:31">
      <c r="A2544" t="str">
        <f t="shared" si="78"/>
        <v>210399452411105</v>
      </c>
      <c r="B2544" t="s">
        <v>32</v>
      </c>
      <c r="C2544" t="s">
        <v>2384</v>
      </c>
      <c r="D2544" t="s">
        <v>371</v>
      </c>
      <c r="E2544" t="s">
        <v>371</v>
      </c>
      <c r="F2544" t="s">
        <v>71</v>
      </c>
      <c r="G2544" t="s">
        <v>2486</v>
      </c>
      <c r="H2544" s="1">
        <v>43593</v>
      </c>
      <c r="I2544" s="1">
        <v>43591</v>
      </c>
      <c r="J2544" s="3">
        <v>650000</v>
      </c>
      <c r="K2544" t="s">
        <v>31</v>
      </c>
      <c r="L2544" t="s">
        <v>31</v>
      </c>
      <c r="M2544">
        <v>0</v>
      </c>
      <c r="N2544">
        <v>0</v>
      </c>
      <c r="O2544">
        <v>0</v>
      </c>
      <c r="P2544" t="s">
        <v>37</v>
      </c>
      <c r="Q2544" t="s">
        <v>37</v>
      </c>
      <c r="R2544" t="str">
        <f t="shared" si="79"/>
        <v>2103994524111</v>
      </c>
      <c r="S2544" t="s">
        <v>38</v>
      </c>
      <c r="T2544" t="s">
        <v>45</v>
      </c>
      <c r="U2544" t="s">
        <v>45</v>
      </c>
      <c r="V2544" t="s">
        <v>2386</v>
      </c>
      <c r="W2544" t="s">
        <v>42</v>
      </c>
      <c r="X2544" t="s">
        <v>43</v>
      </c>
      <c r="Y2544" t="s">
        <v>44</v>
      </c>
      <c r="Z2544" t="s">
        <v>44</v>
      </c>
      <c r="AA2544" t="s">
        <v>45</v>
      </c>
      <c r="AB2544" t="s">
        <v>46</v>
      </c>
      <c r="AC2544" t="s">
        <v>47</v>
      </c>
      <c r="AD2544" t="s">
        <v>48</v>
      </c>
      <c r="AE2544" t="s">
        <v>49</v>
      </c>
    </row>
    <row r="2545" spans="1:31">
      <c r="A2545" t="str">
        <f t="shared" si="78"/>
        <v>210399452111101</v>
      </c>
      <c r="B2545" t="s">
        <v>32</v>
      </c>
      <c r="C2545" t="s">
        <v>2384</v>
      </c>
      <c r="D2545" t="s">
        <v>561</v>
      </c>
      <c r="E2545" t="s">
        <v>561</v>
      </c>
      <c r="F2545" t="s">
        <v>165</v>
      </c>
      <c r="G2545" t="s">
        <v>2487</v>
      </c>
      <c r="H2545" s="1">
        <v>43487</v>
      </c>
      <c r="I2545" s="1">
        <v>43483</v>
      </c>
      <c r="J2545" s="3">
        <v>859000</v>
      </c>
      <c r="K2545" t="s">
        <v>31</v>
      </c>
      <c r="L2545" t="s">
        <v>31</v>
      </c>
      <c r="M2545">
        <v>0</v>
      </c>
      <c r="N2545">
        <v>0</v>
      </c>
      <c r="O2545">
        <v>0</v>
      </c>
      <c r="P2545" t="s">
        <v>37</v>
      </c>
      <c r="Q2545" t="s">
        <v>37</v>
      </c>
      <c r="R2545" t="str">
        <f t="shared" si="79"/>
        <v>2103994521111</v>
      </c>
      <c r="S2545" t="s">
        <v>38</v>
      </c>
      <c r="T2545" t="s">
        <v>45</v>
      </c>
      <c r="U2545" t="s">
        <v>45</v>
      </c>
      <c r="V2545" t="s">
        <v>2386</v>
      </c>
      <c r="W2545" t="s">
        <v>42</v>
      </c>
      <c r="X2545" t="s">
        <v>43</v>
      </c>
      <c r="Y2545" t="s">
        <v>44</v>
      </c>
      <c r="Z2545" t="s">
        <v>44</v>
      </c>
      <c r="AA2545" t="s">
        <v>45</v>
      </c>
      <c r="AB2545" t="s">
        <v>46</v>
      </c>
      <c r="AC2545" t="s">
        <v>47</v>
      </c>
      <c r="AD2545" t="s">
        <v>48</v>
      </c>
      <c r="AE2545" t="s">
        <v>49</v>
      </c>
    </row>
    <row r="2546" spans="1:31">
      <c r="A2546" t="str">
        <f t="shared" si="78"/>
        <v>210399452411105</v>
      </c>
      <c r="B2546" t="s">
        <v>32</v>
      </c>
      <c r="C2546" t="s">
        <v>2384</v>
      </c>
      <c r="D2546" t="s">
        <v>1399</v>
      </c>
      <c r="E2546" t="s">
        <v>1399</v>
      </c>
      <c r="F2546" t="s">
        <v>71</v>
      </c>
      <c r="G2546" t="s">
        <v>2488</v>
      </c>
      <c r="H2546" s="1">
        <v>43616</v>
      </c>
      <c r="I2546" s="1">
        <v>43614</v>
      </c>
      <c r="J2546" s="3">
        <v>2415000</v>
      </c>
      <c r="K2546" t="s">
        <v>31</v>
      </c>
      <c r="L2546" t="s">
        <v>31</v>
      </c>
      <c r="M2546">
        <v>0</v>
      </c>
      <c r="N2546">
        <v>0</v>
      </c>
      <c r="O2546">
        <v>0</v>
      </c>
      <c r="P2546" t="s">
        <v>37</v>
      </c>
      <c r="Q2546" t="s">
        <v>37</v>
      </c>
      <c r="R2546" t="str">
        <f t="shared" si="79"/>
        <v>2103994524111</v>
      </c>
      <c r="S2546" t="s">
        <v>38</v>
      </c>
      <c r="T2546" t="s">
        <v>45</v>
      </c>
      <c r="U2546" t="s">
        <v>45</v>
      </c>
      <c r="V2546" t="s">
        <v>2386</v>
      </c>
      <c r="W2546" t="s">
        <v>42</v>
      </c>
      <c r="X2546" t="s">
        <v>43</v>
      </c>
      <c r="Y2546" t="s">
        <v>44</v>
      </c>
      <c r="Z2546" t="s">
        <v>44</v>
      </c>
      <c r="AA2546" t="s">
        <v>45</v>
      </c>
      <c r="AB2546" t="s">
        <v>46</v>
      </c>
      <c r="AC2546" t="s">
        <v>47</v>
      </c>
      <c r="AD2546" t="s">
        <v>48</v>
      </c>
      <c r="AE2546" t="s">
        <v>49</v>
      </c>
    </row>
    <row r="2547" spans="1:31">
      <c r="A2547" t="str">
        <f t="shared" si="78"/>
        <v>210099451241106</v>
      </c>
      <c r="B2547" t="s">
        <v>32</v>
      </c>
      <c r="C2547" t="s">
        <v>2384</v>
      </c>
      <c r="D2547" t="s">
        <v>946</v>
      </c>
      <c r="E2547" t="s">
        <v>946</v>
      </c>
      <c r="F2547" t="s">
        <v>116</v>
      </c>
      <c r="G2547" t="s">
        <v>2489</v>
      </c>
      <c r="H2547" s="1">
        <v>43637</v>
      </c>
      <c r="I2547" s="1">
        <v>43637</v>
      </c>
      <c r="J2547" s="3">
        <v>79197715</v>
      </c>
      <c r="K2547" t="s">
        <v>31</v>
      </c>
      <c r="L2547" t="s">
        <v>31</v>
      </c>
      <c r="M2547">
        <v>0</v>
      </c>
      <c r="N2547">
        <v>0</v>
      </c>
      <c r="O2547">
        <v>0</v>
      </c>
      <c r="P2547" t="s">
        <v>37</v>
      </c>
      <c r="Q2547" t="s">
        <v>37</v>
      </c>
      <c r="R2547" t="str">
        <f t="shared" si="79"/>
        <v>2100994512411</v>
      </c>
      <c r="S2547" t="s">
        <v>38</v>
      </c>
      <c r="T2547" t="s">
        <v>45</v>
      </c>
      <c r="U2547" t="s">
        <v>45</v>
      </c>
      <c r="V2547" t="s">
        <v>2391</v>
      </c>
      <c r="W2547" t="s">
        <v>42</v>
      </c>
      <c r="X2547" t="s">
        <v>43</v>
      </c>
      <c r="Y2547" t="s">
        <v>44</v>
      </c>
      <c r="Z2547" t="s">
        <v>44</v>
      </c>
      <c r="AA2547" t="s">
        <v>45</v>
      </c>
      <c r="AB2547" t="s">
        <v>46</v>
      </c>
      <c r="AC2547" t="s">
        <v>47</v>
      </c>
      <c r="AD2547" t="s">
        <v>48</v>
      </c>
      <c r="AE2547" t="s">
        <v>49</v>
      </c>
    </row>
    <row r="2548" spans="1:31">
      <c r="A2548" t="str">
        <f t="shared" si="78"/>
        <v>000000082511102</v>
      </c>
      <c r="B2548" t="s">
        <v>32</v>
      </c>
      <c r="C2548" t="s">
        <v>2384</v>
      </c>
      <c r="D2548" t="s">
        <v>373</v>
      </c>
      <c r="E2548" t="s">
        <v>373</v>
      </c>
      <c r="F2548" t="s">
        <v>1206</v>
      </c>
      <c r="G2548" t="s">
        <v>2490</v>
      </c>
      <c r="H2548" s="1">
        <v>43515</v>
      </c>
      <c r="I2548" s="1">
        <v>43514</v>
      </c>
      <c r="J2548" s="3">
        <v>10000000</v>
      </c>
      <c r="K2548" t="s">
        <v>31</v>
      </c>
      <c r="L2548" t="s">
        <v>31</v>
      </c>
      <c r="M2548">
        <v>0</v>
      </c>
      <c r="N2548">
        <v>0</v>
      </c>
      <c r="O2548">
        <v>0</v>
      </c>
      <c r="P2548" t="s">
        <v>37</v>
      </c>
      <c r="Q2548" t="s">
        <v>37</v>
      </c>
      <c r="R2548" t="str">
        <f t="shared" si="79"/>
        <v>0000000825111</v>
      </c>
      <c r="S2548" t="s">
        <v>38</v>
      </c>
      <c r="T2548" t="s">
        <v>45</v>
      </c>
      <c r="U2548" t="s">
        <v>106</v>
      </c>
      <c r="V2548" t="s">
        <v>107</v>
      </c>
      <c r="W2548" t="s">
        <v>108</v>
      </c>
      <c r="X2548" t="s">
        <v>43</v>
      </c>
      <c r="Y2548" t="s">
        <v>44</v>
      </c>
      <c r="Z2548" t="s">
        <v>44</v>
      </c>
      <c r="AA2548" t="s">
        <v>45</v>
      </c>
      <c r="AB2548" t="s">
        <v>46</v>
      </c>
      <c r="AC2548" t="s">
        <v>47</v>
      </c>
      <c r="AD2548" t="s">
        <v>48</v>
      </c>
      <c r="AE2548" t="s">
        <v>49</v>
      </c>
    </row>
    <row r="2549" spans="1:31">
      <c r="A2549" t="str">
        <f t="shared" si="78"/>
        <v>210099451111105</v>
      </c>
      <c r="B2549" t="s">
        <v>32</v>
      </c>
      <c r="C2549" t="s">
        <v>2384</v>
      </c>
      <c r="D2549" t="s">
        <v>1851</v>
      </c>
      <c r="E2549" t="s">
        <v>1851</v>
      </c>
      <c r="F2549" t="s">
        <v>35</v>
      </c>
      <c r="G2549" t="s">
        <v>2491</v>
      </c>
      <c r="H2549" s="1">
        <v>43609</v>
      </c>
      <c r="I2549" s="1">
        <v>43601</v>
      </c>
      <c r="J2549" s="3">
        <v>78459700</v>
      </c>
      <c r="K2549" t="s">
        <v>31</v>
      </c>
      <c r="L2549" t="s">
        <v>31</v>
      </c>
      <c r="M2549">
        <v>0</v>
      </c>
      <c r="N2549">
        <v>0</v>
      </c>
      <c r="O2549">
        <v>0</v>
      </c>
      <c r="P2549" t="s">
        <v>37</v>
      </c>
      <c r="Q2549" t="s">
        <v>37</v>
      </c>
      <c r="R2549" t="str">
        <f t="shared" si="79"/>
        <v>2100994511111</v>
      </c>
      <c r="S2549" t="s">
        <v>38</v>
      </c>
      <c r="T2549" t="s">
        <v>45</v>
      </c>
      <c r="U2549" t="s">
        <v>45</v>
      </c>
      <c r="V2549" t="s">
        <v>2391</v>
      </c>
      <c r="W2549" t="s">
        <v>42</v>
      </c>
      <c r="X2549" t="s">
        <v>43</v>
      </c>
      <c r="Y2549" t="s">
        <v>44</v>
      </c>
      <c r="Z2549" t="s">
        <v>44</v>
      </c>
      <c r="AA2549" t="s">
        <v>45</v>
      </c>
      <c r="AB2549" t="s">
        <v>46</v>
      </c>
      <c r="AC2549" t="s">
        <v>47</v>
      </c>
      <c r="AD2549" t="s">
        <v>48</v>
      </c>
      <c r="AE2549" t="s">
        <v>49</v>
      </c>
    </row>
    <row r="2550" spans="1:31">
      <c r="A2550" t="str">
        <f t="shared" si="78"/>
        <v>210099451111905</v>
      </c>
      <c r="B2550" t="s">
        <v>32</v>
      </c>
      <c r="C2550" t="s">
        <v>2384</v>
      </c>
      <c r="D2550" t="s">
        <v>1851</v>
      </c>
      <c r="E2550" t="s">
        <v>1851</v>
      </c>
      <c r="F2550" t="s">
        <v>50</v>
      </c>
      <c r="G2550" t="s">
        <v>2491</v>
      </c>
      <c r="H2550" s="1">
        <v>43609</v>
      </c>
      <c r="I2550" s="1">
        <v>43601</v>
      </c>
      <c r="J2550" s="3">
        <v>1042</v>
      </c>
      <c r="K2550" t="s">
        <v>31</v>
      </c>
      <c r="L2550" t="s">
        <v>31</v>
      </c>
      <c r="M2550">
        <v>0</v>
      </c>
      <c r="N2550">
        <v>0</v>
      </c>
      <c r="O2550">
        <v>0</v>
      </c>
      <c r="P2550" t="s">
        <v>37</v>
      </c>
      <c r="Q2550" t="s">
        <v>37</v>
      </c>
      <c r="R2550" t="str">
        <f t="shared" si="79"/>
        <v>2100994511119</v>
      </c>
      <c r="S2550" t="s">
        <v>38</v>
      </c>
      <c r="T2550" t="s">
        <v>45</v>
      </c>
      <c r="U2550" t="s">
        <v>45</v>
      </c>
      <c r="V2550" t="s">
        <v>2391</v>
      </c>
      <c r="W2550" t="s">
        <v>42</v>
      </c>
      <c r="X2550" t="s">
        <v>43</v>
      </c>
      <c r="Y2550" t="s">
        <v>44</v>
      </c>
      <c r="Z2550" t="s">
        <v>44</v>
      </c>
      <c r="AA2550" t="s">
        <v>45</v>
      </c>
      <c r="AB2550" t="s">
        <v>46</v>
      </c>
      <c r="AC2550" t="s">
        <v>47</v>
      </c>
      <c r="AD2550" t="s">
        <v>48</v>
      </c>
      <c r="AE2550" t="s">
        <v>49</v>
      </c>
    </row>
    <row r="2551" spans="1:31">
      <c r="A2551" t="str">
        <f t="shared" si="78"/>
        <v>210099451112105</v>
      </c>
      <c r="B2551" t="s">
        <v>32</v>
      </c>
      <c r="C2551" t="s">
        <v>2384</v>
      </c>
      <c r="D2551" t="s">
        <v>1851</v>
      </c>
      <c r="E2551" t="s">
        <v>1851</v>
      </c>
      <c r="F2551" t="s">
        <v>51</v>
      </c>
      <c r="G2551" t="s">
        <v>2491</v>
      </c>
      <c r="H2551" s="1">
        <v>43609</v>
      </c>
      <c r="I2551" s="1">
        <v>43601</v>
      </c>
      <c r="J2551" s="3">
        <v>6533180</v>
      </c>
      <c r="K2551" t="s">
        <v>31</v>
      </c>
      <c r="L2551" t="s">
        <v>31</v>
      </c>
      <c r="M2551">
        <v>0</v>
      </c>
      <c r="N2551">
        <v>0</v>
      </c>
      <c r="O2551">
        <v>0</v>
      </c>
      <c r="P2551" t="s">
        <v>37</v>
      </c>
      <c r="Q2551" t="s">
        <v>37</v>
      </c>
      <c r="R2551" t="str">
        <f t="shared" si="79"/>
        <v>2100994511121</v>
      </c>
      <c r="S2551" t="s">
        <v>38</v>
      </c>
      <c r="T2551" t="s">
        <v>45</v>
      </c>
      <c r="U2551" t="s">
        <v>45</v>
      </c>
      <c r="V2551" t="s">
        <v>2391</v>
      </c>
      <c r="W2551" t="s">
        <v>42</v>
      </c>
      <c r="X2551" t="s">
        <v>43</v>
      </c>
      <c r="Y2551" t="s">
        <v>44</v>
      </c>
      <c r="Z2551" t="s">
        <v>44</v>
      </c>
      <c r="AA2551" t="s">
        <v>45</v>
      </c>
      <c r="AB2551" t="s">
        <v>46</v>
      </c>
      <c r="AC2551" t="s">
        <v>47</v>
      </c>
      <c r="AD2551" t="s">
        <v>48</v>
      </c>
      <c r="AE2551" t="s">
        <v>49</v>
      </c>
    </row>
    <row r="2552" spans="1:31">
      <c r="A2552" t="str">
        <f t="shared" si="78"/>
        <v>210099451112205</v>
      </c>
      <c r="B2552" t="s">
        <v>32</v>
      </c>
      <c r="C2552" t="s">
        <v>2384</v>
      </c>
      <c r="D2552" t="s">
        <v>1851</v>
      </c>
      <c r="E2552" t="s">
        <v>1851</v>
      </c>
      <c r="F2552" t="s">
        <v>55</v>
      </c>
      <c r="G2552" t="s">
        <v>2491</v>
      </c>
      <c r="H2552" s="1">
        <v>43609</v>
      </c>
      <c r="I2552" s="1">
        <v>43601</v>
      </c>
      <c r="J2552" s="3">
        <v>2003478</v>
      </c>
      <c r="K2552" t="s">
        <v>31</v>
      </c>
      <c r="L2552" t="s">
        <v>31</v>
      </c>
      <c r="M2552">
        <v>0</v>
      </c>
      <c r="N2552">
        <v>0</v>
      </c>
      <c r="O2552">
        <v>0</v>
      </c>
      <c r="P2552" t="s">
        <v>37</v>
      </c>
      <c r="Q2552" t="s">
        <v>37</v>
      </c>
      <c r="R2552" t="str">
        <f t="shared" si="79"/>
        <v>2100994511122</v>
      </c>
      <c r="S2552" t="s">
        <v>38</v>
      </c>
      <c r="T2552" t="s">
        <v>45</v>
      </c>
      <c r="U2552" t="s">
        <v>45</v>
      </c>
      <c r="V2552" t="s">
        <v>2391</v>
      </c>
      <c r="W2552" t="s">
        <v>42</v>
      </c>
      <c r="X2552" t="s">
        <v>43</v>
      </c>
      <c r="Y2552" t="s">
        <v>44</v>
      </c>
      <c r="Z2552" t="s">
        <v>44</v>
      </c>
      <c r="AA2552" t="s">
        <v>45</v>
      </c>
      <c r="AB2552" t="s">
        <v>46</v>
      </c>
      <c r="AC2552" t="s">
        <v>47</v>
      </c>
      <c r="AD2552" t="s">
        <v>48</v>
      </c>
      <c r="AE2552" t="s">
        <v>49</v>
      </c>
    </row>
    <row r="2553" spans="1:31">
      <c r="A2553" t="str">
        <f t="shared" si="78"/>
        <v>210099451112305</v>
      </c>
      <c r="B2553" t="s">
        <v>32</v>
      </c>
      <c r="C2553" t="s">
        <v>2384</v>
      </c>
      <c r="D2553" t="s">
        <v>1851</v>
      </c>
      <c r="E2553" t="s">
        <v>1851</v>
      </c>
      <c r="F2553" t="s">
        <v>56</v>
      </c>
      <c r="G2553" t="s">
        <v>2491</v>
      </c>
      <c r="H2553" s="1">
        <v>43609</v>
      </c>
      <c r="I2553" s="1">
        <v>43601</v>
      </c>
      <c r="J2553" s="3">
        <v>1800000</v>
      </c>
      <c r="K2553" t="s">
        <v>31</v>
      </c>
      <c r="L2553" t="s">
        <v>31</v>
      </c>
      <c r="M2553">
        <v>0</v>
      </c>
      <c r="N2553">
        <v>0</v>
      </c>
      <c r="O2553">
        <v>0</v>
      </c>
      <c r="P2553" t="s">
        <v>37</v>
      </c>
      <c r="Q2553" t="s">
        <v>37</v>
      </c>
      <c r="R2553" t="str">
        <f t="shared" si="79"/>
        <v>2100994511123</v>
      </c>
      <c r="S2553" t="s">
        <v>38</v>
      </c>
      <c r="T2553" t="s">
        <v>45</v>
      </c>
      <c r="U2553" t="s">
        <v>45</v>
      </c>
      <c r="V2553" t="s">
        <v>2391</v>
      </c>
      <c r="W2553" t="s">
        <v>42</v>
      </c>
      <c r="X2553" t="s">
        <v>43</v>
      </c>
      <c r="Y2553" t="s">
        <v>44</v>
      </c>
      <c r="Z2553" t="s">
        <v>44</v>
      </c>
      <c r="AA2553" t="s">
        <v>45</v>
      </c>
      <c r="AB2553" t="s">
        <v>46</v>
      </c>
      <c r="AC2553" t="s">
        <v>47</v>
      </c>
      <c r="AD2553" t="s">
        <v>48</v>
      </c>
      <c r="AE2553" t="s">
        <v>49</v>
      </c>
    </row>
    <row r="2554" spans="1:31">
      <c r="A2554" t="str">
        <f t="shared" si="78"/>
        <v>210099451112405</v>
      </c>
      <c r="B2554" t="s">
        <v>32</v>
      </c>
      <c r="C2554" t="s">
        <v>2384</v>
      </c>
      <c r="D2554" t="s">
        <v>1851</v>
      </c>
      <c r="E2554" t="s">
        <v>1851</v>
      </c>
      <c r="F2554" t="s">
        <v>52</v>
      </c>
      <c r="G2554" t="s">
        <v>2491</v>
      </c>
      <c r="H2554" s="1">
        <v>43609</v>
      </c>
      <c r="I2554" s="1">
        <v>43601</v>
      </c>
      <c r="J2554" s="3">
        <v>2095000</v>
      </c>
      <c r="K2554" t="s">
        <v>31</v>
      </c>
      <c r="L2554" t="s">
        <v>31</v>
      </c>
      <c r="M2554">
        <v>0</v>
      </c>
      <c r="N2554">
        <v>0</v>
      </c>
      <c r="O2554">
        <v>0</v>
      </c>
      <c r="P2554" t="s">
        <v>37</v>
      </c>
      <c r="Q2554" t="s">
        <v>37</v>
      </c>
      <c r="R2554" t="str">
        <f t="shared" si="79"/>
        <v>2100994511124</v>
      </c>
      <c r="S2554" t="s">
        <v>38</v>
      </c>
      <c r="T2554" t="s">
        <v>45</v>
      </c>
      <c r="U2554" t="s">
        <v>45</v>
      </c>
      <c r="V2554" t="s">
        <v>2391</v>
      </c>
      <c r="W2554" t="s">
        <v>42</v>
      </c>
      <c r="X2554" t="s">
        <v>43</v>
      </c>
      <c r="Y2554" t="s">
        <v>44</v>
      </c>
      <c r="Z2554" t="s">
        <v>44</v>
      </c>
      <c r="AA2554" t="s">
        <v>45</v>
      </c>
      <c r="AB2554" t="s">
        <v>46</v>
      </c>
      <c r="AC2554" t="s">
        <v>47</v>
      </c>
      <c r="AD2554" t="s">
        <v>48</v>
      </c>
      <c r="AE2554" t="s">
        <v>49</v>
      </c>
    </row>
    <row r="2555" spans="1:31">
      <c r="A2555" t="str">
        <f t="shared" si="78"/>
        <v>210099451112505</v>
      </c>
      <c r="B2555" t="s">
        <v>32</v>
      </c>
      <c r="C2555" t="s">
        <v>2384</v>
      </c>
      <c r="D2555" t="s">
        <v>1851</v>
      </c>
      <c r="E2555" t="s">
        <v>1851</v>
      </c>
      <c r="F2555" t="s">
        <v>132</v>
      </c>
      <c r="G2555" t="s">
        <v>2491</v>
      </c>
      <c r="H2555" s="1">
        <v>43609</v>
      </c>
      <c r="I2555" s="1">
        <v>43601</v>
      </c>
      <c r="J2555" s="3">
        <v>482954</v>
      </c>
      <c r="K2555" t="s">
        <v>31</v>
      </c>
      <c r="L2555" t="s">
        <v>31</v>
      </c>
      <c r="M2555">
        <v>0</v>
      </c>
      <c r="N2555">
        <v>0</v>
      </c>
      <c r="O2555">
        <v>0</v>
      </c>
      <c r="P2555" t="s">
        <v>37</v>
      </c>
      <c r="Q2555" t="s">
        <v>37</v>
      </c>
      <c r="R2555" t="str">
        <f t="shared" si="79"/>
        <v>2100994511125</v>
      </c>
      <c r="S2555" t="s">
        <v>38</v>
      </c>
      <c r="T2555" t="s">
        <v>45</v>
      </c>
      <c r="U2555" t="s">
        <v>45</v>
      </c>
      <c r="V2555" t="s">
        <v>2391</v>
      </c>
      <c r="W2555" t="s">
        <v>42</v>
      </c>
      <c r="X2555" t="s">
        <v>43</v>
      </c>
      <c r="Y2555" t="s">
        <v>44</v>
      </c>
      <c r="Z2555" t="s">
        <v>44</v>
      </c>
      <c r="AA2555" t="s">
        <v>45</v>
      </c>
      <c r="AB2555" t="s">
        <v>46</v>
      </c>
      <c r="AC2555" t="s">
        <v>47</v>
      </c>
      <c r="AD2555" t="s">
        <v>48</v>
      </c>
      <c r="AE2555" t="s">
        <v>49</v>
      </c>
    </row>
    <row r="2556" spans="1:31">
      <c r="A2556" t="str">
        <f t="shared" si="78"/>
        <v>210099451115105</v>
      </c>
      <c r="B2556" t="s">
        <v>32</v>
      </c>
      <c r="C2556" t="s">
        <v>2384</v>
      </c>
      <c r="D2556" t="s">
        <v>1851</v>
      </c>
      <c r="E2556" t="s">
        <v>1851</v>
      </c>
      <c r="F2556" t="s">
        <v>58</v>
      </c>
      <c r="G2556" t="s">
        <v>2491</v>
      </c>
      <c r="H2556" s="1">
        <v>43609</v>
      </c>
      <c r="I2556" s="1">
        <v>43601</v>
      </c>
      <c r="J2556" s="3">
        <v>3480000</v>
      </c>
      <c r="K2556" t="s">
        <v>31</v>
      </c>
      <c r="L2556" t="s">
        <v>31</v>
      </c>
      <c r="M2556">
        <v>0</v>
      </c>
      <c r="N2556">
        <v>0</v>
      </c>
      <c r="O2556">
        <v>0</v>
      </c>
      <c r="P2556" t="s">
        <v>37</v>
      </c>
      <c r="Q2556" t="s">
        <v>37</v>
      </c>
      <c r="R2556" t="str">
        <f t="shared" si="79"/>
        <v>2100994511151</v>
      </c>
      <c r="S2556" t="s">
        <v>38</v>
      </c>
      <c r="T2556" t="s">
        <v>45</v>
      </c>
      <c r="U2556" t="s">
        <v>45</v>
      </c>
      <c r="V2556" t="s">
        <v>2391</v>
      </c>
      <c r="W2556" t="s">
        <v>42</v>
      </c>
      <c r="X2556" t="s">
        <v>43</v>
      </c>
      <c r="Y2556" t="s">
        <v>44</v>
      </c>
      <c r="Z2556" t="s">
        <v>44</v>
      </c>
      <c r="AA2556" t="s">
        <v>45</v>
      </c>
      <c r="AB2556" t="s">
        <v>46</v>
      </c>
      <c r="AC2556" t="s">
        <v>47</v>
      </c>
      <c r="AD2556" t="s">
        <v>48</v>
      </c>
      <c r="AE2556" t="s">
        <v>49</v>
      </c>
    </row>
    <row r="2557" spans="1:31">
      <c r="A2557" t="str">
        <f t="shared" si="78"/>
        <v>210095552411304</v>
      </c>
      <c r="B2557" t="s">
        <v>32</v>
      </c>
      <c r="C2557" t="s">
        <v>2384</v>
      </c>
      <c r="D2557" t="s">
        <v>935</v>
      </c>
      <c r="E2557" t="s">
        <v>935</v>
      </c>
      <c r="F2557" t="s">
        <v>64</v>
      </c>
      <c r="G2557" t="s">
        <v>2492</v>
      </c>
      <c r="H2557" s="1">
        <v>43578</v>
      </c>
      <c r="I2557" s="1">
        <v>43577</v>
      </c>
      <c r="J2557" s="3">
        <v>960000</v>
      </c>
      <c r="K2557" t="s">
        <v>31</v>
      </c>
      <c r="L2557" t="s">
        <v>31</v>
      </c>
      <c r="M2557">
        <v>0</v>
      </c>
      <c r="N2557">
        <v>0</v>
      </c>
      <c r="O2557">
        <v>0</v>
      </c>
      <c r="P2557" t="s">
        <v>37</v>
      </c>
      <c r="Q2557" t="s">
        <v>37</v>
      </c>
      <c r="R2557" t="str">
        <f t="shared" si="79"/>
        <v>2100955524113</v>
      </c>
      <c r="S2557" t="s">
        <v>38</v>
      </c>
      <c r="T2557" t="s">
        <v>45</v>
      </c>
      <c r="U2557" t="s">
        <v>45</v>
      </c>
      <c r="V2557" t="s">
        <v>2391</v>
      </c>
      <c r="W2557" t="s">
        <v>2402</v>
      </c>
      <c r="X2557" t="s">
        <v>43</v>
      </c>
      <c r="Y2557" t="s">
        <v>44</v>
      </c>
      <c r="Z2557" t="s">
        <v>44</v>
      </c>
      <c r="AA2557" t="s">
        <v>45</v>
      </c>
      <c r="AB2557" t="s">
        <v>46</v>
      </c>
      <c r="AC2557" t="s">
        <v>47</v>
      </c>
      <c r="AD2557" t="s">
        <v>48</v>
      </c>
      <c r="AE2557" t="s">
        <v>49</v>
      </c>
    </row>
    <row r="2558" spans="1:31">
      <c r="A2558" t="str">
        <f t="shared" si="78"/>
        <v>210099451241105</v>
      </c>
      <c r="B2558" t="s">
        <v>32</v>
      </c>
      <c r="C2558" t="s">
        <v>2384</v>
      </c>
      <c r="D2558" t="s">
        <v>1223</v>
      </c>
      <c r="E2558" t="s">
        <v>1223</v>
      </c>
      <c r="F2558" t="s">
        <v>116</v>
      </c>
      <c r="G2558" t="s">
        <v>2493</v>
      </c>
      <c r="H2558" s="1">
        <v>43609</v>
      </c>
      <c r="I2558" s="1">
        <v>43609</v>
      </c>
      <c r="J2558" s="3">
        <v>79916550</v>
      </c>
      <c r="K2558" t="s">
        <v>31</v>
      </c>
      <c r="L2558" t="s">
        <v>31</v>
      </c>
      <c r="M2558">
        <v>0</v>
      </c>
      <c r="N2558">
        <v>0</v>
      </c>
      <c r="O2558">
        <v>0</v>
      </c>
      <c r="P2558" t="s">
        <v>37</v>
      </c>
      <c r="Q2558" t="s">
        <v>37</v>
      </c>
      <c r="R2558" t="str">
        <f t="shared" si="79"/>
        <v>2100994512411</v>
      </c>
      <c r="S2558" t="s">
        <v>38</v>
      </c>
      <c r="T2558" t="s">
        <v>45</v>
      </c>
      <c r="U2558" t="s">
        <v>45</v>
      </c>
      <c r="V2558" t="s">
        <v>2391</v>
      </c>
      <c r="W2558" t="s">
        <v>42</v>
      </c>
      <c r="X2558" t="s">
        <v>43</v>
      </c>
      <c r="Y2558" t="s">
        <v>44</v>
      </c>
      <c r="Z2558" t="s">
        <v>44</v>
      </c>
      <c r="AA2558" t="s">
        <v>45</v>
      </c>
      <c r="AB2558" t="s">
        <v>46</v>
      </c>
      <c r="AC2558" t="s">
        <v>47</v>
      </c>
      <c r="AD2558" t="s">
        <v>48</v>
      </c>
      <c r="AE2558" t="s">
        <v>49</v>
      </c>
    </row>
    <row r="2559" spans="1:31">
      <c r="A2559" t="str">
        <f t="shared" si="78"/>
        <v>210099451112903</v>
      </c>
      <c r="B2559" t="s">
        <v>32</v>
      </c>
      <c r="C2559" t="s">
        <v>2384</v>
      </c>
      <c r="D2559" t="s">
        <v>407</v>
      </c>
      <c r="E2559" t="s">
        <v>407</v>
      </c>
      <c r="F2559" t="s">
        <v>112</v>
      </c>
      <c r="G2559" t="s">
        <v>2494</v>
      </c>
      <c r="H2559" s="1">
        <v>43537</v>
      </c>
      <c r="I2559" s="1">
        <v>43537</v>
      </c>
      <c r="J2559" s="3">
        <v>15085000</v>
      </c>
      <c r="K2559" t="s">
        <v>31</v>
      </c>
      <c r="L2559" t="s">
        <v>31</v>
      </c>
      <c r="M2559">
        <v>0</v>
      </c>
      <c r="N2559">
        <v>0</v>
      </c>
      <c r="O2559">
        <v>0</v>
      </c>
      <c r="P2559" t="s">
        <v>37</v>
      </c>
      <c r="Q2559" t="s">
        <v>37</v>
      </c>
      <c r="R2559" t="str">
        <f t="shared" si="79"/>
        <v>2100994511129</v>
      </c>
      <c r="S2559" t="s">
        <v>38</v>
      </c>
      <c r="T2559" t="s">
        <v>45</v>
      </c>
      <c r="U2559" t="s">
        <v>45</v>
      </c>
      <c r="V2559" t="s">
        <v>2391</v>
      </c>
      <c r="W2559" t="s">
        <v>42</v>
      </c>
      <c r="X2559" t="s">
        <v>43</v>
      </c>
      <c r="Y2559" t="s">
        <v>44</v>
      </c>
      <c r="Z2559" t="s">
        <v>44</v>
      </c>
      <c r="AA2559" t="s">
        <v>45</v>
      </c>
      <c r="AB2559" t="s">
        <v>46</v>
      </c>
      <c r="AC2559" t="s">
        <v>47</v>
      </c>
      <c r="AD2559" t="s">
        <v>48</v>
      </c>
      <c r="AE2559" t="s">
        <v>49</v>
      </c>
    </row>
    <row r="2560" spans="1:31">
      <c r="A2560" t="str">
        <f t="shared" si="78"/>
        <v>210099451211103</v>
      </c>
      <c r="B2560" t="s">
        <v>32</v>
      </c>
      <c r="C2560" t="s">
        <v>2384</v>
      </c>
      <c r="D2560" t="s">
        <v>521</v>
      </c>
      <c r="E2560" t="s">
        <v>521</v>
      </c>
      <c r="F2560" t="s">
        <v>2394</v>
      </c>
      <c r="G2560" t="s">
        <v>2495</v>
      </c>
      <c r="H2560" s="1">
        <v>43528</v>
      </c>
      <c r="I2560" s="1">
        <v>43525</v>
      </c>
      <c r="J2560" s="3">
        <v>1250000</v>
      </c>
      <c r="K2560" t="s">
        <v>31</v>
      </c>
      <c r="L2560" t="s">
        <v>31</v>
      </c>
      <c r="M2560">
        <v>0</v>
      </c>
      <c r="N2560">
        <v>0</v>
      </c>
      <c r="O2560">
        <v>0</v>
      </c>
      <c r="P2560" t="s">
        <v>37</v>
      </c>
      <c r="Q2560" t="s">
        <v>37</v>
      </c>
      <c r="R2560" t="str">
        <f t="shared" si="79"/>
        <v>2100994512111</v>
      </c>
      <c r="S2560" t="s">
        <v>38</v>
      </c>
      <c r="T2560" t="s">
        <v>45</v>
      </c>
      <c r="U2560" t="s">
        <v>45</v>
      </c>
      <c r="V2560" t="s">
        <v>2391</v>
      </c>
      <c r="W2560" t="s">
        <v>42</v>
      </c>
      <c r="X2560" t="s">
        <v>43</v>
      </c>
      <c r="Y2560" t="s">
        <v>44</v>
      </c>
      <c r="Z2560" t="s">
        <v>44</v>
      </c>
      <c r="AA2560" t="s">
        <v>45</v>
      </c>
      <c r="AB2560" t="s">
        <v>46</v>
      </c>
      <c r="AC2560" t="s">
        <v>47</v>
      </c>
      <c r="AD2560" t="s">
        <v>48</v>
      </c>
      <c r="AE2560" t="s">
        <v>49</v>
      </c>
    </row>
    <row r="2561" spans="1:31">
      <c r="A2561" t="str">
        <f t="shared" si="78"/>
        <v>210399452111104</v>
      </c>
      <c r="B2561" t="s">
        <v>32</v>
      </c>
      <c r="C2561" t="s">
        <v>2384</v>
      </c>
      <c r="D2561" t="s">
        <v>1382</v>
      </c>
      <c r="E2561" t="s">
        <v>1382</v>
      </c>
      <c r="F2561" t="s">
        <v>165</v>
      </c>
      <c r="G2561" t="s">
        <v>2496</v>
      </c>
      <c r="H2561" s="1">
        <v>43557</v>
      </c>
      <c r="I2561" s="1">
        <v>43556</v>
      </c>
      <c r="J2561" s="3">
        <v>14300000</v>
      </c>
      <c r="K2561" t="s">
        <v>31</v>
      </c>
      <c r="L2561" t="s">
        <v>31</v>
      </c>
      <c r="M2561">
        <v>0</v>
      </c>
      <c r="N2561">
        <v>0</v>
      </c>
      <c r="O2561">
        <v>0</v>
      </c>
      <c r="P2561" t="s">
        <v>37</v>
      </c>
      <c r="Q2561" t="s">
        <v>37</v>
      </c>
      <c r="R2561" t="str">
        <f t="shared" si="79"/>
        <v>2103994521111</v>
      </c>
      <c r="S2561" t="s">
        <v>38</v>
      </c>
      <c r="T2561" t="s">
        <v>45</v>
      </c>
      <c r="U2561" t="s">
        <v>45</v>
      </c>
      <c r="V2561" t="s">
        <v>2386</v>
      </c>
      <c r="W2561" t="s">
        <v>42</v>
      </c>
      <c r="X2561" t="s">
        <v>43</v>
      </c>
      <c r="Y2561" t="s">
        <v>44</v>
      </c>
      <c r="Z2561" t="s">
        <v>44</v>
      </c>
      <c r="AA2561" t="s">
        <v>45</v>
      </c>
      <c r="AB2561" t="s">
        <v>46</v>
      </c>
      <c r="AC2561" t="s">
        <v>47</v>
      </c>
      <c r="AD2561" t="s">
        <v>48</v>
      </c>
      <c r="AE2561" t="s">
        <v>49</v>
      </c>
    </row>
    <row r="2562" spans="1:31">
      <c r="A2562" t="str">
        <f t="shared" si="78"/>
        <v>210399452111504</v>
      </c>
      <c r="B2562" t="s">
        <v>32</v>
      </c>
      <c r="C2562" t="s">
        <v>2384</v>
      </c>
      <c r="D2562" t="s">
        <v>340</v>
      </c>
      <c r="E2562" t="s">
        <v>340</v>
      </c>
      <c r="F2562" t="s">
        <v>286</v>
      </c>
      <c r="G2562" t="s">
        <v>2497</v>
      </c>
      <c r="H2562" s="1">
        <v>43571</v>
      </c>
      <c r="I2562" s="1">
        <v>43567</v>
      </c>
      <c r="J2562" s="3">
        <v>6940000</v>
      </c>
      <c r="K2562" t="s">
        <v>31</v>
      </c>
      <c r="L2562" t="s">
        <v>31</v>
      </c>
      <c r="M2562">
        <v>0</v>
      </c>
      <c r="N2562">
        <v>0</v>
      </c>
      <c r="O2562">
        <v>0</v>
      </c>
      <c r="P2562" t="s">
        <v>37</v>
      </c>
      <c r="Q2562" t="s">
        <v>37</v>
      </c>
      <c r="R2562" t="str">
        <f t="shared" si="79"/>
        <v>2103994521115</v>
      </c>
      <c r="S2562" t="s">
        <v>38</v>
      </c>
      <c r="T2562" t="s">
        <v>45</v>
      </c>
      <c r="U2562" t="s">
        <v>45</v>
      </c>
      <c r="V2562" t="s">
        <v>2386</v>
      </c>
      <c r="W2562" t="s">
        <v>42</v>
      </c>
      <c r="X2562" t="s">
        <v>43</v>
      </c>
      <c r="Y2562" t="s">
        <v>44</v>
      </c>
      <c r="Z2562" t="s">
        <v>44</v>
      </c>
      <c r="AA2562" t="s">
        <v>45</v>
      </c>
      <c r="AB2562" t="s">
        <v>46</v>
      </c>
      <c r="AC2562" t="s">
        <v>47</v>
      </c>
      <c r="AD2562" t="s">
        <v>48</v>
      </c>
      <c r="AE2562" t="s">
        <v>49</v>
      </c>
    </row>
    <row r="2563" spans="1:31">
      <c r="A2563" t="str">
        <f t="shared" ref="A2563:A2626" si="80">V2563&amp;W2563&amp;F2563&amp;IF(MONTH(H2563)&lt;10,"0"&amp;MONTH(H2563),MONTH(H2563))</f>
        <v>210399452111105</v>
      </c>
      <c r="B2563" t="s">
        <v>32</v>
      </c>
      <c r="C2563" t="s">
        <v>2384</v>
      </c>
      <c r="D2563" t="s">
        <v>920</v>
      </c>
      <c r="E2563" t="s">
        <v>920</v>
      </c>
      <c r="F2563" t="s">
        <v>165</v>
      </c>
      <c r="G2563" t="s">
        <v>2498</v>
      </c>
      <c r="H2563" s="1">
        <v>43602</v>
      </c>
      <c r="I2563" s="1">
        <v>43602</v>
      </c>
      <c r="J2563" s="3">
        <v>905000</v>
      </c>
      <c r="K2563" t="s">
        <v>31</v>
      </c>
      <c r="L2563" t="s">
        <v>31</v>
      </c>
      <c r="M2563">
        <v>0</v>
      </c>
      <c r="N2563">
        <v>0</v>
      </c>
      <c r="O2563">
        <v>0</v>
      </c>
      <c r="P2563" t="s">
        <v>37</v>
      </c>
      <c r="Q2563" t="s">
        <v>37</v>
      </c>
      <c r="R2563" t="str">
        <f t="shared" ref="R2563:R2626" si="81">V2563&amp;W2563&amp;F2563</f>
        <v>2103994521111</v>
      </c>
      <c r="S2563" t="s">
        <v>38</v>
      </c>
      <c r="T2563" t="s">
        <v>45</v>
      </c>
      <c r="U2563" t="s">
        <v>45</v>
      </c>
      <c r="V2563" t="s">
        <v>2386</v>
      </c>
      <c r="W2563" t="s">
        <v>42</v>
      </c>
      <c r="X2563" t="s">
        <v>43</v>
      </c>
      <c r="Y2563" t="s">
        <v>44</v>
      </c>
      <c r="Z2563" t="s">
        <v>44</v>
      </c>
      <c r="AA2563" t="s">
        <v>45</v>
      </c>
      <c r="AB2563" t="s">
        <v>46</v>
      </c>
      <c r="AC2563" t="s">
        <v>47</v>
      </c>
      <c r="AD2563" t="s">
        <v>48</v>
      </c>
      <c r="AE2563" t="s">
        <v>49</v>
      </c>
    </row>
    <row r="2564" spans="1:31">
      <c r="A2564" t="str">
        <f t="shared" si="80"/>
        <v>210399452181105</v>
      </c>
      <c r="B2564" t="s">
        <v>32</v>
      </c>
      <c r="C2564" t="s">
        <v>2384</v>
      </c>
      <c r="D2564" t="s">
        <v>920</v>
      </c>
      <c r="E2564" t="s">
        <v>920</v>
      </c>
      <c r="F2564" t="s">
        <v>143</v>
      </c>
      <c r="G2564" t="s">
        <v>2498</v>
      </c>
      <c r="H2564" s="1">
        <v>43602</v>
      </c>
      <c r="I2564" s="1">
        <v>43602</v>
      </c>
      <c r="J2564" s="3">
        <v>5000000</v>
      </c>
      <c r="K2564" t="s">
        <v>31</v>
      </c>
      <c r="L2564" t="s">
        <v>31</v>
      </c>
      <c r="M2564">
        <v>0</v>
      </c>
      <c r="N2564">
        <v>0</v>
      </c>
      <c r="O2564">
        <v>0</v>
      </c>
      <c r="P2564" t="s">
        <v>37</v>
      </c>
      <c r="Q2564" t="s">
        <v>37</v>
      </c>
      <c r="R2564" t="str">
        <f t="shared" si="81"/>
        <v>2103994521811</v>
      </c>
      <c r="S2564" t="s">
        <v>38</v>
      </c>
      <c r="T2564" t="s">
        <v>45</v>
      </c>
      <c r="U2564" t="s">
        <v>45</v>
      </c>
      <c r="V2564" t="s">
        <v>2386</v>
      </c>
      <c r="W2564" t="s">
        <v>42</v>
      </c>
      <c r="X2564" t="s">
        <v>43</v>
      </c>
      <c r="Y2564" t="s">
        <v>44</v>
      </c>
      <c r="Z2564" t="s">
        <v>44</v>
      </c>
      <c r="AA2564" t="s">
        <v>45</v>
      </c>
      <c r="AB2564" t="s">
        <v>46</v>
      </c>
      <c r="AC2564" t="s">
        <v>47</v>
      </c>
      <c r="AD2564" t="s">
        <v>48</v>
      </c>
      <c r="AE2564" t="s">
        <v>49</v>
      </c>
    </row>
    <row r="2565" spans="1:31">
      <c r="A2565" t="str">
        <f t="shared" si="80"/>
        <v>210399452312103</v>
      </c>
      <c r="B2565" t="s">
        <v>32</v>
      </c>
      <c r="C2565" t="s">
        <v>2384</v>
      </c>
      <c r="D2565" t="s">
        <v>142</v>
      </c>
      <c r="E2565" t="s">
        <v>142</v>
      </c>
      <c r="F2565" t="s">
        <v>172</v>
      </c>
      <c r="G2565" t="s">
        <v>2499</v>
      </c>
      <c r="H2565" s="1">
        <v>43544</v>
      </c>
      <c r="I2565" s="1">
        <v>43543</v>
      </c>
      <c r="J2565" s="3">
        <v>5988084</v>
      </c>
      <c r="K2565" t="s">
        <v>31</v>
      </c>
      <c r="L2565" t="s">
        <v>31</v>
      </c>
      <c r="M2565">
        <v>0</v>
      </c>
      <c r="N2565">
        <v>0</v>
      </c>
      <c r="O2565">
        <v>0</v>
      </c>
      <c r="P2565" t="s">
        <v>37</v>
      </c>
      <c r="Q2565" t="s">
        <v>37</v>
      </c>
      <c r="R2565" t="str">
        <f t="shared" si="81"/>
        <v>2103994523121</v>
      </c>
      <c r="S2565" t="s">
        <v>38</v>
      </c>
      <c r="T2565" t="s">
        <v>45</v>
      </c>
      <c r="U2565" t="s">
        <v>45</v>
      </c>
      <c r="V2565" t="s">
        <v>2386</v>
      </c>
      <c r="W2565" t="s">
        <v>42</v>
      </c>
      <c r="X2565" t="s">
        <v>43</v>
      </c>
      <c r="Y2565" t="s">
        <v>44</v>
      </c>
      <c r="Z2565" t="s">
        <v>44</v>
      </c>
      <c r="AA2565" t="s">
        <v>45</v>
      </c>
      <c r="AB2565" t="s">
        <v>46</v>
      </c>
      <c r="AC2565" t="s">
        <v>47</v>
      </c>
      <c r="AD2565" t="s">
        <v>48</v>
      </c>
      <c r="AE2565" t="s">
        <v>49</v>
      </c>
    </row>
    <row r="2566" spans="1:31">
      <c r="A2566" t="str">
        <f t="shared" si="80"/>
        <v>210399452111103</v>
      </c>
      <c r="B2566" t="s">
        <v>32</v>
      </c>
      <c r="C2566" t="s">
        <v>2384</v>
      </c>
      <c r="D2566" t="s">
        <v>507</v>
      </c>
      <c r="E2566" t="s">
        <v>507</v>
      </c>
      <c r="F2566" t="s">
        <v>165</v>
      </c>
      <c r="G2566" t="s">
        <v>2500</v>
      </c>
      <c r="H2566" s="1">
        <v>43537</v>
      </c>
      <c r="I2566" s="1">
        <v>43535</v>
      </c>
      <c r="J2566" s="3">
        <v>1390000</v>
      </c>
      <c r="K2566" t="s">
        <v>31</v>
      </c>
      <c r="L2566" t="s">
        <v>31</v>
      </c>
      <c r="M2566">
        <v>0</v>
      </c>
      <c r="N2566">
        <v>0</v>
      </c>
      <c r="O2566">
        <v>0</v>
      </c>
      <c r="P2566" t="s">
        <v>37</v>
      </c>
      <c r="Q2566" t="s">
        <v>37</v>
      </c>
      <c r="R2566" t="str">
        <f t="shared" si="81"/>
        <v>2103994521111</v>
      </c>
      <c r="S2566" t="s">
        <v>38</v>
      </c>
      <c r="T2566" t="s">
        <v>45</v>
      </c>
      <c r="U2566" t="s">
        <v>45</v>
      </c>
      <c r="V2566" t="s">
        <v>2386</v>
      </c>
      <c r="W2566" t="s">
        <v>42</v>
      </c>
      <c r="X2566" t="s">
        <v>43</v>
      </c>
      <c r="Y2566" t="s">
        <v>44</v>
      </c>
      <c r="Z2566" t="s">
        <v>44</v>
      </c>
      <c r="AA2566" t="s">
        <v>45</v>
      </c>
      <c r="AB2566" t="s">
        <v>46</v>
      </c>
      <c r="AC2566" t="s">
        <v>47</v>
      </c>
      <c r="AD2566" t="s">
        <v>48</v>
      </c>
      <c r="AE2566" t="s">
        <v>49</v>
      </c>
    </row>
    <row r="2567" spans="1:31">
      <c r="A2567" t="str">
        <f t="shared" si="80"/>
        <v>210099451211104</v>
      </c>
      <c r="B2567" t="s">
        <v>32</v>
      </c>
      <c r="C2567" t="s">
        <v>2384</v>
      </c>
      <c r="D2567" t="s">
        <v>95</v>
      </c>
      <c r="E2567" t="s">
        <v>95</v>
      </c>
      <c r="F2567" t="s">
        <v>2394</v>
      </c>
      <c r="G2567" t="s">
        <v>2501</v>
      </c>
      <c r="H2567" s="1">
        <v>43557</v>
      </c>
      <c r="I2567" s="1">
        <v>43556</v>
      </c>
      <c r="J2567" s="3">
        <v>1250000</v>
      </c>
      <c r="K2567" t="s">
        <v>31</v>
      </c>
      <c r="L2567" t="s">
        <v>31</v>
      </c>
      <c r="M2567">
        <v>0</v>
      </c>
      <c r="N2567">
        <v>0</v>
      </c>
      <c r="O2567">
        <v>0</v>
      </c>
      <c r="P2567" t="s">
        <v>37</v>
      </c>
      <c r="Q2567" t="s">
        <v>37</v>
      </c>
      <c r="R2567" t="str">
        <f t="shared" si="81"/>
        <v>2100994512111</v>
      </c>
      <c r="S2567" t="s">
        <v>38</v>
      </c>
      <c r="T2567" t="s">
        <v>45</v>
      </c>
      <c r="U2567" t="s">
        <v>45</v>
      </c>
      <c r="V2567" t="s">
        <v>2391</v>
      </c>
      <c r="W2567" t="s">
        <v>42</v>
      </c>
      <c r="X2567" t="s">
        <v>43</v>
      </c>
      <c r="Y2567" t="s">
        <v>44</v>
      </c>
      <c r="Z2567" t="s">
        <v>44</v>
      </c>
      <c r="AA2567" t="s">
        <v>45</v>
      </c>
      <c r="AB2567" t="s">
        <v>46</v>
      </c>
      <c r="AC2567" t="s">
        <v>47</v>
      </c>
      <c r="AD2567" t="s">
        <v>48</v>
      </c>
      <c r="AE2567" t="s">
        <v>49</v>
      </c>
    </row>
    <row r="2568" spans="1:31">
      <c r="A2568" t="str">
        <f t="shared" si="80"/>
        <v>210399452312103</v>
      </c>
      <c r="B2568" t="s">
        <v>32</v>
      </c>
      <c r="C2568" t="s">
        <v>2384</v>
      </c>
      <c r="D2568" t="s">
        <v>285</v>
      </c>
      <c r="E2568" t="s">
        <v>285</v>
      </c>
      <c r="F2568" t="s">
        <v>172</v>
      </c>
      <c r="G2568" t="s">
        <v>2502</v>
      </c>
      <c r="H2568" s="1">
        <v>43544</v>
      </c>
      <c r="I2568" s="1">
        <v>43543</v>
      </c>
      <c r="J2568" s="3">
        <v>8519634</v>
      </c>
      <c r="K2568" t="s">
        <v>31</v>
      </c>
      <c r="L2568" t="s">
        <v>31</v>
      </c>
      <c r="M2568">
        <v>0</v>
      </c>
      <c r="N2568">
        <v>0</v>
      </c>
      <c r="O2568">
        <v>0</v>
      </c>
      <c r="P2568" t="s">
        <v>37</v>
      </c>
      <c r="Q2568" t="s">
        <v>37</v>
      </c>
      <c r="R2568" t="str">
        <f t="shared" si="81"/>
        <v>2103994523121</v>
      </c>
      <c r="S2568" t="s">
        <v>38</v>
      </c>
      <c r="T2568" t="s">
        <v>45</v>
      </c>
      <c r="U2568" t="s">
        <v>45</v>
      </c>
      <c r="V2568" t="s">
        <v>2386</v>
      </c>
      <c r="W2568" t="s">
        <v>42</v>
      </c>
      <c r="X2568" t="s">
        <v>43</v>
      </c>
      <c r="Y2568" t="s">
        <v>44</v>
      </c>
      <c r="Z2568" t="s">
        <v>44</v>
      </c>
      <c r="AA2568" t="s">
        <v>45</v>
      </c>
      <c r="AB2568" t="s">
        <v>46</v>
      </c>
      <c r="AC2568" t="s">
        <v>47</v>
      </c>
      <c r="AD2568" t="s">
        <v>48</v>
      </c>
      <c r="AE2568" t="s">
        <v>49</v>
      </c>
    </row>
    <row r="2569" spans="1:31">
      <c r="A2569" t="str">
        <f t="shared" si="80"/>
        <v>210099451111103</v>
      </c>
      <c r="B2569" t="s">
        <v>32</v>
      </c>
      <c r="C2569" t="s">
        <v>2384</v>
      </c>
      <c r="D2569" t="s">
        <v>485</v>
      </c>
      <c r="E2569" t="s">
        <v>485</v>
      </c>
      <c r="F2569" t="s">
        <v>35</v>
      </c>
      <c r="G2569" t="s">
        <v>2503</v>
      </c>
      <c r="H2569" s="1">
        <v>43525</v>
      </c>
      <c r="I2569" s="1">
        <v>43508</v>
      </c>
      <c r="J2569" s="3">
        <v>64060200</v>
      </c>
      <c r="K2569" t="s">
        <v>31</v>
      </c>
      <c r="L2569" t="s">
        <v>31</v>
      </c>
      <c r="M2569">
        <v>0</v>
      </c>
      <c r="N2569">
        <v>0</v>
      </c>
      <c r="O2569">
        <v>0</v>
      </c>
      <c r="P2569" t="s">
        <v>37</v>
      </c>
      <c r="Q2569" t="s">
        <v>37</v>
      </c>
      <c r="R2569" t="str">
        <f t="shared" si="81"/>
        <v>2100994511111</v>
      </c>
      <c r="S2569" t="s">
        <v>38</v>
      </c>
      <c r="T2569" t="s">
        <v>45</v>
      </c>
      <c r="U2569" t="s">
        <v>45</v>
      </c>
      <c r="V2569" t="s">
        <v>2391</v>
      </c>
      <c r="W2569" t="s">
        <v>42</v>
      </c>
      <c r="X2569" t="s">
        <v>43</v>
      </c>
      <c r="Y2569" t="s">
        <v>44</v>
      </c>
      <c r="Z2569" t="s">
        <v>44</v>
      </c>
      <c r="AA2569" t="s">
        <v>45</v>
      </c>
      <c r="AB2569" t="s">
        <v>46</v>
      </c>
      <c r="AC2569" t="s">
        <v>47</v>
      </c>
      <c r="AD2569" t="s">
        <v>48</v>
      </c>
      <c r="AE2569" t="s">
        <v>49</v>
      </c>
    </row>
    <row r="2570" spans="1:31">
      <c r="A2570" t="str">
        <f t="shared" si="80"/>
        <v>210099451111903</v>
      </c>
      <c r="B2570" t="s">
        <v>32</v>
      </c>
      <c r="C2570" t="s">
        <v>2384</v>
      </c>
      <c r="D2570" t="s">
        <v>485</v>
      </c>
      <c r="E2570" t="s">
        <v>485</v>
      </c>
      <c r="F2570" t="s">
        <v>50</v>
      </c>
      <c r="G2570" t="s">
        <v>2503</v>
      </c>
      <c r="H2570" s="1">
        <v>43525</v>
      </c>
      <c r="I2570" s="1">
        <v>43508</v>
      </c>
      <c r="J2570" s="3">
        <v>954</v>
      </c>
      <c r="K2570" t="s">
        <v>31</v>
      </c>
      <c r="L2570" t="s">
        <v>31</v>
      </c>
      <c r="M2570">
        <v>0</v>
      </c>
      <c r="N2570">
        <v>0</v>
      </c>
      <c r="O2570">
        <v>0</v>
      </c>
      <c r="P2570" t="s">
        <v>37</v>
      </c>
      <c r="Q2570" t="s">
        <v>37</v>
      </c>
      <c r="R2570" t="str">
        <f t="shared" si="81"/>
        <v>2100994511119</v>
      </c>
      <c r="S2570" t="s">
        <v>38</v>
      </c>
      <c r="T2570" t="s">
        <v>45</v>
      </c>
      <c r="U2570" t="s">
        <v>45</v>
      </c>
      <c r="V2570" t="s">
        <v>2391</v>
      </c>
      <c r="W2570" t="s">
        <v>42</v>
      </c>
      <c r="X2570" t="s">
        <v>43</v>
      </c>
      <c r="Y2570" t="s">
        <v>44</v>
      </c>
      <c r="Z2570" t="s">
        <v>44</v>
      </c>
      <c r="AA2570" t="s">
        <v>45</v>
      </c>
      <c r="AB2570" t="s">
        <v>46</v>
      </c>
      <c r="AC2570" t="s">
        <v>47</v>
      </c>
      <c r="AD2570" t="s">
        <v>48</v>
      </c>
      <c r="AE2570" t="s">
        <v>49</v>
      </c>
    </row>
    <row r="2571" spans="1:31">
      <c r="A2571" t="str">
        <f t="shared" si="80"/>
        <v>210099451112103</v>
      </c>
      <c r="B2571" t="s">
        <v>32</v>
      </c>
      <c r="C2571" t="s">
        <v>2384</v>
      </c>
      <c r="D2571" t="s">
        <v>485</v>
      </c>
      <c r="E2571" t="s">
        <v>485</v>
      </c>
      <c r="F2571" t="s">
        <v>51</v>
      </c>
      <c r="G2571" t="s">
        <v>2503</v>
      </c>
      <c r="H2571" s="1">
        <v>43525</v>
      </c>
      <c r="I2571" s="1">
        <v>43508</v>
      </c>
      <c r="J2571" s="3">
        <v>5454710</v>
      </c>
      <c r="K2571" t="s">
        <v>31</v>
      </c>
      <c r="L2571" t="s">
        <v>31</v>
      </c>
      <c r="M2571">
        <v>0</v>
      </c>
      <c r="N2571">
        <v>0</v>
      </c>
      <c r="O2571">
        <v>0</v>
      </c>
      <c r="P2571" t="s">
        <v>37</v>
      </c>
      <c r="Q2571" t="s">
        <v>37</v>
      </c>
      <c r="R2571" t="str">
        <f t="shared" si="81"/>
        <v>2100994511121</v>
      </c>
      <c r="S2571" t="s">
        <v>38</v>
      </c>
      <c r="T2571" t="s">
        <v>45</v>
      </c>
      <c r="U2571" t="s">
        <v>45</v>
      </c>
      <c r="V2571" t="s">
        <v>2391</v>
      </c>
      <c r="W2571" t="s">
        <v>42</v>
      </c>
      <c r="X2571" t="s">
        <v>43</v>
      </c>
      <c r="Y2571" t="s">
        <v>44</v>
      </c>
      <c r="Z2571" t="s">
        <v>44</v>
      </c>
      <c r="AA2571" t="s">
        <v>45</v>
      </c>
      <c r="AB2571" t="s">
        <v>46</v>
      </c>
      <c r="AC2571" t="s">
        <v>47</v>
      </c>
      <c r="AD2571" t="s">
        <v>48</v>
      </c>
      <c r="AE2571" t="s">
        <v>49</v>
      </c>
    </row>
    <row r="2572" spans="1:31">
      <c r="A2572" t="str">
        <f t="shared" si="80"/>
        <v>210099451112203</v>
      </c>
      <c r="B2572" t="s">
        <v>32</v>
      </c>
      <c r="C2572" t="s">
        <v>2384</v>
      </c>
      <c r="D2572" t="s">
        <v>485</v>
      </c>
      <c r="E2572" t="s">
        <v>485</v>
      </c>
      <c r="F2572" t="s">
        <v>55</v>
      </c>
      <c r="G2572" t="s">
        <v>2503</v>
      </c>
      <c r="H2572" s="1">
        <v>43525</v>
      </c>
      <c r="I2572" s="1">
        <v>43508</v>
      </c>
      <c r="J2572" s="3">
        <v>1603704</v>
      </c>
      <c r="K2572" t="s">
        <v>31</v>
      </c>
      <c r="L2572" t="s">
        <v>31</v>
      </c>
      <c r="M2572">
        <v>0</v>
      </c>
      <c r="N2572">
        <v>0</v>
      </c>
      <c r="O2572">
        <v>0</v>
      </c>
      <c r="P2572" t="s">
        <v>37</v>
      </c>
      <c r="Q2572" t="s">
        <v>37</v>
      </c>
      <c r="R2572" t="str">
        <f t="shared" si="81"/>
        <v>2100994511122</v>
      </c>
      <c r="S2572" t="s">
        <v>38</v>
      </c>
      <c r="T2572" t="s">
        <v>45</v>
      </c>
      <c r="U2572" t="s">
        <v>45</v>
      </c>
      <c r="V2572" t="s">
        <v>2391</v>
      </c>
      <c r="W2572" t="s">
        <v>42</v>
      </c>
      <c r="X2572" t="s">
        <v>43</v>
      </c>
      <c r="Y2572" t="s">
        <v>44</v>
      </c>
      <c r="Z2572" t="s">
        <v>44</v>
      </c>
      <c r="AA2572" t="s">
        <v>45</v>
      </c>
      <c r="AB2572" t="s">
        <v>46</v>
      </c>
      <c r="AC2572" t="s">
        <v>47</v>
      </c>
      <c r="AD2572" t="s">
        <v>48</v>
      </c>
      <c r="AE2572" t="s">
        <v>49</v>
      </c>
    </row>
    <row r="2573" spans="1:31">
      <c r="A2573" t="str">
        <f t="shared" si="80"/>
        <v>210099451112303</v>
      </c>
      <c r="B2573" t="s">
        <v>32</v>
      </c>
      <c r="C2573" t="s">
        <v>2384</v>
      </c>
      <c r="D2573" t="s">
        <v>485</v>
      </c>
      <c r="E2573" t="s">
        <v>485</v>
      </c>
      <c r="F2573" t="s">
        <v>56</v>
      </c>
      <c r="G2573" t="s">
        <v>2503</v>
      </c>
      <c r="H2573" s="1">
        <v>43525</v>
      </c>
      <c r="I2573" s="1">
        <v>43508</v>
      </c>
      <c r="J2573" s="3">
        <v>1800000</v>
      </c>
      <c r="K2573" t="s">
        <v>31</v>
      </c>
      <c r="L2573" t="s">
        <v>31</v>
      </c>
      <c r="M2573">
        <v>0</v>
      </c>
      <c r="N2573">
        <v>0</v>
      </c>
      <c r="O2573">
        <v>0</v>
      </c>
      <c r="P2573" t="s">
        <v>37</v>
      </c>
      <c r="Q2573" t="s">
        <v>37</v>
      </c>
      <c r="R2573" t="str">
        <f t="shared" si="81"/>
        <v>2100994511123</v>
      </c>
      <c r="S2573" t="s">
        <v>38</v>
      </c>
      <c r="T2573" t="s">
        <v>45</v>
      </c>
      <c r="U2573" t="s">
        <v>45</v>
      </c>
      <c r="V2573" t="s">
        <v>2391</v>
      </c>
      <c r="W2573" t="s">
        <v>42</v>
      </c>
      <c r="X2573" t="s">
        <v>43</v>
      </c>
      <c r="Y2573" t="s">
        <v>44</v>
      </c>
      <c r="Z2573" t="s">
        <v>44</v>
      </c>
      <c r="AA2573" t="s">
        <v>45</v>
      </c>
      <c r="AB2573" t="s">
        <v>46</v>
      </c>
      <c r="AC2573" t="s">
        <v>47</v>
      </c>
      <c r="AD2573" t="s">
        <v>48</v>
      </c>
      <c r="AE2573" t="s">
        <v>49</v>
      </c>
    </row>
    <row r="2574" spans="1:31">
      <c r="A2574" t="str">
        <f t="shared" si="80"/>
        <v>210099451112403</v>
      </c>
      <c r="B2574" t="s">
        <v>32</v>
      </c>
      <c r="C2574" t="s">
        <v>2384</v>
      </c>
      <c r="D2574" t="s">
        <v>485</v>
      </c>
      <c r="E2574" t="s">
        <v>485</v>
      </c>
      <c r="F2574" t="s">
        <v>52</v>
      </c>
      <c r="G2574" t="s">
        <v>2503</v>
      </c>
      <c r="H2574" s="1">
        <v>43525</v>
      </c>
      <c r="I2574" s="1">
        <v>43508</v>
      </c>
      <c r="J2574" s="3">
        <v>2095000</v>
      </c>
      <c r="K2574" t="s">
        <v>31</v>
      </c>
      <c r="L2574" t="s">
        <v>31</v>
      </c>
      <c r="M2574">
        <v>0</v>
      </c>
      <c r="N2574">
        <v>0</v>
      </c>
      <c r="O2574">
        <v>0</v>
      </c>
      <c r="P2574" t="s">
        <v>37</v>
      </c>
      <c r="Q2574" t="s">
        <v>37</v>
      </c>
      <c r="R2574" t="str">
        <f t="shared" si="81"/>
        <v>2100994511124</v>
      </c>
      <c r="S2574" t="s">
        <v>38</v>
      </c>
      <c r="T2574" t="s">
        <v>45</v>
      </c>
      <c r="U2574" t="s">
        <v>45</v>
      </c>
      <c r="V2574" t="s">
        <v>2391</v>
      </c>
      <c r="W2574" t="s">
        <v>42</v>
      </c>
      <c r="X2574" t="s">
        <v>43</v>
      </c>
      <c r="Y2574" t="s">
        <v>44</v>
      </c>
      <c r="Z2574" t="s">
        <v>44</v>
      </c>
      <c r="AA2574" t="s">
        <v>45</v>
      </c>
      <c r="AB2574" t="s">
        <v>46</v>
      </c>
      <c r="AC2574" t="s">
        <v>47</v>
      </c>
      <c r="AD2574" t="s">
        <v>48</v>
      </c>
      <c r="AE2574" t="s">
        <v>49</v>
      </c>
    </row>
    <row r="2575" spans="1:31">
      <c r="A2575" t="str">
        <f t="shared" si="80"/>
        <v>210099451112603</v>
      </c>
      <c r="B2575" t="s">
        <v>32</v>
      </c>
      <c r="C2575" t="s">
        <v>2384</v>
      </c>
      <c r="D2575" t="s">
        <v>485</v>
      </c>
      <c r="E2575" t="s">
        <v>485</v>
      </c>
      <c r="F2575" t="s">
        <v>57</v>
      </c>
      <c r="G2575" t="s">
        <v>2503</v>
      </c>
      <c r="H2575" s="1">
        <v>43525</v>
      </c>
      <c r="I2575" s="1">
        <v>43508</v>
      </c>
      <c r="J2575" s="3">
        <v>4707300</v>
      </c>
      <c r="K2575" t="s">
        <v>31</v>
      </c>
      <c r="L2575" t="s">
        <v>31</v>
      </c>
      <c r="M2575">
        <v>0</v>
      </c>
      <c r="N2575">
        <v>0</v>
      </c>
      <c r="O2575">
        <v>0</v>
      </c>
      <c r="P2575" t="s">
        <v>37</v>
      </c>
      <c r="Q2575" t="s">
        <v>37</v>
      </c>
      <c r="R2575" t="str">
        <f t="shared" si="81"/>
        <v>2100994511126</v>
      </c>
      <c r="S2575" t="s">
        <v>38</v>
      </c>
      <c r="T2575" t="s">
        <v>45</v>
      </c>
      <c r="U2575" t="s">
        <v>45</v>
      </c>
      <c r="V2575" t="s">
        <v>2391</v>
      </c>
      <c r="W2575" t="s">
        <v>42</v>
      </c>
      <c r="X2575" t="s">
        <v>43</v>
      </c>
      <c r="Y2575" t="s">
        <v>44</v>
      </c>
      <c r="Z2575" t="s">
        <v>44</v>
      </c>
      <c r="AA2575" t="s">
        <v>45</v>
      </c>
      <c r="AB2575" t="s">
        <v>46</v>
      </c>
      <c r="AC2575" t="s">
        <v>47</v>
      </c>
      <c r="AD2575" t="s">
        <v>48</v>
      </c>
      <c r="AE2575" t="s">
        <v>49</v>
      </c>
    </row>
    <row r="2576" spans="1:31">
      <c r="A2576" t="str">
        <f t="shared" si="80"/>
        <v>210099451115103</v>
      </c>
      <c r="B2576" t="s">
        <v>32</v>
      </c>
      <c r="C2576" t="s">
        <v>2384</v>
      </c>
      <c r="D2576" t="s">
        <v>485</v>
      </c>
      <c r="E2576" t="s">
        <v>485</v>
      </c>
      <c r="F2576" t="s">
        <v>58</v>
      </c>
      <c r="G2576" t="s">
        <v>2503</v>
      </c>
      <c r="H2576" s="1">
        <v>43525</v>
      </c>
      <c r="I2576" s="1">
        <v>43508</v>
      </c>
      <c r="J2576" s="3">
        <v>2750000</v>
      </c>
      <c r="K2576" t="s">
        <v>31</v>
      </c>
      <c r="L2576" t="s">
        <v>31</v>
      </c>
      <c r="M2576">
        <v>0</v>
      </c>
      <c r="N2576">
        <v>0</v>
      </c>
      <c r="O2576">
        <v>0</v>
      </c>
      <c r="P2576" t="s">
        <v>37</v>
      </c>
      <c r="Q2576" t="s">
        <v>37</v>
      </c>
      <c r="R2576" t="str">
        <f t="shared" si="81"/>
        <v>2100994511151</v>
      </c>
      <c r="S2576" t="s">
        <v>38</v>
      </c>
      <c r="T2576" t="s">
        <v>45</v>
      </c>
      <c r="U2576" t="s">
        <v>45</v>
      </c>
      <c r="V2576" t="s">
        <v>2391</v>
      </c>
      <c r="W2576" t="s">
        <v>42</v>
      </c>
      <c r="X2576" t="s">
        <v>43</v>
      </c>
      <c r="Y2576" t="s">
        <v>44</v>
      </c>
      <c r="Z2576" t="s">
        <v>44</v>
      </c>
      <c r="AA2576" t="s">
        <v>45</v>
      </c>
      <c r="AB2576" t="s">
        <v>46</v>
      </c>
      <c r="AC2576" t="s">
        <v>47</v>
      </c>
      <c r="AD2576" t="s">
        <v>48</v>
      </c>
      <c r="AE2576" t="s">
        <v>49</v>
      </c>
    </row>
    <row r="2577" spans="1:31">
      <c r="A2577" t="str">
        <f t="shared" si="80"/>
        <v>209995452215106</v>
      </c>
      <c r="B2577" t="s">
        <v>32</v>
      </c>
      <c r="C2577" t="s">
        <v>2384</v>
      </c>
      <c r="D2577" t="s">
        <v>1101</v>
      </c>
      <c r="E2577" t="s">
        <v>1101</v>
      </c>
      <c r="F2577" t="s">
        <v>179</v>
      </c>
      <c r="G2577" t="s">
        <v>2504</v>
      </c>
      <c r="H2577" s="1">
        <v>43630</v>
      </c>
      <c r="I2577" s="1">
        <v>43628</v>
      </c>
      <c r="J2577" s="3">
        <v>1500000</v>
      </c>
      <c r="K2577" t="s">
        <v>31</v>
      </c>
      <c r="L2577" t="s">
        <v>31</v>
      </c>
      <c r="M2577">
        <v>0</v>
      </c>
      <c r="N2577">
        <v>0</v>
      </c>
      <c r="O2577">
        <v>0</v>
      </c>
      <c r="P2577" t="s">
        <v>37</v>
      </c>
      <c r="Q2577" t="s">
        <v>37</v>
      </c>
      <c r="R2577" t="str">
        <f t="shared" si="81"/>
        <v>2099954522151</v>
      </c>
      <c r="S2577" t="s">
        <v>38</v>
      </c>
      <c r="T2577" t="s">
        <v>45</v>
      </c>
      <c r="U2577" t="s">
        <v>45</v>
      </c>
      <c r="V2577" t="s">
        <v>2428</v>
      </c>
      <c r="W2577" t="s">
        <v>2429</v>
      </c>
      <c r="X2577" t="s">
        <v>43</v>
      </c>
      <c r="Y2577" t="s">
        <v>44</v>
      </c>
      <c r="Z2577" t="s">
        <v>44</v>
      </c>
      <c r="AA2577" t="s">
        <v>45</v>
      </c>
      <c r="AB2577" t="s">
        <v>46</v>
      </c>
      <c r="AC2577" t="s">
        <v>47</v>
      </c>
      <c r="AD2577" t="s">
        <v>48</v>
      </c>
      <c r="AE2577" t="s">
        <v>49</v>
      </c>
    </row>
    <row r="2578" spans="1:31">
      <c r="A2578" t="str">
        <f t="shared" si="80"/>
        <v>209995452411406</v>
      </c>
      <c r="B2578" t="s">
        <v>32</v>
      </c>
      <c r="C2578" t="s">
        <v>2384</v>
      </c>
      <c r="D2578" t="s">
        <v>1101</v>
      </c>
      <c r="E2578" t="s">
        <v>1101</v>
      </c>
      <c r="F2578" t="s">
        <v>182</v>
      </c>
      <c r="G2578" t="s">
        <v>2504</v>
      </c>
      <c r="H2578" s="1">
        <v>43630</v>
      </c>
      <c r="I2578" s="1">
        <v>43628</v>
      </c>
      <c r="J2578" s="3">
        <v>200000</v>
      </c>
      <c r="K2578" t="s">
        <v>31</v>
      </c>
      <c r="L2578" t="s">
        <v>31</v>
      </c>
      <c r="M2578">
        <v>0</v>
      </c>
      <c r="N2578">
        <v>0</v>
      </c>
      <c r="O2578">
        <v>0</v>
      </c>
      <c r="P2578" t="s">
        <v>37</v>
      </c>
      <c r="Q2578" t="s">
        <v>37</v>
      </c>
      <c r="R2578" t="str">
        <f t="shared" si="81"/>
        <v>2099954524114</v>
      </c>
      <c r="S2578" t="s">
        <v>38</v>
      </c>
      <c r="T2578" t="s">
        <v>45</v>
      </c>
      <c r="U2578" t="s">
        <v>45</v>
      </c>
      <c r="V2578" t="s">
        <v>2428</v>
      </c>
      <c r="W2578" t="s">
        <v>2429</v>
      </c>
      <c r="X2578" t="s">
        <v>43</v>
      </c>
      <c r="Y2578" t="s">
        <v>44</v>
      </c>
      <c r="Z2578" t="s">
        <v>44</v>
      </c>
      <c r="AA2578" t="s">
        <v>45</v>
      </c>
      <c r="AB2578" t="s">
        <v>46</v>
      </c>
      <c r="AC2578" t="s">
        <v>47</v>
      </c>
      <c r="AD2578" t="s">
        <v>48</v>
      </c>
      <c r="AE2578" t="s">
        <v>49</v>
      </c>
    </row>
    <row r="2579" spans="1:31">
      <c r="A2579" t="str">
        <f t="shared" si="80"/>
        <v>210399452211103</v>
      </c>
      <c r="B2579" t="s">
        <v>32</v>
      </c>
      <c r="C2579" t="s">
        <v>2384</v>
      </c>
      <c r="D2579" t="s">
        <v>260</v>
      </c>
      <c r="E2579" t="s">
        <v>260</v>
      </c>
      <c r="F2579" t="s">
        <v>79</v>
      </c>
      <c r="G2579" t="s">
        <v>2505</v>
      </c>
      <c r="H2579" s="1">
        <v>43544</v>
      </c>
      <c r="I2579" s="1">
        <v>43543</v>
      </c>
      <c r="J2579" s="3">
        <v>1414919</v>
      </c>
      <c r="K2579" t="s">
        <v>31</v>
      </c>
      <c r="L2579" t="s">
        <v>31</v>
      </c>
      <c r="M2579">
        <v>0</v>
      </c>
      <c r="N2579">
        <v>0</v>
      </c>
      <c r="O2579">
        <v>0</v>
      </c>
      <c r="P2579" t="s">
        <v>37</v>
      </c>
      <c r="Q2579" t="s">
        <v>37</v>
      </c>
      <c r="R2579" t="str">
        <f t="shared" si="81"/>
        <v>2103994522111</v>
      </c>
      <c r="S2579" t="s">
        <v>38</v>
      </c>
      <c r="T2579" t="s">
        <v>45</v>
      </c>
      <c r="U2579" t="s">
        <v>45</v>
      </c>
      <c r="V2579" t="s">
        <v>2386</v>
      </c>
      <c r="W2579" t="s">
        <v>42</v>
      </c>
      <c r="X2579" t="s">
        <v>43</v>
      </c>
      <c r="Y2579" t="s">
        <v>44</v>
      </c>
      <c r="Z2579" t="s">
        <v>44</v>
      </c>
      <c r="AA2579" t="s">
        <v>45</v>
      </c>
      <c r="AB2579" t="s">
        <v>46</v>
      </c>
      <c r="AC2579" t="s">
        <v>47</v>
      </c>
      <c r="AD2579" t="s">
        <v>48</v>
      </c>
      <c r="AE2579" t="s">
        <v>49</v>
      </c>
    </row>
    <row r="2580" spans="1:31">
      <c r="A2580" t="str">
        <f t="shared" si="80"/>
        <v>213599451115104</v>
      </c>
      <c r="B2580" t="s">
        <v>32</v>
      </c>
      <c r="C2580" t="s">
        <v>62</v>
      </c>
      <c r="D2580" t="s">
        <v>668</v>
      </c>
      <c r="E2580" t="s">
        <v>668</v>
      </c>
      <c r="F2580" t="s">
        <v>58</v>
      </c>
      <c r="G2580" t="s">
        <v>2506</v>
      </c>
      <c r="H2580" s="1">
        <v>43556</v>
      </c>
      <c r="I2580" s="1">
        <v>43535</v>
      </c>
      <c r="J2580" s="3">
        <v>360000</v>
      </c>
      <c r="K2580" t="s">
        <v>31</v>
      </c>
      <c r="L2580" t="s">
        <v>31</v>
      </c>
      <c r="M2580">
        <v>0</v>
      </c>
      <c r="N2580">
        <v>0</v>
      </c>
      <c r="O2580">
        <v>0</v>
      </c>
      <c r="P2580" t="s">
        <v>37</v>
      </c>
      <c r="Q2580" t="s">
        <v>37</v>
      </c>
      <c r="R2580" t="str">
        <f t="shared" si="81"/>
        <v>2135994511151</v>
      </c>
      <c r="S2580" t="s">
        <v>38</v>
      </c>
      <c r="T2580" t="s">
        <v>66</v>
      </c>
      <c r="U2580" t="s">
        <v>67</v>
      </c>
      <c r="V2580" t="s">
        <v>100</v>
      </c>
      <c r="W2580" t="s">
        <v>42</v>
      </c>
      <c r="X2580" t="s">
        <v>43</v>
      </c>
      <c r="Y2580" t="s">
        <v>44</v>
      </c>
      <c r="Z2580" t="s">
        <v>44</v>
      </c>
      <c r="AA2580" t="s">
        <v>45</v>
      </c>
      <c r="AB2580" t="s">
        <v>46</v>
      </c>
      <c r="AC2580" t="s">
        <v>47</v>
      </c>
      <c r="AD2580" t="s">
        <v>48</v>
      </c>
      <c r="AE2580" t="s">
        <v>49</v>
      </c>
    </row>
    <row r="2581" spans="1:31">
      <c r="A2581" t="str">
        <f t="shared" si="80"/>
        <v>213599451112604</v>
      </c>
      <c r="B2581" t="s">
        <v>32</v>
      </c>
      <c r="C2581" t="s">
        <v>62</v>
      </c>
      <c r="D2581" t="s">
        <v>668</v>
      </c>
      <c r="E2581" t="s">
        <v>668</v>
      </c>
      <c r="F2581" t="s">
        <v>57</v>
      </c>
      <c r="G2581" t="s">
        <v>2506</v>
      </c>
      <c r="H2581" s="1">
        <v>43556</v>
      </c>
      <c r="I2581" s="1">
        <v>43535</v>
      </c>
      <c r="J2581" s="3">
        <v>3765840</v>
      </c>
      <c r="K2581" t="s">
        <v>31</v>
      </c>
      <c r="L2581" t="s">
        <v>31</v>
      </c>
      <c r="M2581">
        <v>0</v>
      </c>
      <c r="N2581">
        <v>0</v>
      </c>
      <c r="O2581">
        <v>0</v>
      </c>
      <c r="P2581" t="s">
        <v>37</v>
      </c>
      <c r="Q2581" t="s">
        <v>37</v>
      </c>
      <c r="R2581" t="str">
        <f t="shared" si="81"/>
        <v>2135994511126</v>
      </c>
      <c r="S2581" t="s">
        <v>38</v>
      </c>
      <c r="T2581" t="s">
        <v>66</v>
      </c>
      <c r="U2581" t="s">
        <v>67</v>
      </c>
      <c r="V2581" t="s">
        <v>100</v>
      </c>
      <c r="W2581" t="s">
        <v>42</v>
      </c>
      <c r="X2581" t="s">
        <v>43</v>
      </c>
      <c r="Y2581" t="s">
        <v>44</v>
      </c>
      <c r="Z2581" t="s">
        <v>44</v>
      </c>
      <c r="AA2581" t="s">
        <v>45</v>
      </c>
      <c r="AB2581" t="s">
        <v>46</v>
      </c>
      <c r="AC2581" t="s">
        <v>47</v>
      </c>
      <c r="AD2581" t="s">
        <v>48</v>
      </c>
      <c r="AE2581" t="s">
        <v>49</v>
      </c>
    </row>
    <row r="2582" spans="1:31">
      <c r="A2582" t="str">
        <f t="shared" si="80"/>
        <v>213599451112404</v>
      </c>
      <c r="B2582" t="s">
        <v>32</v>
      </c>
      <c r="C2582" t="s">
        <v>62</v>
      </c>
      <c r="D2582" t="s">
        <v>668</v>
      </c>
      <c r="E2582" t="s">
        <v>668</v>
      </c>
      <c r="F2582" t="s">
        <v>52</v>
      </c>
      <c r="G2582" t="s">
        <v>2506</v>
      </c>
      <c r="H2582" s="1">
        <v>43556</v>
      </c>
      <c r="I2582" s="1">
        <v>43535</v>
      </c>
      <c r="J2582" s="3">
        <v>5340000</v>
      </c>
      <c r="K2582" t="s">
        <v>31</v>
      </c>
      <c r="L2582" t="s">
        <v>31</v>
      </c>
      <c r="M2582">
        <v>0</v>
      </c>
      <c r="N2582">
        <v>0</v>
      </c>
      <c r="O2582">
        <v>0</v>
      </c>
      <c r="P2582" t="s">
        <v>37</v>
      </c>
      <c r="Q2582" t="s">
        <v>37</v>
      </c>
      <c r="R2582" t="str">
        <f t="shared" si="81"/>
        <v>2135994511124</v>
      </c>
      <c r="S2582" t="s">
        <v>38</v>
      </c>
      <c r="T2582" t="s">
        <v>66</v>
      </c>
      <c r="U2582" t="s">
        <v>67</v>
      </c>
      <c r="V2582" t="s">
        <v>100</v>
      </c>
      <c r="W2582" t="s">
        <v>42</v>
      </c>
      <c r="X2582" t="s">
        <v>43</v>
      </c>
      <c r="Y2582" t="s">
        <v>44</v>
      </c>
      <c r="Z2582" t="s">
        <v>44</v>
      </c>
      <c r="AA2582" t="s">
        <v>45</v>
      </c>
      <c r="AB2582" t="s">
        <v>46</v>
      </c>
      <c r="AC2582" t="s">
        <v>47</v>
      </c>
      <c r="AD2582" t="s">
        <v>48</v>
      </c>
      <c r="AE2582" t="s">
        <v>49</v>
      </c>
    </row>
    <row r="2583" spans="1:31">
      <c r="A2583" t="str">
        <f t="shared" si="80"/>
        <v>213599451112204</v>
      </c>
      <c r="B2583" t="s">
        <v>32</v>
      </c>
      <c r="C2583" t="s">
        <v>62</v>
      </c>
      <c r="D2583" t="s">
        <v>668</v>
      </c>
      <c r="E2583" t="s">
        <v>668</v>
      </c>
      <c r="F2583" t="s">
        <v>55</v>
      </c>
      <c r="G2583" t="s">
        <v>2506</v>
      </c>
      <c r="H2583" s="1">
        <v>43556</v>
      </c>
      <c r="I2583" s="1">
        <v>43535</v>
      </c>
      <c r="J2583" s="3">
        <v>1328386</v>
      </c>
      <c r="K2583" t="s">
        <v>31</v>
      </c>
      <c r="L2583" t="s">
        <v>31</v>
      </c>
      <c r="M2583">
        <v>0</v>
      </c>
      <c r="N2583">
        <v>0</v>
      </c>
      <c r="O2583">
        <v>0</v>
      </c>
      <c r="P2583" t="s">
        <v>37</v>
      </c>
      <c r="Q2583" t="s">
        <v>37</v>
      </c>
      <c r="R2583" t="str">
        <f t="shared" si="81"/>
        <v>2135994511122</v>
      </c>
      <c r="S2583" t="s">
        <v>38</v>
      </c>
      <c r="T2583" t="s">
        <v>66</v>
      </c>
      <c r="U2583" t="s">
        <v>67</v>
      </c>
      <c r="V2583" t="s">
        <v>100</v>
      </c>
      <c r="W2583" t="s">
        <v>42</v>
      </c>
      <c r="X2583" t="s">
        <v>43</v>
      </c>
      <c r="Y2583" t="s">
        <v>44</v>
      </c>
      <c r="Z2583" t="s">
        <v>44</v>
      </c>
      <c r="AA2583" t="s">
        <v>45</v>
      </c>
      <c r="AB2583" t="s">
        <v>46</v>
      </c>
      <c r="AC2583" t="s">
        <v>47</v>
      </c>
      <c r="AD2583" t="s">
        <v>48</v>
      </c>
      <c r="AE2583" t="s">
        <v>49</v>
      </c>
    </row>
    <row r="2584" spans="1:31">
      <c r="A2584" t="str">
        <f t="shared" si="80"/>
        <v>213599451112104</v>
      </c>
      <c r="B2584" t="s">
        <v>32</v>
      </c>
      <c r="C2584" t="s">
        <v>62</v>
      </c>
      <c r="D2584" t="s">
        <v>668</v>
      </c>
      <c r="E2584" t="s">
        <v>668</v>
      </c>
      <c r="F2584" t="s">
        <v>51</v>
      </c>
      <c r="G2584" t="s">
        <v>2506</v>
      </c>
      <c r="H2584" s="1">
        <v>43556</v>
      </c>
      <c r="I2584" s="1">
        <v>43535</v>
      </c>
      <c r="J2584" s="3">
        <v>4146690</v>
      </c>
      <c r="K2584" t="s">
        <v>31</v>
      </c>
      <c r="L2584" t="s">
        <v>31</v>
      </c>
      <c r="M2584">
        <v>0</v>
      </c>
      <c r="N2584">
        <v>0</v>
      </c>
      <c r="O2584">
        <v>0</v>
      </c>
      <c r="P2584" t="s">
        <v>37</v>
      </c>
      <c r="Q2584" t="s">
        <v>37</v>
      </c>
      <c r="R2584" t="str">
        <f t="shared" si="81"/>
        <v>2135994511121</v>
      </c>
      <c r="S2584" t="s">
        <v>38</v>
      </c>
      <c r="T2584" t="s">
        <v>66</v>
      </c>
      <c r="U2584" t="s">
        <v>67</v>
      </c>
      <c r="V2584" t="s">
        <v>100</v>
      </c>
      <c r="W2584" t="s">
        <v>42</v>
      </c>
      <c r="X2584" t="s">
        <v>43</v>
      </c>
      <c r="Y2584" t="s">
        <v>44</v>
      </c>
      <c r="Z2584" t="s">
        <v>44</v>
      </c>
      <c r="AA2584" t="s">
        <v>45</v>
      </c>
      <c r="AB2584" t="s">
        <v>46</v>
      </c>
      <c r="AC2584" t="s">
        <v>47</v>
      </c>
      <c r="AD2584" t="s">
        <v>48</v>
      </c>
      <c r="AE2584" t="s">
        <v>49</v>
      </c>
    </row>
    <row r="2585" spans="1:31">
      <c r="A2585" t="str">
        <f t="shared" si="80"/>
        <v>213599451111904</v>
      </c>
      <c r="B2585" t="s">
        <v>32</v>
      </c>
      <c r="C2585" t="s">
        <v>62</v>
      </c>
      <c r="D2585" t="s">
        <v>668</v>
      </c>
      <c r="E2585" t="s">
        <v>668</v>
      </c>
      <c r="F2585" t="s">
        <v>50</v>
      </c>
      <c r="G2585" t="s">
        <v>2506</v>
      </c>
      <c r="H2585" s="1">
        <v>43556</v>
      </c>
      <c r="I2585" s="1">
        <v>43535</v>
      </c>
      <c r="J2585" s="3">
        <v>666</v>
      </c>
      <c r="K2585" t="s">
        <v>31</v>
      </c>
      <c r="L2585" t="s">
        <v>31</v>
      </c>
      <c r="M2585">
        <v>0</v>
      </c>
      <c r="N2585">
        <v>0</v>
      </c>
      <c r="O2585">
        <v>0</v>
      </c>
      <c r="P2585" t="s">
        <v>37</v>
      </c>
      <c r="Q2585" t="s">
        <v>37</v>
      </c>
      <c r="R2585" t="str">
        <f t="shared" si="81"/>
        <v>2135994511119</v>
      </c>
      <c r="S2585" t="s">
        <v>38</v>
      </c>
      <c r="T2585" t="s">
        <v>66</v>
      </c>
      <c r="U2585" t="s">
        <v>67</v>
      </c>
      <c r="V2585" t="s">
        <v>100</v>
      </c>
      <c r="W2585" t="s">
        <v>42</v>
      </c>
      <c r="X2585" t="s">
        <v>43</v>
      </c>
      <c r="Y2585" t="s">
        <v>44</v>
      </c>
      <c r="Z2585" t="s">
        <v>44</v>
      </c>
      <c r="AA2585" t="s">
        <v>45</v>
      </c>
      <c r="AB2585" t="s">
        <v>46</v>
      </c>
      <c r="AC2585" t="s">
        <v>47</v>
      </c>
      <c r="AD2585" t="s">
        <v>48</v>
      </c>
      <c r="AE2585" t="s">
        <v>49</v>
      </c>
    </row>
    <row r="2586" spans="1:31">
      <c r="A2586" t="str">
        <f t="shared" si="80"/>
        <v>213599451111104</v>
      </c>
      <c r="B2586" t="s">
        <v>32</v>
      </c>
      <c r="C2586" t="s">
        <v>62</v>
      </c>
      <c r="D2586" t="s">
        <v>668</v>
      </c>
      <c r="E2586" t="s">
        <v>668</v>
      </c>
      <c r="F2586" t="s">
        <v>35</v>
      </c>
      <c r="G2586" t="s">
        <v>2506</v>
      </c>
      <c r="H2586" s="1">
        <v>43556</v>
      </c>
      <c r="I2586" s="1">
        <v>43535</v>
      </c>
      <c r="J2586" s="3">
        <v>57608800</v>
      </c>
      <c r="K2586" t="s">
        <v>31</v>
      </c>
      <c r="L2586" t="s">
        <v>31</v>
      </c>
      <c r="M2586">
        <v>0</v>
      </c>
      <c r="N2586">
        <v>0</v>
      </c>
      <c r="O2586">
        <v>0</v>
      </c>
      <c r="P2586" t="s">
        <v>37</v>
      </c>
      <c r="Q2586" t="s">
        <v>37</v>
      </c>
      <c r="R2586" t="str">
        <f t="shared" si="81"/>
        <v>2135994511111</v>
      </c>
      <c r="S2586" t="s">
        <v>38</v>
      </c>
      <c r="T2586" t="s">
        <v>66</v>
      </c>
      <c r="U2586" t="s">
        <v>67</v>
      </c>
      <c r="V2586" t="s">
        <v>100</v>
      </c>
      <c r="W2586" t="s">
        <v>42</v>
      </c>
      <c r="X2586" t="s">
        <v>43</v>
      </c>
      <c r="Y2586" t="s">
        <v>44</v>
      </c>
      <c r="Z2586" t="s">
        <v>44</v>
      </c>
      <c r="AA2586" t="s">
        <v>45</v>
      </c>
      <c r="AB2586" t="s">
        <v>46</v>
      </c>
      <c r="AC2586" t="s">
        <v>47</v>
      </c>
      <c r="AD2586" t="s">
        <v>48</v>
      </c>
      <c r="AE2586" t="s">
        <v>49</v>
      </c>
    </row>
    <row r="2587" spans="1:31">
      <c r="A2587" t="str">
        <f t="shared" si="80"/>
        <v>213599451111104</v>
      </c>
      <c r="B2587" t="s">
        <v>32</v>
      </c>
      <c r="C2587" t="s">
        <v>62</v>
      </c>
      <c r="D2587" t="s">
        <v>421</v>
      </c>
      <c r="E2587" t="s">
        <v>421</v>
      </c>
      <c r="F2587" t="s">
        <v>35</v>
      </c>
      <c r="G2587" t="s">
        <v>2507</v>
      </c>
      <c r="H2587" s="1">
        <v>43556</v>
      </c>
      <c r="I2587" s="1">
        <v>43535</v>
      </c>
      <c r="J2587" s="3">
        <v>139575800</v>
      </c>
      <c r="K2587" t="s">
        <v>31</v>
      </c>
      <c r="L2587" t="s">
        <v>31</v>
      </c>
      <c r="M2587">
        <v>0</v>
      </c>
      <c r="N2587">
        <v>0</v>
      </c>
      <c r="O2587">
        <v>0</v>
      </c>
      <c r="P2587" t="s">
        <v>37</v>
      </c>
      <c r="Q2587" t="s">
        <v>37</v>
      </c>
      <c r="R2587" t="str">
        <f t="shared" si="81"/>
        <v>2135994511111</v>
      </c>
      <c r="S2587" t="s">
        <v>38</v>
      </c>
      <c r="T2587" t="s">
        <v>66</v>
      </c>
      <c r="U2587" t="s">
        <v>67</v>
      </c>
      <c r="V2587" t="s">
        <v>100</v>
      </c>
      <c r="W2587" t="s">
        <v>42</v>
      </c>
      <c r="X2587" t="s">
        <v>43</v>
      </c>
      <c r="Y2587" t="s">
        <v>44</v>
      </c>
      <c r="Z2587" t="s">
        <v>44</v>
      </c>
      <c r="AA2587" t="s">
        <v>45</v>
      </c>
      <c r="AB2587" t="s">
        <v>46</v>
      </c>
      <c r="AC2587" t="s">
        <v>47</v>
      </c>
      <c r="AD2587" t="s">
        <v>48</v>
      </c>
      <c r="AE2587" t="s">
        <v>49</v>
      </c>
    </row>
    <row r="2588" spans="1:31">
      <c r="A2588" t="str">
        <f t="shared" si="80"/>
        <v>213599451111904</v>
      </c>
      <c r="B2588" t="s">
        <v>32</v>
      </c>
      <c r="C2588" t="s">
        <v>62</v>
      </c>
      <c r="D2588" t="s">
        <v>421</v>
      </c>
      <c r="E2588" t="s">
        <v>421</v>
      </c>
      <c r="F2588" t="s">
        <v>50</v>
      </c>
      <c r="G2588" t="s">
        <v>2507</v>
      </c>
      <c r="H2588" s="1">
        <v>43556</v>
      </c>
      <c r="I2588" s="1">
        <v>43535</v>
      </c>
      <c r="J2588" s="3">
        <v>1623</v>
      </c>
      <c r="K2588" t="s">
        <v>31</v>
      </c>
      <c r="L2588" t="s">
        <v>31</v>
      </c>
      <c r="M2588">
        <v>0</v>
      </c>
      <c r="N2588">
        <v>0</v>
      </c>
      <c r="O2588">
        <v>0</v>
      </c>
      <c r="P2588" t="s">
        <v>37</v>
      </c>
      <c r="Q2588" t="s">
        <v>37</v>
      </c>
      <c r="R2588" t="str">
        <f t="shared" si="81"/>
        <v>2135994511119</v>
      </c>
      <c r="S2588" t="s">
        <v>38</v>
      </c>
      <c r="T2588" t="s">
        <v>66</v>
      </c>
      <c r="U2588" t="s">
        <v>67</v>
      </c>
      <c r="V2588" t="s">
        <v>100</v>
      </c>
      <c r="W2588" t="s">
        <v>42</v>
      </c>
      <c r="X2588" t="s">
        <v>43</v>
      </c>
      <c r="Y2588" t="s">
        <v>44</v>
      </c>
      <c r="Z2588" t="s">
        <v>44</v>
      </c>
      <c r="AA2588" t="s">
        <v>45</v>
      </c>
      <c r="AB2588" t="s">
        <v>46</v>
      </c>
      <c r="AC2588" t="s">
        <v>47</v>
      </c>
      <c r="AD2588" t="s">
        <v>48</v>
      </c>
      <c r="AE2588" t="s">
        <v>49</v>
      </c>
    </row>
    <row r="2589" spans="1:31">
      <c r="A2589" t="str">
        <f t="shared" si="80"/>
        <v>213599451112104</v>
      </c>
      <c r="B2589" t="s">
        <v>32</v>
      </c>
      <c r="C2589" t="s">
        <v>62</v>
      </c>
      <c r="D2589" t="s">
        <v>421</v>
      </c>
      <c r="E2589" t="s">
        <v>421</v>
      </c>
      <c r="F2589" t="s">
        <v>51</v>
      </c>
      <c r="G2589" t="s">
        <v>2507</v>
      </c>
      <c r="H2589" s="1">
        <v>43556</v>
      </c>
      <c r="I2589" s="1">
        <v>43535</v>
      </c>
      <c r="J2589" s="3">
        <v>11094480</v>
      </c>
      <c r="K2589" t="s">
        <v>31</v>
      </c>
      <c r="L2589" t="s">
        <v>31</v>
      </c>
      <c r="M2589">
        <v>0</v>
      </c>
      <c r="N2589">
        <v>0</v>
      </c>
      <c r="O2589">
        <v>0</v>
      </c>
      <c r="P2589" t="s">
        <v>37</v>
      </c>
      <c r="Q2589" t="s">
        <v>37</v>
      </c>
      <c r="R2589" t="str">
        <f t="shared" si="81"/>
        <v>2135994511121</v>
      </c>
      <c r="S2589" t="s">
        <v>38</v>
      </c>
      <c r="T2589" t="s">
        <v>66</v>
      </c>
      <c r="U2589" t="s">
        <v>67</v>
      </c>
      <c r="V2589" t="s">
        <v>100</v>
      </c>
      <c r="W2589" t="s">
        <v>42</v>
      </c>
      <c r="X2589" t="s">
        <v>43</v>
      </c>
      <c r="Y2589" t="s">
        <v>44</v>
      </c>
      <c r="Z2589" t="s">
        <v>44</v>
      </c>
      <c r="AA2589" t="s">
        <v>45</v>
      </c>
      <c r="AB2589" t="s">
        <v>46</v>
      </c>
      <c r="AC2589" t="s">
        <v>47</v>
      </c>
      <c r="AD2589" t="s">
        <v>48</v>
      </c>
      <c r="AE2589" t="s">
        <v>49</v>
      </c>
    </row>
    <row r="2590" spans="1:31">
      <c r="A2590" t="str">
        <f t="shared" si="80"/>
        <v>213599451112204</v>
      </c>
      <c r="B2590" t="s">
        <v>32</v>
      </c>
      <c r="C2590" t="s">
        <v>62</v>
      </c>
      <c r="D2590" t="s">
        <v>421</v>
      </c>
      <c r="E2590" t="s">
        <v>421</v>
      </c>
      <c r="F2590" t="s">
        <v>55</v>
      </c>
      <c r="G2590" t="s">
        <v>2507</v>
      </c>
      <c r="H2590" s="1">
        <v>43556</v>
      </c>
      <c r="I2590" s="1">
        <v>43535</v>
      </c>
      <c r="J2590" s="3">
        <v>3866720</v>
      </c>
      <c r="K2590" t="s">
        <v>31</v>
      </c>
      <c r="L2590" t="s">
        <v>31</v>
      </c>
      <c r="M2590">
        <v>0</v>
      </c>
      <c r="N2590">
        <v>0</v>
      </c>
      <c r="O2590">
        <v>0</v>
      </c>
      <c r="P2590" t="s">
        <v>37</v>
      </c>
      <c r="Q2590" t="s">
        <v>37</v>
      </c>
      <c r="R2590" t="str">
        <f t="shared" si="81"/>
        <v>2135994511122</v>
      </c>
      <c r="S2590" t="s">
        <v>38</v>
      </c>
      <c r="T2590" t="s">
        <v>66</v>
      </c>
      <c r="U2590" t="s">
        <v>67</v>
      </c>
      <c r="V2590" t="s">
        <v>100</v>
      </c>
      <c r="W2590" t="s">
        <v>42</v>
      </c>
      <c r="X2590" t="s">
        <v>43</v>
      </c>
      <c r="Y2590" t="s">
        <v>44</v>
      </c>
      <c r="Z2590" t="s">
        <v>44</v>
      </c>
      <c r="AA2590" t="s">
        <v>45</v>
      </c>
      <c r="AB2590" t="s">
        <v>46</v>
      </c>
      <c r="AC2590" t="s">
        <v>47</v>
      </c>
      <c r="AD2590" t="s">
        <v>48</v>
      </c>
      <c r="AE2590" t="s">
        <v>49</v>
      </c>
    </row>
    <row r="2591" spans="1:31">
      <c r="A2591" t="str">
        <f t="shared" si="80"/>
        <v>213599451112404</v>
      </c>
      <c r="B2591" t="s">
        <v>32</v>
      </c>
      <c r="C2591" t="s">
        <v>62</v>
      </c>
      <c r="D2591" t="s">
        <v>421</v>
      </c>
      <c r="E2591" t="s">
        <v>421</v>
      </c>
      <c r="F2591" t="s">
        <v>52</v>
      </c>
      <c r="G2591" t="s">
        <v>2507</v>
      </c>
      <c r="H2591" s="1">
        <v>43556</v>
      </c>
      <c r="I2591" s="1">
        <v>43535</v>
      </c>
      <c r="J2591" s="3">
        <v>12985000</v>
      </c>
      <c r="K2591" t="s">
        <v>31</v>
      </c>
      <c r="L2591" t="s">
        <v>31</v>
      </c>
      <c r="M2591">
        <v>0</v>
      </c>
      <c r="N2591">
        <v>0</v>
      </c>
      <c r="O2591">
        <v>0</v>
      </c>
      <c r="P2591" t="s">
        <v>37</v>
      </c>
      <c r="Q2591" t="s">
        <v>37</v>
      </c>
      <c r="R2591" t="str">
        <f t="shared" si="81"/>
        <v>2135994511124</v>
      </c>
      <c r="S2591" t="s">
        <v>38</v>
      </c>
      <c r="T2591" t="s">
        <v>66</v>
      </c>
      <c r="U2591" t="s">
        <v>67</v>
      </c>
      <c r="V2591" t="s">
        <v>100</v>
      </c>
      <c r="W2591" t="s">
        <v>42</v>
      </c>
      <c r="X2591" t="s">
        <v>43</v>
      </c>
      <c r="Y2591" t="s">
        <v>44</v>
      </c>
      <c r="Z2591" t="s">
        <v>44</v>
      </c>
      <c r="AA2591" t="s">
        <v>45</v>
      </c>
      <c r="AB2591" t="s">
        <v>46</v>
      </c>
      <c r="AC2591" t="s">
        <v>47</v>
      </c>
      <c r="AD2591" t="s">
        <v>48</v>
      </c>
      <c r="AE2591" t="s">
        <v>49</v>
      </c>
    </row>
    <row r="2592" spans="1:31">
      <c r="A2592" t="str">
        <f t="shared" si="80"/>
        <v>213599451112504</v>
      </c>
      <c r="B2592" t="s">
        <v>32</v>
      </c>
      <c r="C2592" t="s">
        <v>62</v>
      </c>
      <c r="D2592" t="s">
        <v>421</v>
      </c>
      <c r="E2592" t="s">
        <v>421</v>
      </c>
      <c r="F2592" t="s">
        <v>132</v>
      </c>
      <c r="G2592" t="s">
        <v>2507</v>
      </c>
      <c r="H2592" s="1">
        <v>43556</v>
      </c>
      <c r="I2592" s="1">
        <v>43535</v>
      </c>
      <c r="J2592" s="3">
        <v>17029</v>
      </c>
      <c r="K2592" t="s">
        <v>31</v>
      </c>
      <c r="L2592" t="s">
        <v>31</v>
      </c>
      <c r="M2592">
        <v>0</v>
      </c>
      <c r="N2592">
        <v>0</v>
      </c>
      <c r="O2592">
        <v>0</v>
      </c>
      <c r="P2592" t="s">
        <v>37</v>
      </c>
      <c r="Q2592" t="s">
        <v>37</v>
      </c>
      <c r="R2592" t="str">
        <f t="shared" si="81"/>
        <v>2135994511125</v>
      </c>
      <c r="S2592" t="s">
        <v>38</v>
      </c>
      <c r="T2592" t="s">
        <v>66</v>
      </c>
      <c r="U2592" t="s">
        <v>67</v>
      </c>
      <c r="V2592" t="s">
        <v>100</v>
      </c>
      <c r="W2592" t="s">
        <v>42</v>
      </c>
      <c r="X2592" t="s">
        <v>43</v>
      </c>
      <c r="Y2592" t="s">
        <v>44</v>
      </c>
      <c r="Z2592" t="s">
        <v>44</v>
      </c>
      <c r="AA2592" t="s">
        <v>45</v>
      </c>
      <c r="AB2592" t="s">
        <v>46</v>
      </c>
      <c r="AC2592" t="s">
        <v>47</v>
      </c>
      <c r="AD2592" t="s">
        <v>48</v>
      </c>
      <c r="AE2592" t="s">
        <v>49</v>
      </c>
    </row>
    <row r="2593" spans="1:31">
      <c r="A2593" t="str">
        <f t="shared" si="80"/>
        <v>213599451112604</v>
      </c>
      <c r="B2593" t="s">
        <v>32</v>
      </c>
      <c r="C2593" t="s">
        <v>62</v>
      </c>
      <c r="D2593" t="s">
        <v>421</v>
      </c>
      <c r="E2593" t="s">
        <v>421</v>
      </c>
      <c r="F2593" t="s">
        <v>57</v>
      </c>
      <c r="G2593" t="s">
        <v>2507</v>
      </c>
      <c r="H2593" s="1">
        <v>43556</v>
      </c>
      <c r="I2593" s="1">
        <v>43535</v>
      </c>
      <c r="J2593" s="3">
        <v>9631860</v>
      </c>
      <c r="K2593" t="s">
        <v>31</v>
      </c>
      <c r="L2593" t="s">
        <v>31</v>
      </c>
      <c r="M2593">
        <v>0</v>
      </c>
      <c r="N2593">
        <v>0</v>
      </c>
      <c r="O2593">
        <v>0</v>
      </c>
      <c r="P2593" t="s">
        <v>37</v>
      </c>
      <c r="Q2593" t="s">
        <v>37</v>
      </c>
      <c r="R2593" t="str">
        <f t="shared" si="81"/>
        <v>2135994511126</v>
      </c>
      <c r="S2593" t="s">
        <v>38</v>
      </c>
      <c r="T2593" t="s">
        <v>66</v>
      </c>
      <c r="U2593" t="s">
        <v>67</v>
      </c>
      <c r="V2593" t="s">
        <v>100</v>
      </c>
      <c r="W2593" t="s">
        <v>42</v>
      </c>
      <c r="X2593" t="s">
        <v>43</v>
      </c>
      <c r="Y2593" t="s">
        <v>44</v>
      </c>
      <c r="Z2593" t="s">
        <v>44</v>
      </c>
      <c r="AA2593" t="s">
        <v>45</v>
      </c>
      <c r="AB2593" t="s">
        <v>46</v>
      </c>
      <c r="AC2593" t="s">
        <v>47</v>
      </c>
      <c r="AD2593" t="s">
        <v>48</v>
      </c>
      <c r="AE2593" t="s">
        <v>49</v>
      </c>
    </row>
    <row r="2594" spans="1:31">
      <c r="A2594" t="str">
        <f t="shared" si="80"/>
        <v>213599451115104</v>
      </c>
      <c r="B2594" t="s">
        <v>32</v>
      </c>
      <c r="C2594" t="s">
        <v>62</v>
      </c>
      <c r="D2594" t="s">
        <v>421</v>
      </c>
      <c r="E2594" t="s">
        <v>421</v>
      </c>
      <c r="F2594" t="s">
        <v>58</v>
      </c>
      <c r="G2594" t="s">
        <v>2507</v>
      </c>
      <c r="H2594" s="1">
        <v>43556</v>
      </c>
      <c r="I2594" s="1">
        <v>43535</v>
      </c>
      <c r="J2594" s="3">
        <v>545000</v>
      </c>
      <c r="K2594" t="s">
        <v>31</v>
      </c>
      <c r="L2594" t="s">
        <v>31</v>
      </c>
      <c r="M2594">
        <v>0</v>
      </c>
      <c r="N2594">
        <v>0</v>
      </c>
      <c r="O2594">
        <v>0</v>
      </c>
      <c r="P2594" t="s">
        <v>37</v>
      </c>
      <c r="Q2594" t="s">
        <v>37</v>
      </c>
      <c r="R2594" t="str">
        <f t="shared" si="81"/>
        <v>2135994511151</v>
      </c>
      <c r="S2594" t="s">
        <v>38</v>
      </c>
      <c r="T2594" t="s">
        <v>66</v>
      </c>
      <c r="U2594" t="s">
        <v>67</v>
      </c>
      <c r="V2594" t="s">
        <v>100</v>
      </c>
      <c r="W2594" t="s">
        <v>42</v>
      </c>
      <c r="X2594" t="s">
        <v>43</v>
      </c>
      <c r="Y2594" t="s">
        <v>44</v>
      </c>
      <c r="Z2594" t="s">
        <v>44</v>
      </c>
      <c r="AA2594" t="s">
        <v>45</v>
      </c>
      <c r="AB2594" t="s">
        <v>46</v>
      </c>
      <c r="AC2594" t="s">
        <v>47</v>
      </c>
      <c r="AD2594" t="s">
        <v>48</v>
      </c>
      <c r="AE2594" t="s">
        <v>49</v>
      </c>
    </row>
    <row r="2595" spans="1:31">
      <c r="A2595" t="str">
        <f t="shared" si="80"/>
        <v>213599451111104</v>
      </c>
      <c r="B2595" t="s">
        <v>32</v>
      </c>
      <c r="C2595" t="s">
        <v>62</v>
      </c>
      <c r="D2595" t="s">
        <v>897</v>
      </c>
      <c r="E2595" t="s">
        <v>897</v>
      </c>
      <c r="F2595" t="s">
        <v>35</v>
      </c>
      <c r="G2595" t="s">
        <v>2508</v>
      </c>
      <c r="H2595" s="1">
        <v>43556</v>
      </c>
      <c r="I2595" s="1">
        <v>43537</v>
      </c>
      <c r="J2595" s="3">
        <v>618121300</v>
      </c>
      <c r="K2595" t="s">
        <v>31</v>
      </c>
      <c r="L2595" t="s">
        <v>31</v>
      </c>
      <c r="M2595">
        <v>0</v>
      </c>
      <c r="N2595">
        <v>0</v>
      </c>
      <c r="O2595">
        <v>0</v>
      </c>
      <c r="P2595" t="s">
        <v>37</v>
      </c>
      <c r="Q2595" t="s">
        <v>37</v>
      </c>
      <c r="R2595" t="str">
        <f t="shared" si="81"/>
        <v>2135994511111</v>
      </c>
      <c r="S2595" t="s">
        <v>38</v>
      </c>
      <c r="T2595" t="s">
        <v>66</v>
      </c>
      <c r="U2595" t="s">
        <v>67</v>
      </c>
      <c r="V2595" t="s">
        <v>100</v>
      </c>
      <c r="W2595" t="s">
        <v>42</v>
      </c>
      <c r="X2595" t="s">
        <v>43</v>
      </c>
      <c r="Y2595" t="s">
        <v>44</v>
      </c>
      <c r="Z2595" t="s">
        <v>44</v>
      </c>
      <c r="AA2595" t="s">
        <v>45</v>
      </c>
      <c r="AB2595" t="s">
        <v>46</v>
      </c>
      <c r="AC2595" t="s">
        <v>47</v>
      </c>
      <c r="AD2595" t="s">
        <v>48</v>
      </c>
      <c r="AE2595" t="s">
        <v>49</v>
      </c>
    </row>
    <row r="2596" spans="1:31">
      <c r="A2596" t="str">
        <f t="shared" si="80"/>
        <v>213599451111904</v>
      </c>
      <c r="B2596" t="s">
        <v>32</v>
      </c>
      <c r="C2596" t="s">
        <v>62</v>
      </c>
      <c r="D2596" t="s">
        <v>897</v>
      </c>
      <c r="E2596" t="s">
        <v>897</v>
      </c>
      <c r="F2596" t="s">
        <v>50</v>
      </c>
      <c r="G2596" t="s">
        <v>2508</v>
      </c>
      <c r="H2596" s="1">
        <v>43556</v>
      </c>
      <c r="I2596" s="1">
        <v>43537</v>
      </c>
      <c r="J2596" s="3">
        <v>7592</v>
      </c>
      <c r="K2596" t="s">
        <v>31</v>
      </c>
      <c r="L2596" t="s">
        <v>31</v>
      </c>
      <c r="M2596">
        <v>0</v>
      </c>
      <c r="N2596">
        <v>0</v>
      </c>
      <c r="O2596">
        <v>0</v>
      </c>
      <c r="P2596" t="s">
        <v>37</v>
      </c>
      <c r="Q2596" t="s">
        <v>37</v>
      </c>
      <c r="R2596" t="str">
        <f t="shared" si="81"/>
        <v>2135994511119</v>
      </c>
      <c r="S2596" t="s">
        <v>38</v>
      </c>
      <c r="T2596" t="s">
        <v>66</v>
      </c>
      <c r="U2596" t="s">
        <v>67</v>
      </c>
      <c r="V2596" t="s">
        <v>100</v>
      </c>
      <c r="W2596" t="s">
        <v>42</v>
      </c>
      <c r="X2596" t="s">
        <v>43</v>
      </c>
      <c r="Y2596" t="s">
        <v>44</v>
      </c>
      <c r="Z2596" t="s">
        <v>44</v>
      </c>
      <c r="AA2596" t="s">
        <v>45</v>
      </c>
      <c r="AB2596" t="s">
        <v>46</v>
      </c>
      <c r="AC2596" t="s">
        <v>47</v>
      </c>
      <c r="AD2596" t="s">
        <v>48</v>
      </c>
      <c r="AE2596" t="s">
        <v>49</v>
      </c>
    </row>
    <row r="2597" spans="1:31">
      <c r="A2597" t="str">
        <f t="shared" si="80"/>
        <v>213599451112104</v>
      </c>
      <c r="B2597" t="s">
        <v>32</v>
      </c>
      <c r="C2597" t="s">
        <v>62</v>
      </c>
      <c r="D2597" t="s">
        <v>897</v>
      </c>
      <c r="E2597" t="s">
        <v>897</v>
      </c>
      <c r="F2597" t="s">
        <v>51</v>
      </c>
      <c r="G2597" t="s">
        <v>2508</v>
      </c>
      <c r="H2597" s="1">
        <v>43556</v>
      </c>
      <c r="I2597" s="1">
        <v>43537</v>
      </c>
      <c r="J2597" s="3">
        <v>48175930</v>
      </c>
      <c r="K2597" t="s">
        <v>31</v>
      </c>
      <c r="L2597" t="s">
        <v>31</v>
      </c>
      <c r="M2597">
        <v>0</v>
      </c>
      <c r="N2597">
        <v>0</v>
      </c>
      <c r="O2597">
        <v>0</v>
      </c>
      <c r="P2597" t="s">
        <v>37</v>
      </c>
      <c r="Q2597" t="s">
        <v>37</v>
      </c>
      <c r="R2597" t="str">
        <f t="shared" si="81"/>
        <v>2135994511121</v>
      </c>
      <c r="S2597" t="s">
        <v>38</v>
      </c>
      <c r="T2597" t="s">
        <v>66</v>
      </c>
      <c r="U2597" t="s">
        <v>67</v>
      </c>
      <c r="V2597" t="s">
        <v>100</v>
      </c>
      <c r="W2597" t="s">
        <v>42</v>
      </c>
      <c r="X2597" t="s">
        <v>43</v>
      </c>
      <c r="Y2597" t="s">
        <v>44</v>
      </c>
      <c r="Z2597" t="s">
        <v>44</v>
      </c>
      <c r="AA2597" t="s">
        <v>45</v>
      </c>
      <c r="AB2597" t="s">
        <v>46</v>
      </c>
      <c r="AC2597" t="s">
        <v>47</v>
      </c>
      <c r="AD2597" t="s">
        <v>48</v>
      </c>
      <c r="AE2597" t="s">
        <v>49</v>
      </c>
    </row>
    <row r="2598" spans="1:31">
      <c r="A2598" t="str">
        <f t="shared" si="80"/>
        <v>213599451112204</v>
      </c>
      <c r="B2598" t="s">
        <v>32</v>
      </c>
      <c r="C2598" t="s">
        <v>62</v>
      </c>
      <c r="D2598" t="s">
        <v>897</v>
      </c>
      <c r="E2598" t="s">
        <v>897</v>
      </c>
      <c r="F2598" t="s">
        <v>55</v>
      </c>
      <c r="G2598" t="s">
        <v>2508</v>
      </c>
      <c r="H2598" s="1">
        <v>43556</v>
      </c>
      <c r="I2598" s="1">
        <v>43537</v>
      </c>
      <c r="J2598" s="3">
        <v>15049040</v>
      </c>
      <c r="K2598" t="s">
        <v>31</v>
      </c>
      <c r="L2598" t="s">
        <v>31</v>
      </c>
      <c r="M2598">
        <v>0</v>
      </c>
      <c r="N2598">
        <v>0</v>
      </c>
      <c r="O2598">
        <v>0</v>
      </c>
      <c r="P2598" t="s">
        <v>37</v>
      </c>
      <c r="Q2598" t="s">
        <v>37</v>
      </c>
      <c r="R2598" t="str">
        <f t="shared" si="81"/>
        <v>2135994511122</v>
      </c>
      <c r="S2598" t="s">
        <v>38</v>
      </c>
      <c r="T2598" t="s">
        <v>66</v>
      </c>
      <c r="U2598" t="s">
        <v>67</v>
      </c>
      <c r="V2598" t="s">
        <v>100</v>
      </c>
      <c r="W2598" t="s">
        <v>42</v>
      </c>
      <c r="X2598" t="s">
        <v>43</v>
      </c>
      <c r="Y2598" t="s">
        <v>44</v>
      </c>
      <c r="Z2598" t="s">
        <v>44</v>
      </c>
      <c r="AA2598" t="s">
        <v>45</v>
      </c>
      <c r="AB2598" t="s">
        <v>46</v>
      </c>
      <c r="AC2598" t="s">
        <v>47</v>
      </c>
      <c r="AD2598" t="s">
        <v>48</v>
      </c>
      <c r="AE2598" t="s">
        <v>49</v>
      </c>
    </row>
    <row r="2599" spans="1:31">
      <c r="A2599" t="str">
        <f t="shared" si="80"/>
        <v>213599451115104</v>
      </c>
      <c r="B2599" t="s">
        <v>32</v>
      </c>
      <c r="C2599" t="s">
        <v>62</v>
      </c>
      <c r="D2599" t="s">
        <v>897</v>
      </c>
      <c r="E2599" t="s">
        <v>897</v>
      </c>
      <c r="F2599" t="s">
        <v>58</v>
      </c>
      <c r="G2599" t="s">
        <v>2508</v>
      </c>
      <c r="H2599" s="1">
        <v>43556</v>
      </c>
      <c r="I2599" s="1">
        <v>43537</v>
      </c>
      <c r="J2599" s="3">
        <v>2585000</v>
      </c>
      <c r="K2599" t="s">
        <v>31</v>
      </c>
      <c r="L2599" t="s">
        <v>31</v>
      </c>
      <c r="M2599">
        <v>0</v>
      </c>
      <c r="N2599">
        <v>0</v>
      </c>
      <c r="O2599">
        <v>0</v>
      </c>
      <c r="P2599" t="s">
        <v>37</v>
      </c>
      <c r="Q2599" t="s">
        <v>37</v>
      </c>
      <c r="R2599" t="str">
        <f t="shared" si="81"/>
        <v>2135994511151</v>
      </c>
      <c r="S2599" t="s">
        <v>38</v>
      </c>
      <c r="T2599" t="s">
        <v>66</v>
      </c>
      <c r="U2599" t="s">
        <v>67</v>
      </c>
      <c r="V2599" t="s">
        <v>100</v>
      </c>
      <c r="W2599" t="s">
        <v>42</v>
      </c>
      <c r="X2599" t="s">
        <v>43</v>
      </c>
      <c r="Y2599" t="s">
        <v>44</v>
      </c>
      <c r="Z2599" t="s">
        <v>44</v>
      </c>
      <c r="AA2599" t="s">
        <v>45</v>
      </c>
      <c r="AB2599" t="s">
        <v>46</v>
      </c>
      <c r="AC2599" t="s">
        <v>47</v>
      </c>
      <c r="AD2599" t="s">
        <v>48</v>
      </c>
      <c r="AE2599" t="s">
        <v>49</v>
      </c>
    </row>
    <row r="2600" spans="1:31">
      <c r="A2600" t="str">
        <f t="shared" si="80"/>
        <v>213599451112604</v>
      </c>
      <c r="B2600" t="s">
        <v>32</v>
      </c>
      <c r="C2600" t="s">
        <v>62</v>
      </c>
      <c r="D2600" t="s">
        <v>897</v>
      </c>
      <c r="E2600" t="s">
        <v>897</v>
      </c>
      <c r="F2600" t="s">
        <v>57</v>
      </c>
      <c r="G2600" t="s">
        <v>2508</v>
      </c>
      <c r="H2600" s="1">
        <v>43556</v>
      </c>
      <c r="I2600" s="1">
        <v>43537</v>
      </c>
      <c r="J2600" s="3">
        <v>38267070</v>
      </c>
      <c r="K2600" t="s">
        <v>31</v>
      </c>
      <c r="L2600" t="s">
        <v>31</v>
      </c>
      <c r="M2600">
        <v>0</v>
      </c>
      <c r="N2600">
        <v>0</v>
      </c>
      <c r="O2600">
        <v>0</v>
      </c>
      <c r="P2600" t="s">
        <v>37</v>
      </c>
      <c r="Q2600" t="s">
        <v>37</v>
      </c>
      <c r="R2600" t="str">
        <f t="shared" si="81"/>
        <v>2135994511126</v>
      </c>
      <c r="S2600" t="s">
        <v>38</v>
      </c>
      <c r="T2600" t="s">
        <v>66</v>
      </c>
      <c r="U2600" t="s">
        <v>67</v>
      </c>
      <c r="V2600" t="s">
        <v>100</v>
      </c>
      <c r="W2600" t="s">
        <v>42</v>
      </c>
      <c r="X2600" t="s">
        <v>43</v>
      </c>
      <c r="Y2600" t="s">
        <v>44</v>
      </c>
      <c r="Z2600" t="s">
        <v>44</v>
      </c>
      <c r="AA2600" t="s">
        <v>45</v>
      </c>
      <c r="AB2600" t="s">
        <v>46</v>
      </c>
      <c r="AC2600" t="s">
        <v>47</v>
      </c>
      <c r="AD2600" t="s">
        <v>48</v>
      </c>
      <c r="AE2600" t="s">
        <v>49</v>
      </c>
    </row>
    <row r="2601" spans="1:31">
      <c r="A2601" t="str">
        <f t="shared" si="80"/>
        <v>213599451112504</v>
      </c>
      <c r="B2601" t="s">
        <v>32</v>
      </c>
      <c r="C2601" t="s">
        <v>62</v>
      </c>
      <c r="D2601" t="s">
        <v>897</v>
      </c>
      <c r="E2601" t="s">
        <v>897</v>
      </c>
      <c r="F2601" t="s">
        <v>132</v>
      </c>
      <c r="G2601" t="s">
        <v>2508</v>
      </c>
      <c r="H2601" s="1">
        <v>43556</v>
      </c>
      <c r="I2601" s="1">
        <v>43537</v>
      </c>
      <c r="J2601" s="3">
        <v>45606</v>
      </c>
      <c r="K2601" t="s">
        <v>31</v>
      </c>
      <c r="L2601" t="s">
        <v>31</v>
      </c>
      <c r="M2601">
        <v>0</v>
      </c>
      <c r="N2601">
        <v>0</v>
      </c>
      <c r="O2601">
        <v>0</v>
      </c>
      <c r="P2601" t="s">
        <v>37</v>
      </c>
      <c r="Q2601" t="s">
        <v>37</v>
      </c>
      <c r="R2601" t="str">
        <f t="shared" si="81"/>
        <v>2135994511125</v>
      </c>
      <c r="S2601" t="s">
        <v>38</v>
      </c>
      <c r="T2601" t="s">
        <v>66</v>
      </c>
      <c r="U2601" t="s">
        <v>67</v>
      </c>
      <c r="V2601" t="s">
        <v>100</v>
      </c>
      <c r="W2601" t="s">
        <v>42</v>
      </c>
      <c r="X2601" t="s">
        <v>43</v>
      </c>
      <c r="Y2601" t="s">
        <v>44</v>
      </c>
      <c r="Z2601" t="s">
        <v>44</v>
      </c>
      <c r="AA2601" t="s">
        <v>45</v>
      </c>
      <c r="AB2601" t="s">
        <v>46</v>
      </c>
      <c r="AC2601" t="s">
        <v>47</v>
      </c>
      <c r="AD2601" t="s">
        <v>48</v>
      </c>
      <c r="AE2601" t="s">
        <v>49</v>
      </c>
    </row>
    <row r="2602" spans="1:31">
      <c r="A2602" t="str">
        <f t="shared" si="80"/>
        <v>213599451112404</v>
      </c>
      <c r="B2602" t="s">
        <v>32</v>
      </c>
      <c r="C2602" t="s">
        <v>62</v>
      </c>
      <c r="D2602" t="s">
        <v>897</v>
      </c>
      <c r="E2602" t="s">
        <v>897</v>
      </c>
      <c r="F2602" t="s">
        <v>52</v>
      </c>
      <c r="G2602" t="s">
        <v>2508</v>
      </c>
      <c r="H2602" s="1">
        <v>43556</v>
      </c>
      <c r="I2602" s="1">
        <v>43537</v>
      </c>
      <c r="J2602" s="3">
        <v>61898000</v>
      </c>
      <c r="K2602" t="s">
        <v>31</v>
      </c>
      <c r="L2602" t="s">
        <v>31</v>
      </c>
      <c r="M2602">
        <v>0</v>
      </c>
      <c r="N2602">
        <v>0</v>
      </c>
      <c r="O2602">
        <v>0</v>
      </c>
      <c r="P2602" t="s">
        <v>37</v>
      </c>
      <c r="Q2602" t="s">
        <v>37</v>
      </c>
      <c r="R2602" t="str">
        <f t="shared" si="81"/>
        <v>2135994511124</v>
      </c>
      <c r="S2602" t="s">
        <v>38</v>
      </c>
      <c r="T2602" t="s">
        <v>66</v>
      </c>
      <c r="U2602" t="s">
        <v>67</v>
      </c>
      <c r="V2602" t="s">
        <v>100</v>
      </c>
      <c r="W2602" t="s">
        <v>42</v>
      </c>
      <c r="X2602" t="s">
        <v>43</v>
      </c>
      <c r="Y2602" t="s">
        <v>44</v>
      </c>
      <c r="Z2602" t="s">
        <v>44</v>
      </c>
      <c r="AA2602" t="s">
        <v>45</v>
      </c>
      <c r="AB2602" t="s">
        <v>46</v>
      </c>
      <c r="AC2602" t="s">
        <v>47</v>
      </c>
      <c r="AD2602" t="s">
        <v>48</v>
      </c>
      <c r="AE2602" t="s">
        <v>49</v>
      </c>
    </row>
    <row r="2603" spans="1:31">
      <c r="A2603" t="str">
        <f t="shared" si="80"/>
        <v>213599451112304</v>
      </c>
      <c r="B2603" t="s">
        <v>32</v>
      </c>
      <c r="C2603" t="s">
        <v>62</v>
      </c>
      <c r="D2603" t="s">
        <v>897</v>
      </c>
      <c r="E2603" t="s">
        <v>897</v>
      </c>
      <c r="F2603" t="s">
        <v>56</v>
      </c>
      <c r="G2603" t="s">
        <v>2508</v>
      </c>
      <c r="H2603" s="1">
        <v>43556</v>
      </c>
      <c r="I2603" s="1">
        <v>43537</v>
      </c>
      <c r="J2603" s="3">
        <v>1620000</v>
      </c>
      <c r="K2603" t="s">
        <v>31</v>
      </c>
      <c r="L2603" t="s">
        <v>31</v>
      </c>
      <c r="M2603">
        <v>0</v>
      </c>
      <c r="N2603">
        <v>0</v>
      </c>
      <c r="O2603">
        <v>0</v>
      </c>
      <c r="P2603" t="s">
        <v>37</v>
      </c>
      <c r="Q2603" t="s">
        <v>37</v>
      </c>
      <c r="R2603" t="str">
        <f t="shared" si="81"/>
        <v>2135994511123</v>
      </c>
      <c r="S2603" t="s">
        <v>38</v>
      </c>
      <c r="T2603" t="s">
        <v>66</v>
      </c>
      <c r="U2603" t="s">
        <v>67</v>
      </c>
      <c r="V2603" t="s">
        <v>100</v>
      </c>
      <c r="W2603" t="s">
        <v>42</v>
      </c>
      <c r="X2603" t="s">
        <v>43</v>
      </c>
      <c r="Y2603" t="s">
        <v>44</v>
      </c>
      <c r="Z2603" t="s">
        <v>44</v>
      </c>
      <c r="AA2603" t="s">
        <v>45</v>
      </c>
      <c r="AB2603" t="s">
        <v>46</v>
      </c>
      <c r="AC2603" t="s">
        <v>47</v>
      </c>
      <c r="AD2603" t="s">
        <v>48</v>
      </c>
      <c r="AE2603" t="s">
        <v>49</v>
      </c>
    </row>
    <row r="2604" spans="1:31">
      <c r="A2604" t="str">
        <f t="shared" si="80"/>
        <v>213599451112504</v>
      </c>
      <c r="B2604" t="s">
        <v>32</v>
      </c>
      <c r="C2604" t="s">
        <v>62</v>
      </c>
      <c r="D2604" t="s">
        <v>254</v>
      </c>
      <c r="E2604" t="s">
        <v>254</v>
      </c>
      <c r="F2604" t="s">
        <v>132</v>
      </c>
      <c r="G2604" t="s">
        <v>2509</v>
      </c>
      <c r="H2604" s="1">
        <v>43556</v>
      </c>
      <c r="I2604" s="1">
        <v>43536</v>
      </c>
      <c r="J2604" s="3">
        <v>13766</v>
      </c>
      <c r="K2604" t="s">
        <v>31</v>
      </c>
      <c r="L2604" t="s">
        <v>31</v>
      </c>
      <c r="M2604">
        <v>0</v>
      </c>
      <c r="N2604">
        <v>0</v>
      </c>
      <c r="O2604">
        <v>0</v>
      </c>
      <c r="P2604" t="s">
        <v>37</v>
      </c>
      <c r="Q2604" t="s">
        <v>37</v>
      </c>
      <c r="R2604" t="str">
        <f t="shared" si="81"/>
        <v>2135994511125</v>
      </c>
      <c r="S2604" t="s">
        <v>38</v>
      </c>
      <c r="T2604" t="s">
        <v>66</v>
      </c>
      <c r="U2604" t="s">
        <v>67</v>
      </c>
      <c r="V2604" t="s">
        <v>100</v>
      </c>
      <c r="W2604" t="s">
        <v>42</v>
      </c>
      <c r="X2604" t="s">
        <v>43</v>
      </c>
      <c r="Y2604" t="s">
        <v>44</v>
      </c>
      <c r="Z2604" t="s">
        <v>44</v>
      </c>
      <c r="AA2604" t="s">
        <v>45</v>
      </c>
      <c r="AB2604" t="s">
        <v>46</v>
      </c>
      <c r="AC2604" t="s">
        <v>47</v>
      </c>
      <c r="AD2604" t="s">
        <v>48</v>
      </c>
      <c r="AE2604" t="s">
        <v>49</v>
      </c>
    </row>
    <row r="2605" spans="1:31">
      <c r="A2605" t="str">
        <f t="shared" si="80"/>
        <v>213599451115104</v>
      </c>
      <c r="B2605" t="s">
        <v>32</v>
      </c>
      <c r="C2605" t="s">
        <v>62</v>
      </c>
      <c r="D2605" t="s">
        <v>254</v>
      </c>
      <c r="E2605" t="s">
        <v>254</v>
      </c>
      <c r="F2605" t="s">
        <v>58</v>
      </c>
      <c r="G2605" t="s">
        <v>2509</v>
      </c>
      <c r="H2605" s="1">
        <v>43556</v>
      </c>
      <c r="I2605" s="1">
        <v>43536</v>
      </c>
      <c r="J2605" s="3">
        <v>540000</v>
      </c>
      <c r="K2605" t="s">
        <v>31</v>
      </c>
      <c r="L2605" t="s">
        <v>31</v>
      </c>
      <c r="M2605">
        <v>0</v>
      </c>
      <c r="N2605">
        <v>0</v>
      </c>
      <c r="O2605">
        <v>0</v>
      </c>
      <c r="P2605" t="s">
        <v>37</v>
      </c>
      <c r="Q2605" t="s">
        <v>37</v>
      </c>
      <c r="R2605" t="str">
        <f t="shared" si="81"/>
        <v>2135994511151</v>
      </c>
      <c r="S2605" t="s">
        <v>38</v>
      </c>
      <c r="T2605" t="s">
        <v>66</v>
      </c>
      <c r="U2605" t="s">
        <v>67</v>
      </c>
      <c r="V2605" t="s">
        <v>100</v>
      </c>
      <c r="W2605" t="s">
        <v>42</v>
      </c>
      <c r="X2605" t="s">
        <v>43</v>
      </c>
      <c r="Y2605" t="s">
        <v>44</v>
      </c>
      <c r="Z2605" t="s">
        <v>44</v>
      </c>
      <c r="AA2605" t="s">
        <v>45</v>
      </c>
      <c r="AB2605" t="s">
        <v>46</v>
      </c>
      <c r="AC2605" t="s">
        <v>47</v>
      </c>
      <c r="AD2605" t="s">
        <v>48</v>
      </c>
      <c r="AE2605" t="s">
        <v>49</v>
      </c>
    </row>
    <row r="2606" spans="1:31">
      <c r="A2606" t="str">
        <f t="shared" si="80"/>
        <v>213599451112604</v>
      </c>
      <c r="B2606" t="s">
        <v>32</v>
      </c>
      <c r="C2606" t="s">
        <v>62</v>
      </c>
      <c r="D2606" t="s">
        <v>254</v>
      </c>
      <c r="E2606" t="s">
        <v>254</v>
      </c>
      <c r="F2606" t="s">
        <v>57</v>
      </c>
      <c r="G2606" t="s">
        <v>2509</v>
      </c>
      <c r="H2606" s="1">
        <v>43556</v>
      </c>
      <c r="I2606" s="1">
        <v>43536</v>
      </c>
      <c r="J2606" s="3">
        <v>5214240</v>
      </c>
      <c r="K2606" t="s">
        <v>31</v>
      </c>
      <c r="L2606" t="s">
        <v>31</v>
      </c>
      <c r="M2606">
        <v>0</v>
      </c>
      <c r="N2606">
        <v>0</v>
      </c>
      <c r="O2606">
        <v>0</v>
      </c>
      <c r="P2606" t="s">
        <v>37</v>
      </c>
      <c r="Q2606" t="s">
        <v>37</v>
      </c>
      <c r="R2606" t="str">
        <f t="shared" si="81"/>
        <v>2135994511126</v>
      </c>
      <c r="S2606" t="s">
        <v>38</v>
      </c>
      <c r="T2606" t="s">
        <v>66</v>
      </c>
      <c r="U2606" t="s">
        <v>67</v>
      </c>
      <c r="V2606" t="s">
        <v>100</v>
      </c>
      <c r="W2606" t="s">
        <v>42</v>
      </c>
      <c r="X2606" t="s">
        <v>43</v>
      </c>
      <c r="Y2606" t="s">
        <v>44</v>
      </c>
      <c r="Z2606" t="s">
        <v>44</v>
      </c>
      <c r="AA2606" t="s">
        <v>45</v>
      </c>
      <c r="AB2606" t="s">
        <v>46</v>
      </c>
      <c r="AC2606" t="s">
        <v>47</v>
      </c>
      <c r="AD2606" t="s">
        <v>48</v>
      </c>
      <c r="AE2606" t="s">
        <v>49</v>
      </c>
    </row>
    <row r="2607" spans="1:31">
      <c r="A2607" t="str">
        <f t="shared" si="80"/>
        <v>213599451111104</v>
      </c>
      <c r="B2607" t="s">
        <v>32</v>
      </c>
      <c r="C2607" t="s">
        <v>62</v>
      </c>
      <c r="D2607" t="s">
        <v>254</v>
      </c>
      <c r="E2607" t="s">
        <v>254</v>
      </c>
      <c r="F2607" t="s">
        <v>35</v>
      </c>
      <c r="G2607" t="s">
        <v>2509</v>
      </c>
      <c r="H2607" s="1">
        <v>43556</v>
      </c>
      <c r="I2607" s="1">
        <v>43536</v>
      </c>
      <c r="J2607" s="3">
        <v>75670100</v>
      </c>
      <c r="K2607" t="s">
        <v>31</v>
      </c>
      <c r="L2607" t="s">
        <v>31</v>
      </c>
      <c r="M2607">
        <v>0</v>
      </c>
      <c r="N2607">
        <v>0</v>
      </c>
      <c r="O2607">
        <v>0</v>
      </c>
      <c r="P2607" t="s">
        <v>37</v>
      </c>
      <c r="Q2607" t="s">
        <v>37</v>
      </c>
      <c r="R2607" t="str">
        <f t="shared" si="81"/>
        <v>2135994511111</v>
      </c>
      <c r="S2607" t="s">
        <v>38</v>
      </c>
      <c r="T2607" t="s">
        <v>66</v>
      </c>
      <c r="U2607" t="s">
        <v>67</v>
      </c>
      <c r="V2607" t="s">
        <v>100</v>
      </c>
      <c r="W2607" t="s">
        <v>42</v>
      </c>
      <c r="X2607" t="s">
        <v>43</v>
      </c>
      <c r="Y2607" t="s">
        <v>44</v>
      </c>
      <c r="Z2607" t="s">
        <v>44</v>
      </c>
      <c r="AA2607" t="s">
        <v>45</v>
      </c>
      <c r="AB2607" t="s">
        <v>46</v>
      </c>
      <c r="AC2607" t="s">
        <v>47</v>
      </c>
      <c r="AD2607" t="s">
        <v>48</v>
      </c>
      <c r="AE2607" t="s">
        <v>49</v>
      </c>
    </row>
    <row r="2608" spans="1:31">
      <c r="A2608" t="str">
        <f t="shared" si="80"/>
        <v>213599451111904</v>
      </c>
      <c r="B2608" t="s">
        <v>32</v>
      </c>
      <c r="C2608" t="s">
        <v>62</v>
      </c>
      <c r="D2608" t="s">
        <v>254</v>
      </c>
      <c r="E2608" t="s">
        <v>254</v>
      </c>
      <c r="F2608" t="s">
        <v>50</v>
      </c>
      <c r="G2608" t="s">
        <v>2509</v>
      </c>
      <c r="H2608" s="1">
        <v>43556</v>
      </c>
      <c r="I2608" s="1">
        <v>43536</v>
      </c>
      <c r="J2608" s="3">
        <v>971</v>
      </c>
      <c r="K2608" t="s">
        <v>31</v>
      </c>
      <c r="L2608" t="s">
        <v>31</v>
      </c>
      <c r="M2608">
        <v>0</v>
      </c>
      <c r="N2608">
        <v>0</v>
      </c>
      <c r="O2608">
        <v>0</v>
      </c>
      <c r="P2608" t="s">
        <v>37</v>
      </c>
      <c r="Q2608" t="s">
        <v>37</v>
      </c>
      <c r="R2608" t="str">
        <f t="shared" si="81"/>
        <v>2135994511119</v>
      </c>
      <c r="S2608" t="s">
        <v>38</v>
      </c>
      <c r="T2608" t="s">
        <v>66</v>
      </c>
      <c r="U2608" t="s">
        <v>67</v>
      </c>
      <c r="V2608" t="s">
        <v>100</v>
      </c>
      <c r="W2608" t="s">
        <v>42</v>
      </c>
      <c r="X2608" t="s">
        <v>43</v>
      </c>
      <c r="Y2608" t="s">
        <v>44</v>
      </c>
      <c r="Z2608" t="s">
        <v>44</v>
      </c>
      <c r="AA2608" t="s">
        <v>45</v>
      </c>
      <c r="AB2608" t="s">
        <v>46</v>
      </c>
      <c r="AC2608" t="s">
        <v>47</v>
      </c>
      <c r="AD2608" t="s">
        <v>48</v>
      </c>
      <c r="AE2608" t="s">
        <v>49</v>
      </c>
    </row>
    <row r="2609" spans="1:31">
      <c r="A2609" t="str">
        <f t="shared" si="80"/>
        <v>213599451112104</v>
      </c>
      <c r="B2609" t="s">
        <v>32</v>
      </c>
      <c r="C2609" t="s">
        <v>62</v>
      </c>
      <c r="D2609" t="s">
        <v>254</v>
      </c>
      <c r="E2609" t="s">
        <v>254</v>
      </c>
      <c r="F2609" t="s">
        <v>51</v>
      </c>
      <c r="G2609" t="s">
        <v>2509</v>
      </c>
      <c r="H2609" s="1">
        <v>43556</v>
      </c>
      <c r="I2609" s="1">
        <v>43536</v>
      </c>
      <c r="J2609" s="3">
        <v>5599930</v>
      </c>
      <c r="K2609" t="s">
        <v>31</v>
      </c>
      <c r="L2609" t="s">
        <v>31</v>
      </c>
      <c r="M2609">
        <v>0</v>
      </c>
      <c r="N2609">
        <v>0</v>
      </c>
      <c r="O2609">
        <v>0</v>
      </c>
      <c r="P2609" t="s">
        <v>37</v>
      </c>
      <c r="Q2609" t="s">
        <v>37</v>
      </c>
      <c r="R2609" t="str">
        <f t="shared" si="81"/>
        <v>2135994511121</v>
      </c>
      <c r="S2609" t="s">
        <v>38</v>
      </c>
      <c r="T2609" t="s">
        <v>66</v>
      </c>
      <c r="U2609" t="s">
        <v>67</v>
      </c>
      <c r="V2609" t="s">
        <v>100</v>
      </c>
      <c r="W2609" t="s">
        <v>42</v>
      </c>
      <c r="X2609" t="s">
        <v>43</v>
      </c>
      <c r="Y2609" t="s">
        <v>44</v>
      </c>
      <c r="Z2609" t="s">
        <v>44</v>
      </c>
      <c r="AA2609" t="s">
        <v>45</v>
      </c>
      <c r="AB2609" t="s">
        <v>46</v>
      </c>
      <c r="AC2609" t="s">
        <v>47</v>
      </c>
      <c r="AD2609" t="s">
        <v>48</v>
      </c>
      <c r="AE2609" t="s">
        <v>49</v>
      </c>
    </row>
    <row r="2610" spans="1:31">
      <c r="A2610" t="str">
        <f t="shared" si="80"/>
        <v>213599451112204</v>
      </c>
      <c r="B2610" t="s">
        <v>32</v>
      </c>
      <c r="C2610" t="s">
        <v>62</v>
      </c>
      <c r="D2610" t="s">
        <v>254</v>
      </c>
      <c r="E2610" t="s">
        <v>254</v>
      </c>
      <c r="F2610" t="s">
        <v>55</v>
      </c>
      <c r="G2610" t="s">
        <v>2509</v>
      </c>
      <c r="H2610" s="1">
        <v>43556</v>
      </c>
      <c r="I2610" s="1">
        <v>43536</v>
      </c>
      <c r="J2610" s="3">
        <v>2143950</v>
      </c>
      <c r="K2610" t="s">
        <v>31</v>
      </c>
      <c r="L2610" t="s">
        <v>31</v>
      </c>
      <c r="M2610">
        <v>0</v>
      </c>
      <c r="N2610">
        <v>0</v>
      </c>
      <c r="O2610">
        <v>0</v>
      </c>
      <c r="P2610" t="s">
        <v>37</v>
      </c>
      <c r="Q2610" t="s">
        <v>37</v>
      </c>
      <c r="R2610" t="str">
        <f t="shared" si="81"/>
        <v>2135994511122</v>
      </c>
      <c r="S2610" t="s">
        <v>38</v>
      </c>
      <c r="T2610" t="s">
        <v>66</v>
      </c>
      <c r="U2610" t="s">
        <v>67</v>
      </c>
      <c r="V2610" t="s">
        <v>100</v>
      </c>
      <c r="W2610" t="s">
        <v>42</v>
      </c>
      <c r="X2610" t="s">
        <v>43</v>
      </c>
      <c r="Y2610" t="s">
        <v>44</v>
      </c>
      <c r="Z2610" t="s">
        <v>44</v>
      </c>
      <c r="AA2610" t="s">
        <v>45</v>
      </c>
      <c r="AB2610" t="s">
        <v>46</v>
      </c>
      <c r="AC2610" t="s">
        <v>47</v>
      </c>
      <c r="AD2610" t="s">
        <v>48</v>
      </c>
      <c r="AE2610" t="s">
        <v>49</v>
      </c>
    </row>
    <row r="2611" spans="1:31">
      <c r="A2611" t="str">
        <f t="shared" si="80"/>
        <v>213599451112404</v>
      </c>
      <c r="B2611" t="s">
        <v>32</v>
      </c>
      <c r="C2611" t="s">
        <v>62</v>
      </c>
      <c r="D2611" t="s">
        <v>254</v>
      </c>
      <c r="E2611" t="s">
        <v>254</v>
      </c>
      <c r="F2611" t="s">
        <v>52</v>
      </c>
      <c r="G2611" t="s">
        <v>2509</v>
      </c>
      <c r="H2611" s="1">
        <v>43556</v>
      </c>
      <c r="I2611" s="1">
        <v>43536</v>
      </c>
      <c r="J2611" s="3">
        <v>6847000</v>
      </c>
      <c r="K2611" t="s">
        <v>31</v>
      </c>
      <c r="L2611" t="s">
        <v>31</v>
      </c>
      <c r="M2611">
        <v>0</v>
      </c>
      <c r="N2611">
        <v>0</v>
      </c>
      <c r="O2611">
        <v>0</v>
      </c>
      <c r="P2611" t="s">
        <v>37</v>
      </c>
      <c r="Q2611" t="s">
        <v>37</v>
      </c>
      <c r="R2611" t="str">
        <f t="shared" si="81"/>
        <v>2135994511124</v>
      </c>
      <c r="S2611" t="s">
        <v>38</v>
      </c>
      <c r="T2611" t="s">
        <v>66</v>
      </c>
      <c r="U2611" t="s">
        <v>67</v>
      </c>
      <c r="V2611" t="s">
        <v>100</v>
      </c>
      <c r="W2611" t="s">
        <v>42</v>
      </c>
      <c r="X2611" t="s">
        <v>43</v>
      </c>
      <c r="Y2611" t="s">
        <v>44</v>
      </c>
      <c r="Z2611" t="s">
        <v>44</v>
      </c>
      <c r="AA2611" t="s">
        <v>45</v>
      </c>
      <c r="AB2611" t="s">
        <v>46</v>
      </c>
      <c r="AC2611" t="s">
        <v>47</v>
      </c>
      <c r="AD2611" t="s">
        <v>48</v>
      </c>
      <c r="AE2611" t="s">
        <v>49</v>
      </c>
    </row>
    <row r="2612" spans="1:31">
      <c r="A2612" t="str">
        <f t="shared" si="80"/>
        <v>212702152121103</v>
      </c>
      <c r="B2612" t="s">
        <v>32</v>
      </c>
      <c r="C2612" t="s">
        <v>62</v>
      </c>
      <c r="D2612" t="s">
        <v>1459</v>
      </c>
      <c r="E2612" t="s">
        <v>1459</v>
      </c>
      <c r="F2612" t="s">
        <v>122</v>
      </c>
      <c r="G2612" t="s">
        <v>2510</v>
      </c>
      <c r="H2612" s="1">
        <v>43551</v>
      </c>
      <c r="I2612" s="1">
        <v>43550</v>
      </c>
      <c r="J2612" s="3">
        <v>2250000</v>
      </c>
      <c r="K2612" t="s">
        <v>31</v>
      </c>
      <c r="L2612" t="s">
        <v>31</v>
      </c>
      <c r="M2612">
        <v>0</v>
      </c>
      <c r="N2612">
        <v>0</v>
      </c>
      <c r="O2612">
        <v>0</v>
      </c>
      <c r="P2612" t="s">
        <v>37</v>
      </c>
      <c r="Q2612" t="s">
        <v>37</v>
      </c>
      <c r="R2612" t="str">
        <f t="shared" si="81"/>
        <v>2127021521211</v>
      </c>
      <c r="S2612" t="s">
        <v>38</v>
      </c>
      <c r="T2612" t="s">
        <v>66</v>
      </c>
      <c r="U2612" t="s">
        <v>67</v>
      </c>
      <c r="V2612" t="s">
        <v>195</v>
      </c>
      <c r="W2612" t="s">
        <v>433</v>
      </c>
      <c r="X2612" t="s">
        <v>43</v>
      </c>
      <c r="Y2612" t="s">
        <v>44</v>
      </c>
      <c r="Z2612" t="s">
        <v>44</v>
      </c>
      <c r="AA2612" t="s">
        <v>45</v>
      </c>
      <c r="AB2612" t="s">
        <v>46</v>
      </c>
      <c r="AC2612" t="s">
        <v>47</v>
      </c>
      <c r="AD2612" t="s">
        <v>48</v>
      </c>
      <c r="AE2612" t="s">
        <v>49</v>
      </c>
    </row>
    <row r="2613" spans="1:31">
      <c r="A2613" t="str">
        <f t="shared" si="80"/>
        <v>213599452211103</v>
      </c>
      <c r="B2613" t="s">
        <v>32</v>
      </c>
      <c r="C2613" t="s">
        <v>62</v>
      </c>
      <c r="D2613" t="s">
        <v>946</v>
      </c>
      <c r="E2613" t="s">
        <v>946</v>
      </c>
      <c r="F2613" t="s">
        <v>79</v>
      </c>
      <c r="G2613" t="s">
        <v>2511</v>
      </c>
      <c r="H2613" s="1">
        <v>43551</v>
      </c>
      <c r="I2613" s="1">
        <v>43549</v>
      </c>
      <c r="J2613" s="3">
        <v>5002500</v>
      </c>
      <c r="K2613" t="s">
        <v>31</v>
      </c>
      <c r="L2613" t="s">
        <v>31</v>
      </c>
      <c r="M2613">
        <v>0</v>
      </c>
      <c r="N2613">
        <v>0</v>
      </c>
      <c r="O2613">
        <v>0</v>
      </c>
      <c r="P2613" t="s">
        <v>37</v>
      </c>
      <c r="Q2613" t="s">
        <v>37</v>
      </c>
      <c r="R2613" t="str">
        <f t="shared" si="81"/>
        <v>2135994522111</v>
      </c>
      <c r="S2613" t="s">
        <v>38</v>
      </c>
      <c r="T2613" t="s">
        <v>66</v>
      </c>
      <c r="U2613" t="s">
        <v>67</v>
      </c>
      <c r="V2613" t="s">
        <v>100</v>
      </c>
      <c r="W2613" t="s">
        <v>42</v>
      </c>
      <c r="X2613" t="s">
        <v>43</v>
      </c>
      <c r="Y2613" t="s">
        <v>44</v>
      </c>
      <c r="Z2613" t="s">
        <v>44</v>
      </c>
      <c r="AA2613" t="s">
        <v>45</v>
      </c>
      <c r="AB2613" t="s">
        <v>46</v>
      </c>
      <c r="AC2613" t="s">
        <v>47</v>
      </c>
      <c r="AD2613" t="s">
        <v>48</v>
      </c>
      <c r="AE2613" t="s">
        <v>49</v>
      </c>
    </row>
    <row r="2614" spans="1:31">
      <c r="A2614" t="str">
        <f t="shared" si="80"/>
        <v>213599452411103</v>
      </c>
      <c r="B2614" t="s">
        <v>32</v>
      </c>
      <c r="C2614" t="s">
        <v>62</v>
      </c>
      <c r="D2614" t="s">
        <v>1078</v>
      </c>
      <c r="E2614" t="s">
        <v>1078</v>
      </c>
      <c r="F2614" t="s">
        <v>71</v>
      </c>
      <c r="G2614" t="s">
        <v>2512</v>
      </c>
      <c r="H2614" s="1">
        <v>43551</v>
      </c>
      <c r="I2614" s="1">
        <v>43549</v>
      </c>
      <c r="J2614" s="3">
        <v>2663000</v>
      </c>
      <c r="K2614" t="s">
        <v>31</v>
      </c>
      <c r="L2614" t="s">
        <v>31</v>
      </c>
      <c r="M2614">
        <v>0</v>
      </c>
      <c r="N2614">
        <v>0</v>
      </c>
      <c r="O2614">
        <v>0</v>
      </c>
      <c r="P2614" t="s">
        <v>37</v>
      </c>
      <c r="Q2614" t="s">
        <v>37</v>
      </c>
      <c r="R2614" t="str">
        <f t="shared" si="81"/>
        <v>2135994524111</v>
      </c>
      <c r="S2614" t="s">
        <v>38</v>
      </c>
      <c r="T2614" t="s">
        <v>66</v>
      </c>
      <c r="U2614" t="s">
        <v>67</v>
      </c>
      <c r="V2614" t="s">
        <v>100</v>
      </c>
      <c r="W2614" t="s">
        <v>42</v>
      </c>
      <c r="X2614" t="s">
        <v>43</v>
      </c>
      <c r="Y2614" t="s">
        <v>44</v>
      </c>
      <c r="Z2614" t="s">
        <v>44</v>
      </c>
      <c r="AA2614" t="s">
        <v>45</v>
      </c>
      <c r="AB2614" t="s">
        <v>46</v>
      </c>
      <c r="AC2614" t="s">
        <v>47</v>
      </c>
      <c r="AD2614" t="s">
        <v>48</v>
      </c>
      <c r="AE2614" t="s">
        <v>49</v>
      </c>
    </row>
    <row r="2615" spans="1:31">
      <c r="A2615" t="str">
        <f t="shared" si="80"/>
        <v>212904652211905</v>
      </c>
      <c r="B2615" t="s">
        <v>32</v>
      </c>
      <c r="C2615" t="s">
        <v>62</v>
      </c>
      <c r="D2615" t="s">
        <v>1780</v>
      </c>
      <c r="E2615" t="s">
        <v>1780</v>
      </c>
      <c r="F2615" t="s">
        <v>60</v>
      </c>
      <c r="G2615" t="s">
        <v>2513</v>
      </c>
      <c r="H2615" s="1">
        <v>43605</v>
      </c>
      <c r="I2615" s="1">
        <v>43602</v>
      </c>
      <c r="J2615" s="3">
        <v>607212</v>
      </c>
      <c r="K2615" t="s">
        <v>31</v>
      </c>
      <c r="L2615" t="s">
        <v>31</v>
      </c>
      <c r="M2615">
        <v>0</v>
      </c>
      <c r="N2615">
        <v>0</v>
      </c>
      <c r="O2615">
        <v>0</v>
      </c>
      <c r="P2615" t="s">
        <v>37</v>
      </c>
      <c r="Q2615" t="s">
        <v>37</v>
      </c>
      <c r="R2615" t="str">
        <f t="shared" si="81"/>
        <v>2129046522119</v>
      </c>
      <c r="S2615" t="s">
        <v>38</v>
      </c>
      <c r="T2615" t="s">
        <v>66</v>
      </c>
      <c r="U2615" t="s">
        <v>67</v>
      </c>
      <c r="V2615" t="s">
        <v>81</v>
      </c>
      <c r="W2615" t="s">
        <v>82</v>
      </c>
      <c r="X2615" t="s">
        <v>43</v>
      </c>
      <c r="Y2615" t="s">
        <v>44</v>
      </c>
      <c r="Z2615" t="s">
        <v>44</v>
      </c>
      <c r="AA2615" t="s">
        <v>45</v>
      </c>
      <c r="AB2615" t="s">
        <v>46</v>
      </c>
      <c r="AC2615" t="s">
        <v>47</v>
      </c>
      <c r="AD2615" t="s">
        <v>48</v>
      </c>
      <c r="AE2615" t="s">
        <v>49</v>
      </c>
    </row>
    <row r="2616" spans="1:31">
      <c r="A2616" t="str">
        <f t="shared" si="80"/>
        <v>213399451115205</v>
      </c>
      <c r="B2616" t="s">
        <v>32</v>
      </c>
      <c r="C2616" t="s">
        <v>62</v>
      </c>
      <c r="D2616" t="s">
        <v>1705</v>
      </c>
      <c r="E2616" t="s">
        <v>1705</v>
      </c>
      <c r="F2616" t="s">
        <v>84</v>
      </c>
      <c r="G2616" t="s">
        <v>2514</v>
      </c>
      <c r="H2616" s="1">
        <v>43605</v>
      </c>
      <c r="I2616" s="1">
        <v>43602</v>
      </c>
      <c r="J2616" s="3">
        <v>71655000</v>
      </c>
      <c r="K2616" t="s">
        <v>31</v>
      </c>
      <c r="L2616" t="s">
        <v>31</v>
      </c>
      <c r="M2616">
        <v>0</v>
      </c>
      <c r="N2616">
        <v>0</v>
      </c>
      <c r="O2616">
        <v>0</v>
      </c>
      <c r="P2616" t="s">
        <v>37</v>
      </c>
      <c r="Q2616" t="s">
        <v>37</v>
      </c>
      <c r="R2616" t="str">
        <f t="shared" si="81"/>
        <v>2133994511152</v>
      </c>
      <c r="S2616" t="s">
        <v>38</v>
      </c>
      <c r="T2616" t="s">
        <v>66</v>
      </c>
      <c r="U2616" t="s">
        <v>67</v>
      </c>
      <c r="V2616" t="s">
        <v>86</v>
      </c>
      <c r="W2616" t="s">
        <v>42</v>
      </c>
      <c r="X2616" t="s">
        <v>43</v>
      </c>
      <c r="Y2616" t="s">
        <v>44</v>
      </c>
      <c r="Z2616" t="s">
        <v>44</v>
      </c>
      <c r="AA2616" t="s">
        <v>45</v>
      </c>
      <c r="AB2616" t="s">
        <v>46</v>
      </c>
      <c r="AC2616" t="s">
        <v>47</v>
      </c>
      <c r="AD2616" t="s">
        <v>48</v>
      </c>
      <c r="AE2616" t="s">
        <v>49</v>
      </c>
    </row>
    <row r="2617" spans="1:31">
      <c r="A2617" t="str">
        <f t="shared" si="80"/>
        <v>213399451115205</v>
      </c>
      <c r="B2617" t="s">
        <v>32</v>
      </c>
      <c r="C2617" t="s">
        <v>62</v>
      </c>
      <c r="D2617" t="s">
        <v>577</v>
      </c>
      <c r="E2617" t="s">
        <v>577</v>
      </c>
      <c r="F2617" t="s">
        <v>84</v>
      </c>
      <c r="G2617" t="s">
        <v>2515</v>
      </c>
      <c r="H2617" s="1">
        <v>43605</v>
      </c>
      <c r="I2617" s="1">
        <v>43602</v>
      </c>
      <c r="J2617" s="3">
        <v>55054700</v>
      </c>
      <c r="K2617" t="s">
        <v>31</v>
      </c>
      <c r="L2617" t="s">
        <v>31</v>
      </c>
      <c r="M2617">
        <v>0</v>
      </c>
      <c r="N2617">
        <v>0</v>
      </c>
      <c r="O2617">
        <v>0</v>
      </c>
      <c r="P2617" t="s">
        <v>37</v>
      </c>
      <c r="Q2617" t="s">
        <v>37</v>
      </c>
      <c r="R2617" t="str">
        <f t="shared" si="81"/>
        <v>2133994511152</v>
      </c>
      <c r="S2617" t="s">
        <v>38</v>
      </c>
      <c r="T2617" t="s">
        <v>66</v>
      </c>
      <c r="U2617" t="s">
        <v>67</v>
      </c>
      <c r="V2617" t="s">
        <v>86</v>
      </c>
      <c r="W2617" t="s">
        <v>42</v>
      </c>
      <c r="X2617" t="s">
        <v>43</v>
      </c>
      <c r="Y2617" t="s">
        <v>44</v>
      </c>
      <c r="Z2617" t="s">
        <v>44</v>
      </c>
      <c r="AA2617" t="s">
        <v>45</v>
      </c>
      <c r="AB2617" t="s">
        <v>46</v>
      </c>
      <c r="AC2617" t="s">
        <v>47</v>
      </c>
      <c r="AD2617" t="s">
        <v>48</v>
      </c>
      <c r="AE2617" t="s">
        <v>49</v>
      </c>
    </row>
    <row r="2618" spans="1:31">
      <c r="A2618" t="str">
        <f t="shared" si="80"/>
        <v>212701251152105</v>
      </c>
      <c r="B2618" t="s">
        <v>32</v>
      </c>
      <c r="C2618" t="s">
        <v>62</v>
      </c>
      <c r="D2618" t="s">
        <v>549</v>
      </c>
      <c r="E2618" t="s">
        <v>549</v>
      </c>
      <c r="F2618" t="s">
        <v>88</v>
      </c>
      <c r="G2618" t="s">
        <v>2516</v>
      </c>
      <c r="H2618" s="1">
        <v>43605</v>
      </c>
      <c r="I2618" s="1">
        <v>43601</v>
      </c>
      <c r="J2618" s="3">
        <v>6000000</v>
      </c>
      <c r="K2618" t="s">
        <v>31</v>
      </c>
      <c r="L2618" t="s">
        <v>31</v>
      </c>
      <c r="M2618">
        <v>0</v>
      </c>
      <c r="N2618">
        <v>0</v>
      </c>
      <c r="O2618">
        <v>0</v>
      </c>
      <c r="P2618" t="s">
        <v>37</v>
      </c>
      <c r="Q2618" t="s">
        <v>37</v>
      </c>
      <c r="R2618" t="str">
        <f t="shared" si="81"/>
        <v>2127012511521</v>
      </c>
      <c r="S2618" t="s">
        <v>38</v>
      </c>
      <c r="T2618" t="s">
        <v>66</v>
      </c>
      <c r="U2618" t="s">
        <v>67</v>
      </c>
      <c r="V2618" t="s">
        <v>195</v>
      </c>
      <c r="W2618" t="s">
        <v>448</v>
      </c>
      <c r="X2618" t="s">
        <v>43</v>
      </c>
      <c r="Y2618" t="s">
        <v>44</v>
      </c>
      <c r="Z2618" t="s">
        <v>44</v>
      </c>
      <c r="AA2618" t="s">
        <v>45</v>
      </c>
      <c r="AB2618" t="s">
        <v>46</v>
      </c>
      <c r="AC2618" t="s">
        <v>47</v>
      </c>
      <c r="AD2618" t="s">
        <v>48</v>
      </c>
      <c r="AE2618" t="s">
        <v>49</v>
      </c>
    </row>
    <row r="2619" spans="1:31">
      <c r="A2619" t="str">
        <f t="shared" si="80"/>
        <v>212800752411405</v>
      </c>
      <c r="B2619" t="s">
        <v>32</v>
      </c>
      <c r="C2619" t="s">
        <v>62</v>
      </c>
      <c r="D2619" t="s">
        <v>1393</v>
      </c>
      <c r="E2619" t="s">
        <v>1393</v>
      </c>
      <c r="F2619" t="s">
        <v>182</v>
      </c>
      <c r="G2619" t="s">
        <v>2517</v>
      </c>
      <c r="H2619" s="1">
        <v>43605</v>
      </c>
      <c r="I2619" s="1">
        <v>43601</v>
      </c>
      <c r="J2619" s="3">
        <v>16500000</v>
      </c>
      <c r="K2619" t="s">
        <v>31</v>
      </c>
      <c r="L2619" t="s">
        <v>31</v>
      </c>
      <c r="M2619">
        <v>0</v>
      </c>
      <c r="N2619">
        <v>0</v>
      </c>
      <c r="O2619">
        <v>0</v>
      </c>
      <c r="P2619" t="s">
        <v>37</v>
      </c>
      <c r="Q2619" t="s">
        <v>37</v>
      </c>
      <c r="R2619" t="str">
        <f t="shared" si="81"/>
        <v>2128007524114</v>
      </c>
      <c r="S2619" t="s">
        <v>38</v>
      </c>
      <c r="T2619" t="s">
        <v>66</v>
      </c>
      <c r="U2619" t="s">
        <v>67</v>
      </c>
      <c r="V2619" t="s">
        <v>68</v>
      </c>
      <c r="W2619" t="s">
        <v>69</v>
      </c>
      <c r="X2619" t="s">
        <v>43</v>
      </c>
      <c r="Y2619" t="s">
        <v>44</v>
      </c>
      <c r="Z2619" t="s">
        <v>44</v>
      </c>
      <c r="AA2619" t="s">
        <v>45</v>
      </c>
      <c r="AB2619" t="s">
        <v>46</v>
      </c>
      <c r="AC2619" t="s">
        <v>47</v>
      </c>
      <c r="AD2619" t="s">
        <v>48</v>
      </c>
      <c r="AE2619" t="s">
        <v>49</v>
      </c>
    </row>
    <row r="2620" spans="1:31">
      <c r="A2620" t="str">
        <f t="shared" si="80"/>
        <v>213599451241105</v>
      </c>
      <c r="B2620" t="s">
        <v>32</v>
      </c>
      <c r="C2620" t="s">
        <v>62</v>
      </c>
      <c r="D2620" t="s">
        <v>1419</v>
      </c>
      <c r="E2620" t="s">
        <v>1419</v>
      </c>
      <c r="F2620" t="s">
        <v>116</v>
      </c>
      <c r="G2620" t="s">
        <v>2518</v>
      </c>
      <c r="H2620" s="1">
        <v>43605</v>
      </c>
      <c r="I2620" s="1">
        <v>43601</v>
      </c>
      <c r="J2620" s="3">
        <v>53975365</v>
      </c>
      <c r="K2620" t="s">
        <v>31</v>
      </c>
      <c r="L2620" t="s">
        <v>31</v>
      </c>
      <c r="M2620">
        <v>0</v>
      </c>
      <c r="N2620">
        <v>0</v>
      </c>
      <c r="O2620">
        <v>0</v>
      </c>
      <c r="P2620" t="s">
        <v>37</v>
      </c>
      <c r="Q2620" t="s">
        <v>37</v>
      </c>
      <c r="R2620" t="str">
        <f t="shared" si="81"/>
        <v>2135994512411</v>
      </c>
      <c r="S2620" t="s">
        <v>38</v>
      </c>
      <c r="T2620" t="s">
        <v>66</v>
      </c>
      <c r="U2620" t="s">
        <v>67</v>
      </c>
      <c r="V2620" t="s">
        <v>100</v>
      </c>
      <c r="W2620" t="s">
        <v>42</v>
      </c>
      <c r="X2620" t="s">
        <v>43</v>
      </c>
      <c r="Y2620" t="s">
        <v>44</v>
      </c>
      <c r="Z2620" t="s">
        <v>44</v>
      </c>
      <c r="AA2620" t="s">
        <v>45</v>
      </c>
      <c r="AB2620" t="s">
        <v>46</v>
      </c>
      <c r="AC2620" t="s">
        <v>47</v>
      </c>
      <c r="AD2620" t="s">
        <v>48</v>
      </c>
      <c r="AE2620" t="s">
        <v>49</v>
      </c>
    </row>
    <row r="2621" spans="1:31">
      <c r="A2621" t="str">
        <f t="shared" si="80"/>
        <v>210099451211107</v>
      </c>
      <c r="B2621" t="s">
        <v>32</v>
      </c>
      <c r="C2621" t="s">
        <v>2384</v>
      </c>
      <c r="D2621" t="s">
        <v>1523</v>
      </c>
      <c r="E2621" t="s">
        <v>1523</v>
      </c>
      <c r="F2621" t="s">
        <v>2394</v>
      </c>
      <c r="G2621" t="s">
        <v>2519</v>
      </c>
      <c r="H2621" s="1">
        <v>43647</v>
      </c>
      <c r="I2621" s="1">
        <v>43641</v>
      </c>
      <c r="J2621" s="3">
        <v>1250000</v>
      </c>
      <c r="K2621" t="s">
        <v>31</v>
      </c>
      <c r="L2621" t="s">
        <v>31</v>
      </c>
      <c r="M2621">
        <v>0</v>
      </c>
      <c r="N2621">
        <v>0</v>
      </c>
      <c r="O2621">
        <v>0</v>
      </c>
      <c r="P2621" t="s">
        <v>37</v>
      </c>
      <c r="Q2621" t="s">
        <v>37</v>
      </c>
      <c r="R2621" t="str">
        <f t="shared" si="81"/>
        <v>2100994512111</v>
      </c>
      <c r="S2621" t="s">
        <v>38</v>
      </c>
      <c r="T2621" t="s">
        <v>45</v>
      </c>
      <c r="U2621" t="s">
        <v>45</v>
      </c>
      <c r="V2621" t="s">
        <v>2391</v>
      </c>
      <c r="W2621" t="s">
        <v>42</v>
      </c>
      <c r="X2621" t="s">
        <v>43</v>
      </c>
      <c r="Y2621" t="s">
        <v>44</v>
      </c>
      <c r="Z2621" t="s">
        <v>44</v>
      </c>
      <c r="AA2621" t="s">
        <v>45</v>
      </c>
      <c r="AB2621" t="s">
        <v>46</v>
      </c>
      <c r="AC2621" t="s">
        <v>47</v>
      </c>
      <c r="AD2621" t="s">
        <v>48</v>
      </c>
      <c r="AE2621" t="s">
        <v>49</v>
      </c>
    </row>
    <row r="2622" spans="1:31">
      <c r="A2622" t="str">
        <f t="shared" si="80"/>
        <v>210399452111107</v>
      </c>
      <c r="B2622" t="s">
        <v>32</v>
      </c>
      <c r="C2622" t="s">
        <v>2384</v>
      </c>
      <c r="D2622" t="s">
        <v>2091</v>
      </c>
      <c r="E2622" t="s">
        <v>2091</v>
      </c>
      <c r="F2622" t="s">
        <v>165</v>
      </c>
      <c r="G2622" t="s">
        <v>2520</v>
      </c>
      <c r="H2622" s="1">
        <v>43647</v>
      </c>
      <c r="I2622" s="1">
        <v>43641</v>
      </c>
      <c r="J2622" s="3">
        <v>15400000</v>
      </c>
      <c r="K2622" t="s">
        <v>31</v>
      </c>
      <c r="L2622" t="s">
        <v>31</v>
      </c>
      <c r="M2622">
        <v>0</v>
      </c>
      <c r="N2622">
        <v>0</v>
      </c>
      <c r="O2622">
        <v>0</v>
      </c>
      <c r="P2622" t="s">
        <v>37</v>
      </c>
      <c r="Q2622" t="s">
        <v>37</v>
      </c>
      <c r="R2622" t="str">
        <f t="shared" si="81"/>
        <v>2103994521111</v>
      </c>
      <c r="S2622" t="s">
        <v>38</v>
      </c>
      <c r="T2622" t="s">
        <v>45</v>
      </c>
      <c r="U2622" t="s">
        <v>45</v>
      </c>
      <c r="V2622" t="s">
        <v>2386</v>
      </c>
      <c r="W2622" t="s">
        <v>42</v>
      </c>
      <c r="X2622" t="s">
        <v>43</v>
      </c>
      <c r="Y2622" t="s">
        <v>44</v>
      </c>
      <c r="Z2622" t="s">
        <v>44</v>
      </c>
      <c r="AA2622" t="s">
        <v>45</v>
      </c>
      <c r="AB2622" t="s">
        <v>46</v>
      </c>
      <c r="AC2622" t="s">
        <v>47</v>
      </c>
      <c r="AD2622" t="s">
        <v>48</v>
      </c>
      <c r="AE2622" t="s">
        <v>49</v>
      </c>
    </row>
    <row r="2623" spans="1:31">
      <c r="A2623" t="str">
        <f t="shared" si="80"/>
        <v>210399452411107</v>
      </c>
      <c r="B2623" t="s">
        <v>32</v>
      </c>
      <c r="C2623" t="s">
        <v>2384</v>
      </c>
      <c r="D2623" t="s">
        <v>1372</v>
      </c>
      <c r="E2623" t="s">
        <v>1372</v>
      </c>
      <c r="F2623" t="s">
        <v>71</v>
      </c>
      <c r="G2623" t="s">
        <v>2521</v>
      </c>
      <c r="H2623" s="1">
        <v>43656</v>
      </c>
      <c r="I2623" s="1">
        <v>43656</v>
      </c>
      <c r="J2623" s="3">
        <v>750000</v>
      </c>
      <c r="K2623" t="s">
        <v>31</v>
      </c>
      <c r="L2623" t="s">
        <v>31</v>
      </c>
      <c r="M2623">
        <v>0</v>
      </c>
      <c r="N2623">
        <v>0</v>
      </c>
      <c r="O2623">
        <v>0</v>
      </c>
      <c r="P2623" t="s">
        <v>37</v>
      </c>
      <c r="Q2623" t="s">
        <v>37</v>
      </c>
      <c r="R2623" t="str">
        <f t="shared" si="81"/>
        <v>2103994524111</v>
      </c>
      <c r="S2623" t="s">
        <v>38</v>
      </c>
      <c r="T2623" t="s">
        <v>45</v>
      </c>
      <c r="U2623" t="s">
        <v>45</v>
      </c>
      <c r="V2623" t="s">
        <v>2386</v>
      </c>
      <c r="W2623" t="s">
        <v>42</v>
      </c>
      <c r="X2623" t="s">
        <v>43</v>
      </c>
      <c r="Y2623" t="s">
        <v>44</v>
      </c>
      <c r="Z2623" t="s">
        <v>44</v>
      </c>
      <c r="AA2623" t="s">
        <v>45</v>
      </c>
      <c r="AB2623" t="s">
        <v>46</v>
      </c>
      <c r="AC2623" t="s">
        <v>47</v>
      </c>
      <c r="AD2623" t="s">
        <v>48</v>
      </c>
      <c r="AE2623" t="s">
        <v>49</v>
      </c>
    </row>
    <row r="2624" spans="1:31">
      <c r="A2624" t="str">
        <f t="shared" si="80"/>
        <v>210399452411107</v>
      </c>
      <c r="B2624" t="s">
        <v>32</v>
      </c>
      <c r="C2624" t="s">
        <v>2384</v>
      </c>
      <c r="D2624" t="s">
        <v>1327</v>
      </c>
      <c r="E2624" t="s">
        <v>1327</v>
      </c>
      <c r="F2624" t="s">
        <v>71</v>
      </c>
      <c r="G2624" t="s">
        <v>2522</v>
      </c>
      <c r="H2624" s="1">
        <v>43656</v>
      </c>
      <c r="I2624" s="1">
        <v>43656</v>
      </c>
      <c r="J2624" s="3">
        <v>1000000</v>
      </c>
      <c r="K2624" t="s">
        <v>31</v>
      </c>
      <c r="L2624" t="s">
        <v>31</v>
      </c>
      <c r="M2624">
        <v>0</v>
      </c>
      <c r="N2624">
        <v>0</v>
      </c>
      <c r="O2624">
        <v>0</v>
      </c>
      <c r="P2624" t="s">
        <v>37</v>
      </c>
      <c r="Q2624" t="s">
        <v>37</v>
      </c>
      <c r="R2624" t="str">
        <f t="shared" si="81"/>
        <v>2103994524111</v>
      </c>
      <c r="S2624" t="s">
        <v>38</v>
      </c>
      <c r="T2624" t="s">
        <v>45</v>
      </c>
      <c r="U2624" t="s">
        <v>45</v>
      </c>
      <c r="V2624" t="s">
        <v>2386</v>
      </c>
      <c r="W2624" t="s">
        <v>42</v>
      </c>
      <c r="X2624" t="s">
        <v>43</v>
      </c>
      <c r="Y2624" t="s">
        <v>44</v>
      </c>
      <c r="Z2624" t="s">
        <v>44</v>
      </c>
      <c r="AA2624" t="s">
        <v>45</v>
      </c>
      <c r="AB2624" t="s">
        <v>46</v>
      </c>
      <c r="AC2624" t="s">
        <v>47</v>
      </c>
      <c r="AD2624" t="s">
        <v>48</v>
      </c>
      <c r="AE2624" t="s">
        <v>49</v>
      </c>
    </row>
    <row r="2625" spans="1:31">
      <c r="A2625" t="str">
        <f t="shared" si="80"/>
        <v>210099451115107</v>
      </c>
      <c r="B2625" t="s">
        <v>32</v>
      </c>
      <c r="C2625" t="s">
        <v>2384</v>
      </c>
      <c r="D2625" t="s">
        <v>1342</v>
      </c>
      <c r="E2625" t="s">
        <v>1342</v>
      </c>
      <c r="F2625" t="s">
        <v>58</v>
      </c>
      <c r="G2625" t="s">
        <v>2523</v>
      </c>
      <c r="H2625" s="1">
        <v>43647</v>
      </c>
      <c r="I2625" s="1">
        <v>43626</v>
      </c>
      <c r="J2625" s="3">
        <v>3480000</v>
      </c>
      <c r="K2625" t="s">
        <v>31</v>
      </c>
      <c r="L2625" t="s">
        <v>31</v>
      </c>
      <c r="M2625">
        <v>0</v>
      </c>
      <c r="N2625">
        <v>0</v>
      </c>
      <c r="O2625">
        <v>0</v>
      </c>
      <c r="P2625" t="s">
        <v>37</v>
      </c>
      <c r="Q2625" t="s">
        <v>37</v>
      </c>
      <c r="R2625" t="str">
        <f t="shared" si="81"/>
        <v>2100994511151</v>
      </c>
      <c r="S2625" t="s">
        <v>38</v>
      </c>
      <c r="T2625" t="s">
        <v>45</v>
      </c>
      <c r="U2625" t="s">
        <v>45</v>
      </c>
      <c r="V2625" t="s">
        <v>2391</v>
      </c>
      <c r="W2625" t="s">
        <v>42</v>
      </c>
      <c r="X2625" t="s">
        <v>43</v>
      </c>
      <c r="Y2625" t="s">
        <v>44</v>
      </c>
      <c r="Z2625" t="s">
        <v>44</v>
      </c>
      <c r="AA2625" t="s">
        <v>45</v>
      </c>
      <c r="AB2625" t="s">
        <v>46</v>
      </c>
      <c r="AC2625" t="s">
        <v>47</v>
      </c>
      <c r="AD2625" t="s">
        <v>48</v>
      </c>
      <c r="AE2625" t="s">
        <v>49</v>
      </c>
    </row>
    <row r="2626" spans="1:31">
      <c r="A2626" t="str">
        <f t="shared" si="80"/>
        <v>210099451112507</v>
      </c>
      <c r="B2626" t="s">
        <v>32</v>
      </c>
      <c r="C2626" t="s">
        <v>2384</v>
      </c>
      <c r="D2626" t="s">
        <v>1342</v>
      </c>
      <c r="E2626" t="s">
        <v>1342</v>
      </c>
      <c r="F2626" t="s">
        <v>132</v>
      </c>
      <c r="G2626" t="s">
        <v>2523</v>
      </c>
      <c r="H2626" s="1">
        <v>43647</v>
      </c>
      <c r="I2626" s="1">
        <v>43626</v>
      </c>
      <c r="J2626" s="3">
        <v>5283</v>
      </c>
      <c r="K2626" t="s">
        <v>31</v>
      </c>
      <c r="L2626" t="s">
        <v>31</v>
      </c>
      <c r="M2626">
        <v>0</v>
      </c>
      <c r="N2626">
        <v>0</v>
      </c>
      <c r="O2626">
        <v>0</v>
      </c>
      <c r="P2626" t="s">
        <v>37</v>
      </c>
      <c r="Q2626" t="s">
        <v>37</v>
      </c>
      <c r="R2626" t="str">
        <f t="shared" si="81"/>
        <v>2100994511125</v>
      </c>
      <c r="S2626" t="s">
        <v>38</v>
      </c>
      <c r="T2626" t="s">
        <v>45</v>
      </c>
      <c r="U2626" t="s">
        <v>45</v>
      </c>
      <c r="V2626" t="s">
        <v>2391</v>
      </c>
      <c r="W2626" t="s">
        <v>42</v>
      </c>
      <c r="X2626" t="s">
        <v>43</v>
      </c>
      <c r="Y2626" t="s">
        <v>44</v>
      </c>
      <c r="Z2626" t="s">
        <v>44</v>
      </c>
      <c r="AA2626" t="s">
        <v>45</v>
      </c>
      <c r="AB2626" t="s">
        <v>46</v>
      </c>
      <c r="AC2626" t="s">
        <v>47</v>
      </c>
      <c r="AD2626" t="s">
        <v>48</v>
      </c>
      <c r="AE2626" t="s">
        <v>49</v>
      </c>
    </row>
    <row r="2627" spans="1:31">
      <c r="A2627" t="str">
        <f t="shared" ref="A2627:A2690" si="82">V2627&amp;W2627&amp;F2627&amp;IF(MONTH(H2627)&lt;10,"0"&amp;MONTH(H2627),MONTH(H2627))</f>
        <v>210099451112607</v>
      </c>
      <c r="B2627" t="s">
        <v>32</v>
      </c>
      <c r="C2627" t="s">
        <v>2384</v>
      </c>
      <c r="D2627" t="s">
        <v>1342</v>
      </c>
      <c r="E2627" t="s">
        <v>1342</v>
      </c>
      <c r="F2627" t="s">
        <v>57</v>
      </c>
      <c r="G2627" t="s">
        <v>2523</v>
      </c>
      <c r="H2627" s="1">
        <v>43647</v>
      </c>
      <c r="I2627" s="1">
        <v>43626</v>
      </c>
      <c r="J2627" s="3">
        <v>5648760</v>
      </c>
      <c r="K2627" t="s">
        <v>31</v>
      </c>
      <c r="L2627" t="s">
        <v>31</v>
      </c>
      <c r="M2627">
        <v>0</v>
      </c>
      <c r="N2627">
        <v>0</v>
      </c>
      <c r="O2627">
        <v>0</v>
      </c>
      <c r="P2627" t="s">
        <v>37</v>
      </c>
      <c r="Q2627" t="s">
        <v>37</v>
      </c>
      <c r="R2627" t="str">
        <f t="shared" ref="R2627:R2690" si="83">V2627&amp;W2627&amp;F2627</f>
        <v>2100994511126</v>
      </c>
      <c r="S2627" t="s">
        <v>38</v>
      </c>
      <c r="T2627" t="s">
        <v>45</v>
      </c>
      <c r="U2627" t="s">
        <v>45</v>
      </c>
      <c r="V2627" t="s">
        <v>2391</v>
      </c>
      <c r="W2627" t="s">
        <v>42</v>
      </c>
      <c r="X2627" t="s">
        <v>43</v>
      </c>
      <c r="Y2627" t="s">
        <v>44</v>
      </c>
      <c r="Z2627" t="s">
        <v>44</v>
      </c>
      <c r="AA2627" t="s">
        <v>45</v>
      </c>
      <c r="AB2627" t="s">
        <v>46</v>
      </c>
      <c r="AC2627" t="s">
        <v>47</v>
      </c>
      <c r="AD2627" t="s">
        <v>48</v>
      </c>
      <c r="AE2627" t="s">
        <v>49</v>
      </c>
    </row>
    <row r="2628" spans="1:31">
      <c r="A2628" t="str">
        <f t="shared" si="82"/>
        <v>210099451112207</v>
      </c>
      <c r="B2628" t="s">
        <v>32</v>
      </c>
      <c r="C2628" t="s">
        <v>2384</v>
      </c>
      <c r="D2628" t="s">
        <v>1342</v>
      </c>
      <c r="E2628" t="s">
        <v>1342</v>
      </c>
      <c r="F2628" t="s">
        <v>55</v>
      </c>
      <c r="G2628" t="s">
        <v>2523</v>
      </c>
      <c r="H2628" s="1">
        <v>43647</v>
      </c>
      <c r="I2628" s="1">
        <v>43626</v>
      </c>
      <c r="J2628" s="3">
        <v>2024468</v>
      </c>
      <c r="K2628" t="s">
        <v>31</v>
      </c>
      <c r="L2628" t="s">
        <v>31</v>
      </c>
      <c r="M2628">
        <v>0</v>
      </c>
      <c r="N2628">
        <v>0</v>
      </c>
      <c r="O2628">
        <v>0</v>
      </c>
      <c r="P2628" t="s">
        <v>37</v>
      </c>
      <c r="Q2628" t="s">
        <v>37</v>
      </c>
      <c r="R2628" t="str">
        <f t="shared" si="83"/>
        <v>2100994511122</v>
      </c>
      <c r="S2628" t="s">
        <v>38</v>
      </c>
      <c r="T2628" t="s">
        <v>45</v>
      </c>
      <c r="U2628" t="s">
        <v>45</v>
      </c>
      <c r="V2628" t="s">
        <v>2391</v>
      </c>
      <c r="W2628" t="s">
        <v>42</v>
      </c>
      <c r="X2628" t="s">
        <v>43</v>
      </c>
      <c r="Y2628" t="s">
        <v>44</v>
      </c>
      <c r="Z2628" t="s">
        <v>44</v>
      </c>
      <c r="AA2628" t="s">
        <v>45</v>
      </c>
      <c r="AB2628" t="s">
        <v>46</v>
      </c>
      <c r="AC2628" t="s">
        <v>47</v>
      </c>
      <c r="AD2628" t="s">
        <v>48</v>
      </c>
      <c r="AE2628" t="s">
        <v>49</v>
      </c>
    </row>
    <row r="2629" spans="1:31">
      <c r="A2629" t="str">
        <f t="shared" si="82"/>
        <v>210099451112307</v>
      </c>
      <c r="B2629" t="s">
        <v>32</v>
      </c>
      <c r="C2629" t="s">
        <v>2384</v>
      </c>
      <c r="D2629" t="s">
        <v>1342</v>
      </c>
      <c r="E2629" t="s">
        <v>1342</v>
      </c>
      <c r="F2629" t="s">
        <v>56</v>
      </c>
      <c r="G2629" t="s">
        <v>2523</v>
      </c>
      <c r="H2629" s="1">
        <v>43647</v>
      </c>
      <c r="I2629" s="1">
        <v>43626</v>
      </c>
      <c r="J2629" s="3">
        <v>1800000</v>
      </c>
      <c r="K2629" t="s">
        <v>31</v>
      </c>
      <c r="L2629" t="s">
        <v>31</v>
      </c>
      <c r="M2629">
        <v>0</v>
      </c>
      <c r="N2629">
        <v>0</v>
      </c>
      <c r="O2629">
        <v>0</v>
      </c>
      <c r="P2629" t="s">
        <v>37</v>
      </c>
      <c r="Q2629" t="s">
        <v>37</v>
      </c>
      <c r="R2629" t="str">
        <f t="shared" si="83"/>
        <v>2100994511123</v>
      </c>
      <c r="S2629" t="s">
        <v>38</v>
      </c>
      <c r="T2629" t="s">
        <v>45</v>
      </c>
      <c r="U2629" t="s">
        <v>45</v>
      </c>
      <c r="V2629" t="s">
        <v>2391</v>
      </c>
      <c r="W2629" t="s">
        <v>42</v>
      </c>
      <c r="X2629" t="s">
        <v>43</v>
      </c>
      <c r="Y2629" t="s">
        <v>44</v>
      </c>
      <c r="Z2629" t="s">
        <v>44</v>
      </c>
      <c r="AA2629" t="s">
        <v>45</v>
      </c>
      <c r="AB2629" t="s">
        <v>46</v>
      </c>
      <c r="AC2629" t="s">
        <v>47</v>
      </c>
      <c r="AD2629" t="s">
        <v>48</v>
      </c>
      <c r="AE2629" t="s">
        <v>49</v>
      </c>
    </row>
    <row r="2630" spans="1:31">
      <c r="A2630" t="str">
        <f t="shared" si="82"/>
        <v>210099451112407</v>
      </c>
      <c r="B2630" t="s">
        <v>32</v>
      </c>
      <c r="C2630" t="s">
        <v>2384</v>
      </c>
      <c r="D2630" t="s">
        <v>1342</v>
      </c>
      <c r="E2630" t="s">
        <v>1342</v>
      </c>
      <c r="F2630" t="s">
        <v>52</v>
      </c>
      <c r="G2630" t="s">
        <v>2523</v>
      </c>
      <c r="H2630" s="1">
        <v>43647</v>
      </c>
      <c r="I2630" s="1">
        <v>43626</v>
      </c>
      <c r="J2630" s="3">
        <v>2095000</v>
      </c>
      <c r="K2630" t="s">
        <v>31</v>
      </c>
      <c r="L2630" t="s">
        <v>31</v>
      </c>
      <c r="M2630">
        <v>0</v>
      </c>
      <c r="N2630">
        <v>0</v>
      </c>
      <c r="O2630">
        <v>0</v>
      </c>
      <c r="P2630" t="s">
        <v>37</v>
      </c>
      <c r="Q2630" t="s">
        <v>37</v>
      </c>
      <c r="R2630" t="str">
        <f t="shared" si="83"/>
        <v>2100994511124</v>
      </c>
      <c r="S2630" t="s">
        <v>38</v>
      </c>
      <c r="T2630" t="s">
        <v>45</v>
      </c>
      <c r="U2630" t="s">
        <v>45</v>
      </c>
      <c r="V2630" t="s">
        <v>2391</v>
      </c>
      <c r="W2630" t="s">
        <v>42</v>
      </c>
      <c r="X2630" t="s">
        <v>43</v>
      </c>
      <c r="Y2630" t="s">
        <v>44</v>
      </c>
      <c r="Z2630" t="s">
        <v>44</v>
      </c>
      <c r="AA2630" t="s">
        <v>45</v>
      </c>
      <c r="AB2630" t="s">
        <v>46</v>
      </c>
      <c r="AC2630" t="s">
        <v>47</v>
      </c>
      <c r="AD2630" t="s">
        <v>48</v>
      </c>
      <c r="AE2630" t="s">
        <v>49</v>
      </c>
    </row>
    <row r="2631" spans="1:31">
      <c r="A2631" t="str">
        <f t="shared" si="82"/>
        <v>210099451111907</v>
      </c>
      <c r="B2631" t="s">
        <v>32</v>
      </c>
      <c r="C2631" t="s">
        <v>2384</v>
      </c>
      <c r="D2631" t="s">
        <v>1342</v>
      </c>
      <c r="E2631" t="s">
        <v>1342</v>
      </c>
      <c r="F2631" t="s">
        <v>50</v>
      </c>
      <c r="G2631" t="s">
        <v>2523</v>
      </c>
      <c r="H2631" s="1">
        <v>43647</v>
      </c>
      <c r="I2631" s="1">
        <v>43626</v>
      </c>
      <c r="J2631" s="3">
        <v>1456</v>
      </c>
      <c r="K2631" t="s">
        <v>31</v>
      </c>
      <c r="L2631" t="s">
        <v>31</v>
      </c>
      <c r="M2631">
        <v>0</v>
      </c>
      <c r="N2631">
        <v>0</v>
      </c>
      <c r="O2631">
        <v>0</v>
      </c>
      <c r="P2631" t="s">
        <v>37</v>
      </c>
      <c r="Q2631" t="s">
        <v>37</v>
      </c>
      <c r="R2631" t="str">
        <f t="shared" si="83"/>
        <v>2100994511119</v>
      </c>
      <c r="S2631" t="s">
        <v>38</v>
      </c>
      <c r="T2631" t="s">
        <v>45</v>
      </c>
      <c r="U2631" t="s">
        <v>45</v>
      </c>
      <c r="V2631" t="s">
        <v>2391</v>
      </c>
      <c r="W2631" t="s">
        <v>42</v>
      </c>
      <c r="X2631" t="s">
        <v>43</v>
      </c>
      <c r="Y2631" t="s">
        <v>44</v>
      </c>
      <c r="Z2631" t="s">
        <v>44</v>
      </c>
      <c r="AA2631" t="s">
        <v>45</v>
      </c>
      <c r="AB2631" t="s">
        <v>46</v>
      </c>
      <c r="AC2631" t="s">
        <v>47</v>
      </c>
      <c r="AD2631" t="s">
        <v>48</v>
      </c>
      <c r="AE2631" t="s">
        <v>49</v>
      </c>
    </row>
    <row r="2632" spans="1:31">
      <c r="A2632" t="str">
        <f t="shared" si="82"/>
        <v>210099451111107</v>
      </c>
      <c r="B2632" t="s">
        <v>32</v>
      </c>
      <c r="C2632" t="s">
        <v>2384</v>
      </c>
      <c r="D2632" t="s">
        <v>1342</v>
      </c>
      <c r="E2632" t="s">
        <v>1342</v>
      </c>
      <c r="F2632" t="s">
        <v>35</v>
      </c>
      <c r="G2632" t="s">
        <v>2523</v>
      </c>
      <c r="H2632" s="1">
        <v>43647</v>
      </c>
      <c r="I2632" s="1">
        <v>43626</v>
      </c>
      <c r="J2632" s="3">
        <v>79357500</v>
      </c>
      <c r="K2632" t="s">
        <v>31</v>
      </c>
      <c r="L2632" t="s">
        <v>31</v>
      </c>
      <c r="M2632">
        <v>0</v>
      </c>
      <c r="N2632">
        <v>0</v>
      </c>
      <c r="O2632">
        <v>0</v>
      </c>
      <c r="P2632" t="s">
        <v>37</v>
      </c>
      <c r="Q2632" t="s">
        <v>37</v>
      </c>
      <c r="R2632" t="str">
        <f t="shared" si="83"/>
        <v>2100994511111</v>
      </c>
      <c r="S2632" t="s">
        <v>38</v>
      </c>
      <c r="T2632" t="s">
        <v>45</v>
      </c>
      <c r="U2632" t="s">
        <v>45</v>
      </c>
      <c r="V2632" t="s">
        <v>2391</v>
      </c>
      <c r="W2632" t="s">
        <v>42</v>
      </c>
      <c r="X2632" t="s">
        <v>43</v>
      </c>
      <c r="Y2632" t="s">
        <v>44</v>
      </c>
      <c r="Z2632" t="s">
        <v>44</v>
      </c>
      <c r="AA2632" t="s">
        <v>45</v>
      </c>
      <c r="AB2632" t="s">
        <v>46</v>
      </c>
      <c r="AC2632" t="s">
        <v>47</v>
      </c>
      <c r="AD2632" t="s">
        <v>48</v>
      </c>
      <c r="AE2632" t="s">
        <v>49</v>
      </c>
    </row>
    <row r="2633" spans="1:31">
      <c r="A2633" t="str">
        <f t="shared" si="82"/>
        <v>210099451112107</v>
      </c>
      <c r="B2633" t="s">
        <v>32</v>
      </c>
      <c r="C2633" t="s">
        <v>2384</v>
      </c>
      <c r="D2633" t="s">
        <v>1342</v>
      </c>
      <c r="E2633" t="s">
        <v>1342</v>
      </c>
      <c r="F2633" t="s">
        <v>51</v>
      </c>
      <c r="G2633" t="s">
        <v>2523</v>
      </c>
      <c r="H2633" s="1">
        <v>43647</v>
      </c>
      <c r="I2633" s="1">
        <v>43626</v>
      </c>
      <c r="J2633" s="3">
        <v>6601690</v>
      </c>
      <c r="K2633" t="s">
        <v>31</v>
      </c>
      <c r="L2633" t="s">
        <v>31</v>
      </c>
      <c r="M2633">
        <v>0</v>
      </c>
      <c r="N2633">
        <v>0</v>
      </c>
      <c r="O2633">
        <v>0</v>
      </c>
      <c r="P2633" t="s">
        <v>37</v>
      </c>
      <c r="Q2633" t="s">
        <v>37</v>
      </c>
      <c r="R2633" t="str">
        <f t="shared" si="83"/>
        <v>2100994511121</v>
      </c>
      <c r="S2633" t="s">
        <v>38</v>
      </c>
      <c r="T2633" t="s">
        <v>45</v>
      </c>
      <c r="U2633" t="s">
        <v>45</v>
      </c>
      <c r="V2633" t="s">
        <v>2391</v>
      </c>
      <c r="W2633" t="s">
        <v>42</v>
      </c>
      <c r="X2633" t="s">
        <v>43</v>
      </c>
      <c r="Y2633" t="s">
        <v>44</v>
      </c>
      <c r="Z2633" t="s">
        <v>44</v>
      </c>
      <c r="AA2633" t="s">
        <v>45</v>
      </c>
      <c r="AB2633" t="s">
        <v>46</v>
      </c>
      <c r="AC2633" t="s">
        <v>47</v>
      </c>
      <c r="AD2633" t="s">
        <v>48</v>
      </c>
      <c r="AE2633" t="s">
        <v>49</v>
      </c>
    </row>
    <row r="2634" spans="1:31">
      <c r="A2634" t="str">
        <f t="shared" si="82"/>
        <v>210099451115107</v>
      </c>
      <c r="B2634" t="s">
        <v>32</v>
      </c>
      <c r="C2634" t="s">
        <v>2384</v>
      </c>
      <c r="D2634" t="s">
        <v>683</v>
      </c>
      <c r="E2634" t="s">
        <v>683</v>
      </c>
      <c r="F2634" t="s">
        <v>58</v>
      </c>
      <c r="G2634" t="s">
        <v>2524</v>
      </c>
      <c r="H2634" s="1">
        <v>43648</v>
      </c>
      <c r="I2634" s="1">
        <v>43629</v>
      </c>
      <c r="J2634" s="3">
        <v>3480000</v>
      </c>
      <c r="K2634" t="s">
        <v>31</v>
      </c>
      <c r="L2634" t="s">
        <v>31</v>
      </c>
      <c r="M2634">
        <v>0</v>
      </c>
      <c r="N2634">
        <v>0</v>
      </c>
      <c r="O2634">
        <v>0</v>
      </c>
      <c r="P2634" t="s">
        <v>37</v>
      </c>
      <c r="Q2634" t="s">
        <v>37</v>
      </c>
      <c r="R2634" t="str">
        <f t="shared" si="83"/>
        <v>2100994511151</v>
      </c>
      <c r="S2634" t="s">
        <v>38</v>
      </c>
      <c r="T2634" t="s">
        <v>45</v>
      </c>
      <c r="U2634" t="s">
        <v>45</v>
      </c>
      <c r="V2634" t="s">
        <v>2391</v>
      </c>
      <c r="W2634" t="s">
        <v>42</v>
      </c>
      <c r="X2634" t="s">
        <v>43</v>
      </c>
      <c r="Y2634" t="s">
        <v>44</v>
      </c>
      <c r="Z2634" t="s">
        <v>44</v>
      </c>
      <c r="AA2634" t="s">
        <v>45</v>
      </c>
      <c r="AB2634" t="s">
        <v>46</v>
      </c>
      <c r="AC2634" t="s">
        <v>47</v>
      </c>
      <c r="AD2634" t="s">
        <v>48</v>
      </c>
      <c r="AE2634" t="s">
        <v>49</v>
      </c>
    </row>
    <row r="2635" spans="1:31">
      <c r="A2635" t="str">
        <f t="shared" si="82"/>
        <v>210099451112207</v>
      </c>
      <c r="B2635" t="s">
        <v>32</v>
      </c>
      <c r="C2635" t="s">
        <v>2384</v>
      </c>
      <c r="D2635" t="s">
        <v>683</v>
      </c>
      <c r="E2635" t="s">
        <v>683</v>
      </c>
      <c r="F2635" t="s">
        <v>55</v>
      </c>
      <c r="G2635" t="s">
        <v>2524</v>
      </c>
      <c r="H2635" s="1">
        <v>43648</v>
      </c>
      <c r="I2635" s="1">
        <v>43629</v>
      </c>
      <c r="J2635" s="3">
        <v>2024468</v>
      </c>
      <c r="K2635" t="s">
        <v>31</v>
      </c>
      <c r="L2635" t="s">
        <v>31</v>
      </c>
      <c r="M2635">
        <v>0</v>
      </c>
      <c r="N2635">
        <v>0</v>
      </c>
      <c r="O2635">
        <v>0</v>
      </c>
      <c r="P2635" t="s">
        <v>37</v>
      </c>
      <c r="Q2635" t="s">
        <v>37</v>
      </c>
      <c r="R2635" t="str">
        <f t="shared" si="83"/>
        <v>2100994511122</v>
      </c>
      <c r="S2635" t="s">
        <v>38</v>
      </c>
      <c r="T2635" t="s">
        <v>45</v>
      </c>
      <c r="U2635" t="s">
        <v>45</v>
      </c>
      <c r="V2635" t="s">
        <v>2391</v>
      </c>
      <c r="W2635" t="s">
        <v>42</v>
      </c>
      <c r="X2635" t="s">
        <v>43</v>
      </c>
      <c r="Y2635" t="s">
        <v>44</v>
      </c>
      <c r="Z2635" t="s">
        <v>44</v>
      </c>
      <c r="AA2635" t="s">
        <v>45</v>
      </c>
      <c r="AB2635" t="s">
        <v>46</v>
      </c>
      <c r="AC2635" t="s">
        <v>47</v>
      </c>
      <c r="AD2635" t="s">
        <v>48</v>
      </c>
      <c r="AE2635" t="s">
        <v>49</v>
      </c>
    </row>
    <row r="2636" spans="1:31">
      <c r="A2636" t="str">
        <f t="shared" si="82"/>
        <v>210099451112307</v>
      </c>
      <c r="B2636" t="s">
        <v>32</v>
      </c>
      <c r="C2636" t="s">
        <v>2384</v>
      </c>
      <c r="D2636" t="s">
        <v>683</v>
      </c>
      <c r="E2636" t="s">
        <v>683</v>
      </c>
      <c r="F2636" t="s">
        <v>56</v>
      </c>
      <c r="G2636" t="s">
        <v>2524</v>
      </c>
      <c r="H2636" s="1">
        <v>43648</v>
      </c>
      <c r="I2636" s="1">
        <v>43629</v>
      </c>
      <c r="J2636" s="3">
        <v>1800000</v>
      </c>
      <c r="K2636" t="s">
        <v>31</v>
      </c>
      <c r="L2636" t="s">
        <v>31</v>
      </c>
      <c r="M2636">
        <v>0</v>
      </c>
      <c r="N2636">
        <v>0</v>
      </c>
      <c r="O2636">
        <v>0</v>
      </c>
      <c r="P2636" t="s">
        <v>37</v>
      </c>
      <c r="Q2636" t="s">
        <v>37</v>
      </c>
      <c r="R2636" t="str">
        <f t="shared" si="83"/>
        <v>2100994511123</v>
      </c>
      <c r="S2636" t="s">
        <v>38</v>
      </c>
      <c r="T2636" t="s">
        <v>45</v>
      </c>
      <c r="U2636" t="s">
        <v>45</v>
      </c>
      <c r="V2636" t="s">
        <v>2391</v>
      </c>
      <c r="W2636" t="s">
        <v>42</v>
      </c>
      <c r="X2636" t="s">
        <v>43</v>
      </c>
      <c r="Y2636" t="s">
        <v>44</v>
      </c>
      <c r="Z2636" t="s">
        <v>44</v>
      </c>
      <c r="AA2636" t="s">
        <v>45</v>
      </c>
      <c r="AB2636" t="s">
        <v>46</v>
      </c>
      <c r="AC2636" t="s">
        <v>47</v>
      </c>
      <c r="AD2636" t="s">
        <v>48</v>
      </c>
      <c r="AE2636" t="s">
        <v>49</v>
      </c>
    </row>
    <row r="2637" spans="1:31">
      <c r="A2637" t="str">
        <f t="shared" si="82"/>
        <v>210099451112107</v>
      </c>
      <c r="B2637" t="s">
        <v>32</v>
      </c>
      <c r="C2637" t="s">
        <v>2384</v>
      </c>
      <c r="D2637" t="s">
        <v>683</v>
      </c>
      <c r="E2637" t="s">
        <v>683</v>
      </c>
      <c r="F2637" t="s">
        <v>51</v>
      </c>
      <c r="G2637" t="s">
        <v>2524</v>
      </c>
      <c r="H2637" s="1">
        <v>43648</v>
      </c>
      <c r="I2637" s="1">
        <v>43629</v>
      </c>
      <c r="J2637" s="3">
        <v>6601690</v>
      </c>
      <c r="K2637" t="s">
        <v>31</v>
      </c>
      <c r="L2637" t="s">
        <v>31</v>
      </c>
      <c r="M2637">
        <v>0</v>
      </c>
      <c r="N2637">
        <v>0</v>
      </c>
      <c r="O2637">
        <v>0</v>
      </c>
      <c r="P2637" t="s">
        <v>37</v>
      </c>
      <c r="Q2637" t="s">
        <v>37</v>
      </c>
      <c r="R2637" t="str">
        <f t="shared" si="83"/>
        <v>2100994511121</v>
      </c>
      <c r="S2637" t="s">
        <v>38</v>
      </c>
      <c r="T2637" t="s">
        <v>45</v>
      </c>
      <c r="U2637" t="s">
        <v>45</v>
      </c>
      <c r="V2637" t="s">
        <v>2391</v>
      </c>
      <c r="W2637" t="s">
        <v>42</v>
      </c>
      <c r="X2637" t="s">
        <v>43</v>
      </c>
      <c r="Y2637" t="s">
        <v>44</v>
      </c>
      <c r="Z2637" t="s">
        <v>44</v>
      </c>
      <c r="AA2637" t="s">
        <v>45</v>
      </c>
      <c r="AB2637" t="s">
        <v>46</v>
      </c>
      <c r="AC2637" t="s">
        <v>47</v>
      </c>
      <c r="AD2637" t="s">
        <v>48</v>
      </c>
      <c r="AE2637" t="s">
        <v>49</v>
      </c>
    </row>
    <row r="2638" spans="1:31">
      <c r="A2638" t="str">
        <f t="shared" si="82"/>
        <v>210099451111907</v>
      </c>
      <c r="B2638" t="s">
        <v>32</v>
      </c>
      <c r="C2638" t="s">
        <v>2384</v>
      </c>
      <c r="D2638" t="s">
        <v>683</v>
      </c>
      <c r="E2638" t="s">
        <v>683</v>
      </c>
      <c r="F2638" t="s">
        <v>50</v>
      </c>
      <c r="G2638" t="s">
        <v>2524</v>
      </c>
      <c r="H2638" s="1">
        <v>43648</v>
      </c>
      <c r="I2638" s="1">
        <v>43629</v>
      </c>
      <c r="J2638" s="3">
        <v>1142</v>
      </c>
      <c r="K2638" t="s">
        <v>31</v>
      </c>
      <c r="L2638" t="s">
        <v>31</v>
      </c>
      <c r="M2638">
        <v>0</v>
      </c>
      <c r="N2638">
        <v>0</v>
      </c>
      <c r="O2638">
        <v>0</v>
      </c>
      <c r="P2638" t="s">
        <v>37</v>
      </c>
      <c r="Q2638" t="s">
        <v>37</v>
      </c>
      <c r="R2638" t="str">
        <f t="shared" si="83"/>
        <v>2100994511119</v>
      </c>
      <c r="S2638" t="s">
        <v>38</v>
      </c>
      <c r="T2638" t="s">
        <v>45</v>
      </c>
      <c r="U2638" t="s">
        <v>45</v>
      </c>
      <c r="V2638" t="s">
        <v>2391</v>
      </c>
      <c r="W2638" t="s">
        <v>42</v>
      </c>
      <c r="X2638" t="s">
        <v>43</v>
      </c>
      <c r="Y2638" t="s">
        <v>44</v>
      </c>
      <c r="Z2638" t="s">
        <v>44</v>
      </c>
      <c r="AA2638" t="s">
        <v>45</v>
      </c>
      <c r="AB2638" t="s">
        <v>46</v>
      </c>
      <c r="AC2638" t="s">
        <v>47</v>
      </c>
      <c r="AD2638" t="s">
        <v>48</v>
      </c>
      <c r="AE2638" t="s">
        <v>49</v>
      </c>
    </row>
    <row r="2639" spans="1:31">
      <c r="A2639" t="str">
        <f t="shared" si="82"/>
        <v>210099451111107</v>
      </c>
      <c r="B2639" t="s">
        <v>32</v>
      </c>
      <c r="C2639" t="s">
        <v>2384</v>
      </c>
      <c r="D2639" t="s">
        <v>683</v>
      </c>
      <c r="E2639" t="s">
        <v>683</v>
      </c>
      <c r="F2639" t="s">
        <v>35</v>
      </c>
      <c r="G2639" t="s">
        <v>2524</v>
      </c>
      <c r="H2639" s="1">
        <v>43648</v>
      </c>
      <c r="I2639" s="1">
        <v>43629</v>
      </c>
      <c r="J2639" s="3">
        <v>79357500</v>
      </c>
      <c r="K2639" t="s">
        <v>31</v>
      </c>
      <c r="L2639" t="s">
        <v>31</v>
      </c>
      <c r="M2639">
        <v>0</v>
      </c>
      <c r="N2639">
        <v>0</v>
      </c>
      <c r="O2639">
        <v>0</v>
      </c>
      <c r="P2639" t="s">
        <v>37</v>
      </c>
      <c r="Q2639" t="s">
        <v>37</v>
      </c>
      <c r="R2639" t="str">
        <f t="shared" si="83"/>
        <v>2100994511111</v>
      </c>
      <c r="S2639" t="s">
        <v>38</v>
      </c>
      <c r="T2639" t="s">
        <v>45</v>
      </c>
      <c r="U2639" t="s">
        <v>45</v>
      </c>
      <c r="V2639" t="s">
        <v>2391</v>
      </c>
      <c r="W2639" t="s">
        <v>42</v>
      </c>
      <c r="X2639" t="s">
        <v>43</v>
      </c>
      <c r="Y2639" t="s">
        <v>44</v>
      </c>
      <c r="Z2639" t="s">
        <v>44</v>
      </c>
      <c r="AA2639" t="s">
        <v>45</v>
      </c>
      <c r="AB2639" t="s">
        <v>46</v>
      </c>
      <c r="AC2639" t="s">
        <v>47</v>
      </c>
      <c r="AD2639" t="s">
        <v>48</v>
      </c>
      <c r="AE2639" t="s">
        <v>49</v>
      </c>
    </row>
    <row r="2640" spans="1:31">
      <c r="A2640" t="str">
        <f t="shared" si="82"/>
        <v>210099451112507</v>
      </c>
      <c r="B2640" t="s">
        <v>32</v>
      </c>
      <c r="C2640" t="s">
        <v>2384</v>
      </c>
      <c r="D2640" t="s">
        <v>683</v>
      </c>
      <c r="E2640" t="s">
        <v>683</v>
      </c>
      <c r="F2640" t="s">
        <v>132</v>
      </c>
      <c r="G2640" t="s">
        <v>2524</v>
      </c>
      <c r="H2640" s="1">
        <v>43648</v>
      </c>
      <c r="I2640" s="1">
        <v>43629</v>
      </c>
      <c r="J2640" s="3">
        <v>482954</v>
      </c>
      <c r="K2640" t="s">
        <v>31</v>
      </c>
      <c r="L2640" t="s">
        <v>31</v>
      </c>
      <c r="M2640">
        <v>0</v>
      </c>
      <c r="N2640">
        <v>0</v>
      </c>
      <c r="O2640">
        <v>0</v>
      </c>
      <c r="P2640" t="s">
        <v>37</v>
      </c>
      <c r="Q2640" t="s">
        <v>37</v>
      </c>
      <c r="R2640" t="str">
        <f t="shared" si="83"/>
        <v>2100994511125</v>
      </c>
      <c r="S2640" t="s">
        <v>38</v>
      </c>
      <c r="T2640" t="s">
        <v>45</v>
      </c>
      <c r="U2640" t="s">
        <v>45</v>
      </c>
      <c r="V2640" t="s">
        <v>2391</v>
      </c>
      <c r="W2640" t="s">
        <v>42</v>
      </c>
      <c r="X2640" t="s">
        <v>43</v>
      </c>
      <c r="Y2640" t="s">
        <v>44</v>
      </c>
      <c r="Z2640" t="s">
        <v>44</v>
      </c>
      <c r="AA2640" t="s">
        <v>45</v>
      </c>
      <c r="AB2640" t="s">
        <v>46</v>
      </c>
      <c r="AC2640" t="s">
        <v>47</v>
      </c>
      <c r="AD2640" t="s">
        <v>48</v>
      </c>
      <c r="AE2640" t="s">
        <v>49</v>
      </c>
    </row>
    <row r="2641" spans="1:31">
      <c r="A2641" t="str">
        <f t="shared" si="82"/>
        <v>210099451112407</v>
      </c>
      <c r="B2641" t="s">
        <v>32</v>
      </c>
      <c r="C2641" t="s">
        <v>2384</v>
      </c>
      <c r="D2641" t="s">
        <v>683</v>
      </c>
      <c r="E2641" t="s">
        <v>683</v>
      </c>
      <c r="F2641" t="s">
        <v>52</v>
      </c>
      <c r="G2641" t="s">
        <v>2524</v>
      </c>
      <c r="H2641" s="1">
        <v>43648</v>
      </c>
      <c r="I2641" s="1">
        <v>43629</v>
      </c>
      <c r="J2641" s="3">
        <v>2095000</v>
      </c>
      <c r="K2641" t="s">
        <v>31</v>
      </c>
      <c r="L2641" t="s">
        <v>31</v>
      </c>
      <c r="M2641">
        <v>0</v>
      </c>
      <c r="N2641">
        <v>0</v>
      </c>
      <c r="O2641">
        <v>0</v>
      </c>
      <c r="P2641" t="s">
        <v>37</v>
      </c>
      <c r="Q2641" t="s">
        <v>37</v>
      </c>
      <c r="R2641" t="str">
        <f t="shared" si="83"/>
        <v>2100994511124</v>
      </c>
      <c r="S2641" t="s">
        <v>38</v>
      </c>
      <c r="T2641" t="s">
        <v>45</v>
      </c>
      <c r="U2641" t="s">
        <v>45</v>
      </c>
      <c r="V2641" t="s">
        <v>2391</v>
      </c>
      <c r="W2641" t="s">
        <v>42</v>
      </c>
      <c r="X2641" t="s">
        <v>43</v>
      </c>
      <c r="Y2641" t="s">
        <v>44</v>
      </c>
      <c r="Z2641" t="s">
        <v>44</v>
      </c>
      <c r="AA2641" t="s">
        <v>45</v>
      </c>
      <c r="AB2641" t="s">
        <v>46</v>
      </c>
      <c r="AC2641" t="s">
        <v>47</v>
      </c>
      <c r="AD2641" t="s">
        <v>48</v>
      </c>
      <c r="AE2641" t="s">
        <v>49</v>
      </c>
    </row>
    <row r="2642" spans="1:31">
      <c r="A2642" t="str">
        <f t="shared" si="82"/>
        <v>210099451111108</v>
      </c>
      <c r="B2642" t="s">
        <v>32</v>
      </c>
      <c r="C2642" t="s">
        <v>2384</v>
      </c>
      <c r="D2642" t="s">
        <v>573</v>
      </c>
      <c r="E2642" t="s">
        <v>573</v>
      </c>
      <c r="F2642" t="s">
        <v>35</v>
      </c>
      <c r="G2642" t="s">
        <v>2525</v>
      </c>
      <c r="H2642" s="1">
        <v>43678</v>
      </c>
      <c r="I2642" s="1">
        <v>43649</v>
      </c>
      <c r="J2642" s="3">
        <v>79357500</v>
      </c>
      <c r="K2642" t="s">
        <v>31</v>
      </c>
      <c r="L2642" t="s">
        <v>31</v>
      </c>
      <c r="M2642">
        <v>0</v>
      </c>
      <c r="N2642">
        <v>0</v>
      </c>
      <c r="O2642">
        <v>0</v>
      </c>
      <c r="P2642" t="s">
        <v>37</v>
      </c>
      <c r="Q2642" t="s">
        <v>37</v>
      </c>
      <c r="R2642" t="str">
        <f t="shared" si="83"/>
        <v>2100994511111</v>
      </c>
      <c r="S2642" t="s">
        <v>38</v>
      </c>
      <c r="T2642" t="s">
        <v>45</v>
      </c>
      <c r="U2642" t="s">
        <v>45</v>
      </c>
      <c r="V2642" t="s">
        <v>2391</v>
      </c>
      <c r="W2642" t="s">
        <v>42</v>
      </c>
      <c r="X2642" t="s">
        <v>43</v>
      </c>
      <c r="Y2642" t="s">
        <v>44</v>
      </c>
      <c r="Z2642" t="s">
        <v>44</v>
      </c>
      <c r="AA2642" t="s">
        <v>45</v>
      </c>
      <c r="AB2642" t="s">
        <v>46</v>
      </c>
      <c r="AC2642" t="s">
        <v>47</v>
      </c>
      <c r="AD2642" t="s">
        <v>48</v>
      </c>
      <c r="AE2642" t="s">
        <v>49</v>
      </c>
    </row>
    <row r="2643" spans="1:31">
      <c r="A2643" t="str">
        <f t="shared" si="82"/>
        <v>210099451111908</v>
      </c>
      <c r="B2643" t="s">
        <v>32</v>
      </c>
      <c r="C2643" t="s">
        <v>2384</v>
      </c>
      <c r="D2643" t="s">
        <v>573</v>
      </c>
      <c r="E2643" t="s">
        <v>573</v>
      </c>
      <c r="F2643" t="s">
        <v>50</v>
      </c>
      <c r="G2643" t="s">
        <v>2525</v>
      </c>
      <c r="H2643" s="1">
        <v>43678</v>
      </c>
      <c r="I2643" s="1">
        <v>43649</v>
      </c>
      <c r="J2643" s="3">
        <v>1456</v>
      </c>
      <c r="K2643" t="s">
        <v>31</v>
      </c>
      <c r="L2643" t="s">
        <v>31</v>
      </c>
      <c r="M2643">
        <v>0</v>
      </c>
      <c r="N2643">
        <v>0</v>
      </c>
      <c r="O2643">
        <v>0</v>
      </c>
      <c r="P2643" t="s">
        <v>37</v>
      </c>
      <c r="Q2643" t="s">
        <v>37</v>
      </c>
      <c r="R2643" t="str">
        <f t="shared" si="83"/>
        <v>2100994511119</v>
      </c>
      <c r="S2643" t="s">
        <v>38</v>
      </c>
      <c r="T2643" t="s">
        <v>45</v>
      </c>
      <c r="U2643" t="s">
        <v>45</v>
      </c>
      <c r="V2643" t="s">
        <v>2391</v>
      </c>
      <c r="W2643" t="s">
        <v>42</v>
      </c>
      <c r="X2643" t="s">
        <v>43</v>
      </c>
      <c r="Y2643" t="s">
        <v>44</v>
      </c>
      <c r="Z2643" t="s">
        <v>44</v>
      </c>
      <c r="AA2643" t="s">
        <v>45</v>
      </c>
      <c r="AB2643" t="s">
        <v>46</v>
      </c>
      <c r="AC2643" t="s">
        <v>47</v>
      </c>
      <c r="AD2643" t="s">
        <v>48</v>
      </c>
      <c r="AE2643" t="s">
        <v>49</v>
      </c>
    </row>
    <row r="2644" spans="1:31">
      <c r="A2644" t="str">
        <f t="shared" si="82"/>
        <v>210099451112108</v>
      </c>
      <c r="B2644" t="s">
        <v>32</v>
      </c>
      <c r="C2644" t="s">
        <v>2384</v>
      </c>
      <c r="D2644" t="s">
        <v>573</v>
      </c>
      <c r="E2644" t="s">
        <v>573</v>
      </c>
      <c r="F2644" t="s">
        <v>51</v>
      </c>
      <c r="G2644" t="s">
        <v>2525</v>
      </c>
      <c r="H2644" s="1">
        <v>43678</v>
      </c>
      <c r="I2644" s="1">
        <v>43649</v>
      </c>
      <c r="J2644" s="3">
        <v>6601690</v>
      </c>
      <c r="K2644" t="s">
        <v>31</v>
      </c>
      <c r="L2644" t="s">
        <v>31</v>
      </c>
      <c r="M2644">
        <v>0</v>
      </c>
      <c r="N2644">
        <v>0</v>
      </c>
      <c r="O2644">
        <v>0</v>
      </c>
      <c r="P2644" t="s">
        <v>37</v>
      </c>
      <c r="Q2644" t="s">
        <v>37</v>
      </c>
      <c r="R2644" t="str">
        <f t="shared" si="83"/>
        <v>2100994511121</v>
      </c>
      <c r="S2644" t="s">
        <v>38</v>
      </c>
      <c r="T2644" t="s">
        <v>45</v>
      </c>
      <c r="U2644" t="s">
        <v>45</v>
      </c>
      <c r="V2644" t="s">
        <v>2391</v>
      </c>
      <c r="W2644" t="s">
        <v>42</v>
      </c>
      <c r="X2644" t="s">
        <v>43</v>
      </c>
      <c r="Y2644" t="s">
        <v>44</v>
      </c>
      <c r="Z2644" t="s">
        <v>44</v>
      </c>
      <c r="AA2644" t="s">
        <v>45</v>
      </c>
      <c r="AB2644" t="s">
        <v>46</v>
      </c>
      <c r="AC2644" t="s">
        <v>47</v>
      </c>
      <c r="AD2644" t="s">
        <v>48</v>
      </c>
      <c r="AE2644" t="s">
        <v>49</v>
      </c>
    </row>
    <row r="2645" spans="1:31">
      <c r="A2645" t="str">
        <f t="shared" si="82"/>
        <v>210099451112208</v>
      </c>
      <c r="B2645" t="s">
        <v>32</v>
      </c>
      <c r="C2645" t="s">
        <v>2384</v>
      </c>
      <c r="D2645" t="s">
        <v>573</v>
      </c>
      <c r="E2645" t="s">
        <v>573</v>
      </c>
      <c r="F2645" t="s">
        <v>55</v>
      </c>
      <c r="G2645" t="s">
        <v>2525</v>
      </c>
      <c r="H2645" s="1">
        <v>43678</v>
      </c>
      <c r="I2645" s="1">
        <v>43649</v>
      </c>
      <c r="J2645" s="3">
        <v>2024468</v>
      </c>
      <c r="K2645" t="s">
        <v>31</v>
      </c>
      <c r="L2645" t="s">
        <v>31</v>
      </c>
      <c r="M2645">
        <v>0</v>
      </c>
      <c r="N2645">
        <v>0</v>
      </c>
      <c r="O2645">
        <v>0</v>
      </c>
      <c r="P2645" t="s">
        <v>37</v>
      </c>
      <c r="Q2645" t="s">
        <v>37</v>
      </c>
      <c r="R2645" t="str">
        <f t="shared" si="83"/>
        <v>2100994511122</v>
      </c>
      <c r="S2645" t="s">
        <v>38</v>
      </c>
      <c r="T2645" t="s">
        <v>45</v>
      </c>
      <c r="U2645" t="s">
        <v>45</v>
      </c>
      <c r="V2645" t="s">
        <v>2391</v>
      </c>
      <c r="W2645" t="s">
        <v>42</v>
      </c>
      <c r="X2645" t="s">
        <v>43</v>
      </c>
      <c r="Y2645" t="s">
        <v>44</v>
      </c>
      <c r="Z2645" t="s">
        <v>44</v>
      </c>
      <c r="AA2645" t="s">
        <v>45</v>
      </c>
      <c r="AB2645" t="s">
        <v>46</v>
      </c>
      <c r="AC2645" t="s">
        <v>47</v>
      </c>
      <c r="AD2645" t="s">
        <v>48</v>
      </c>
      <c r="AE2645" t="s">
        <v>49</v>
      </c>
    </row>
    <row r="2646" spans="1:31">
      <c r="A2646" t="str">
        <f t="shared" si="82"/>
        <v>210099451112308</v>
      </c>
      <c r="B2646" t="s">
        <v>32</v>
      </c>
      <c r="C2646" t="s">
        <v>2384</v>
      </c>
      <c r="D2646" t="s">
        <v>573</v>
      </c>
      <c r="E2646" t="s">
        <v>573</v>
      </c>
      <c r="F2646" t="s">
        <v>56</v>
      </c>
      <c r="G2646" t="s">
        <v>2525</v>
      </c>
      <c r="H2646" s="1">
        <v>43678</v>
      </c>
      <c r="I2646" s="1">
        <v>43649</v>
      </c>
      <c r="J2646" s="3">
        <v>1800000</v>
      </c>
      <c r="K2646" t="s">
        <v>31</v>
      </c>
      <c r="L2646" t="s">
        <v>31</v>
      </c>
      <c r="M2646">
        <v>0</v>
      </c>
      <c r="N2646">
        <v>0</v>
      </c>
      <c r="O2646">
        <v>0</v>
      </c>
      <c r="P2646" t="s">
        <v>37</v>
      </c>
      <c r="Q2646" t="s">
        <v>37</v>
      </c>
      <c r="R2646" t="str">
        <f t="shared" si="83"/>
        <v>2100994511123</v>
      </c>
      <c r="S2646" t="s">
        <v>38</v>
      </c>
      <c r="T2646" t="s">
        <v>45</v>
      </c>
      <c r="U2646" t="s">
        <v>45</v>
      </c>
      <c r="V2646" t="s">
        <v>2391</v>
      </c>
      <c r="W2646" t="s">
        <v>42</v>
      </c>
      <c r="X2646" t="s">
        <v>43</v>
      </c>
      <c r="Y2646" t="s">
        <v>44</v>
      </c>
      <c r="Z2646" t="s">
        <v>44</v>
      </c>
      <c r="AA2646" t="s">
        <v>45</v>
      </c>
      <c r="AB2646" t="s">
        <v>46</v>
      </c>
      <c r="AC2646" t="s">
        <v>47</v>
      </c>
      <c r="AD2646" t="s">
        <v>48</v>
      </c>
      <c r="AE2646" t="s">
        <v>49</v>
      </c>
    </row>
    <row r="2647" spans="1:31">
      <c r="A2647" t="str">
        <f t="shared" si="82"/>
        <v>210099451112408</v>
      </c>
      <c r="B2647" t="s">
        <v>32</v>
      </c>
      <c r="C2647" t="s">
        <v>2384</v>
      </c>
      <c r="D2647" t="s">
        <v>573</v>
      </c>
      <c r="E2647" t="s">
        <v>573</v>
      </c>
      <c r="F2647" t="s">
        <v>52</v>
      </c>
      <c r="G2647" t="s">
        <v>2525</v>
      </c>
      <c r="H2647" s="1">
        <v>43678</v>
      </c>
      <c r="I2647" s="1">
        <v>43649</v>
      </c>
      <c r="J2647" s="3">
        <v>2095000</v>
      </c>
      <c r="K2647" t="s">
        <v>31</v>
      </c>
      <c r="L2647" t="s">
        <v>31</v>
      </c>
      <c r="M2647">
        <v>0</v>
      </c>
      <c r="N2647">
        <v>0</v>
      </c>
      <c r="O2647">
        <v>0</v>
      </c>
      <c r="P2647" t="s">
        <v>37</v>
      </c>
      <c r="Q2647" t="s">
        <v>37</v>
      </c>
      <c r="R2647" t="str">
        <f t="shared" si="83"/>
        <v>2100994511124</v>
      </c>
      <c r="S2647" t="s">
        <v>38</v>
      </c>
      <c r="T2647" t="s">
        <v>45</v>
      </c>
      <c r="U2647" t="s">
        <v>45</v>
      </c>
      <c r="V2647" t="s">
        <v>2391</v>
      </c>
      <c r="W2647" t="s">
        <v>42</v>
      </c>
      <c r="X2647" t="s">
        <v>43</v>
      </c>
      <c r="Y2647" t="s">
        <v>44</v>
      </c>
      <c r="Z2647" t="s">
        <v>44</v>
      </c>
      <c r="AA2647" t="s">
        <v>45</v>
      </c>
      <c r="AB2647" t="s">
        <v>46</v>
      </c>
      <c r="AC2647" t="s">
        <v>47</v>
      </c>
      <c r="AD2647" t="s">
        <v>48</v>
      </c>
      <c r="AE2647" t="s">
        <v>49</v>
      </c>
    </row>
    <row r="2648" spans="1:31">
      <c r="A2648" t="str">
        <f t="shared" si="82"/>
        <v>210099451112508</v>
      </c>
      <c r="B2648" t="s">
        <v>32</v>
      </c>
      <c r="C2648" t="s">
        <v>2384</v>
      </c>
      <c r="D2648" t="s">
        <v>573</v>
      </c>
      <c r="E2648" t="s">
        <v>573</v>
      </c>
      <c r="F2648" t="s">
        <v>132</v>
      </c>
      <c r="G2648" t="s">
        <v>2525</v>
      </c>
      <c r="H2648" s="1">
        <v>43678</v>
      </c>
      <c r="I2648" s="1">
        <v>43649</v>
      </c>
      <c r="J2648" s="3">
        <v>5283</v>
      </c>
      <c r="K2648" t="s">
        <v>31</v>
      </c>
      <c r="L2648" t="s">
        <v>31</v>
      </c>
      <c r="M2648">
        <v>0</v>
      </c>
      <c r="N2648">
        <v>0</v>
      </c>
      <c r="O2648">
        <v>0</v>
      </c>
      <c r="P2648" t="s">
        <v>37</v>
      </c>
      <c r="Q2648" t="s">
        <v>37</v>
      </c>
      <c r="R2648" t="str">
        <f t="shared" si="83"/>
        <v>2100994511125</v>
      </c>
      <c r="S2648" t="s">
        <v>38</v>
      </c>
      <c r="T2648" t="s">
        <v>45</v>
      </c>
      <c r="U2648" t="s">
        <v>45</v>
      </c>
      <c r="V2648" t="s">
        <v>2391</v>
      </c>
      <c r="W2648" t="s">
        <v>42</v>
      </c>
      <c r="X2648" t="s">
        <v>43</v>
      </c>
      <c r="Y2648" t="s">
        <v>44</v>
      </c>
      <c r="Z2648" t="s">
        <v>44</v>
      </c>
      <c r="AA2648" t="s">
        <v>45</v>
      </c>
      <c r="AB2648" t="s">
        <v>46</v>
      </c>
      <c r="AC2648" t="s">
        <v>47</v>
      </c>
      <c r="AD2648" t="s">
        <v>48</v>
      </c>
      <c r="AE2648" t="s">
        <v>49</v>
      </c>
    </row>
    <row r="2649" spans="1:31">
      <c r="A2649" t="str">
        <f t="shared" si="82"/>
        <v>210099451112608</v>
      </c>
      <c r="B2649" t="s">
        <v>32</v>
      </c>
      <c r="C2649" t="s">
        <v>2384</v>
      </c>
      <c r="D2649" t="s">
        <v>573</v>
      </c>
      <c r="E2649" t="s">
        <v>573</v>
      </c>
      <c r="F2649" t="s">
        <v>57</v>
      </c>
      <c r="G2649" t="s">
        <v>2525</v>
      </c>
      <c r="H2649" s="1">
        <v>43678</v>
      </c>
      <c r="I2649" s="1">
        <v>43649</v>
      </c>
      <c r="J2649" s="3">
        <v>5648760</v>
      </c>
      <c r="K2649" t="s">
        <v>31</v>
      </c>
      <c r="L2649" t="s">
        <v>31</v>
      </c>
      <c r="M2649">
        <v>0</v>
      </c>
      <c r="N2649">
        <v>0</v>
      </c>
      <c r="O2649">
        <v>0</v>
      </c>
      <c r="P2649" t="s">
        <v>37</v>
      </c>
      <c r="Q2649" t="s">
        <v>37</v>
      </c>
      <c r="R2649" t="str">
        <f t="shared" si="83"/>
        <v>2100994511126</v>
      </c>
      <c r="S2649" t="s">
        <v>38</v>
      </c>
      <c r="T2649" t="s">
        <v>45</v>
      </c>
      <c r="U2649" t="s">
        <v>45</v>
      </c>
      <c r="V2649" t="s">
        <v>2391</v>
      </c>
      <c r="W2649" t="s">
        <v>42</v>
      </c>
      <c r="X2649" t="s">
        <v>43</v>
      </c>
      <c r="Y2649" t="s">
        <v>44</v>
      </c>
      <c r="Z2649" t="s">
        <v>44</v>
      </c>
      <c r="AA2649" t="s">
        <v>45</v>
      </c>
      <c r="AB2649" t="s">
        <v>46</v>
      </c>
      <c r="AC2649" t="s">
        <v>47</v>
      </c>
      <c r="AD2649" t="s">
        <v>48</v>
      </c>
      <c r="AE2649" t="s">
        <v>49</v>
      </c>
    </row>
    <row r="2650" spans="1:31">
      <c r="A2650" t="str">
        <f t="shared" si="82"/>
        <v>210099451115108</v>
      </c>
      <c r="B2650" t="s">
        <v>32</v>
      </c>
      <c r="C2650" t="s">
        <v>2384</v>
      </c>
      <c r="D2650" t="s">
        <v>573</v>
      </c>
      <c r="E2650" t="s">
        <v>573</v>
      </c>
      <c r="F2650" t="s">
        <v>58</v>
      </c>
      <c r="G2650" t="s">
        <v>2525</v>
      </c>
      <c r="H2650" s="1">
        <v>43678</v>
      </c>
      <c r="I2650" s="1">
        <v>43649</v>
      </c>
      <c r="J2650" s="3">
        <v>3480000</v>
      </c>
      <c r="K2650" t="s">
        <v>31</v>
      </c>
      <c r="L2650" t="s">
        <v>31</v>
      </c>
      <c r="M2650">
        <v>0</v>
      </c>
      <c r="N2650">
        <v>0</v>
      </c>
      <c r="O2650">
        <v>0</v>
      </c>
      <c r="P2650" t="s">
        <v>37</v>
      </c>
      <c r="Q2650" t="s">
        <v>37</v>
      </c>
      <c r="R2650" t="str">
        <f t="shared" si="83"/>
        <v>2100994511151</v>
      </c>
      <c r="S2650" t="s">
        <v>38</v>
      </c>
      <c r="T2650" t="s">
        <v>45</v>
      </c>
      <c r="U2650" t="s">
        <v>45</v>
      </c>
      <c r="V2650" t="s">
        <v>2391</v>
      </c>
      <c r="W2650" t="s">
        <v>42</v>
      </c>
      <c r="X2650" t="s">
        <v>43</v>
      </c>
      <c r="Y2650" t="s">
        <v>44</v>
      </c>
      <c r="Z2650" t="s">
        <v>44</v>
      </c>
      <c r="AA2650" t="s">
        <v>45</v>
      </c>
      <c r="AB2650" t="s">
        <v>46</v>
      </c>
      <c r="AC2650" t="s">
        <v>47</v>
      </c>
      <c r="AD2650" t="s">
        <v>48</v>
      </c>
      <c r="AE2650" t="s">
        <v>49</v>
      </c>
    </row>
    <row r="2651" spans="1:31">
      <c r="A2651" t="str">
        <f t="shared" si="82"/>
        <v>210399452111507</v>
      </c>
      <c r="B2651" t="s">
        <v>32</v>
      </c>
      <c r="C2651" t="s">
        <v>2384</v>
      </c>
      <c r="D2651" t="s">
        <v>713</v>
      </c>
      <c r="E2651" t="s">
        <v>713</v>
      </c>
      <c r="F2651" t="s">
        <v>286</v>
      </c>
      <c r="G2651" t="s">
        <v>2526</v>
      </c>
      <c r="H2651" s="1">
        <v>43655</v>
      </c>
      <c r="I2651" s="1">
        <v>43651</v>
      </c>
      <c r="J2651" s="3">
        <v>6940000</v>
      </c>
      <c r="K2651" t="s">
        <v>31</v>
      </c>
      <c r="L2651" t="s">
        <v>31</v>
      </c>
      <c r="M2651">
        <v>0</v>
      </c>
      <c r="N2651">
        <v>0</v>
      </c>
      <c r="O2651">
        <v>0</v>
      </c>
      <c r="P2651" t="s">
        <v>37</v>
      </c>
      <c r="Q2651" t="s">
        <v>37</v>
      </c>
      <c r="R2651" t="str">
        <f t="shared" si="83"/>
        <v>2103994521115</v>
      </c>
      <c r="S2651" t="s">
        <v>38</v>
      </c>
      <c r="T2651" t="s">
        <v>45</v>
      </c>
      <c r="U2651" t="s">
        <v>45</v>
      </c>
      <c r="V2651" t="s">
        <v>2386</v>
      </c>
      <c r="W2651" t="s">
        <v>42</v>
      </c>
      <c r="X2651" t="s">
        <v>43</v>
      </c>
      <c r="Y2651" t="s">
        <v>44</v>
      </c>
      <c r="Z2651" t="s">
        <v>44</v>
      </c>
      <c r="AA2651" t="s">
        <v>45</v>
      </c>
      <c r="AB2651" t="s">
        <v>46</v>
      </c>
      <c r="AC2651" t="s">
        <v>47</v>
      </c>
      <c r="AD2651" t="s">
        <v>48</v>
      </c>
      <c r="AE2651" t="s">
        <v>49</v>
      </c>
    </row>
    <row r="2652" spans="1:31">
      <c r="A2652" t="str">
        <f t="shared" si="82"/>
        <v>210399452211107</v>
      </c>
      <c r="B2652" t="s">
        <v>32</v>
      </c>
      <c r="C2652" t="s">
        <v>2384</v>
      </c>
      <c r="D2652" t="s">
        <v>206</v>
      </c>
      <c r="E2652" t="s">
        <v>206</v>
      </c>
      <c r="F2652" t="s">
        <v>79</v>
      </c>
      <c r="G2652" t="s">
        <v>2527</v>
      </c>
      <c r="H2652" s="1">
        <v>43656</v>
      </c>
      <c r="I2652" s="1">
        <v>43655</v>
      </c>
      <c r="J2652" s="3">
        <v>1411441</v>
      </c>
      <c r="K2652" t="s">
        <v>31</v>
      </c>
      <c r="L2652" t="s">
        <v>31</v>
      </c>
      <c r="M2652">
        <v>0</v>
      </c>
      <c r="N2652">
        <v>0</v>
      </c>
      <c r="O2652">
        <v>0</v>
      </c>
      <c r="P2652" t="s">
        <v>37</v>
      </c>
      <c r="Q2652" t="s">
        <v>37</v>
      </c>
      <c r="R2652" t="str">
        <f t="shared" si="83"/>
        <v>2103994522111</v>
      </c>
      <c r="S2652" t="s">
        <v>38</v>
      </c>
      <c r="T2652" t="s">
        <v>45</v>
      </c>
      <c r="U2652" t="s">
        <v>45</v>
      </c>
      <c r="V2652" t="s">
        <v>2386</v>
      </c>
      <c r="W2652" t="s">
        <v>42</v>
      </c>
      <c r="X2652" t="s">
        <v>43</v>
      </c>
      <c r="Y2652" t="s">
        <v>44</v>
      </c>
      <c r="Z2652" t="s">
        <v>44</v>
      </c>
      <c r="AA2652" t="s">
        <v>45</v>
      </c>
      <c r="AB2652" t="s">
        <v>46</v>
      </c>
      <c r="AC2652" t="s">
        <v>47</v>
      </c>
      <c r="AD2652" t="s">
        <v>48</v>
      </c>
      <c r="AE2652" t="s">
        <v>49</v>
      </c>
    </row>
    <row r="2653" spans="1:31">
      <c r="A2653" t="str">
        <f t="shared" si="82"/>
        <v>209995452121107</v>
      </c>
      <c r="B2653" t="s">
        <v>32</v>
      </c>
      <c r="C2653" t="s">
        <v>2384</v>
      </c>
      <c r="D2653" t="s">
        <v>1494</v>
      </c>
      <c r="E2653" t="s">
        <v>1494</v>
      </c>
      <c r="F2653" t="s">
        <v>122</v>
      </c>
      <c r="G2653" t="s">
        <v>2528</v>
      </c>
      <c r="H2653" s="1">
        <v>43657</v>
      </c>
      <c r="I2653" s="1">
        <v>43657</v>
      </c>
      <c r="J2653" s="3">
        <v>1489000</v>
      </c>
      <c r="K2653" t="s">
        <v>31</v>
      </c>
      <c r="L2653" t="s">
        <v>31</v>
      </c>
      <c r="M2653">
        <v>0</v>
      </c>
      <c r="N2653">
        <v>0</v>
      </c>
      <c r="O2653">
        <v>0</v>
      </c>
      <c r="P2653" t="s">
        <v>37</v>
      </c>
      <c r="Q2653" t="s">
        <v>37</v>
      </c>
      <c r="R2653" t="str">
        <f t="shared" si="83"/>
        <v>2099954521211</v>
      </c>
      <c r="S2653" t="s">
        <v>38</v>
      </c>
      <c r="T2653" t="s">
        <v>45</v>
      </c>
      <c r="U2653" t="s">
        <v>45</v>
      </c>
      <c r="V2653" t="s">
        <v>2428</v>
      </c>
      <c r="W2653" t="s">
        <v>2429</v>
      </c>
      <c r="X2653" t="s">
        <v>43</v>
      </c>
      <c r="Y2653" t="s">
        <v>44</v>
      </c>
      <c r="Z2653" t="s">
        <v>44</v>
      </c>
      <c r="AA2653" t="s">
        <v>45</v>
      </c>
      <c r="AB2653" t="s">
        <v>46</v>
      </c>
      <c r="AC2653" t="s">
        <v>47</v>
      </c>
      <c r="AD2653" t="s">
        <v>48</v>
      </c>
      <c r="AE2653" t="s">
        <v>49</v>
      </c>
    </row>
    <row r="2654" spans="1:31">
      <c r="A2654" t="str">
        <f t="shared" si="82"/>
        <v>210399452211207</v>
      </c>
      <c r="B2654" t="s">
        <v>32</v>
      </c>
      <c r="C2654" t="s">
        <v>2384</v>
      </c>
      <c r="D2654" t="s">
        <v>1167</v>
      </c>
      <c r="E2654" t="s">
        <v>1167</v>
      </c>
      <c r="F2654" t="s">
        <v>148</v>
      </c>
      <c r="G2654" t="s">
        <v>2529</v>
      </c>
      <c r="H2654" s="1">
        <v>43657</v>
      </c>
      <c r="I2654" s="1">
        <v>43657</v>
      </c>
      <c r="J2654" s="3">
        <v>138710</v>
      </c>
      <c r="K2654" t="s">
        <v>31</v>
      </c>
      <c r="L2654" t="s">
        <v>31</v>
      </c>
      <c r="M2654">
        <v>0</v>
      </c>
      <c r="N2654">
        <v>0</v>
      </c>
      <c r="O2654">
        <v>0</v>
      </c>
      <c r="P2654" t="s">
        <v>37</v>
      </c>
      <c r="Q2654" t="s">
        <v>37</v>
      </c>
      <c r="R2654" t="str">
        <f t="shared" si="83"/>
        <v>2103994522112</v>
      </c>
      <c r="S2654" t="s">
        <v>38</v>
      </c>
      <c r="T2654" t="s">
        <v>45</v>
      </c>
      <c r="U2654" t="s">
        <v>45</v>
      </c>
      <c r="V2654" t="s">
        <v>2386</v>
      </c>
      <c r="W2654" t="s">
        <v>42</v>
      </c>
      <c r="X2654" t="s">
        <v>43</v>
      </c>
      <c r="Y2654" t="s">
        <v>44</v>
      </c>
      <c r="Z2654" t="s">
        <v>44</v>
      </c>
      <c r="AA2654" t="s">
        <v>45</v>
      </c>
      <c r="AB2654" t="s">
        <v>46</v>
      </c>
      <c r="AC2654" t="s">
        <v>47</v>
      </c>
      <c r="AD2654" t="s">
        <v>48</v>
      </c>
      <c r="AE2654" t="s">
        <v>49</v>
      </c>
    </row>
    <row r="2655" spans="1:31">
      <c r="A2655" t="str">
        <f t="shared" si="82"/>
        <v>210399452211907</v>
      </c>
      <c r="B2655" t="s">
        <v>32</v>
      </c>
      <c r="C2655" t="s">
        <v>2384</v>
      </c>
      <c r="D2655" t="s">
        <v>1167</v>
      </c>
      <c r="E2655" t="s">
        <v>1167</v>
      </c>
      <c r="F2655" t="s">
        <v>60</v>
      </c>
      <c r="G2655" t="s">
        <v>2529</v>
      </c>
      <c r="H2655" s="1">
        <v>43657</v>
      </c>
      <c r="I2655" s="1">
        <v>43657</v>
      </c>
      <c r="J2655" s="3">
        <v>740000</v>
      </c>
      <c r="K2655" t="s">
        <v>31</v>
      </c>
      <c r="L2655" t="s">
        <v>31</v>
      </c>
      <c r="M2655">
        <v>0</v>
      </c>
      <c r="N2655">
        <v>0</v>
      </c>
      <c r="O2655">
        <v>0</v>
      </c>
      <c r="P2655" t="s">
        <v>37</v>
      </c>
      <c r="Q2655" t="s">
        <v>37</v>
      </c>
      <c r="R2655" t="str">
        <f t="shared" si="83"/>
        <v>2103994522119</v>
      </c>
      <c r="S2655" t="s">
        <v>38</v>
      </c>
      <c r="T2655" t="s">
        <v>45</v>
      </c>
      <c r="U2655" t="s">
        <v>45</v>
      </c>
      <c r="V2655" t="s">
        <v>2386</v>
      </c>
      <c r="W2655" t="s">
        <v>42</v>
      </c>
      <c r="X2655" t="s">
        <v>43</v>
      </c>
      <c r="Y2655" t="s">
        <v>44</v>
      </c>
      <c r="Z2655" t="s">
        <v>44</v>
      </c>
      <c r="AA2655" t="s">
        <v>45</v>
      </c>
      <c r="AB2655" t="s">
        <v>46</v>
      </c>
      <c r="AC2655" t="s">
        <v>47</v>
      </c>
      <c r="AD2655" t="s">
        <v>48</v>
      </c>
      <c r="AE2655" t="s">
        <v>49</v>
      </c>
    </row>
    <row r="2656" spans="1:31">
      <c r="A2656" t="str">
        <f t="shared" si="82"/>
        <v>210399452312107</v>
      </c>
      <c r="B2656" t="s">
        <v>32</v>
      </c>
      <c r="C2656" t="s">
        <v>2384</v>
      </c>
      <c r="D2656" t="s">
        <v>1171</v>
      </c>
      <c r="E2656" t="s">
        <v>1171</v>
      </c>
      <c r="F2656" t="s">
        <v>172</v>
      </c>
      <c r="G2656" t="s">
        <v>2530</v>
      </c>
      <c r="H2656" s="1">
        <v>43662</v>
      </c>
      <c r="I2656" s="1">
        <v>43658</v>
      </c>
      <c r="J2656" s="3">
        <v>3823089</v>
      </c>
      <c r="K2656" t="s">
        <v>31</v>
      </c>
      <c r="L2656" t="s">
        <v>31</v>
      </c>
      <c r="M2656">
        <v>0</v>
      </c>
      <c r="N2656">
        <v>0</v>
      </c>
      <c r="O2656">
        <v>0</v>
      </c>
      <c r="P2656" t="s">
        <v>37</v>
      </c>
      <c r="Q2656" t="s">
        <v>37</v>
      </c>
      <c r="R2656" t="str">
        <f t="shared" si="83"/>
        <v>2103994523121</v>
      </c>
      <c r="S2656" t="s">
        <v>38</v>
      </c>
      <c r="T2656" t="s">
        <v>45</v>
      </c>
      <c r="U2656" t="s">
        <v>45</v>
      </c>
      <c r="V2656" t="s">
        <v>2386</v>
      </c>
      <c r="W2656" t="s">
        <v>42</v>
      </c>
      <c r="X2656" t="s">
        <v>43</v>
      </c>
      <c r="Y2656" t="s">
        <v>44</v>
      </c>
      <c r="Z2656" t="s">
        <v>44</v>
      </c>
      <c r="AA2656" t="s">
        <v>45</v>
      </c>
      <c r="AB2656" t="s">
        <v>46</v>
      </c>
      <c r="AC2656" t="s">
        <v>47</v>
      </c>
      <c r="AD2656" t="s">
        <v>48</v>
      </c>
      <c r="AE2656" t="s">
        <v>49</v>
      </c>
    </row>
    <row r="2657" spans="1:31">
      <c r="A2657" t="str">
        <f t="shared" si="82"/>
        <v>210399452111107</v>
      </c>
      <c r="B2657" t="s">
        <v>32</v>
      </c>
      <c r="C2657" t="s">
        <v>2384</v>
      </c>
      <c r="D2657" t="s">
        <v>1180</v>
      </c>
      <c r="E2657" t="s">
        <v>1180</v>
      </c>
      <c r="F2657" t="s">
        <v>165</v>
      </c>
      <c r="G2657" t="s">
        <v>2531</v>
      </c>
      <c r="H2657" s="1">
        <v>43664</v>
      </c>
      <c r="I2657" s="1">
        <v>43662</v>
      </c>
      <c r="J2657" s="3">
        <v>1800000</v>
      </c>
      <c r="K2657" t="s">
        <v>31</v>
      </c>
      <c r="L2657" t="s">
        <v>31</v>
      </c>
      <c r="M2657">
        <v>0</v>
      </c>
      <c r="N2657">
        <v>0</v>
      </c>
      <c r="O2657">
        <v>0</v>
      </c>
      <c r="P2657" t="s">
        <v>37</v>
      </c>
      <c r="Q2657" t="s">
        <v>37</v>
      </c>
      <c r="R2657" t="str">
        <f t="shared" si="83"/>
        <v>2103994521111</v>
      </c>
      <c r="S2657" t="s">
        <v>38</v>
      </c>
      <c r="T2657" t="s">
        <v>45</v>
      </c>
      <c r="U2657" t="s">
        <v>45</v>
      </c>
      <c r="V2657" t="s">
        <v>2386</v>
      </c>
      <c r="W2657" t="s">
        <v>42</v>
      </c>
      <c r="X2657" t="s">
        <v>43</v>
      </c>
      <c r="Y2657" t="s">
        <v>44</v>
      </c>
      <c r="Z2657" t="s">
        <v>44</v>
      </c>
      <c r="AA2657" t="s">
        <v>45</v>
      </c>
      <c r="AB2657" t="s">
        <v>46</v>
      </c>
      <c r="AC2657" t="s">
        <v>47</v>
      </c>
      <c r="AD2657" t="s">
        <v>48</v>
      </c>
      <c r="AE2657" t="s">
        <v>49</v>
      </c>
    </row>
    <row r="2658" spans="1:31">
      <c r="A2658" t="str">
        <f t="shared" si="82"/>
        <v>210399452312107</v>
      </c>
      <c r="B2658" t="s">
        <v>32</v>
      </c>
      <c r="C2658" t="s">
        <v>2384</v>
      </c>
      <c r="D2658" t="s">
        <v>1180</v>
      </c>
      <c r="E2658" t="s">
        <v>1180</v>
      </c>
      <c r="F2658" t="s">
        <v>172</v>
      </c>
      <c r="G2658" t="s">
        <v>2531</v>
      </c>
      <c r="H2658" s="1">
        <v>43664</v>
      </c>
      <c r="I2658" s="1">
        <v>43662</v>
      </c>
      <c r="J2658" s="3">
        <v>3200000</v>
      </c>
      <c r="K2658" t="s">
        <v>31</v>
      </c>
      <c r="L2658" t="s">
        <v>31</v>
      </c>
      <c r="M2658">
        <v>0</v>
      </c>
      <c r="N2658">
        <v>0</v>
      </c>
      <c r="O2658">
        <v>0</v>
      </c>
      <c r="P2658" t="s">
        <v>37</v>
      </c>
      <c r="Q2658" t="s">
        <v>37</v>
      </c>
      <c r="R2658" t="str">
        <f t="shared" si="83"/>
        <v>2103994523121</v>
      </c>
      <c r="S2658" t="s">
        <v>38</v>
      </c>
      <c r="T2658" t="s">
        <v>45</v>
      </c>
      <c r="U2658" t="s">
        <v>45</v>
      </c>
      <c r="V2658" t="s">
        <v>2386</v>
      </c>
      <c r="W2658" t="s">
        <v>42</v>
      </c>
      <c r="X2658" t="s">
        <v>43</v>
      </c>
      <c r="Y2658" t="s">
        <v>44</v>
      </c>
      <c r="Z2658" t="s">
        <v>44</v>
      </c>
      <c r="AA2658" t="s">
        <v>45</v>
      </c>
      <c r="AB2658" t="s">
        <v>46</v>
      </c>
      <c r="AC2658" t="s">
        <v>47</v>
      </c>
      <c r="AD2658" t="s">
        <v>48</v>
      </c>
      <c r="AE2658" t="s">
        <v>49</v>
      </c>
    </row>
    <row r="2659" spans="1:31">
      <c r="A2659" t="str">
        <f t="shared" si="82"/>
        <v>210095552411307</v>
      </c>
      <c r="B2659" t="s">
        <v>32</v>
      </c>
      <c r="C2659" t="s">
        <v>2384</v>
      </c>
      <c r="D2659" t="s">
        <v>846</v>
      </c>
      <c r="E2659" t="s">
        <v>846</v>
      </c>
      <c r="F2659" t="s">
        <v>64</v>
      </c>
      <c r="G2659" t="s">
        <v>2532</v>
      </c>
      <c r="H2659" s="1">
        <v>43664</v>
      </c>
      <c r="I2659" s="1">
        <v>43663</v>
      </c>
      <c r="J2659" s="3">
        <v>1080000</v>
      </c>
      <c r="K2659" t="s">
        <v>31</v>
      </c>
      <c r="L2659" t="s">
        <v>31</v>
      </c>
      <c r="M2659">
        <v>0</v>
      </c>
      <c r="N2659">
        <v>0</v>
      </c>
      <c r="O2659">
        <v>0</v>
      </c>
      <c r="P2659" t="s">
        <v>37</v>
      </c>
      <c r="Q2659" t="s">
        <v>37</v>
      </c>
      <c r="R2659" t="str">
        <f t="shared" si="83"/>
        <v>2100955524113</v>
      </c>
      <c r="S2659" t="s">
        <v>38</v>
      </c>
      <c r="T2659" t="s">
        <v>45</v>
      </c>
      <c r="U2659" t="s">
        <v>45</v>
      </c>
      <c r="V2659" t="s">
        <v>2391</v>
      </c>
      <c r="W2659" t="s">
        <v>2402</v>
      </c>
      <c r="X2659" t="s">
        <v>43</v>
      </c>
      <c r="Y2659" t="s">
        <v>44</v>
      </c>
      <c r="Z2659" t="s">
        <v>44</v>
      </c>
      <c r="AA2659" t="s">
        <v>45</v>
      </c>
      <c r="AB2659" t="s">
        <v>46</v>
      </c>
      <c r="AC2659" t="s">
        <v>47</v>
      </c>
      <c r="AD2659" t="s">
        <v>48</v>
      </c>
      <c r="AE2659" t="s">
        <v>49</v>
      </c>
    </row>
    <row r="2660" spans="1:31">
      <c r="A2660" t="str">
        <f t="shared" si="82"/>
        <v>210395153312107</v>
      </c>
      <c r="B2660" t="s">
        <v>32</v>
      </c>
      <c r="C2660" t="s">
        <v>2384</v>
      </c>
      <c r="D2660" t="s">
        <v>1692</v>
      </c>
      <c r="E2660" t="s">
        <v>1692</v>
      </c>
      <c r="F2660" t="s">
        <v>2533</v>
      </c>
      <c r="G2660" t="s">
        <v>2534</v>
      </c>
      <c r="H2660" s="1">
        <v>43668</v>
      </c>
      <c r="I2660" s="1">
        <v>43665</v>
      </c>
      <c r="J2660" s="3">
        <v>18000000</v>
      </c>
      <c r="K2660" t="s">
        <v>31</v>
      </c>
      <c r="L2660" t="s">
        <v>31</v>
      </c>
      <c r="M2660">
        <v>0</v>
      </c>
      <c r="N2660">
        <v>0</v>
      </c>
      <c r="O2660">
        <v>0</v>
      </c>
      <c r="P2660" t="s">
        <v>37</v>
      </c>
      <c r="Q2660" t="s">
        <v>37</v>
      </c>
      <c r="R2660" t="str">
        <f t="shared" si="83"/>
        <v>2103951533121</v>
      </c>
      <c r="S2660" t="s">
        <v>38</v>
      </c>
      <c r="T2660" t="s">
        <v>45</v>
      </c>
      <c r="U2660" t="s">
        <v>45</v>
      </c>
      <c r="V2660" t="s">
        <v>2386</v>
      </c>
      <c r="W2660" t="s">
        <v>321</v>
      </c>
      <c r="X2660" t="s">
        <v>43</v>
      </c>
      <c r="Y2660" t="s">
        <v>44</v>
      </c>
      <c r="Z2660" t="s">
        <v>44</v>
      </c>
      <c r="AA2660" t="s">
        <v>45</v>
      </c>
      <c r="AB2660" t="s">
        <v>46</v>
      </c>
      <c r="AC2660" t="s">
        <v>47</v>
      </c>
      <c r="AD2660" t="s">
        <v>48</v>
      </c>
      <c r="AE2660" t="s">
        <v>49</v>
      </c>
    </row>
    <row r="2661" spans="1:31">
      <c r="A2661" t="str">
        <f t="shared" si="82"/>
        <v>210099451112907</v>
      </c>
      <c r="B2661" t="s">
        <v>32</v>
      </c>
      <c r="C2661" t="s">
        <v>2384</v>
      </c>
      <c r="D2661" t="s">
        <v>1202</v>
      </c>
      <c r="E2661" t="s">
        <v>1202</v>
      </c>
      <c r="F2661" t="s">
        <v>112</v>
      </c>
      <c r="G2661" t="s">
        <v>2535</v>
      </c>
      <c r="H2661" s="1">
        <v>43668</v>
      </c>
      <c r="I2661" s="1">
        <v>43665</v>
      </c>
      <c r="J2661" s="3">
        <v>11553000</v>
      </c>
      <c r="K2661" t="s">
        <v>31</v>
      </c>
      <c r="L2661" t="s">
        <v>31</v>
      </c>
      <c r="M2661">
        <v>0</v>
      </c>
      <c r="N2661">
        <v>0</v>
      </c>
      <c r="O2661">
        <v>0</v>
      </c>
      <c r="P2661" t="s">
        <v>37</v>
      </c>
      <c r="Q2661" t="s">
        <v>37</v>
      </c>
      <c r="R2661" t="str">
        <f t="shared" si="83"/>
        <v>2100994511129</v>
      </c>
      <c r="S2661" t="s">
        <v>38</v>
      </c>
      <c r="T2661" t="s">
        <v>45</v>
      </c>
      <c r="U2661" t="s">
        <v>45</v>
      </c>
      <c r="V2661" t="s">
        <v>2391</v>
      </c>
      <c r="W2661" t="s">
        <v>42</v>
      </c>
      <c r="X2661" t="s">
        <v>43</v>
      </c>
      <c r="Y2661" t="s">
        <v>44</v>
      </c>
      <c r="Z2661" t="s">
        <v>44</v>
      </c>
      <c r="AA2661" t="s">
        <v>45</v>
      </c>
      <c r="AB2661" t="s">
        <v>46</v>
      </c>
      <c r="AC2661" t="s">
        <v>47</v>
      </c>
      <c r="AD2661" t="s">
        <v>48</v>
      </c>
      <c r="AE2661" t="s">
        <v>49</v>
      </c>
    </row>
    <row r="2662" spans="1:31">
      <c r="A2662" t="str">
        <f t="shared" si="82"/>
        <v>210099451241107</v>
      </c>
      <c r="B2662" t="s">
        <v>32</v>
      </c>
      <c r="C2662" t="s">
        <v>2384</v>
      </c>
      <c r="D2662" t="s">
        <v>115</v>
      </c>
      <c r="E2662" t="s">
        <v>115</v>
      </c>
      <c r="F2662" t="s">
        <v>116</v>
      </c>
      <c r="G2662" t="s">
        <v>2536</v>
      </c>
      <c r="H2662" s="1">
        <v>43668</v>
      </c>
      <c r="I2662" s="1">
        <v>43668</v>
      </c>
      <c r="J2662" s="3">
        <v>81293840</v>
      </c>
      <c r="K2662" t="s">
        <v>31</v>
      </c>
      <c r="L2662" t="s">
        <v>31</v>
      </c>
      <c r="M2662">
        <v>0</v>
      </c>
      <c r="N2662">
        <v>0</v>
      </c>
      <c r="O2662">
        <v>0</v>
      </c>
      <c r="P2662" t="s">
        <v>37</v>
      </c>
      <c r="Q2662" t="s">
        <v>37</v>
      </c>
      <c r="R2662" t="str">
        <f t="shared" si="83"/>
        <v>2100994512411</v>
      </c>
      <c r="S2662" t="s">
        <v>38</v>
      </c>
      <c r="T2662" t="s">
        <v>45</v>
      </c>
      <c r="U2662" t="s">
        <v>45</v>
      </c>
      <c r="V2662" t="s">
        <v>2391</v>
      </c>
      <c r="W2662" t="s">
        <v>42</v>
      </c>
      <c r="X2662" t="s">
        <v>43</v>
      </c>
      <c r="Y2662" t="s">
        <v>44</v>
      </c>
      <c r="Z2662" t="s">
        <v>44</v>
      </c>
      <c r="AA2662" t="s">
        <v>45</v>
      </c>
      <c r="AB2662" t="s">
        <v>46</v>
      </c>
      <c r="AC2662" t="s">
        <v>47</v>
      </c>
      <c r="AD2662" t="s">
        <v>48</v>
      </c>
      <c r="AE2662" t="s">
        <v>49</v>
      </c>
    </row>
    <row r="2663" spans="1:31">
      <c r="A2663" t="str">
        <f t="shared" si="82"/>
        <v>210395153312107</v>
      </c>
      <c r="B2663" t="s">
        <v>32</v>
      </c>
      <c r="C2663" t="s">
        <v>2384</v>
      </c>
      <c r="D2663" t="s">
        <v>1469</v>
      </c>
      <c r="E2663" t="s">
        <v>1469</v>
      </c>
      <c r="F2663" t="s">
        <v>2533</v>
      </c>
      <c r="G2663" t="s">
        <v>2537</v>
      </c>
      <c r="H2663" s="1">
        <v>43670</v>
      </c>
      <c r="I2663" s="1">
        <v>43668</v>
      </c>
      <c r="J2663" s="3">
        <v>31500000</v>
      </c>
      <c r="K2663" t="s">
        <v>31</v>
      </c>
      <c r="L2663" t="s">
        <v>31</v>
      </c>
      <c r="M2663">
        <v>0</v>
      </c>
      <c r="N2663">
        <v>0</v>
      </c>
      <c r="O2663">
        <v>0</v>
      </c>
      <c r="P2663" t="s">
        <v>37</v>
      </c>
      <c r="Q2663" t="s">
        <v>37</v>
      </c>
      <c r="R2663" t="str">
        <f t="shared" si="83"/>
        <v>2103951533121</v>
      </c>
      <c r="S2663" t="s">
        <v>38</v>
      </c>
      <c r="T2663" t="s">
        <v>45</v>
      </c>
      <c r="U2663" t="s">
        <v>45</v>
      </c>
      <c r="V2663" t="s">
        <v>2386</v>
      </c>
      <c r="W2663" t="s">
        <v>321</v>
      </c>
      <c r="X2663" t="s">
        <v>43</v>
      </c>
      <c r="Y2663" t="s">
        <v>44</v>
      </c>
      <c r="Z2663" t="s">
        <v>44</v>
      </c>
      <c r="AA2663" t="s">
        <v>45</v>
      </c>
      <c r="AB2663" t="s">
        <v>46</v>
      </c>
      <c r="AC2663" t="s">
        <v>47</v>
      </c>
      <c r="AD2663" t="s">
        <v>48</v>
      </c>
      <c r="AE2663" t="s">
        <v>49</v>
      </c>
    </row>
    <row r="2664" spans="1:31">
      <c r="A2664" t="str">
        <f t="shared" si="82"/>
        <v>210399452111108</v>
      </c>
      <c r="B2664" t="s">
        <v>32</v>
      </c>
      <c r="C2664" t="s">
        <v>2384</v>
      </c>
      <c r="D2664" t="s">
        <v>725</v>
      </c>
      <c r="E2664" t="s">
        <v>725</v>
      </c>
      <c r="F2664" t="s">
        <v>165</v>
      </c>
      <c r="G2664" t="s">
        <v>2538</v>
      </c>
      <c r="H2664" s="1">
        <v>43678</v>
      </c>
      <c r="I2664" s="1">
        <v>43670</v>
      </c>
      <c r="J2664" s="3">
        <v>15800000</v>
      </c>
      <c r="K2664" t="s">
        <v>31</v>
      </c>
      <c r="L2664" t="s">
        <v>31</v>
      </c>
      <c r="M2664">
        <v>0</v>
      </c>
      <c r="N2664">
        <v>0</v>
      </c>
      <c r="O2664">
        <v>0</v>
      </c>
      <c r="P2664" t="s">
        <v>37</v>
      </c>
      <c r="Q2664" t="s">
        <v>37</v>
      </c>
      <c r="R2664" t="str">
        <f t="shared" si="83"/>
        <v>2103994521111</v>
      </c>
      <c r="S2664" t="s">
        <v>38</v>
      </c>
      <c r="T2664" t="s">
        <v>45</v>
      </c>
      <c r="U2664" t="s">
        <v>45</v>
      </c>
      <c r="V2664" t="s">
        <v>2386</v>
      </c>
      <c r="W2664" t="s">
        <v>42</v>
      </c>
      <c r="X2664" t="s">
        <v>43</v>
      </c>
      <c r="Y2664" t="s">
        <v>44</v>
      </c>
      <c r="Z2664" t="s">
        <v>44</v>
      </c>
      <c r="AA2664" t="s">
        <v>45</v>
      </c>
      <c r="AB2664" t="s">
        <v>46</v>
      </c>
      <c r="AC2664" t="s">
        <v>47</v>
      </c>
      <c r="AD2664" t="s">
        <v>48</v>
      </c>
      <c r="AE2664" t="s">
        <v>49</v>
      </c>
    </row>
    <row r="2665" spans="1:31">
      <c r="A2665" t="str">
        <f t="shared" si="82"/>
        <v>210399452312108</v>
      </c>
      <c r="B2665" t="s">
        <v>32</v>
      </c>
      <c r="C2665" t="s">
        <v>2384</v>
      </c>
      <c r="D2665" t="s">
        <v>336</v>
      </c>
      <c r="E2665" t="s">
        <v>336</v>
      </c>
      <c r="F2665" t="s">
        <v>172</v>
      </c>
      <c r="G2665" t="s">
        <v>2539</v>
      </c>
      <c r="H2665" s="1">
        <v>43682</v>
      </c>
      <c r="I2665" s="1">
        <v>43679</v>
      </c>
      <c r="J2665" s="3">
        <v>4122230</v>
      </c>
      <c r="K2665" t="s">
        <v>31</v>
      </c>
      <c r="L2665" t="s">
        <v>31</v>
      </c>
      <c r="M2665">
        <v>0</v>
      </c>
      <c r="N2665">
        <v>0</v>
      </c>
      <c r="O2665">
        <v>0</v>
      </c>
      <c r="P2665" t="s">
        <v>37</v>
      </c>
      <c r="Q2665" t="s">
        <v>37</v>
      </c>
      <c r="R2665" t="str">
        <f t="shared" si="83"/>
        <v>2103994523121</v>
      </c>
      <c r="S2665" t="s">
        <v>38</v>
      </c>
      <c r="T2665" t="s">
        <v>45</v>
      </c>
      <c r="U2665" t="s">
        <v>45</v>
      </c>
      <c r="V2665" t="s">
        <v>2386</v>
      </c>
      <c r="W2665" t="s">
        <v>42</v>
      </c>
      <c r="X2665" t="s">
        <v>43</v>
      </c>
      <c r="Y2665" t="s">
        <v>44</v>
      </c>
      <c r="Z2665" t="s">
        <v>44</v>
      </c>
      <c r="AA2665" t="s">
        <v>45</v>
      </c>
      <c r="AB2665" t="s">
        <v>46</v>
      </c>
      <c r="AC2665" t="s">
        <v>47</v>
      </c>
      <c r="AD2665" t="s">
        <v>48</v>
      </c>
      <c r="AE2665" t="s">
        <v>49</v>
      </c>
    </row>
    <row r="2666" spans="1:31">
      <c r="A2666" t="str">
        <f t="shared" si="82"/>
        <v>210099451115109</v>
      </c>
      <c r="B2666" t="s">
        <v>32</v>
      </c>
      <c r="C2666" t="s">
        <v>2384</v>
      </c>
      <c r="D2666" t="s">
        <v>1434</v>
      </c>
      <c r="E2666" t="s">
        <v>1434</v>
      </c>
      <c r="F2666" t="s">
        <v>58</v>
      </c>
      <c r="G2666" t="s">
        <v>2540</v>
      </c>
      <c r="H2666" s="1">
        <v>43709</v>
      </c>
      <c r="I2666" s="1">
        <v>43683</v>
      </c>
      <c r="J2666" s="3">
        <v>3295000</v>
      </c>
      <c r="K2666" t="s">
        <v>31</v>
      </c>
      <c r="L2666" t="s">
        <v>31</v>
      </c>
      <c r="M2666">
        <v>0</v>
      </c>
      <c r="N2666">
        <v>0</v>
      </c>
      <c r="O2666">
        <v>0</v>
      </c>
      <c r="P2666" t="s">
        <v>37</v>
      </c>
      <c r="Q2666" t="s">
        <v>37</v>
      </c>
      <c r="R2666" t="str">
        <f t="shared" si="83"/>
        <v>2100994511151</v>
      </c>
      <c r="S2666" t="s">
        <v>38</v>
      </c>
      <c r="T2666" t="s">
        <v>45</v>
      </c>
      <c r="U2666" t="s">
        <v>45</v>
      </c>
      <c r="V2666" t="s">
        <v>2391</v>
      </c>
      <c r="W2666" t="s">
        <v>42</v>
      </c>
      <c r="X2666" t="s">
        <v>43</v>
      </c>
      <c r="Y2666" t="s">
        <v>44</v>
      </c>
      <c r="Z2666" t="s">
        <v>44</v>
      </c>
      <c r="AA2666" t="s">
        <v>45</v>
      </c>
      <c r="AB2666" t="s">
        <v>46</v>
      </c>
      <c r="AC2666" t="s">
        <v>47</v>
      </c>
      <c r="AD2666" t="s">
        <v>48</v>
      </c>
      <c r="AE2666" t="s">
        <v>49</v>
      </c>
    </row>
    <row r="2667" spans="1:31">
      <c r="A2667" t="str">
        <f t="shared" si="82"/>
        <v>210099451112609</v>
      </c>
      <c r="B2667" t="s">
        <v>32</v>
      </c>
      <c r="C2667" t="s">
        <v>2384</v>
      </c>
      <c r="D2667" t="s">
        <v>1434</v>
      </c>
      <c r="E2667" t="s">
        <v>1434</v>
      </c>
      <c r="F2667" t="s">
        <v>57</v>
      </c>
      <c r="G2667" t="s">
        <v>2540</v>
      </c>
      <c r="H2667" s="1">
        <v>43709</v>
      </c>
      <c r="I2667" s="1">
        <v>43683</v>
      </c>
      <c r="J2667" s="3">
        <v>5359080</v>
      </c>
      <c r="K2667" t="s">
        <v>31</v>
      </c>
      <c r="L2667" t="s">
        <v>31</v>
      </c>
      <c r="M2667">
        <v>0</v>
      </c>
      <c r="N2667">
        <v>0</v>
      </c>
      <c r="O2667">
        <v>0</v>
      </c>
      <c r="P2667" t="s">
        <v>37</v>
      </c>
      <c r="Q2667" t="s">
        <v>37</v>
      </c>
      <c r="R2667" t="str">
        <f t="shared" si="83"/>
        <v>2100994511126</v>
      </c>
      <c r="S2667" t="s">
        <v>38</v>
      </c>
      <c r="T2667" t="s">
        <v>45</v>
      </c>
      <c r="U2667" t="s">
        <v>45</v>
      </c>
      <c r="V2667" t="s">
        <v>2391</v>
      </c>
      <c r="W2667" t="s">
        <v>42</v>
      </c>
      <c r="X2667" t="s">
        <v>43</v>
      </c>
      <c r="Y2667" t="s">
        <v>44</v>
      </c>
      <c r="Z2667" t="s">
        <v>44</v>
      </c>
      <c r="AA2667" t="s">
        <v>45</v>
      </c>
      <c r="AB2667" t="s">
        <v>46</v>
      </c>
      <c r="AC2667" t="s">
        <v>47</v>
      </c>
      <c r="AD2667" t="s">
        <v>48</v>
      </c>
      <c r="AE2667" t="s">
        <v>49</v>
      </c>
    </row>
    <row r="2668" spans="1:31">
      <c r="A2668" t="str">
        <f t="shared" si="82"/>
        <v>210099451112509</v>
      </c>
      <c r="B2668" t="s">
        <v>32</v>
      </c>
      <c r="C2668" t="s">
        <v>2384</v>
      </c>
      <c r="D2668" t="s">
        <v>1434</v>
      </c>
      <c r="E2668" t="s">
        <v>1434</v>
      </c>
      <c r="F2668" t="s">
        <v>132</v>
      </c>
      <c r="G2668" t="s">
        <v>2540</v>
      </c>
      <c r="H2668" s="1">
        <v>43709</v>
      </c>
      <c r="I2668" s="1">
        <v>43683</v>
      </c>
      <c r="J2668" s="3">
        <v>5283</v>
      </c>
      <c r="K2668" t="s">
        <v>31</v>
      </c>
      <c r="L2668" t="s">
        <v>31</v>
      </c>
      <c r="M2668">
        <v>0</v>
      </c>
      <c r="N2668">
        <v>0</v>
      </c>
      <c r="O2668">
        <v>0</v>
      </c>
      <c r="P2668" t="s">
        <v>37</v>
      </c>
      <c r="Q2668" t="s">
        <v>37</v>
      </c>
      <c r="R2668" t="str">
        <f t="shared" si="83"/>
        <v>2100994511125</v>
      </c>
      <c r="S2668" t="s">
        <v>38</v>
      </c>
      <c r="T2668" t="s">
        <v>45</v>
      </c>
      <c r="U2668" t="s">
        <v>45</v>
      </c>
      <c r="V2668" t="s">
        <v>2391</v>
      </c>
      <c r="W2668" t="s">
        <v>42</v>
      </c>
      <c r="X2668" t="s">
        <v>43</v>
      </c>
      <c r="Y2668" t="s">
        <v>44</v>
      </c>
      <c r="Z2668" t="s">
        <v>44</v>
      </c>
      <c r="AA2668" t="s">
        <v>45</v>
      </c>
      <c r="AB2668" t="s">
        <v>46</v>
      </c>
      <c r="AC2668" t="s">
        <v>47</v>
      </c>
      <c r="AD2668" t="s">
        <v>48</v>
      </c>
      <c r="AE2668" t="s">
        <v>49</v>
      </c>
    </row>
    <row r="2669" spans="1:31">
      <c r="A2669" t="str">
        <f t="shared" si="82"/>
        <v>210099451112409</v>
      </c>
      <c r="B2669" t="s">
        <v>32</v>
      </c>
      <c r="C2669" t="s">
        <v>2384</v>
      </c>
      <c r="D2669" t="s">
        <v>1434</v>
      </c>
      <c r="E2669" t="s">
        <v>1434</v>
      </c>
      <c r="F2669" t="s">
        <v>52</v>
      </c>
      <c r="G2669" t="s">
        <v>2540</v>
      </c>
      <c r="H2669" s="1">
        <v>43709</v>
      </c>
      <c r="I2669" s="1">
        <v>43683</v>
      </c>
      <c r="J2669" s="3">
        <v>2095000</v>
      </c>
      <c r="K2669" t="s">
        <v>31</v>
      </c>
      <c r="L2669" t="s">
        <v>31</v>
      </c>
      <c r="M2669">
        <v>0</v>
      </c>
      <c r="N2669">
        <v>0</v>
      </c>
      <c r="O2669">
        <v>0</v>
      </c>
      <c r="P2669" t="s">
        <v>37</v>
      </c>
      <c r="Q2669" t="s">
        <v>37</v>
      </c>
      <c r="R2669" t="str">
        <f t="shared" si="83"/>
        <v>2100994511124</v>
      </c>
      <c r="S2669" t="s">
        <v>38</v>
      </c>
      <c r="T2669" t="s">
        <v>45</v>
      </c>
      <c r="U2669" t="s">
        <v>45</v>
      </c>
      <c r="V2669" t="s">
        <v>2391</v>
      </c>
      <c r="W2669" t="s">
        <v>42</v>
      </c>
      <c r="X2669" t="s">
        <v>43</v>
      </c>
      <c r="Y2669" t="s">
        <v>44</v>
      </c>
      <c r="Z2669" t="s">
        <v>44</v>
      </c>
      <c r="AA2669" t="s">
        <v>45</v>
      </c>
      <c r="AB2669" t="s">
        <v>46</v>
      </c>
      <c r="AC2669" t="s">
        <v>47</v>
      </c>
      <c r="AD2669" t="s">
        <v>48</v>
      </c>
      <c r="AE2669" t="s">
        <v>49</v>
      </c>
    </row>
    <row r="2670" spans="1:31">
      <c r="A2670" t="str">
        <f t="shared" si="82"/>
        <v>210099451112309</v>
      </c>
      <c r="B2670" t="s">
        <v>32</v>
      </c>
      <c r="C2670" t="s">
        <v>2384</v>
      </c>
      <c r="D2670" t="s">
        <v>1434</v>
      </c>
      <c r="E2670" t="s">
        <v>1434</v>
      </c>
      <c r="F2670" t="s">
        <v>56</v>
      </c>
      <c r="G2670" t="s">
        <v>2540</v>
      </c>
      <c r="H2670" s="1">
        <v>43709</v>
      </c>
      <c r="I2670" s="1">
        <v>43683</v>
      </c>
      <c r="J2670" s="3">
        <v>1800000</v>
      </c>
      <c r="K2670" t="s">
        <v>31</v>
      </c>
      <c r="L2670" t="s">
        <v>31</v>
      </c>
      <c r="M2670">
        <v>0</v>
      </c>
      <c r="N2670">
        <v>0</v>
      </c>
      <c r="O2670">
        <v>0</v>
      </c>
      <c r="P2670" t="s">
        <v>37</v>
      </c>
      <c r="Q2670" t="s">
        <v>37</v>
      </c>
      <c r="R2670" t="str">
        <f t="shared" si="83"/>
        <v>2100994511123</v>
      </c>
      <c r="S2670" t="s">
        <v>38</v>
      </c>
      <c r="T2670" t="s">
        <v>45</v>
      </c>
      <c r="U2670" t="s">
        <v>45</v>
      </c>
      <c r="V2670" t="s">
        <v>2391</v>
      </c>
      <c r="W2670" t="s">
        <v>42</v>
      </c>
      <c r="X2670" t="s">
        <v>43</v>
      </c>
      <c r="Y2670" t="s">
        <v>44</v>
      </c>
      <c r="Z2670" t="s">
        <v>44</v>
      </c>
      <c r="AA2670" t="s">
        <v>45</v>
      </c>
      <c r="AB2670" t="s">
        <v>46</v>
      </c>
      <c r="AC2670" t="s">
        <v>47</v>
      </c>
      <c r="AD2670" t="s">
        <v>48</v>
      </c>
      <c r="AE2670" t="s">
        <v>49</v>
      </c>
    </row>
    <row r="2671" spans="1:31">
      <c r="A2671" t="str">
        <f t="shared" si="82"/>
        <v>210099451112209</v>
      </c>
      <c r="B2671" t="s">
        <v>32</v>
      </c>
      <c r="C2671" t="s">
        <v>2384</v>
      </c>
      <c r="D2671" t="s">
        <v>1434</v>
      </c>
      <c r="E2671" t="s">
        <v>1434</v>
      </c>
      <c r="F2671" t="s">
        <v>55</v>
      </c>
      <c r="G2671" t="s">
        <v>2540</v>
      </c>
      <c r="H2671" s="1">
        <v>43709</v>
      </c>
      <c r="I2671" s="1">
        <v>43683</v>
      </c>
      <c r="J2671" s="3">
        <v>1879312</v>
      </c>
      <c r="K2671" t="s">
        <v>31</v>
      </c>
      <c r="L2671" t="s">
        <v>31</v>
      </c>
      <c r="M2671">
        <v>0</v>
      </c>
      <c r="N2671">
        <v>0</v>
      </c>
      <c r="O2671">
        <v>0</v>
      </c>
      <c r="P2671" t="s">
        <v>37</v>
      </c>
      <c r="Q2671" t="s">
        <v>37</v>
      </c>
      <c r="R2671" t="str">
        <f t="shared" si="83"/>
        <v>2100994511122</v>
      </c>
      <c r="S2671" t="s">
        <v>38</v>
      </c>
      <c r="T2671" t="s">
        <v>45</v>
      </c>
      <c r="U2671" t="s">
        <v>45</v>
      </c>
      <c r="V2671" t="s">
        <v>2391</v>
      </c>
      <c r="W2671" t="s">
        <v>42</v>
      </c>
      <c r="X2671" t="s">
        <v>43</v>
      </c>
      <c r="Y2671" t="s">
        <v>44</v>
      </c>
      <c r="Z2671" t="s">
        <v>44</v>
      </c>
      <c r="AA2671" t="s">
        <v>45</v>
      </c>
      <c r="AB2671" t="s">
        <v>46</v>
      </c>
      <c r="AC2671" t="s">
        <v>47</v>
      </c>
      <c r="AD2671" t="s">
        <v>48</v>
      </c>
      <c r="AE2671" t="s">
        <v>49</v>
      </c>
    </row>
    <row r="2672" spans="1:31">
      <c r="A2672" t="str">
        <f t="shared" si="82"/>
        <v>210099451112109</v>
      </c>
      <c r="B2672" t="s">
        <v>32</v>
      </c>
      <c r="C2672" t="s">
        <v>2384</v>
      </c>
      <c r="D2672" t="s">
        <v>1434</v>
      </c>
      <c r="E2672" t="s">
        <v>1434</v>
      </c>
      <c r="F2672" t="s">
        <v>51</v>
      </c>
      <c r="G2672" t="s">
        <v>2540</v>
      </c>
      <c r="H2672" s="1">
        <v>43709</v>
      </c>
      <c r="I2672" s="1">
        <v>43683</v>
      </c>
      <c r="J2672" s="3">
        <v>6238800</v>
      </c>
      <c r="K2672" t="s">
        <v>31</v>
      </c>
      <c r="L2672" t="s">
        <v>31</v>
      </c>
      <c r="M2672">
        <v>0</v>
      </c>
      <c r="N2672">
        <v>0</v>
      </c>
      <c r="O2672">
        <v>0</v>
      </c>
      <c r="P2672" t="s">
        <v>37</v>
      </c>
      <c r="Q2672" t="s">
        <v>37</v>
      </c>
      <c r="R2672" t="str">
        <f t="shared" si="83"/>
        <v>2100994511121</v>
      </c>
      <c r="S2672" t="s">
        <v>38</v>
      </c>
      <c r="T2672" t="s">
        <v>45</v>
      </c>
      <c r="U2672" t="s">
        <v>45</v>
      </c>
      <c r="V2672" t="s">
        <v>2391</v>
      </c>
      <c r="W2672" t="s">
        <v>42</v>
      </c>
      <c r="X2672" t="s">
        <v>43</v>
      </c>
      <c r="Y2672" t="s">
        <v>44</v>
      </c>
      <c r="Z2672" t="s">
        <v>44</v>
      </c>
      <c r="AA2672" t="s">
        <v>45</v>
      </c>
      <c r="AB2672" t="s">
        <v>46</v>
      </c>
      <c r="AC2672" t="s">
        <v>47</v>
      </c>
      <c r="AD2672" t="s">
        <v>48</v>
      </c>
      <c r="AE2672" t="s">
        <v>49</v>
      </c>
    </row>
    <row r="2673" spans="1:31">
      <c r="A2673" t="str">
        <f t="shared" si="82"/>
        <v>210099451111909</v>
      </c>
      <c r="B2673" t="s">
        <v>32</v>
      </c>
      <c r="C2673" t="s">
        <v>2384</v>
      </c>
      <c r="D2673" t="s">
        <v>1434</v>
      </c>
      <c r="E2673" t="s">
        <v>1434</v>
      </c>
      <c r="F2673" t="s">
        <v>50</v>
      </c>
      <c r="G2673" t="s">
        <v>2540</v>
      </c>
      <c r="H2673" s="1">
        <v>43709</v>
      </c>
      <c r="I2673" s="1">
        <v>43683</v>
      </c>
      <c r="J2673" s="3">
        <v>1388</v>
      </c>
      <c r="K2673" t="s">
        <v>31</v>
      </c>
      <c r="L2673" t="s">
        <v>31</v>
      </c>
      <c r="M2673">
        <v>0</v>
      </c>
      <c r="N2673">
        <v>0</v>
      </c>
      <c r="O2673">
        <v>0</v>
      </c>
      <c r="P2673" t="s">
        <v>37</v>
      </c>
      <c r="Q2673" t="s">
        <v>37</v>
      </c>
      <c r="R2673" t="str">
        <f t="shared" si="83"/>
        <v>2100994511119</v>
      </c>
      <c r="S2673" t="s">
        <v>38</v>
      </c>
      <c r="T2673" t="s">
        <v>45</v>
      </c>
      <c r="U2673" t="s">
        <v>45</v>
      </c>
      <c r="V2673" t="s">
        <v>2391</v>
      </c>
      <c r="W2673" t="s">
        <v>42</v>
      </c>
      <c r="X2673" t="s">
        <v>43</v>
      </c>
      <c r="Y2673" t="s">
        <v>44</v>
      </c>
      <c r="Z2673" t="s">
        <v>44</v>
      </c>
      <c r="AA2673" t="s">
        <v>45</v>
      </c>
      <c r="AB2673" t="s">
        <v>46</v>
      </c>
      <c r="AC2673" t="s">
        <v>47</v>
      </c>
      <c r="AD2673" t="s">
        <v>48</v>
      </c>
      <c r="AE2673" t="s">
        <v>49</v>
      </c>
    </row>
    <row r="2674" spans="1:31">
      <c r="A2674" t="str">
        <f t="shared" si="82"/>
        <v>210099451111109</v>
      </c>
      <c r="B2674" t="s">
        <v>32</v>
      </c>
      <c r="C2674" t="s">
        <v>2384</v>
      </c>
      <c r="D2674" t="s">
        <v>1434</v>
      </c>
      <c r="E2674" t="s">
        <v>1434</v>
      </c>
      <c r="F2674" t="s">
        <v>35</v>
      </c>
      <c r="G2674" t="s">
        <v>2540</v>
      </c>
      <c r="H2674" s="1">
        <v>43709</v>
      </c>
      <c r="I2674" s="1">
        <v>43683</v>
      </c>
      <c r="J2674" s="3">
        <v>75728600</v>
      </c>
      <c r="K2674" t="s">
        <v>31</v>
      </c>
      <c r="L2674" t="s">
        <v>31</v>
      </c>
      <c r="M2674">
        <v>0</v>
      </c>
      <c r="N2674">
        <v>0</v>
      </c>
      <c r="O2674">
        <v>0</v>
      </c>
      <c r="P2674" t="s">
        <v>37</v>
      </c>
      <c r="Q2674" t="s">
        <v>37</v>
      </c>
      <c r="R2674" t="str">
        <f t="shared" si="83"/>
        <v>2100994511111</v>
      </c>
      <c r="S2674" t="s">
        <v>38</v>
      </c>
      <c r="T2674" t="s">
        <v>45</v>
      </c>
      <c r="U2674" t="s">
        <v>45</v>
      </c>
      <c r="V2674" t="s">
        <v>2391</v>
      </c>
      <c r="W2674" t="s">
        <v>42</v>
      </c>
      <c r="X2674" t="s">
        <v>43</v>
      </c>
      <c r="Y2674" t="s">
        <v>44</v>
      </c>
      <c r="Z2674" t="s">
        <v>44</v>
      </c>
      <c r="AA2674" t="s">
        <v>45</v>
      </c>
      <c r="AB2674" t="s">
        <v>46</v>
      </c>
      <c r="AC2674" t="s">
        <v>47</v>
      </c>
      <c r="AD2674" t="s">
        <v>48</v>
      </c>
      <c r="AE2674" t="s">
        <v>49</v>
      </c>
    </row>
    <row r="2675" spans="1:31">
      <c r="A2675" t="str">
        <f t="shared" si="82"/>
        <v>210095552411308</v>
      </c>
      <c r="B2675" t="s">
        <v>32</v>
      </c>
      <c r="C2675" t="s">
        <v>2384</v>
      </c>
      <c r="D2675" t="s">
        <v>1043</v>
      </c>
      <c r="E2675" t="s">
        <v>1043</v>
      </c>
      <c r="F2675" t="s">
        <v>64</v>
      </c>
      <c r="G2675" t="s">
        <v>2541</v>
      </c>
      <c r="H2675" s="1">
        <v>43684</v>
      </c>
      <c r="I2675" s="1">
        <v>43683</v>
      </c>
      <c r="J2675" s="3">
        <v>1080000</v>
      </c>
      <c r="K2675" t="s">
        <v>31</v>
      </c>
      <c r="L2675" t="s">
        <v>31</v>
      </c>
      <c r="M2675">
        <v>0</v>
      </c>
      <c r="N2675">
        <v>0</v>
      </c>
      <c r="O2675">
        <v>0</v>
      </c>
      <c r="P2675" t="s">
        <v>37</v>
      </c>
      <c r="Q2675" t="s">
        <v>37</v>
      </c>
      <c r="R2675" t="str">
        <f t="shared" si="83"/>
        <v>2100955524113</v>
      </c>
      <c r="S2675" t="s">
        <v>38</v>
      </c>
      <c r="T2675" t="s">
        <v>45</v>
      </c>
      <c r="U2675" t="s">
        <v>45</v>
      </c>
      <c r="V2675" t="s">
        <v>2391</v>
      </c>
      <c r="W2675" t="s">
        <v>2402</v>
      </c>
      <c r="X2675" t="s">
        <v>43</v>
      </c>
      <c r="Y2675" t="s">
        <v>44</v>
      </c>
      <c r="Z2675" t="s">
        <v>44</v>
      </c>
      <c r="AA2675" t="s">
        <v>45</v>
      </c>
      <c r="AB2675" t="s">
        <v>46</v>
      </c>
      <c r="AC2675" t="s">
        <v>47</v>
      </c>
      <c r="AD2675" t="s">
        <v>48</v>
      </c>
      <c r="AE2675" t="s">
        <v>49</v>
      </c>
    </row>
    <row r="2676" spans="1:31">
      <c r="A2676" t="str">
        <f t="shared" si="82"/>
        <v>210399452111508</v>
      </c>
      <c r="B2676" t="s">
        <v>32</v>
      </c>
      <c r="C2676" t="s">
        <v>2384</v>
      </c>
      <c r="D2676" t="s">
        <v>887</v>
      </c>
      <c r="E2676" t="s">
        <v>887</v>
      </c>
      <c r="F2676" t="s">
        <v>286</v>
      </c>
      <c r="G2676" t="s">
        <v>2542</v>
      </c>
      <c r="H2676" s="1">
        <v>43686</v>
      </c>
      <c r="I2676" s="1">
        <v>43686</v>
      </c>
      <c r="J2676" s="3">
        <v>6940000</v>
      </c>
      <c r="K2676" t="s">
        <v>31</v>
      </c>
      <c r="L2676" t="s">
        <v>31</v>
      </c>
      <c r="M2676">
        <v>0</v>
      </c>
      <c r="N2676">
        <v>0</v>
      </c>
      <c r="O2676">
        <v>0</v>
      </c>
      <c r="P2676" t="s">
        <v>37</v>
      </c>
      <c r="Q2676" t="s">
        <v>37</v>
      </c>
      <c r="R2676" t="str">
        <f t="shared" si="83"/>
        <v>2103994521115</v>
      </c>
      <c r="S2676" t="s">
        <v>38</v>
      </c>
      <c r="T2676" t="s">
        <v>45</v>
      </c>
      <c r="U2676" t="s">
        <v>45</v>
      </c>
      <c r="V2676" t="s">
        <v>2386</v>
      </c>
      <c r="W2676" t="s">
        <v>42</v>
      </c>
      <c r="X2676" t="s">
        <v>43</v>
      </c>
      <c r="Y2676" t="s">
        <v>44</v>
      </c>
      <c r="Z2676" t="s">
        <v>44</v>
      </c>
      <c r="AA2676" t="s">
        <v>45</v>
      </c>
      <c r="AB2676" t="s">
        <v>46</v>
      </c>
      <c r="AC2676" t="s">
        <v>47</v>
      </c>
      <c r="AD2676" t="s">
        <v>48</v>
      </c>
      <c r="AE2676" t="s">
        <v>49</v>
      </c>
    </row>
    <row r="2677" spans="1:31">
      <c r="A2677" t="str">
        <f t="shared" si="82"/>
        <v>210099451112908</v>
      </c>
      <c r="B2677" t="s">
        <v>32</v>
      </c>
      <c r="C2677" t="s">
        <v>2384</v>
      </c>
      <c r="D2677" t="s">
        <v>905</v>
      </c>
      <c r="E2677" t="s">
        <v>905</v>
      </c>
      <c r="F2677" t="s">
        <v>112</v>
      </c>
      <c r="G2677" t="s">
        <v>2543</v>
      </c>
      <c r="H2677" s="1">
        <v>43690</v>
      </c>
      <c r="I2677" s="1">
        <v>43689</v>
      </c>
      <c r="J2677" s="3">
        <v>17734000</v>
      </c>
      <c r="K2677" t="s">
        <v>31</v>
      </c>
      <c r="L2677" t="s">
        <v>31</v>
      </c>
      <c r="M2677">
        <v>0</v>
      </c>
      <c r="N2677">
        <v>0</v>
      </c>
      <c r="O2677">
        <v>0</v>
      </c>
      <c r="P2677" t="s">
        <v>37</v>
      </c>
      <c r="Q2677" t="s">
        <v>37</v>
      </c>
      <c r="R2677" t="str">
        <f t="shared" si="83"/>
        <v>2100994511129</v>
      </c>
      <c r="S2677" t="s">
        <v>38</v>
      </c>
      <c r="T2677" t="s">
        <v>45</v>
      </c>
      <c r="U2677" t="s">
        <v>45</v>
      </c>
      <c r="V2677" t="s">
        <v>2391</v>
      </c>
      <c r="W2677" t="s">
        <v>42</v>
      </c>
      <c r="X2677" t="s">
        <v>43</v>
      </c>
      <c r="Y2677" t="s">
        <v>44</v>
      </c>
      <c r="Z2677" t="s">
        <v>44</v>
      </c>
      <c r="AA2677" t="s">
        <v>45</v>
      </c>
      <c r="AB2677" t="s">
        <v>46</v>
      </c>
      <c r="AC2677" t="s">
        <v>47</v>
      </c>
      <c r="AD2677" t="s">
        <v>48</v>
      </c>
      <c r="AE2677" t="s">
        <v>49</v>
      </c>
    </row>
    <row r="2678" spans="1:31">
      <c r="A2678" t="str">
        <f t="shared" si="82"/>
        <v>210099451241108</v>
      </c>
      <c r="B2678" t="s">
        <v>32</v>
      </c>
      <c r="C2678" t="s">
        <v>2384</v>
      </c>
      <c r="D2678" t="s">
        <v>2076</v>
      </c>
      <c r="E2678" t="s">
        <v>2076</v>
      </c>
      <c r="F2678" t="s">
        <v>116</v>
      </c>
      <c r="G2678" t="s">
        <v>2544</v>
      </c>
      <c r="H2678" s="1">
        <v>43691</v>
      </c>
      <c r="I2678" s="1">
        <v>43690</v>
      </c>
      <c r="J2678" s="3">
        <v>81239080</v>
      </c>
      <c r="K2678" t="s">
        <v>31</v>
      </c>
      <c r="L2678" t="s">
        <v>31</v>
      </c>
      <c r="M2678">
        <v>0</v>
      </c>
      <c r="N2678">
        <v>0</v>
      </c>
      <c r="O2678">
        <v>0</v>
      </c>
      <c r="P2678" t="s">
        <v>37</v>
      </c>
      <c r="Q2678" t="s">
        <v>37</v>
      </c>
      <c r="R2678" t="str">
        <f t="shared" si="83"/>
        <v>2100994512411</v>
      </c>
      <c r="S2678" t="s">
        <v>38</v>
      </c>
      <c r="T2678" t="s">
        <v>45</v>
      </c>
      <c r="U2678" t="s">
        <v>45</v>
      </c>
      <c r="V2678" t="s">
        <v>2391</v>
      </c>
      <c r="W2678" t="s">
        <v>42</v>
      </c>
      <c r="X2678" t="s">
        <v>43</v>
      </c>
      <c r="Y2678" t="s">
        <v>44</v>
      </c>
      <c r="Z2678" t="s">
        <v>44</v>
      </c>
      <c r="AA2678" t="s">
        <v>45</v>
      </c>
      <c r="AB2678" t="s">
        <v>46</v>
      </c>
      <c r="AC2678" t="s">
        <v>47</v>
      </c>
      <c r="AD2678" t="s">
        <v>48</v>
      </c>
      <c r="AE2678" t="s">
        <v>49</v>
      </c>
    </row>
    <row r="2679" spans="1:31">
      <c r="A2679" t="str">
        <f t="shared" si="82"/>
        <v>210399452111108</v>
      </c>
      <c r="B2679" t="s">
        <v>32</v>
      </c>
      <c r="C2679" t="s">
        <v>2384</v>
      </c>
      <c r="D2679" t="s">
        <v>1998</v>
      </c>
      <c r="E2679" t="s">
        <v>1998</v>
      </c>
      <c r="F2679" t="s">
        <v>165</v>
      </c>
      <c r="G2679" t="s">
        <v>2545</v>
      </c>
      <c r="H2679" s="1">
        <v>43692</v>
      </c>
      <c r="I2679" s="1">
        <v>43691</v>
      </c>
      <c r="J2679" s="3">
        <v>3436000</v>
      </c>
      <c r="K2679" t="s">
        <v>31</v>
      </c>
      <c r="L2679" t="s">
        <v>31</v>
      </c>
      <c r="M2679">
        <v>0</v>
      </c>
      <c r="N2679">
        <v>0</v>
      </c>
      <c r="O2679">
        <v>0</v>
      </c>
      <c r="P2679" t="s">
        <v>37</v>
      </c>
      <c r="Q2679" t="s">
        <v>37</v>
      </c>
      <c r="R2679" t="str">
        <f t="shared" si="83"/>
        <v>2103994521111</v>
      </c>
      <c r="S2679" t="s">
        <v>38</v>
      </c>
      <c r="T2679" t="s">
        <v>45</v>
      </c>
      <c r="U2679" t="s">
        <v>45</v>
      </c>
      <c r="V2679" t="s">
        <v>2386</v>
      </c>
      <c r="W2679" t="s">
        <v>42</v>
      </c>
      <c r="X2679" t="s">
        <v>43</v>
      </c>
      <c r="Y2679" t="s">
        <v>44</v>
      </c>
      <c r="Z2679" t="s">
        <v>44</v>
      </c>
      <c r="AA2679" t="s">
        <v>45</v>
      </c>
      <c r="AB2679" t="s">
        <v>46</v>
      </c>
      <c r="AC2679" t="s">
        <v>47</v>
      </c>
      <c r="AD2679" t="s">
        <v>48</v>
      </c>
      <c r="AE2679" t="s">
        <v>49</v>
      </c>
    </row>
    <row r="2680" spans="1:31">
      <c r="A2680" t="str">
        <f t="shared" si="82"/>
        <v>210399452312108</v>
      </c>
      <c r="B2680" t="s">
        <v>32</v>
      </c>
      <c r="C2680" t="s">
        <v>2384</v>
      </c>
      <c r="D2680" t="s">
        <v>1979</v>
      </c>
      <c r="E2680" t="s">
        <v>1979</v>
      </c>
      <c r="F2680" t="s">
        <v>172</v>
      </c>
      <c r="G2680" t="s">
        <v>2546</v>
      </c>
      <c r="H2680" s="1">
        <v>43692</v>
      </c>
      <c r="I2680" s="1">
        <v>43692</v>
      </c>
      <c r="J2680" s="3">
        <v>3125520</v>
      </c>
      <c r="K2680" t="s">
        <v>31</v>
      </c>
      <c r="L2680" t="s">
        <v>31</v>
      </c>
      <c r="M2680">
        <v>0</v>
      </c>
      <c r="N2680">
        <v>0</v>
      </c>
      <c r="O2680">
        <v>0</v>
      </c>
      <c r="P2680" t="s">
        <v>37</v>
      </c>
      <c r="Q2680" t="s">
        <v>37</v>
      </c>
      <c r="R2680" t="str">
        <f t="shared" si="83"/>
        <v>2103994523121</v>
      </c>
      <c r="S2680" t="s">
        <v>38</v>
      </c>
      <c r="T2680" t="s">
        <v>45</v>
      </c>
      <c r="U2680" t="s">
        <v>45</v>
      </c>
      <c r="V2680" t="s">
        <v>2386</v>
      </c>
      <c r="W2680" t="s">
        <v>42</v>
      </c>
      <c r="X2680" t="s">
        <v>43</v>
      </c>
      <c r="Y2680" t="s">
        <v>44</v>
      </c>
      <c r="Z2680" t="s">
        <v>44</v>
      </c>
      <c r="AA2680" t="s">
        <v>45</v>
      </c>
      <c r="AB2680" t="s">
        <v>46</v>
      </c>
      <c r="AC2680" t="s">
        <v>47</v>
      </c>
      <c r="AD2680" t="s">
        <v>48</v>
      </c>
      <c r="AE2680" t="s">
        <v>49</v>
      </c>
    </row>
    <row r="2681" spans="1:31">
      <c r="A2681" t="str">
        <f t="shared" si="82"/>
        <v>210396252121108</v>
      </c>
      <c r="B2681" t="s">
        <v>32</v>
      </c>
      <c r="C2681" t="s">
        <v>2384</v>
      </c>
      <c r="D2681" t="s">
        <v>1923</v>
      </c>
      <c r="E2681" t="s">
        <v>1923</v>
      </c>
      <c r="F2681" t="s">
        <v>122</v>
      </c>
      <c r="G2681" t="s">
        <v>2547</v>
      </c>
      <c r="H2681" s="1">
        <v>43697</v>
      </c>
      <c r="I2681" s="1">
        <v>43693</v>
      </c>
      <c r="J2681" s="3">
        <v>2700000</v>
      </c>
      <c r="K2681" t="s">
        <v>31</v>
      </c>
      <c r="L2681" t="s">
        <v>31</v>
      </c>
      <c r="M2681">
        <v>0</v>
      </c>
      <c r="N2681">
        <v>0</v>
      </c>
      <c r="O2681">
        <v>0</v>
      </c>
      <c r="P2681" t="s">
        <v>37</v>
      </c>
      <c r="Q2681" t="s">
        <v>37</v>
      </c>
      <c r="R2681" t="str">
        <f t="shared" si="83"/>
        <v>2103962521211</v>
      </c>
      <c r="S2681" t="s">
        <v>38</v>
      </c>
      <c r="T2681" t="s">
        <v>45</v>
      </c>
      <c r="U2681" t="s">
        <v>45</v>
      </c>
      <c r="V2681" t="s">
        <v>2386</v>
      </c>
      <c r="W2681" t="s">
        <v>2548</v>
      </c>
      <c r="X2681" t="s">
        <v>43</v>
      </c>
      <c r="Y2681" t="s">
        <v>44</v>
      </c>
      <c r="Z2681" t="s">
        <v>44</v>
      </c>
      <c r="AA2681" t="s">
        <v>45</v>
      </c>
      <c r="AB2681" t="s">
        <v>46</v>
      </c>
      <c r="AC2681" t="s">
        <v>47</v>
      </c>
      <c r="AD2681" t="s">
        <v>48</v>
      </c>
      <c r="AE2681" t="s">
        <v>49</v>
      </c>
    </row>
    <row r="2682" spans="1:31">
      <c r="A2682" t="str">
        <f t="shared" si="82"/>
        <v>210399452111109</v>
      </c>
      <c r="B2682" t="s">
        <v>32</v>
      </c>
      <c r="C2682" t="s">
        <v>2384</v>
      </c>
      <c r="D2682" t="s">
        <v>1303</v>
      </c>
      <c r="E2682" t="s">
        <v>1303</v>
      </c>
      <c r="F2682" t="s">
        <v>165</v>
      </c>
      <c r="G2682" t="s">
        <v>2549</v>
      </c>
      <c r="H2682" s="1">
        <v>43709</v>
      </c>
      <c r="I2682" s="1">
        <v>43699</v>
      </c>
      <c r="J2682" s="3">
        <v>15800000</v>
      </c>
      <c r="K2682" t="s">
        <v>31</v>
      </c>
      <c r="L2682" t="s">
        <v>31</v>
      </c>
      <c r="M2682">
        <v>0</v>
      </c>
      <c r="N2682">
        <v>0</v>
      </c>
      <c r="O2682">
        <v>0</v>
      </c>
      <c r="P2682" t="s">
        <v>37</v>
      </c>
      <c r="Q2682" t="s">
        <v>37</v>
      </c>
      <c r="R2682" t="str">
        <f t="shared" si="83"/>
        <v>2103994521111</v>
      </c>
      <c r="S2682" t="s">
        <v>38</v>
      </c>
      <c r="T2682" t="s">
        <v>45</v>
      </c>
      <c r="U2682" t="s">
        <v>45</v>
      </c>
      <c r="V2682" t="s">
        <v>2386</v>
      </c>
      <c r="W2682" t="s">
        <v>42</v>
      </c>
      <c r="X2682" t="s">
        <v>43</v>
      </c>
      <c r="Y2682" t="s">
        <v>44</v>
      </c>
      <c r="Z2682" t="s">
        <v>44</v>
      </c>
      <c r="AA2682" t="s">
        <v>45</v>
      </c>
      <c r="AB2682" t="s">
        <v>46</v>
      </c>
      <c r="AC2682" t="s">
        <v>47</v>
      </c>
      <c r="AD2682" t="s">
        <v>48</v>
      </c>
      <c r="AE2682" t="s">
        <v>49</v>
      </c>
    </row>
    <row r="2683" spans="1:31">
      <c r="A2683" t="str">
        <f t="shared" si="82"/>
        <v>210399452411108</v>
      </c>
      <c r="B2683" t="s">
        <v>32</v>
      </c>
      <c r="C2683" t="s">
        <v>2384</v>
      </c>
      <c r="D2683" t="s">
        <v>2065</v>
      </c>
      <c r="E2683" t="s">
        <v>2065</v>
      </c>
      <c r="F2683" t="s">
        <v>71</v>
      </c>
      <c r="G2683" t="s">
        <v>2550</v>
      </c>
      <c r="H2683" s="1">
        <v>43703</v>
      </c>
      <c r="I2683" s="1">
        <v>43699</v>
      </c>
      <c r="J2683" s="3">
        <v>510000</v>
      </c>
      <c r="K2683" t="s">
        <v>31</v>
      </c>
      <c r="L2683" t="s">
        <v>31</v>
      </c>
      <c r="M2683">
        <v>0</v>
      </c>
      <c r="N2683">
        <v>0</v>
      </c>
      <c r="O2683">
        <v>0</v>
      </c>
      <c r="P2683" t="s">
        <v>37</v>
      </c>
      <c r="Q2683" t="s">
        <v>37</v>
      </c>
      <c r="R2683" t="str">
        <f t="shared" si="83"/>
        <v>2103994524111</v>
      </c>
      <c r="S2683" t="s">
        <v>38</v>
      </c>
      <c r="T2683" t="s">
        <v>45</v>
      </c>
      <c r="U2683" t="s">
        <v>45</v>
      </c>
      <c r="V2683" t="s">
        <v>2386</v>
      </c>
      <c r="W2683" t="s">
        <v>42</v>
      </c>
      <c r="X2683" t="s">
        <v>43</v>
      </c>
      <c r="Y2683" t="s">
        <v>44</v>
      </c>
      <c r="Z2683" t="s">
        <v>44</v>
      </c>
      <c r="AA2683" t="s">
        <v>45</v>
      </c>
      <c r="AB2683" t="s">
        <v>46</v>
      </c>
      <c r="AC2683" t="s">
        <v>47</v>
      </c>
      <c r="AD2683" t="s">
        <v>48</v>
      </c>
      <c r="AE2683" t="s">
        <v>49</v>
      </c>
    </row>
    <row r="2684" spans="1:31">
      <c r="A2684" t="str">
        <f t="shared" si="82"/>
        <v>210099451211109</v>
      </c>
      <c r="B2684" t="s">
        <v>32</v>
      </c>
      <c r="C2684" t="s">
        <v>2384</v>
      </c>
      <c r="D2684" t="s">
        <v>1045</v>
      </c>
      <c r="E2684" t="s">
        <v>1045</v>
      </c>
      <c r="F2684" t="s">
        <v>2394</v>
      </c>
      <c r="G2684" t="s">
        <v>2551</v>
      </c>
      <c r="H2684" s="1">
        <v>43709</v>
      </c>
      <c r="I2684" s="1">
        <v>43699</v>
      </c>
      <c r="J2684" s="3">
        <v>1250000</v>
      </c>
      <c r="K2684" t="s">
        <v>31</v>
      </c>
      <c r="L2684" t="s">
        <v>31</v>
      </c>
      <c r="M2684">
        <v>0</v>
      </c>
      <c r="N2684">
        <v>0</v>
      </c>
      <c r="O2684">
        <v>0</v>
      </c>
      <c r="P2684" t="s">
        <v>37</v>
      </c>
      <c r="Q2684" t="s">
        <v>37</v>
      </c>
      <c r="R2684" t="str">
        <f t="shared" si="83"/>
        <v>2100994512111</v>
      </c>
      <c r="S2684" t="s">
        <v>38</v>
      </c>
      <c r="T2684" t="s">
        <v>45</v>
      </c>
      <c r="U2684" t="s">
        <v>45</v>
      </c>
      <c r="V2684" t="s">
        <v>2391</v>
      </c>
      <c r="W2684" t="s">
        <v>42</v>
      </c>
      <c r="X2684" t="s">
        <v>43</v>
      </c>
      <c r="Y2684" t="s">
        <v>44</v>
      </c>
      <c r="Z2684" t="s">
        <v>44</v>
      </c>
      <c r="AA2684" t="s">
        <v>45</v>
      </c>
      <c r="AB2684" t="s">
        <v>46</v>
      </c>
      <c r="AC2684" t="s">
        <v>47</v>
      </c>
      <c r="AD2684" t="s">
        <v>48</v>
      </c>
      <c r="AE2684" t="s">
        <v>49</v>
      </c>
    </row>
    <row r="2685" spans="1:31">
      <c r="A2685" t="str">
        <f t="shared" si="82"/>
        <v>210399452411108</v>
      </c>
      <c r="B2685" t="s">
        <v>32</v>
      </c>
      <c r="C2685" t="s">
        <v>2384</v>
      </c>
      <c r="D2685" t="s">
        <v>1217</v>
      </c>
      <c r="E2685" t="s">
        <v>1217</v>
      </c>
      <c r="F2685" t="s">
        <v>71</v>
      </c>
      <c r="G2685" t="s">
        <v>2552</v>
      </c>
      <c r="H2685" s="1">
        <v>43706</v>
      </c>
      <c r="I2685" s="1">
        <v>43706</v>
      </c>
      <c r="J2685" s="3">
        <v>500000</v>
      </c>
      <c r="K2685" t="s">
        <v>31</v>
      </c>
      <c r="L2685" t="s">
        <v>31</v>
      </c>
      <c r="M2685">
        <v>0</v>
      </c>
      <c r="N2685">
        <v>0</v>
      </c>
      <c r="O2685">
        <v>0</v>
      </c>
      <c r="P2685" t="s">
        <v>37</v>
      </c>
      <c r="Q2685" t="s">
        <v>37</v>
      </c>
      <c r="R2685" t="str">
        <f t="shared" si="83"/>
        <v>2103994524111</v>
      </c>
      <c r="S2685" t="s">
        <v>38</v>
      </c>
      <c r="T2685" t="s">
        <v>45</v>
      </c>
      <c r="U2685" t="s">
        <v>45</v>
      </c>
      <c r="V2685" t="s">
        <v>2386</v>
      </c>
      <c r="W2685" t="s">
        <v>42</v>
      </c>
      <c r="X2685" t="s">
        <v>43</v>
      </c>
      <c r="Y2685" t="s">
        <v>44</v>
      </c>
      <c r="Z2685" t="s">
        <v>44</v>
      </c>
      <c r="AA2685" t="s">
        <v>45</v>
      </c>
      <c r="AB2685" t="s">
        <v>46</v>
      </c>
      <c r="AC2685" t="s">
        <v>47</v>
      </c>
      <c r="AD2685" t="s">
        <v>48</v>
      </c>
      <c r="AE2685" t="s">
        <v>49</v>
      </c>
    </row>
    <row r="2686" spans="1:31">
      <c r="A2686" t="str">
        <f t="shared" si="82"/>
        <v>210099451111109</v>
      </c>
      <c r="B2686" t="s">
        <v>32</v>
      </c>
      <c r="C2686" t="s">
        <v>2384</v>
      </c>
      <c r="D2686" t="s">
        <v>1511</v>
      </c>
      <c r="E2686" t="s">
        <v>1511</v>
      </c>
      <c r="F2686" t="s">
        <v>35</v>
      </c>
      <c r="G2686" t="s">
        <v>2553</v>
      </c>
      <c r="H2686" s="1">
        <v>43711</v>
      </c>
      <c r="I2686" s="1">
        <v>43710</v>
      </c>
      <c r="J2686" s="3">
        <v>3172300</v>
      </c>
      <c r="K2686" t="s">
        <v>31</v>
      </c>
      <c r="L2686" t="s">
        <v>31</v>
      </c>
      <c r="M2686">
        <v>0</v>
      </c>
      <c r="N2686">
        <v>0</v>
      </c>
      <c r="O2686">
        <v>0</v>
      </c>
      <c r="P2686" t="s">
        <v>37</v>
      </c>
      <c r="Q2686" t="s">
        <v>37</v>
      </c>
      <c r="R2686" t="str">
        <f t="shared" si="83"/>
        <v>2100994511111</v>
      </c>
      <c r="S2686" t="s">
        <v>38</v>
      </c>
      <c r="T2686" t="s">
        <v>45</v>
      </c>
      <c r="U2686" t="s">
        <v>45</v>
      </c>
      <c r="V2686" t="s">
        <v>2391</v>
      </c>
      <c r="W2686" t="s">
        <v>42</v>
      </c>
      <c r="X2686" t="s">
        <v>43</v>
      </c>
      <c r="Y2686" t="s">
        <v>44</v>
      </c>
      <c r="Z2686" t="s">
        <v>44</v>
      </c>
      <c r="AA2686" t="s">
        <v>45</v>
      </c>
      <c r="AB2686" t="s">
        <v>46</v>
      </c>
      <c r="AC2686" t="s">
        <v>47</v>
      </c>
      <c r="AD2686" t="s">
        <v>48</v>
      </c>
      <c r="AE2686" t="s">
        <v>49</v>
      </c>
    </row>
    <row r="2687" spans="1:31">
      <c r="A2687" t="str">
        <f t="shared" si="82"/>
        <v>210099451111909</v>
      </c>
      <c r="B2687" t="s">
        <v>32</v>
      </c>
      <c r="C2687" t="s">
        <v>2384</v>
      </c>
      <c r="D2687" t="s">
        <v>1511</v>
      </c>
      <c r="E2687" t="s">
        <v>1511</v>
      </c>
      <c r="F2687" t="s">
        <v>50</v>
      </c>
      <c r="G2687" t="s">
        <v>2553</v>
      </c>
      <c r="H2687" s="1">
        <v>43711</v>
      </c>
      <c r="I2687" s="1">
        <v>43710</v>
      </c>
      <c r="J2687" s="3">
        <v>10</v>
      </c>
      <c r="K2687" t="s">
        <v>31</v>
      </c>
      <c r="L2687" t="s">
        <v>31</v>
      </c>
      <c r="M2687">
        <v>0</v>
      </c>
      <c r="N2687">
        <v>0</v>
      </c>
      <c r="O2687">
        <v>0</v>
      </c>
      <c r="P2687" t="s">
        <v>37</v>
      </c>
      <c r="Q2687" t="s">
        <v>37</v>
      </c>
      <c r="R2687" t="str">
        <f t="shared" si="83"/>
        <v>2100994511119</v>
      </c>
      <c r="S2687" t="s">
        <v>38</v>
      </c>
      <c r="T2687" t="s">
        <v>45</v>
      </c>
      <c r="U2687" t="s">
        <v>45</v>
      </c>
      <c r="V2687" t="s">
        <v>2391</v>
      </c>
      <c r="W2687" t="s">
        <v>42</v>
      </c>
      <c r="X2687" t="s">
        <v>43</v>
      </c>
      <c r="Y2687" t="s">
        <v>44</v>
      </c>
      <c r="Z2687" t="s">
        <v>44</v>
      </c>
      <c r="AA2687" t="s">
        <v>45</v>
      </c>
      <c r="AB2687" t="s">
        <v>46</v>
      </c>
      <c r="AC2687" t="s">
        <v>47</v>
      </c>
      <c r="AD2687" t="s">
        <v>48</v>
      </c>
      <c r="AE2687" t="s">
        <v>49</v>
      </c>
    </row>
    <row r="2688" spans="1:31">
      <c r="A2688" t="str">
        <f t="shared" si="82"/>
        <v>210099451112609</v>
      </c>
      <c r="B2688" t="s">
        <v>32</v>
      </c>
      <c r="C2688" t="s">
        <v>2384</v>
      </c>
      <c r="D2688" t="s">
        <v>1511</v>
      </c>
      <c r="E2688" t="s">
        <v>1511</v>
      </c>
      <c r="F2688" t="s">
        <v>57</v>
      </c>
      <c r="G2688" t="s">
        <v>2553</v>
      </c>
      <c r="H2688" s="1">
        <v>43711</v>
      </c>
      <c r="I2688" s="1">
        <v>43710</v>
      </c>
      <c r="J2688" s="3">
        <v>72420</v>
      </c>
      <c r="K2688" t="s">
        <v>31</v>
      </c>
      <c r="L2688" t="s">
        <v>31</v>
      </c>
      <c r="M2688">
        <v>0</v>
      </c>
      <c r="N2688">
        <v>0</v>
      </c>
      <c r="O2688">
        <v>0</v>
      </c>
      <c r="P2688" t="s">
        <v>37</v>
      </c>
      <c r="Q2688" t="s">
        <v>37</v>
      </c>
      <c r="R2688" t="str">
        <f t="shared" si="83"/>
        <v>2100994511126</v>
      </c>
      <c r="S2688" t="s">
        <v>38</v>
      </c>
      <c r="T2688" t="s">
        <v>45</v>
      </c>
      <c r="U2688" t="s">
        <v>45</v>
      </c>
      <c r="V2688" t="s">
        <v>2391</v>
      </c>
      <c r="W2688" t="s">
        <v>42</v>
      </c>
      <c r="X2688" t="s">
        <v>43</v>
      </c>
      <c r="Y2688" t="s">
        <v>44</v>
      </c>
      <c r="Z2688" t="s">
        <v>44</v>
      </c>
      <c r="AA2688" t="s">
        <v>45</v>
      </c>
      <c r="AB2688" t="s">
        <v>46</v>
      </c>
      <c r="AC2688" t="s">
        <v>47</v>
      </c>
      <c r="AD2688" t="s">
        <v>48</v>
      </c>
      <c r="AE2688" t="s">
        <v>49</v>
      </c>
    </row>
    <row r="2689" spans="1:31">
      <c r="A2689" t="str">
        <f t="shared" si="82"/>
        <v>210099451115109</v>
      </c>
      <c r="B2689" t="s">
        <v>32</v>
      </c>
      <c r="C2689" t="s">
        <v>2384</v>
      </c>
      <c r="D2689" t="s">
        <v>1511</v>
      </c>
      <c r="E2689" t="s">
        <v>1511</v>
      </c>
      <c r="F2689" t="s">
        <v>58</v>
      </c>
      <c r="G2689" t="s">
        <v>2553</v>
      </c>
      <c r="H2689" s="1">
        <v>43711</v>
      </c>
      <c r="I2689" s="1">
        <v>43710</v>
      </c>
      <c r="J2689" s="3">
        <v>185000</v>
      </c>
      <c r="K2689" t="s">
        <v>31</v>
      </c>
      <c r="L2689" t="s">
        <v>31</v>
      </c>
      <c r="M2689">
        <v>0</v>
      </c>
      <c r="N2689">
        <v>0</v>
      </c>
      <c r="O2689">
        <v>0</v>
      </c>
      <c r="P2689" t="s">
        <v>37</v>
      </c>
      <c r="Q2689" t="s">
        <v>37</v>
      </c>
      <c r="R2689" t="str">
        <f t="shared" si="83"/>
        <v>2100994511151</v>
      </c>
      <c r="S2689" t="s">
        <v>38</v>
      </c>
      <c r="T2689" t="s">
        <v>45</v>
      </c>
      <c r="U2689" t="s">
        <v>45</v>
      </c>
      <c r="V2689" t="s">
        <v>2391</v>
      </c>
      <c r="W2689" t="s">
        <v>42</v>
      </c>
      <c r="X2689" t="s">
        <v>43</v>
      </c>
      <c r="Y2689" t="s">
        <v>44</v>
      </c>
      <c r="Z2689" t="s">
        <v>44</v>
      </c>
      <c r="AA2689" t="s">
        <v>45</v>
      </c>
      <c r="AB2689" t="s">
        <v>46</v>
      </c>
      <c r="AC2689" t="s">
        <v>47</v>
      </c>
      <c r="AD2689" t="s">
        <v>48</v>
      </c>
      <c r="AE2689" t="s">
        <v>49</v>
      </c>
    </row>
    <row r="2690" spans="1:31">
      <c r="A2690" t="str">
        <f t="shared" si="82"/>
        <v>210399452411109</v>
      </c>
      <c r="B2690" t="s">
        <v>32</v>
      </c>
      <c r="C2690" t="s">
        <v>2384</v>
      </c>
      <c r="D2690" t="s">
        <v>923</v>
      </c>
      <c r="E2690" t="s">
        <v>923</v>
      </c>
      <c r="F2690" t="s">
        <v>71</v>
      </c>
      <c r="G2690" t="s">
        <v>2554</v>
      </c>
      <c r="H2690" s="1">
        <v>43711</v>
      </c>
      <c r="I2690" s="1">
        <v>43710</v>
      </c>
      <c r="J2690" s="3">
        <v>1500000</v>
      </c>
      <c r="K2690" t="s">
        <v>31</v>
      </c>
      <c r="L2690" t="s">
        <v>31</v>
      </c>
      <c r="M2690">
        <v>0</v>
      </c>
      <c r="N2690">
        <v>0</v>
      </c>
      <c r="O2690">
        <v>0</v>
      </c>
      <c r="P2690" t="s">
        <v>37</v>
      </c>
      <c r="Q2690" t="s">
        <v>37</v>
      </c>
      <c r="R2690" t="str">
        <f t="shared" si="83"/>
        <v>2103994524111</v>
      </c>
      <c r="S2690" t="s">
        <v>38</v>
      </c>
      <c r="T2690" t="s">
        <v>45</v>
      </c>
      <c r="U2690" t="s">
        <v>45</v>
      </c>
      <c r="V2690" t="s">
        <v>2386</v>
      </c>
      <c r="W2690" t="s">
        <v>42</v>
      </c>
      <c r="X2690" t="s">
        <v>43</v>
      </c>
      <c r="Y2690" t="s">
        <v>44</v>
      </c>
      <c r="Z2690" t="s">
        <v>44</v>
      </c>
      <c r="AA2690" t="s">
        <v>45</v>
      </c>
      <c r="AB2690" t="s">
        <v>46</v>
      </c>
      <c r="AC2690" t="s">
        <v>47</v>
      </c>
      <c r="AD2690" t="s">
        <v>48</v>
      </c>
      <c r="AE2690" t="s">
        <v>49</v>
      </c>
    </row>
    <row r="2691" spans="1:31">
      <c r="A2691" t="str">
        <f t="shared" ref="A2691:A2754" si="84">V2691&amp;W2691&amp;F2691&amp;IF(MONTH(H2691)&lt;10,"0"&amp;MONTH(H2691),MONTH(H2691))</f>
        <v>210099451111110</v>
      </c>
      <c r="B2691" t="s">
        <v>32</v>
      </c>
      <c r="C2691" t="s">
        <v>2384</v>
      </c>
      <c r="D2691" t="s">
        <v>2071</v>
      </c>
      <c r="E2691" t="s">
        <v>2071</v>
      </c>
      <c r="F2691" t="s">
        <v>35</v>
      </c>
      <c r="G2691" t="s">
        <v>2555</v>
      </c>
      <c r="H2691" s="1">
        <v>43739</v>
      </c>
      <c r="I2691" s="1">
        <v>43712</v>
      </c>
      <c r="J2691" s="3">
        <v>78900900</v>
      </c>
      <c r="K2691" t="s">
        <v>31</v>
      </c>
      <c r="L2691" t="s">
        <v>31</v>
      </c>
      <c r="M2691">
        <v>0</v>
      </c>
      <c r="N2691">
        <v>0</v>
      </c>
      <c r="O2691">
        <v>0</v>
      </c>
      <c r="P2691" t="s">
        <v>37</v>
      </c>
      <c r="Q2691" t="s">
        <v>37</v>
      </c>
      <c r="R2691" t="str">
        <f t="shared" ref="R2691:R2754" si="85">V2691&amp;W2691&amp;F2691</f>
        <v>2100994511111</v>
      </c>
      <c r="S2691" t="s">
        <v>38</v>
      </c>
      <c r="T2691" t="s">
        <v>45</v>
      </c>
      <c r="U2691" t="s">
        <v>45</v>
      </c>
      <c r="V2691" t="s">
        <v>2391</v>
      </c>
      <c r="W2691" t="s">
        <v>42</v>
      </c>
      <c r="X2691" t="s">
        <v>43</v>
      </c>
      <c r="Y2691" t="s">
        <v>44</v>
      </c>
      <c r="Z2691" t="s">
        <v>44</v>
      </c>
      <c r="AA2691" t="s">
        <v>45</v>
      </c>
      <c r="AB2691" t="s">
        <v>46</v>
      </c>
      <c r="AC2691" t="s">
        <v>47</v>
      </c>
      <c r="AD2691" t="s">
        <v>48</v>
      </c>
      <c r="AE2691" t="s">
        <v>49</v>
      </c>
    </row>
    <row r="2692" spans="1:31">
      <c r="A2692" t="str">
        <f t="shared" si="84"/>
        <v>210099451111910</v>
      </c>
      <c r="B2692" t="s">
        <v>32</v>
      </c>
      <c r="C2692" t="s">
        <v>2384</v>
      </c>
      <c r="D2692" t="s">
        <v>2071</v>
      </c>
      <c r="E2692" t="s">
        <v>2071</v>
      </c>
      <c r="F2692" t="s">
        <v>50</v>
      </c>
      <c r="G2692" t="s">
        <v>2555</v>
      </c>
      <c r="H2692" s="1">
        <v>43739</v>
      </c>
      <c r="I2692" s="1">
        <v>43712</v>
      </c>
      <c r="J2692" s="3">
        <v>1398</v>
      </c>
      <c r="K2692" t="s">
        <v>31</v>
      </c>
      <c r="L2692" t="s">
        <v>31</v>
      </c>
      <c r="M2692">
        <v>0</v>
      </c>
      <c r="N2692">
        <v>0</v>
      </c>
      <c r="O2692">
        <v>0</v>
      </c>
      <c r="P2692" t="s">
        <v>37</v>
      </c>
      <c r="Q2692" t="s">
        <v>37</v>
      </c>
      <c r="R2692" t="str">
        <f t="shared" si="85"/>
        <v>2100994511119</v>
      </c>
      <c r="S2692" t="s">
        <v>38</v>
      </c>
      <c r="T2692" t="s">
        <v>45</v>
      </c>
      <c r="U2692" t="s">
        <v>45</v>
      </c>
      <c r="V2692" t="s">
        <v>2391</v>
      </c>
      <c r="W2692" t="s">
        <v>42</v>
      </c>
      <c r="X2692" t="s">
        <v>43</v>
      </c>
      <c r="Y2692" t="s">
        <v>44</v>
      </c>
      <c r="Z2692" t="s">
        <v>44</v>
      </c>
      <c r="AA2692" t="s">
        <v>45</v>
      </c>
      <c r="AB2692" t="s">
        <v>46</v>
      </c>
      <c r="AC2692" t="s">
        <v>47</v>
      </c>
      <c r="AD2692" t="s">
        <v>48</v>
      </c>
      <c r="AE2692" t="s">
        <v>49</v>
      </c>
    </row>
    <row r="2693" spans="1:31">
      <c r="A2693" t="str">
        <f t="shared" si="84"/>
        <v>210099451112110</v>
      </c>
      <c r="B2693" t="s">
        <v>32</v>
      </c>
      <c r="C2693" t="s">
        <v>2384</v>
      </c>
      <c r="D2693" t="s">
        <v>2071</v>
      </c>
      <c r="E2693" t="s">
        <v>2071</v>
      </c>
      <c r="F2693" t="s">
        <v>51</v>
      </c>
      <c r="G2693" t="s">
        <v>2555</v>
      </c>
      <c r="H2693" s="1">
        <v>43739</v>
      </c>
      <c r="I2693" s="1">
        <v>43712</v>
      </c>
      <c r="J2693" s="3">
        <v>6238800</v>
      </c>
      <c r="K2693" t="s">
        <v>31</v>
      </c>
      <c r="L2693" t="s">
        <v>31</v>
      </c>
      <c r="M2693">
        <v>0</v>
      </c>
      <c r="N2693">
        <v>0</v>
      </c>
      <c r="O2693">
        <v>0</v>
      </c>
      <c r="P2693" t="s">
        <v>37</v>
      </c>
      <c r="Q2693" t="s">
        <v>37</v>
      </c>
      <c r="R2693" t="str">
        <f t="shared" si="85"/>
        <v>2100994511121</v>
      </c>
      <c r="S2693" t="s">
        <v>38</v>
      </c>
      <c r="T2693" t="s">
        <v>45</v>
      </c>
      <c r="U2693" t="s">
        <v>45</v>
      </c>
      <c r="V2693" t="s">
        <v>2391</v>
      </c>
      <c r="W2693" t="s">
        <v>42</v>
      </c>
      <c r="X2693" t="s">
        <v>43</v>
      </c>
      <c r="Y2693" t="s">
        <v>44</v>
      </c>
      <c r="Z2693" t="s">
        <v>44</v>
      </c>
      <c r="AA2693" t="s">
        <v>45</v>
      </c>
      <c r="AB2693" t="s">
        <v>46</v>
      </c>
      <c r="AC2693" t="s">
        <v>47</v>
      </c>
      <c r="AD2693" t="s">
        <v>48</v>
      </c>
      <c r="AE2693" t="s">
        <v>49</v>
      </c>
    </row>
    <row r="2694" spans="1:31">
      <c r="A2694" t="str">
        <f t="shared" si="84"/>
        <v>210099451112210</v>
      </c>
      <c r="B2694" t="s">
        <v>32</v>
      </c>
      <c r="C2694" t="s">
        <v>2384</v>
      </c>
      <c r="D2694" t="s">
        <v>2071</v>
      </c>
      <c r="E2694" t="s">
        <v>2071</v>
      </c>
      <c r="F2694" t="s">
        <v>55</v>
      </c>
      <c r="G2694" t="s">
        <v>2555</v>
      </c>
      <c r="H2694" s="1">
        <v>43739</v>
      </c>
      <c r="I2694" s="1">
        <v>43712</v>
      </c>
      <c r="J2694" s="3">
        <v>1879312</v>
      </c>
      <c r="K2694" t="s">
        <v>31</v>
      </c>
      <c r="L2694" t="s">
        <v>31</v>
      </c>
      <c r="M2694">
        <v>0</v>
      </c>
      <c r="N2694">
        <v>0</v>
      </c>
      <c r="O2694">
        <v>0</v>
      </c>
      <c r="P2694" t="s">
        <v>37</v>
      </c>
      <c r="Q2694" t="s">
        <v>37</v>
      </c>
      <c r="R2694" t="str">
        <f t="shared" si="85"/>
        <v>2100994511122</v>
      </c>
      <c r="S2694" t="s">
        <v>38</v>
      </c>
      <c r="T2694" t="s">
        <v>45</v>
      </c>
      <c r="U2694" t="s">
        <v>45</v>
      </c>
      <c r="V2694" t="s">
        <v>2391</v>
      </c>
      <c r="W2694" t="s">
        <v>42</v>
      </c>
      <c r="X2694" t="s">
        <v>43</v>
      </c>
      <c r="Y2694" t="s">
        <v>44</v>
      </c>
      <c r="Z2694" t="s">
        <v>44</v>
      </c>
      <c r="AA2694" t="s">
        <v>45</v>
      </c>
      <c r="AB2694" t="s">
        <v>46</v>
      </c>
      <c r="AC2694" t="s">
        <v>47</v>
      </c>
      <c r="AD2694" t="s">
        <v>48</v>
      </c>
      <c r="AE2694" t="s">
        <v>49</v>
      </c>
    </row>
    <row r="2695" spans="1:31">
      <c r="A2695" t="str">
        <f t="shared" si="84"/>
        <v>210099451112310</v>
      </c>
      <c r="B2695" t="s">
        <v>32</v>
      </c>
      <c r="C2695" t="s">
        <v>2384</v>
      </c>
      <c r="D2695" t="s">
        <v>2071</v>
      </c>
      <c r="E2695" t="s">
        <v>2071</v>
      </c>
      <c r="F2695" t="s">
        <v>56</v>
      </c>
      <c r="G2695" t="s">
        <v>2555</v>
      </c>
      <c r="H2695" s="1">
        <v>43739</v>
      </c>
      <c r="I2695" s="1">
        <v>43712</v>
      </c>
      <c r="J2695" s="3">
        <v>1800000</v>
      </c>
      <c r="K2695" t="s">
        <v>31</v>
      </c>
      <c r="L2695" t="s">
        <v>31</v>
      </c>
      <c r="M2695">
        <v>0</v>
      </c>
      <c r="N2695">
        <v>0</v>
      </c>
      <c r="O2695">
        <v>0</v>
      </c>
      <c r="P2695" t="s">
        <v>37</v>
      </c>
      <c r="Q2695" t="s">
        <v>37</v>
      </c>
      <c r="R2695" t="str">
        <f t="shared" si="85"/>
        <v>2100994511123</v>
      </c>
      <c r="S2695" t="s">
        <v>38</v>
      </c>
      <c r="T2695" t="s">
        <v>45</v>
      </c>
      <c r="U2695" t="s">
        <v>45</v>
      </c>
      <c r="V2695" t="s">
        <v>2391</v>
      </c>
      <c r="W2695" t="s">
        <v>42</v>
      </c>
      <c r="X2695" t="s">
        <v>43</v>
      </c>
      <c r="Y2695" t="s">
        <v>44</v>
      </c>
      <c r="Z2695" t="s">
        <v>44</v>
      </c>
      <c r="AA2695" t="s">
        <v>45</v>
      </c>
      <c r="AB2695" t="s">
        <v>46</v>
      </c>
      <c r="AC2695" t="s">
        <v>47</v>
      </c>
      <c r="AD2695" t="s">
        <v>48</v>
      </c>
      <c r="AE2695" t="s">
        <v>49</v>
      </c>
    </row>
    <row r="2696" spans="1:31">
      <c r="A2696" t="str">
        <f t="shared" si="84"/>
        <v>210099451112410</v>
      </c>
      <c r="B2696" t="s">
        <v>32</v>
      </c>
      <c r="C2696" t="s">
        <v>2384</v>
      </c>
      <c r="D2696" t="s">
        <v>2071</v>
      </c>
      <c r="E2696" t="s">
        <v>2071</v>
      </c>
      <c r="F2696" t="s">
        <v>52</v>
      </c>
      <c r="G2696" t="s">
        <v>2555</v>
      </c>
      <c r="H2696" s="1">
        <v>43739</v>
      </c>
      <c r="I2696" s="1">
        <v>43712</v>
      </c>
      <c r="J2696" s="3">
        <v>2095000</v>
      </c>
      <c r="K2696" t="s">
        <v>31</v>
      </c>
      <c r="L2696" t="s">
        <v>31</v>
      </c>
      <c r="M2696">
        <v>0</v>
      </c>
      <c r="N2696">
        <v>0</v>
      </c>
      <c r="O2696">
        <v>0</v>
      </c>
      <c r="P2696" t="s">
        <v>37</v>
      </c>
      <c r="Q2696" t="s">
        <v>37</v>
      </c>
      <c r="R2696" t="str">
        <f t="shared" si="85"/>
        <v>2100994511124</v>
      </c>
      <c r="S2696" t="s">
        <v>38</v>
      </c>
      <c r="T2696" t="s">
        <v>45</v>
      </c>
      <c r="U2696" t="s">
        <v>45</v>
      </c>
      <c r="V2696" t="s">
        <v>2391</v>
      </c>
      <c r="W2696" t="s">
        <v>42</v>
      </c>
      <c r="X2696" t="s">
        <v>43</v>
      </c>
      <c r="Y2696" t="s">
        <v>44</v>
      </c>
      <c r="Z2696" t="s">
        <v>44</v>
      </c>
      <c r="AA2696" t="s">
        <v>45</v>
      </c>
      <c r="AB2696" t="s">
        <v>46</v>
      </c>
      <c r="AC2696" t="s">
        <v>47</v>
      </c>
      <c r="AD2696" t="s">
        <v>48</v>
      </c>
      <c r="AE2696" t="s">
        <v>49</v>
      </c>
    </row>
    <row r="2697" spans="1:31">
      <c r="A2697" t="str">
        <f t="shared" si="84"/>
        <v>210099451112510</v>
      </c>
      <c r="B2697" t="s">
        <v>32</v>
      </c>
      <c r="C2697" t="s">
        <v>2384</v>
      </c>
      <c r="D2697" t="s">
        <v>2071</v>
      </c>
      <c r="E2697" t="s">
        <v>2071</v>
      </c>
      <c r="F2697" t="s">
        <v>132</v>
      </c>
      <c r="G2697" t="s">
        <v>2555</v>
      </c>
      <c r="H2697" s="1">
        <v>43739</v>
      </c>
      <c r="I2697" s="1">
        <v>43712</v>
      </c>
      <c r="J2697" s="3">
        <v>5283</v>
      </c>
      <c r="K2697" t="s">
        <v>31</v>
      </c>
      <c r="L2697" t="s">
        <v>31</v>
      </c>
      <c r="M2697">
        <v>0</v>
      </c>
      <c r="N2697">
        <v>0</v>
      </c>
      <c r="O2697">
        <v>0</v>
      </c>
      <c r="P2697" t="s">
        <v>37</v>
      </c>
      <c r="Q2697" t="s">
        <v>37</v>
      </c>
      <c r="R2697" t="str">
        <f t="shared" si="85"/>
        <v>2100994511125</v>
      </c>
      <c r="S2697" t="s">
        <v>38</v>
      </c>
      <c r="T2697" t="s">
        <v>45</v>
      </c>
      <c r="U2697" t="s">
        <v>45</v>
      </c>
      <c r="V2697" t="s">
        <v>2391</v>
      </c>
      <c r="W2697" t="s">
        <v>42</v>
      </c>
      <c r="X2697" t="s">
        <v>43</v>
      </c>
      <c r="Y2697" t="s">
        <v>44</v>
      </c>
      <c r="Z2697" t="s">
        <v>44</v>
      </c>
      <c r="AA2697" t="s">
        <v>45</v>
      </c>
      <c r="AB2697" t="s">
        <v>46</v>
      </c>
      <c r="AC2697" t="s">
        <v>47</v>
      </c>
      <c r="AD2697" t="s">
        <v>48</v>
      </c>
      <c r="AE2697" t="s">
        <v>49</v>
      </c>
    </row>
    <row r="2698" spans="1:31">
      <c r="A2698" t="str">
        <f t="shared" si="84"/>
        <v>210099451112610</v>
      </c>
      <c r="B2698" t="s">
        <v>32</v>
      </c>
      <c r="C2698" t="s">
        <v>2384</v>
      </c>
      <c r="D2698" t="s">
        <v>2071</v>
      </c>
      <c r="E2698" t="s">
        <v>2071</v>
      </c>
      <c r="F2698" t="s">
        <v>57</v>
      </c>
      <c r="G2698" t="s">
        <v>2555</v>
      </c>
      <c r="H2698" s="1">
        <v>43739</v>
      </c>
      <c r="I2698" s="1">
        <v>43712</v>
      </c>
      <c r="J2698" s="3">
        <v>5431500</v>
      </c>
      <c r="K2698" t="s">
        <v>31</v>
      </c>
      <c r="L2698" t="s">
        <v>31</v>
      </c>
      <c r="M2698">
        <v>0</v>
      </c>
      <c r="N2698">
        <v>0</v>
      </c>
      <c r="O2698">
        <v>0</v>
      </c>
      <c r="P2698" t="s">
        <v>37</v>
      </c>
      <c r="Q2698" t="s">
        <v>37</v>
      </c>
      <c r="R2698" t="str">
        <f t="shared" si="85"/>
        <v>2100994511126</v>
      </c>
      <c r="S2698" t="s">
        <v>38</v>
      </c>
      <c r="T2698" t="s">
        <v>45</v>
      </c>
      <c r="U2698" t="s">
        <v>45</v>
      </c>
      <c r="V2698" t="s">
        <v>2391</v>
      </c>
      <c r="W2698" t="s">
        <v>42</v>
      </c>
      <c r="X2698" t="s">
        <v>43</v>
      </c>
      <c r="Y2698" t="s">
        <v>44</v>
      </c>
      <c r="Z2698" t="s">
        <v>44</v>
      </c>
      <c r="AA2698" t="s">
        <v>45</v>
      </c>
      <c r="AB2698" t="s">
        <v>46</v>
      </c>
      <c r="AC2698" t="s">
        <v>47</v>
      </c>
      <c r="AD2698" t="s">
        <v>48</v>
      </c>
      <c r="AE2698" t="s">
        <v>49</v>
      </c>
    </row>
    <row r="2699" spans="1:31">
      <c r="A2699" t="str">
        <f t="shared" si="84"/>
        <v>210099451115110</v>
      </c>
      <c r="B2699" t="s">
        <v>32</v>
      </c>
      <c r="C2699" t="s">
        <v>2384</v>
      </c>
      <c r="D2699" t="s">
        <v>2071</v>
      </c>
      <c r="E2699" t="s">
        <v>2071</v>
      </c>
      <c r="F2699" t="s">
        <v>58</v>
      </c>
      <c r="G2699" t="s">
        <v>2555</v>
      </c>
      <c r="H2699" s="1">
        <v>43739</v>
      </c>
      <c r="I2699" s="1">
        <v>43712</v>
      </c>
      <c r="J2699" s="3">
        <v>3480000</v>
      </c>
      <c r="K2699" t="s">
        <v>31</v>
      </c>
      <c r="L2699" t="s">
        <v>31</v>
      </c>
      <c r="M2699">
        <v>0</v>
      </c>
      <c r="N2699">
        <v>0</v>
      </c>
      <c r="O2699">
        <v>0</v>
      </c>
      <c r="P2699" t="s">
        <v>37</v>
      </c>
      <c r="Q2699" t="s">
        <v>37</v>
      </c>
      <c r="R2699" t="str">
        <f t="shared" si="85"/>
        <v>2100994511151</v>
      </c>
      <c r="S2699" t="s">
        <v>38</v>
      </c>
      <c r="T2699" t="s">
        <v>45</v>
      </c>
      <c r="U2699" t="s">
        <v>45</v>
      </c>
      <c r="V2699" t="s">
        <v>2391</v>
      </c>
      <c r="W2699" t="s">
        <v>42</v>
      </c>
      <c r="X2699" t="s">
        <v>43</v>
      </c>
      <c r="Y2699" t="s">
        <v>44</v>
      </c>
      <c r="Z2699" t="s">
        <v>44</v>
      </c>
      <c r="AA2699" t="s">
        <v>45</v>
      </c>
      <c r="AB2699" t="s">
        <v>46</v>
      </c>
      <c r="AC2699" t="s">
        <v>47</v>
      </c>
      <c r="AD2699" t="s">
        <v>48</v>
      </c>
      <c r="AE2699" t="s">
        <v>49</v>
      </c>
    </row>
    <row r="2700" spans="1:31">
      <c r="A2700" t="str">
        <f t="shared" si="84"/>
        <v>210095552411309</v>
      </c>
      <c r="B2700" t="s">
        <v>32</v>
      </c>
      <c r="C2700" t="s">
        <v>2384</v>
      </c>
      <c r="D2700" t="s">
        <v>1315</v>
      </c>
      <c r="E2700" t="s">
        <v>1315</v>
      </c>
      <c r="F2700" t="s">
        <v>64</v>
      </c>
      <c r="G2700" t="s">
        <v>2556</v>
      </c>
      <c r="H2700" s="1">
        <v>43714</v>
      </c>
      <c r="I2700" s="1">
        <v>43713</v>
      </c>
      <c r="J2700" s="3">
        <v>1080000</v>
      </c>
      <c r="K2700" t="s">
        <v>31</v>
      </c>
      <c r="L2700" t="s">
        <v>31</v>
      </c>
      <c r="M2700">
        <v>0</v>
      </c>
      <c r="N2700">
        <v>0</v>
      </c>
      <c r="O2700">
        <v>0</v>
      </c>
      <c r="P2700" t="s">
        <v>37</v>
      </c>
      <c r="Q2700" t="s">
        <v>37</v>
      </c>
      <c r="R2700" t="str">
        <f t="shared" si="85"/>
        <v>2100955524113</v>
      </c>
      <c r="S2700" t="s">
        <v>38</v>
      </c>
      <c r="T2700" t="s">
        <v>45</v>
      </c>
      <c r="U2700" t="s">
        <v>45</v>
      </c>
      <c r="V2700" t="s">
        <v>2391</v>
      </c>
      <c r="W2700" t="s">
        <v>2402</v>
      </c>
      <c r="X2700" t="s">
        <v>43</v>
      </c>
      <c r="Y2700" t="s">
        <v>44</v>
      </c>
      <c r="Z2700" t="s">
        <v>44</v>
      </c>
      <c r="AA2700" t="s">
        <v>45</v>
      </c>
      <c r="AB2700" t="s">
        <v>46</v>
      </c>
      <c r="AC2700" t="s">
        <v>47</v>
      </c>
      <c r="AD2700" t="s">
        <v>48</v>
      </c>
      <c r="AE2700" t="s">
        <v>49</v>
      </c>
    </row>
    <row r="2701" spans="1:31">
      <c r="A2701" t="str">
        <f t="shared" si="84"/>
        <v>210399452211109</v>
      </c>
      <c r="B2701" t="s">
        <v>32</v>
      </c>
      <c r="C2701" t="s">
        <v>2384</v>
      </c>
      <c r="D2701" t="s">
        <v>1424</v>
      </c>
      <c r="E2701" t="s">
        <v>1424</v>
      </c>
      <c r="F2701" t="s">
        <v>79</v>
      </c>
      <c r="G2701" t="s">
        <v>2557</v>
      </c>
      <c r="H2701" s="1">
        <v>43714</v>
      </c>
      <c r="I2701" s="1">
        <v>43713</v>
      </c>
      <c r="J2701" s="3">
        <v>1414588</v>
      </c>
      <c r="K2701" t="s">
        <v>31</v>
      </c>
      <c r="L2701" t="s">
        <v>31</v>
      </c>
      <c r="M2701">
        <v>0</v>
      </c>
      <c r="N2701">
        <v>0</v>
      </c>
      <c r="O2701">
        <v>0</v>
      </c>
      <c r="P2701" t="s">
        <v>37</v>
      </c>
      <c r="Q2701" t="s">
        <v>37</v>
      </c>
      <c r="R2701" t="str">
        <f t="shared" si="85"/>
        <v>2103994522111</v>
      </c>
      <c r="S2701" t="s">
        <v>38</v>
      </c>
      <c r="T2701" t="s">
        <v>45</v>
      </c>
      <c r="U2701" t="s">
        <v>45</v>
      </c>
      <c r="V2701" t="s">
        <v>2386</v>
      </c>
      <c r="W2701" t="s">
        <v>42</v>
      </c>
      <c r="X2701" t="s">
        <v>43</v>
      </c>
      <c r="Y2701" t="s">
        <v>44</v>
      </c>
      <c r="Z2701" t="s">
        <v>44</v>
      </c>
      <c r="AA2701" t="s">
        <v>45</v>
      </c>
      <c r="AB2701" t="s">
        <v>46</v>
      </c>
      <c r="AC2701" t="s">
        <v>47</v>
      </c>
      <c r="AD2701" t="s">
        <v>48</v>
      </c>
      <c r="AE2701" t="s">
        <v>49</v>
      </c>
    </row>
    <row r="2702" spans="1:31">
      <c r="A2702" t="str">
        <f t="shared" si="84"/>
        <v>210399452312109</v>
      </c>
      <c r="B2702" t="s">
        <v>32</v>
      </c>
      <c r="C2702" t="s">
        <v>2384</v>
      </c>
      <c r="D2702" t="s">
        <v>1616</v>
      </c>
      <c r="E2702" t="s">
        <v>1616</v>
      </c>
      <c r="F2702" t="s">
        <v>172</v>
      </c>
      <c r="G2702" t="s">
        <v>2558</v>
      </c>
      <c r="H2702" s="1">
        <v>43714</v>
      </c>
      <c r="I2702" s="1">
        <v>43713</v>
      </c>
      <c r="J2702" s="3">
        <v>72800</v>
      </c>
      <c r="K2702" t="s">
        <v>31</v>
      </c>
      <c r="L2702" t="s">
        <v>31</v>
      </c>
      <c r="M2702">
        <v>0</v>
      </c>
      <c r="N2702">
        <v>0</v>
      </c>
      <c r="O2702">
        <v>0</v>
      </c>
      <c r="P2702" t="s">
        <v>37</v>
      </c>
      <c r="Q2702" t="s">
        <v>37</v>
      </c>
      <c r="R2702" t="str">
        <f t="shared" si="85"/>
        <v>2103994523121</v>
      </c>
      <c r="S2702" t="s">
        <v>38</v>
      </c>
      <c r="T2702" t="s">
        <v>45</v>
      </c>
      <c r="U2702" t="s">
        <v>45</v>
      </c>
      <c r="V2702" t="s">
        <v>2386</v>
      </c>
      <c r="W2702" t="s">
        <v>42</v>
      </c>
      <c r="X2702" t="s">
        <v>43</v>
      </c>
      <c r="Y2702" t="s">
        <v>44</v>
      </c>
      <c r="Z2702" t="s">
        <v>44</v>
      </c>
      <c r="AA2702" t="s">
        <v>45</v>
      </c>
      <c r="AB2702" t="s">
        <v>46</v>
      </c>
      <c r="AC2702" t="s">
        <v>47</v>
      </c>
      <c r="AD2702" t="s">
        <v>48</v>
      </c>
      <c r="AE2702" t="s">
        <v>49</v>
      </c>
    </row>
    <row r="2703" spans="1:31">
      <c r="A2703" t="str">
        <f t="shared" si="84"/>
        <v>210399452111109</v>
      </c>
      <c r="B2703" t="s">
        <v>32</v>
      </c>
      <c r="C2703" t="s">
        <v>2384</v>
      </c>
      <c r="D2703" t="s">
        <v>1616</v>
      </c>
      <c r="E2703" t="s">
        <v>1616</v>
      </c>
      <c r="F2703" t="s">
        <v>165</v>
      </c>
      <c r="G2703" t="s">
        <v>2558</v>
      </c>
      <c r="H2703" s="1">
        <v>43714</v>
      </c>
      <c r="I2703" s="1">
        <v>43713</v>
      </c>
      <c r="J2703" s="3">
        <v>1829920</v>
      </c>
      <c r="K2703" t="s">
        <v>31</v>
      </c>
      <c r="L2703" t="s">
        <v>31</v>
      </c>
      <c r="M2703">
        <v>0</v>
      </c>
      <c r="N2703">
        <v>0</v>
      </c>
      <c r="O2703">
        <v>0</v>
      </c>
      <c r="P2703" t="s">
        <v>37</v>
      </c>
      <c r="Q2703" t="s">
        <v>37</v>
      </c>
      <c r="R2703" t="str">
        <f t="shared" si="85"/>
        <v>2103994521111</v>
      </c>
      <c r="S2703" t="s">
        <v>38</v>
      </c>
      <c r="T2703" t="s">
        <v>45</v>
      </c>
      <c r="U2703" t="s">
        <v>45</v>
      </c>
      <c r="V2703" t="s">
        <v>2386</v>
      </c>
      <c r="W2703" t="s">
        <v>42</v>
      </c>
      <c r="X2703" t="s">
        <v>43</v>
      </c>
      <c r="Y2703" t="s">
        <v>44</v>
      </c>
      <c r="Z2703" t="s">
        <v>44</v>
      </c>
      <c r="AA2703" t="s">
        <v>45</v>
      </c>
      <c r="AB2703" t="s">
        <v>46</v>
      </c>
      <c r="AC2703" t="s">
        <v>47</v>
      </c>
      <c r="AD2703" t="s">
        <v>48</v>
      </c>
      <c r="AE2703" t="s">
        <v>49</v>
      </c>
    </row>
    <row r="2704" spans="1:31">
      <c r="A2704" t="str">
        <f t="shared" si="84"/>
        <v>210399452111509</v>
      </c>
      <c r="B2704" t="s">
        <v>32</v>
      </c>
      <c r="C2704" t="s">
        <v>2384</v>
      </c>
      <c r="D2704" t="s">
        <v>354</v>
      </c>
      <c r="E2704" t="s">
        <v>354</v>
      </c>
      <c r="F2704" t="s">
        <v>286</v>
      </c>
      <c r="G2704" t="s">
        <v>2559</v>
      </c>
      <c r="H2704" s="1">
        <v>43720</v>
      </c>
      <c r="I2704" s="1">
        <v>43718</v>
      </c>
      <c r="J2704" s="3">
        <v>5810000</v>
      </c>
      <c r="K2704" t="s">
        <v>31</v>
      </c>
      <c r="L2704" t="s">
        <v>31</v>
      </c>
      <c r="M2704">
        <v>0</v>
      </c>
      <c r="N2704">
        <v>0</v>
      </c>
      <c r="O2704">
        <v>0</v>
      </c>
      <c r="P2704" t="s">
        <v>37</v>
      </c>
      <c r="Q2704" t="s">
        <v>37</v>
      </c>
      <c r="R2704" t="str">
        <f t="shared" si="85"/>
        <v>2103994521115</v>
      </c>
      <c r="S2704" t="s">
        <v>38</v>
      </c>
      <c r="T2704" t="s">
        <v>45</v>
      </c>
      <c r="U2704" t="s">
        <v>45</v>
      </c>
      <c r="V2704" t="s">
        <v>2386</v>
      </c>
      <c r="W2704" t="s">
        <v>42</v>
      </c>
      <c r="X2704" t="s">
        <v>43</v>
      </c>
      <c r="Y2704" t="s">
        <v>44</v>
      </c>
      <c r="Z2704" t="s">
        <v>44</v>
      </c>
      <c r="AA2704" t="s">
        <v>45</v>
      </c>
      <c r="AB2704" t="s">
        <v>46</v>
      </c>
      <c r="AC2704" t="s">
        <v>47</v>
      </c>
      <c r="AD2704" t="s">
        <v>48</v>
      </c>
      <c r="AE2704" t="s">
        <v>49</v>
      </c>
    </row>
    <row r="2705" spans="1:31">
      <c r="A2705" t="str">
        <f t="shared" si="84"/>
        <v>210399452312109</v>
      </c>
      <c r="B2705" t="s">
        <v>32</v>
      </c>
      <c r="C2705" t="s">
        <v>2384</v>
      </c>
      <c r="D2705" t="s">
        <v>1991</v>
      </c>
      <c r="E2705" t="s">
        <v>1991</v>
      </c>
      <c r="F2705" t="s">
        <v>172</v>
      </c>
      <c r="G2705" t="s">
        <v>2560</v>
      </c>
      <c r="H2705" s="1">
        <v>43720</v>
      </c>
      <c r="I2705" s="1">
        <v>43719</v>
      </c>
      <c r="J2705" s="3">
        <v>792379</v>
      </c>
      <c r="K2705" t="s">
        <v>31</v>
      </c>
      <c r="L2705" t="s">
        <v>31</v>
      </c>
      <c r="M2705">
        <v>0</v>
      </c>
      <c r="N2705">
        <v>0</v>
      </c>
      <c r="O2705">
        <v>0</v>
      </c>
      <c r="P2705" t="s">
        <v>37</v>
      </c>
      <c r="Q2705" t="s">
        <v>37</v>
      </c>
      <c r="R2705" t="str">
        <f t="shared" si="85"/>
        <v>2103994523121</v>
      </c>
      <c r="S2705" t="s">
        <v>38</v>
      </c>
      <c r="T2705" t="s">
        <v>45</v>
      </c>
      <c r="U2705" t="s">
        <v>45</v>
      </c>
      <c r="V2705" t="s">
        <v>2386</v>
      </c>
      <c r="W2705" t="s">
        <v>42</v>
      </c>
      <c r="X2705" t="s">
        <v>43</v>
      </c>
      <c r="Y2705" t="s">
        <v>44</v>
      </c>
      <c r="Z2705" t="s">
        <v>44</v>
      </c>
      <c r="AA2705" t="s">
        <v>45</v>
      </c>
      <c r="AB2705" t="s">
        <v>46</v>
      </c>
      <c r="AC2705" t="s">
        <v>47</v>
      </c>
      <c r="AD2705" t="s">
        <v>48</v>
      </c>
      <c r="AE2705" t="s">
        <v>49</v>
      </c>
    </row>
    <row r="2706" spans="1:31">
      <c r="A2706" t="str">
        <f t="shared" si="84"/>
        <v>210099451112909</v>
      </c>
      <c r="B2706" t="s">
        <v>32</v>
      </c>
      <c r="C2706" t="s">
        <v>2384</v>
      </c>
      <c r="D2706" t="s">
        <v>1069</v>
      </c>
      <c r="E2706" t="s">
        <v>1069</v>
      </c>
      <c r="F2706" t="s">
        <v>112</v>
      </c>
      <c r="G2706" t="s">
        <v>2561</v>
      </c>
      <c r="H2706" s="1">
        <v>43725</v>
      </c>
      <c r="I2706" s="1">
        <v>43721</v>
      </c>
      <c r="J2706" s="3">
        <v>17618000</v>
      </c>
      <c r="K2706" t="s">
        <v>31</v>
      </c>
      <c r="L2706" t="s">
        <v>31</v>
      </c>
      <c r="M2706">
        <v>0</v>
      </c>
      <c r="N2706">
        <v>0</v>
      </c>
      <c r="O2706">
        <v>0</v>
      </c>
      <c r="P2706" t="s">
        <v>37</v>
      </c>
      <c r="Q2706" t="s">
        <v>37</v>
      </c>
      <c r="R2706" t="str">
        <f t="shared" si="85"/>
        <v>2100994511129</v>
      </c>
      <c r="S2706" t="s">
        <v>38</v>
      </c>
      <c r="T2706" t="s">
        <v>45</v>
      </c>
      <c r="U2706" t="s">
        <v>45</v>
      </c>
      <c r="V2706" t="s">
        <v>2391</v>
      </c>
      <c r="W2706" t="s">
        <v>42</v>
      </c>
      <c r="X2706" t="s">
        <v>43</v>
      </c>
      <c r="Y2706" t="s">
        <v>44</v>
      </c>
      <c r="Z2706" t="s">
        <v>44</v>
      </c>
      <c r="AA2706" t="s">
        <v>45</v>
      </c>
      <c r="AB2706" t="s">
        <v>46</v>
      </c>
      <c r="AC2706" t="s">
        <v>47</v>
      </c>
      <c r="AD2706" t="s">
        <v>48</v>
      </c>
      <c r="AE2706" t="s">
        <v>49</v>
      </c>
    </row>
    <row r="2707" spans="1:31">
      <c r="A2707" t="str">
        <f t="shared" si="84"/>
        <v>210399452312109</v>
      </c>
      <c r="B2707" t="s">
        <v>32</v>
      </c>
      <c r="C2707" t="s">
        <v>2384</v>
      </c>
      <c r="D2707" t="s">
        <v>356</v>
      </c>
      <c r="E2707" t="s">
        <v>356</v>
      </c>
      <c r="F2707" t="s">
        <v>172</v>
      </c>
      <c r="G2707" t="s">
        <v>2562</v>
      </c>
      <c r="H2707" s="1">
        <v>43725</v>
      </c>
      <c r="I2707" s="1">
        <v>43724</v>
      </c>
      <c r="J2707" s="3">
        <v>792379</v>
      </c>
      <c r="K2707" t="s">
        <v>31</v>
      </c>
      <c r="L2707" t="s">
        <v>31</v>
      </c>
      <c r="M2707">
        <v>0</v>
      </c>
      <c r="N2707">
        <v>0</v>
      </c>
      <c r="O2707">
        <v>0</v>
      </c>
      <c r="P2707" t="s">
        <v>37</v>
      </c>
      <c r="Q2707" t="s">
        <v>37</v>
      </c>
      <c r="R2707" t="str">
        <f t="shared" si="85"/>
        <v>2103994523121</v>
      </c>
      <c r="S2707" t="s">
        <v>38</v>
      </c>
      <c r="T2707" t="s">
        <v>45</v>
      </c>
      <c r="U2707" t="s">
        <v>45</v>
      </c>
      <c r="V2707" t="s">
        <v>2386</v>
      </c>
      <c r="W2707" t="s">
        <v>42</v>
      </c>
      <c r="X2707" t="s">
        <v>43</v>
      </c>
      <c r="Y2707" t="s">
        <v>44</v>
      </c>
      <c r="Z2707" t="s">
        <v>44</v>
      </c>
      <c r="AA2707" t="s">
        <v>45</v>
      </c>
      <c r="AB2707" t="s">
        <v>46</v>
      </c>
      <c r="AC2707" t="s">
        <v>47</v>
      </c>
      <c r="AD2707" t="s">
        <v>48</v>
      </c>
      <c r="AE2707" t="s">
        <v>49</v>
      </c>
    </row>
    <row r="2708" spans="1:31">
      <c r="A2708" t="str">
        <f t="shared" si="84"/>
        <v>210399452211909</v>
      </c>
      <c r="B2708" t="s">
        <v>32</v>
      </c>
      <c r="C2708" t="s">
        <v>2384</v>
      </c>
      <c r="D2708" t="s">
        <v>1825</v>
      </c>
      <c r="E2708" t="s">
        <v>1825</v>
      </c>
      <c r="F2708" t="s">
        <v>60</v>
      </c>
      <c r="G2708" t="s">
        <v>2563</v>
      </c>
      <c r="H2708" s="1">
        <v>43727</v>
      </c>
      <c r="I2708" s="1">
        <v>43725</v>
      </c>
      <c r="J2708" s="3">
        <v>749610</v>
      </c>
      <c r="K2708" t="s">
        <v>31</v>
      </c>
      <c r="L2708" t="s">
        <v>31</v>
      </c>
      <c r="M2708">
        <v>0</v>
      </c>
      <c r="N2708">
        <v>0</v>
      </c>
      <c r="O2708">
        <v>0</v>
      </c>
      <c r="P2708" t="s">
        <v>37</v>
      </c>
      <c r="Q2708" t="s">
        <v>37</v>
      </c>
      <c r="R2708" t="str">
        <f t="shared" si="85"/>
        <v>2103994522119</v>
      </c>
      <c r="S2708" t="s">
        <v>38</v>
      </c>
      <c r="T2708" t="s">
        <v>45</v>
      </c>
      <c r="U2708" t="s">
        <v>45</v>
      </c>
      <c r="V2708" t="s">
        <v>2386</v>
      </c>
      <c r="W2708" t="s">
        <v>42</v>
      </c>
      <c r="X2708" t="s">
        <v>43</v>
      </c>
      <c r="Y2708" t="s">
        <v>44</v>
      </c>
      <c r="Z2708" t="s">
        <v>44</v>
      </c>
      <c r="AA2708" t="s">
        <v>45</v>
      </c>
      <c r="AB2708" t="s">
        <v>46</v>
      </c>
      <c r="AC2708" t="s">
        <v>47</v>
      </c>
      <c r="AD2708" t="s">
        <v>48</v>
      </c>
      <c r="AE2708" t="s">
        <v>49</v>
      </c>
    </row>
    <row r="2709" spans="1:31">
      <c r="A2709" t="str">
        <f t="shared" si="84"/>
        <v>210399452211209</v>
      </c>
      <c r="B2709" t="s">
        <v>32</v>
      </c>
      <c r="C2709" t="s">
        <v>2384</v>
      </c>
      <c r="D2709" t="s">
        <v>1825</v>
      </c>
      <c r="E2709" t="s">
        <v>1825</v>
      </c>
      <c r="F2709" t="s">
        <v>148</v>
      </c>
      <c r="G2709" t="s">
        <v>2563</v>
      </c>
      <c r="H2709" s="1">
        <v>43727</v>
      </c>
      <c r="I2709" s="1">
        <v>43725</v>
      </c>
      <c r="J2709" s="3">
        <v>129100</v>
      </c>
      <c r="K2709" t="s">
        <v>31</v>
      </c>
      <c r="L2709" t="s">
        <v>31</v>
      </c>
      <c r="M2709">
        <v>0</v>
      </c>
      <c r="N2709">
        <v>0</v>
      </c>
      <c r="O2709">
        <v>0</v>
      </c>
      <c r="P2709" t="s">
        <v>37</v>
      </c>
      <c r="Q2709" t="s">
        <v>37</v>
      </c>
      <c r="R2709" t="str">
        <f t="shared" si="85"/>
        <v>2103994522112</v>
      </c>
      <c r="S2709" t="s">
        <v>38</v>
      </c>
      <c r="T2709" t="s">
        <v>45</v>
      </c>
      <c r="U2709" t="s">
        <v>45</v>
      </c>
      <c r="V2709" t="s">
        <v>2386</v>
      </c>
      <c r="W2709" t="s">
        <v>42</v>
      </c>
      <c r="X2709" t="s">
        <v>43</v>
      </c>
      <c r="Y2709" t="s">
        <v>44</v>
      </c>
      <c r="Z2709" t="s">
        <v>44</v>
      </c>
      <c r="AA2709" t="s">
        <v>45</v>
      </c>
      <c r="AB2709" t="s">
        <v>46</v>
      </c>
      <c r="AC2709" t="s">
        <v>47</v>
      </c>
      <c r="AD2709" t="s">
        <v>48</v>
      </c>
      <c r="AE2709" t="s">
        <v>49</v>
      </c>
    </row>
    <row r="2710" spans="1:31">
      <c r="A2710" t="str">
        <f t="shared" si="84"/>
        <v>210099451241109</v>
      </c>
      <c r="B2710" t="s">
        <v>32</v>
      </c>
      <c r="C2710" t="s">
        <v>2384</v>
      </c>
      <c r="D2710" t="s">
        <v>1370</v>
      </c>
      <c r="E2710" t="s">
        <v>1370</v>
      </c>
      <c r="F2710" t="s">
        <v>116</v>
      </c>
      <c r="G2710" t="s">
        <v>2564</v>
      </c>
      <c r="H2710" s="1">
        <v>43728</v>
      </c>
      <c r="I2710" s="1">
        <v>43726</v>
      </c>
      <c r="J2710" s="3">
        <v>55416300</v>
      </c>
      <c r="K2710" t="s">
        <v>31</v>
      </c>
      <c r="L2710" t="s">
        <v>31</v>
      </c>
      <c r="M2710">
        <v>0</v>
      </c>
      <c r="N2710">
        <v>0</v>
      </c>
      <c r="O2710">
        <v>0</v>
      </c>
      <c r="P2710" t="s">
        <v>37</v>
      </c>
      <c r="Q2710" t="s">
        <v>37</v>
      </c>
      <c r="R2710" t="str">
        <f t="shared" si="85"/>
        <v>2100994512411</v>
      </c>
      <c r="S2710" t="s">
        <v>38</v>
      </c>
      <c r="T2710" t="s">
        <v>45</v>
      </c>
      <c r="U2710" t="s">
        <v>45</v>
      </c>
      <c r="V2710" t="s">
        <v>2391</v>
      </c>
      <c r="W2710" t="s">
        <v>42</v>
      </c>
      <c r="X2710" t="s">
        <v>43</v>
      </c>
      <c r="Y2710" t="s">
        <v>44</v>
      </c>
      <c r="Z2710" t="s">
        <v>44</v>
      </c>
      <c r="AA2710" t="s">
        <v>45</v>
      </c>
      <c r="AB2710" t="s">
        <v>46</v>
      </c>
      <c r="AC2710" t="s">
        <v>47</v>
      </c>
      <c r="AD2710" t="s">
        <v>48</v>
      </c>
      <c r="AE2710" t="s">
        <v>49</v>
      </c>
    </row>
    <row r="2711" spans="1:31">
      <c r="A2711" t="str">
        <f t="shared" si="84"/>
        <v>210399452411109</v>
      </c>
      <c r="B2711" t="s">
        <v>32</v>
      </c>
      <c r="C2711" t="s">
        <v>2384</v>
      </c>
      <c r="D2711" t="s">
        <v>1964</v>
      </c>
      <c r="E2711" t="s">
        <v>1964</v>
      </c>
      <c r="F2711" t="s">
        <v>71</v>
      </c>
      <c r="G2711" t="s">
        <v>2565</v>
      </c>
      <c r="H2711" s="1">
        <v>43731</v>
      </c>
      <c r="I2711" s="1">
        <v>43731</v>
      </c>
      <c r="J2711" s="3">
        <v>250000</v>
      </c>
      <c r="K2711" t="s">
        <v>31</v>
      </c>
      <c r="L2711" t="s">
        <v>31</v>
      </c>
      <c r="M2711">
        <v>0</v>
      </c>
      <c r="N2711">
        <v>0</v>
      </c>
      <c r="O2711">
        <v>0</v>
      </c>
      <c r="P2711" t="s">
        <v>37</v>
      </c>
      <c r="Q2711" t="s">
        <v>37</v>
      </c>
      <c r="R2711" t="str">
        <f t="shared" si="85"/>
        <v>2103994524111</v>
      </c>
      <c r="S2711" t="s">
        <v>38</v>
      </c>
      <c r="T2711" t="s">
        <v>45</v>
      </c>
      <c r="U2711" t="s">
        <v>45</v>
      </c>
      <c r="V2711" t="s">
        <v>2386</v>
      </c>
      <c r="W2711" t="s">
        <v>42</v>
      </c>
      <c r="X2711" t="s">
        <v>43</v>
      </c>
      <c r="Y2711" t="s">
        <v>44</v>
      </c>
      <c r="Z2711" t="s">
        <v>44</v>
      </c>
      <c r="AA2711" t="s">
        <v>45</v>
      </c>
      <c r="AB2711" t="s">
        <v>46</v>
      </c>
      <c r="AC2711" t="s">
        <v>47</v>
      </c>
      <c r="AD2711" t="s">
        <v>48</v>
      </c>
      <c r="AE2711" t="s">
        <v>49</v>
      </c>
    </row>
    <row r="2712" spans="1:31">
      <c r="A2712" t="str">
        <f t="shared" si="84"/>
        <v>210399452411109</v>
      </c>
      <c r="B2712" t="s">
        <v>32</v>
      </c>
      <c r="C2712" t="s">
        <v>2384</v>
      </c>
      <c r="D2712" t="s">
        <v>584</v>
      </c>
      <c r="E2712" t="s">
        <v>584</v>
      </c>
      <c r="F2712" t="s">
        <v>71</v>
      </c>
      <c r="G2712" t="s">
        <v>2566</v>
      </c>
      <c r="H2712" s="1">
        <v>43731</v>
      </c>
      <c r="I2712" s="1">
        <v>43731</v>
      </c>
      <c r="J2712" s="3">
        <v>1070000</v>
      </c>
      <c r="K2712" t="s">
        <v>31</v>
      </c>
      <c r="L2712" t="s">
        <v>31</v>
      </c>
      <c r="M2712">
        <v>0</v>
      </c>
      <c r="N2712">
        <v>0</v>
      </c>
      <c r="O2712">
        <v>0</v>
      </c>
      <c r="P2712" t="s">
        <v>37</v>
      </c>
      <c r="Q2712" t="s">
        <v>37</v>
      </c>
      <c r="R2712" t="str">
        <f t="shared" si="85"/>
        <v>2103994524111</v>
      </c>
      <c r="S2712" t="s">
        <v>38</v>
      </c>
      <c r="T2712" t="s">
        <v>45</v>
      </c>
      <c r="U2712" t="s">
        <v>45</v>
      </c>
      <c r="V2712" t="s">
        <v>2386</v>
      </c>
      <c r="W2712" t="s">
        <v>42</v>
      </c>
      <c r="X2712" t="s">
        <v>43</v>
      </c>
      <c r="Y2712" t="s">
        <v>44</v>
      </c>
      <c r="Z2712" t="s">
        <v>44</v>
      </c>
      <c r="AA2712" t="s">
        <v>45</v>
      </c>
      <c r="AB2712" t="s">
        <v>46</v>
      </c>
      <c r="AC2712" t="s">
        <v>47</v>
      </c>
      <c r="AD2712" t="s">
        <v>48</v>
      </c>
      <c r="AE2712" t="s">
        <v>49</v>
      </c>
    </row>
    <row r="2713" spans="1:31">
      <c r="A2713" t="str">
        <f t="shared" si="84"/>
        <v>210399452111110</v>
      </c>
      <c r="B2713" t="s">
        <v>32</v>
      </c>
      <c r="C2713" t="s">
        <v>2384</v>
      </c>
      <c r="D2713" t="s">
        <v>1625</v>
      </c>
      <c r="E2713" t="s">
        <v>1625</v>
      </c>
      <c r="F2713" t="s">
        <v>165</v>
      </c>
      <c r="G2713" t="s">
        <v>2567</v>
      </c>
      <c r="H2713" s="1">
        <v>43739</v>
      </c>
      <c r="I2713" s="1">
        <v>43733</v>
      </c>
      <c r="J2713" s="3">
        <v>14550000</v>
      </c>
      <c r="K2713" t="s">
        <v>31</v>
      </c>
      <c r="L2713" t="s">
        <v>31</v>
      </c>
      <c r="M2713">
        <v>0</v>
      </c>
      <c r="N2713">
        <v>0</v>
      </c>
      <c r="O2713">
        <v>0</v>
      </c>
      <c r="P2713" t="s">
        <v>37</v>
      </c>
      <c r="Q2713" t="s">
        <v>37</v>
      </c>
      <c r="R2713" t="str">
        <f t="shared" si="85"/>
        <v>2103994521111</v>
      </c>
      <c r="S2713" t="s">
        <v>38</v>
      </c>
      <c r="T2713" t="s">
        <v>45</v>
      </c>
      <c r="U2713" t="s">
        <v>45</v>
      </c>
      <c r="V2713" t="s">
        <v>2386</v>
      </c>
      <c r="W2713" t="s">
        <v>42</v>
      </c>
      <c r="X2713" t="s">
        <v>43</v>
      </c>
      <c r="Y2713" t="s">
        <v>44</v>
      </c>
      <c r="Z2713" t="s">
        <v>44</v>
      </c>
      <c r="AA2713" t="s">
        <v>45</v>
      </c>
      <c r="AB2713" t="s">
        <v>46</v>
      </c>
      <c r="AC2713" t="s">
        <v>47</v>
      </c>
      <c r="AD2713" t="s">
        <v>48</v>
      </c>
      <c r="AE2713" t="s">
        <v>49</v>
      </c>
    </row>
    <row r="2714" spans="1:31">
      <c r="A2714" t="str">
        <f t="shared" si="84"/>
        <v>210099451211110</v>
      </c>
      <c r="B2714" t="s">
        <v>32</v>
      </c>
      <c r="C2714" t="s">
        <v>2384</v>
      </c>
      <c r="D2714" t="s">
        <v>1856</v>
      </c>
      <c r="E2714" t="s">
        <v>1856</v>
      </c>
      <c r="F2714" t="s">
        <v>2394</v>
      </c>
      <c r="G2714" t="s">
        <v>2568</v>
      </c>
      <c r="H2714" s="1">
        <v>43739</v>
      </c>
      <c r="I2714" s="1">
        <v>43733</v>
      </c>
      <c r="J2714" s="3">
        <v>1250000</v>
      </c>
      <c r="K2714" t="s">
        <v>31</v>
      </c>
      <c r="L2714" t="s">
        <v>31</v>
      </c>
      <c r="M2714">
        <v>0</v>
      </c>
      <c r="N2714">
        <v>0</v>
      </c>
      <c r="O2714">
        <v>0</v>
      </c>
      <c r="P2714" t="s">
        <v>37</v>
      </c>
      <c r="Q2714" t="s">
        <v>37</v>
      </c>
      <c r="R2714" t="str">
        <f t="shared" si="85"/>
        <v>2100994512111</v>
      </c>
      <c r="S2714" t="s">
        <v>38</v>
      </c>
      <c r="T2714" t="s">
        <v>45</v>
      </c>
      <c r="U2714" t="s">
        <v>45</v>
      </c>
      <c r="V2714" t="s">
        <v>2391</v>
      </c>
      <c r="W2714" t="s">
        <v>42</v>
      </c>
      <c r="X2714" t="s">
        <v>43</v>
      </c>
      <c r="Y2714" t="s">
        <v>44</v>
      </c>
      <c r="Z2714" t="s">
        <v>44</v>
      </c>
      <c r="AA2714" t="s">
        <v>45</v>
      </c>
      <c r="AB2714" t="s">
        <v>46</v>
      </c>
      <c r="AC2714" t="s">
        <v>47</v>
      </c>
      <c r="AD2714" t="s">
        <v>48</v>
      </c>
      <c r="AE2714" t="s">
        <v>49</v>
      </c>
    </row>
    <row r="2715" spans="1:31">
      <c r="A2715" t="str">
        <f t="shared" si="84"/>
        <v>210399452411110</v>
      </c>
      <c r="B2715" t="s">
        <v>32</v>
      </c>
      <c r="C2715" t="s">
        <v>2384</v>
      </c>
      <c r="D2715" t="s">
        <v>955</v>
      </c>
      <c r="E2715" t="s">
        <v>955</v>
      </c>
      <c r="F2715" t="s">
        <v>71</v>
      </c>
      <c r="G2715" t="s">
        <v>2569</v>
      </c>
      <c r="H2715" s="1">
        <v>43739</v>
      </c>
      <c r="I2715" s="1">
        <v>43738</v>
      </c>
      <c r="J2715" s="3">
        <v>2441800</v>
      </c>
      <c r="K2715" t="s">
        <v>31</v>
      </c>
      <c r="L2715" t="s">
        <v>31</v>
      </c>
      <c r="M2715">
        <v>0</v>
      </c>
      <c r="N2715">
        <v>0</v>
      </c>
      <c r="O2715">
        <v>0</v>
      </c>
      <c r="P2715" t="s">
        <v>37</v>
      </c>
      <c r="Q2715" t="s">
        <v>37</v>
      </c>
      <c r="R2715" t="str">
        <f t="shared" si="85"/>
        <v>2103994524111</v>
      </c>
      <c r="S2715" t="s">
        <v>38</v>
      </c>
      <c r="T2715" t="s">
        <v>45</v>
      </c>
      <c r="U2715" t="s">
        <v>45</v>
      </c>
      <c r="V2715" t="s">
        <v>2386</v>
      </c>
      <c r="W2715" t="s">
        <v>42</v>
      </c>
      <c r="X2715" t="s">
        <v>43</v>
      </c>
      <c r="Y2715" t="s">
        <v>44</v>
      </c>
      <c r="Z2715" t="s">
        <v>44</v>
      </c>
      <c r="AA2715" t="s">
        <v>45</v>
      </c>
      <c r="AB2715" t="s">
        <v>46</v>
      </c>
      <c r="AC2715" t="s">
        <v>47</v>
      </c>
      <c r="AD2715" t="s">
        <v>48</v>
      </c>
      <c r="AE2715" t="s">
        <v>49</v>
      </c>
    </row>
    <row r="2716" spans="1:31">
      <c r="A2716" t="str">
        <f t="shared" si="84"/>
        <v>210399452411110</v>
      </c>
      <c r="B2716" t="s">
        <v>32</v>
      </c>
      <c r="C2716" t="s">
        <v>2384</v>
      </c>
      <c r="D2716" t="s">
        <v>1744</v>
      </c>
      <c r="E2716" t="s">
        <v>1744</v>
      </c>
      <c r="F2716" t="s">
        <v>71</v>
      </c>
      <c r="G2716" t="s">
        <v>2570</v>
      </c>
      <c r="H2716" s="1">
        <v>43741</v>
      </c>
      <c r="I2716" s="1">
        <v>43740</v>
      </c>
      <c r="J2716" s="3">
        <v>250000</v>
      </c>
      <c r="K2716" t="s">
        <v>31</v>
      </c>
      <c r="L2716" t="s">
        <v>31</v>
      </c>
      <c r="M2716">
        <v>0</v>
      </c>
      <c r="N2716">
        <v>0</v>
      </c>
      <c r="O2716">
        <v>0</v>
      </c>
      <c r="P2716" t="s">
        <v>37</v>
      </c>
      <c r="Q2716" t="s">
        <v>37</v>
      </c>
      <c r="R2716" t="str">
        <f t="shared" si="85"/>
        <v>2103994524111</v>
      </c>
      <c r="S2716" t="s">
        <v>38</v>
      </c>
      <c r="T2716" t="s">
        <v>45</v>
      </c>
      <c r="U2716" t="s">
        <v>45</v>
      </c>
      <c r="V2716" t="s">
        <v>2386</v>
      </c>
      <c r="W2716" t="s">
        <v>42</v>
      </c>
      <c r="X2716" t="s">
        <v>43</v>
      </c>
      <c r="Y2716" t="s">
        <v>44</v>
      </c>
      <c r="Z2716" t="s">
        <v>44</v>
      </c>
      <c r="AA2716" t="s">
        <v>45</v>
      </c>
      <c r="AB2716" t="s">
        <v>46</v>
      </c>
      <c r="AC2716" t="s">
        <v>47</v>
      </c>
      <c r="AD2716" t="s">
        <v>48</v>
      </c>
      <c r="AE2716" t="s">
        <v>49</v>
      </c>
    </row>
    <row r="2717" spans="1:31">
      <c r="A2717" t="str">
        <f t="shared" si="84"/>
        <v>210399452211110</v>
      </c>
      <c r="B2717" t="s">
        <v>32</v>
      </c>
      <c r="C2717" t="s">
        <v>2384</v>
      </c>
      <c r="D2717" t="s">
        <v>1953</v>
      </c>
      <c r="E2717" t="s">
        <v>1953</v>
      </c>
      <c r="F2717" t="s">
        <v>79</v>
      </c>
      <c r="G2717" t="s">
        <v>2571</v>
      </c>
      <c r="H2717" s="1">
        <v>43745</v>
      </c>
      <c r="I2717" s="1">
        <v>43742</v>
      </c>
      <c r="J2717" s="3">
        <v>675052</v>
      </c>
      <c r="K2717" t="s">
        <v>31</v>
      </c>
      <c r="L2717" t="s">
        <v>31</v>
      </c>
      <c r="M2717">
        <v>0</v>
      </c>
      <c r="N2717">
        <v>0</v>
      </c>
      <c r="O2717">
        <v>0</v>
      </c>
      <c r="P2717" t="s">
        <v>37</v>
      </c>
      <c r="Q2717" t="s">
        <v>37</v>
      </c>
      <c r="R2717" t="str">
        <f t="shared" si="85"/>
        <v>2103994522111</v>
      </c>
      <c r="S2717" t="s">
        <v>38</v>
      </c>
      <c r="T2717" t="s">
        <v>45</v>
      </c>
      <c r="U2717" t="s">
        <v>45</v>
      </c>
      <c r="V2717" t="s">
        <v>2386</v>
      </c>
      <c r="W2717" t="s">
        <v>42</v>
      </c>
      <c r="X2717" t="s">
        <v>43</v>
      </c>
      <c r="Y2717" t="s">
        <v>44</v>
      </c>
      <c r="Z2717" t="s">
        <v>44</v>
      </c>
      <c r="AA2717" t="s">
        <v>45</v>
      </c>
      <c r="AB2717" t="s">
        <v>46</v>
      </c>
      <c r="AC2717" t="s">
        <v>47</v>
      </c>
      <c r="AD2717" t="s">
        <v>48</v>
      </c>
      <c r="AE2717" t="s">
        <v>49</v>
      </c>
    </row>
    <row r="2718" spans="1:31">
      <c r="A2718" t="str">
        <f t="shared" si="84"/>
        <v>210399452111110</v>
      </c>
      <c r="B2718" t="s">
        <v>32</v>
      </c>
      <c r="C2718" t="s">
        <v>2384</v>
      </c>
      <c r="D2718" t="s">
        <v>1953</v>
      </c>
      <c r="E2718" t="s">
        <v>1953</v>
      </c>
      <c r="F2718" t="s">
        <v>165</v>
      </c>
      <c r="G2718" t="s">
        <v>2571</v>
      </c>
      <c r="H2718" s="1">
        <v>43745</v>
      </c>
      <c r="I2718" s="1">
        <v>43742</v>
      </c>
      <c r="J2718" s="3">
        <v>1309000</v>
      </c>
      <c r="K2718" t="s">
        <v>31</v>
      </c>
      <c r="L2718" t="s">
        <v>31</v>
      </c>
      <c r="M2718">
        <v>0</v>
      </c>
      <c r="N2718">
        <v>0</v>
      </c>
      <c r="O2718">
        <v>0</v>
      </c>
      <c r="P2718" t="s">
        <v>37</v>
      </c>
      <c r="Q2718" t="s">
        <v>37</v>
      </c>
      <c r="R2718" t="str">
        <f t="shared" si="85"/>
        <v>2103994521111</v>
      </c>
      <c r="S2718" t="s">
        <v>38</v>
      </c>
      <c r="T2718" t="s">
        <v>45</v>
      </c>
      <c r="U2718" t="s">
        <v>45</v>
      </c>
      <c r="V2718" t="s">
        <v>2386</v>
      </c>
      <c r="W2718" t="s">
        <v>42</v>
      </c>
      <c r="X2718" t="s">
        <v>43</v>
      </c>
      <c r="Y2718" t="s">
        <v>44</v>
      </c>
      <c r="Z2718" t="s">
        <v>44</v>
      </c>
      <c r="AA2718" t="s">
        <v>45</v>
      </c>
      <c r="AB2718" t="s">
        <v>46</v>
      </c>
      <c r="AC2718" t="s">
        <v>47</v>
      </c>
      <c r="AD2718" t="s">
        <v>48</v>
      </c>
      <c r="AE2718" t="s">
        <v>49</v>
      </c>
    </row>
    <row r="2719" spans="1:31">
      <c r="A2719" t="str">
        <f t="shared" si="84"/>
        <v>210695153211110</v>
      </c>
      <c r="B2719" t="s">
        <v>32</v>
      </c>
      <c r="C2719" t="s">
        <v>2384</v>
      </c>
      <c r="D2719" t="s">
        <v>1229</v>
      </c>
      <c r="E2719" t="s">
        <v>1229</v>
      </c>
      <c r="F2719" t="s">
        <v>299</v>
      </c>
      <c r="G2719" t="s">
        <v>2572</v>
      </c>
      <c r="H2719" s="1">
        <v>43755</v>
      </c>
      <c r="I2719" s="1">
        <v>43754</v>
      </c>
      <c r="J2719" s="3">
        <v>4700000</v>
      </c>
      <c r="K2719" t="s">
        <v>31</v>
      </c>
      <c r="L2719" t="s">
        <v>31</v>
      </c>
      <c r="M2719">
        <v>0</v>
      </c>
      <c r="N2719">
        <v>0</v>
      </c>
      <c r="O2719">
        <v>0</v>
      </c>
      <c r="P2719" t="s">
        <v>37</v>
      </c>
      <c r="Q2719" t="s">
        <v>37</v>
      </c>
      <c r="R2719" t="str">
        <f t="shared" si="85"/>
        <v>2106951532111</v>
      </c>
      <c r="S2719" t="s">
        <v>38</v>
      </c>
      <c r="T2719" t="s">
        <v>45</v>
      </c>
      <c r="U2719" t="s">
        <v>45</v>
      </c>
      <c r="V2719" t="s">
        <v>2573</v>
      </c>
      <c r="W2719" t="s">
        <v>321</v>
      </c>
      <c r="X2719" t="s">
        <v>43</v>
      </c>
      <c r="Y2719" t="s">
        <v>44</v>
      </c>
      <c r="Z2719" t="s">
        <v>44</v>
      </c>
      <c r="AA2719" t="s">
        <v>45</v>
      </c>
      <c r="AB2719" t="s">
        <v>46</v>
      </c>
      <c r="AC2719" t="s">
        <v>47</v>
      </c>
      <c r="AD2719" t="s">
        <v>48</v>
      </c>
      <c r="AE2719" t="s">
        <v>49</v>
      </c>
    </row>
    <row r="2720" spans="1:31">
      <c r="A2720" t="str">
        <f t="shared" si="84"/>
        <v>210099451111911</v>
      </c>
      <c r="B2720" t="s">
        <v>32</v>
      </c>
      <c r="C2720" t="s">
        <v>2384</v>
      </c>
      <c r="D2720" t="s">
        <v>1894</v>
      </c>
      <c r="E2720" t="s">
        <v>1894</v>
      </c>
      <c r="F2720" t="s">
        <v>50</v>
      </c>
      <c r="G2720" t="s">
        <v>2574</v>
      </c>
      <c r="H2720" s="1">
        <v>43770</v>
      </c>
      <c r="I2720" s="1">
        <v>43749</v>
      </c>
      <c r="J2720" s="3">
        <v>1398</v>
      </c>
      <c r="K2720" t="s">
        <v>31</v>
      </c>
      <c r="L2720" t="s">
        <v>31</v>
      </c>
      <c r="M2720">
        <v>0</v>
      </c>
      <c r="N2720">
        <v>0</v>
      </c>
      <c r="O2720">
        <v>0</v>
      </c>
      <c r="P2720" t="s">
        <v>37</v>
      </c>
      <c r="Q2720" t="s">
        <v>37</v>
      </c>
      <c r="R2720" t="str">
        <f t="shared" si="85"/>
        <v>2100994511119</v>
      </c>
      <c r="S2720" t="s">
        <v>38</v>
      </c>
      <c r="T2720" t="s">
        <v>45</v>
      </c>
      <c r="U2720" t="s">
        <v>45</v>
      </c>
      <c r="V2720" t="s">
        <v>2391</v>
      </c>
      <c r="W2720" t="s">
        <v>42</v>
      </c>
      <c r="X2720" t="s">
        <v>43</v>
      </c>
      <c r="Y2720" t="s">
        <v>44</v>
      </c>
      <c r="Z2720" t="s">
        <v>44</v>
      </c>
      <c r="AA2720" t="s">
        <v>45</v>
      </c>
      <c r="AB2720" t="s">
        <v>46</v>
      </c>
      <c r="AC2720" t="s">
        <v>47</v>
      </c>
      <c r="AD2720" t="s">
        <v>48</v>
      </c>
      <c r="AE2720" t="s">
        <v>49</v>
      </c>
    </row>
    <row r="2721" spans="1:31">
      <c r="A2721" t="str">
        <f t="shared" si="84"/>
        <v>210099451111111</v>
      </c>
      <c r="B2721" t="s">
        <v>32</v>
      </c>
      <c r="C2721" t="s">
        <v>2384</v>
      </c>
      <c r="D2721" t="s">
        <v>1894</v>
      </c>
      <c r="E2721" t="s">
        <v>1894</v>
      </c>
      <c r="F2721" t="s">
        <v>35</v>
      </c>
      <c r="G2721" t="s">
        <v>2574</v>
      </c>
      <c r="H2721" s="1">
        <v>43770</v>
      </c>
      <c r="I2721" s="1">
        <v>43749</v>
      </c>
      <c r="J2721" s="3">
        <v>78900900</v>
      </c>
      <c r="K2721" t="s">
        <v>31</v>
      </c>
      <c r="L2721" t="s">
        <v>31</v>
      </c>
      <c r="M2721">
        <v>0</v>
      </c>
      <c r="N2721">
        <v>0</v>
      </c>
      <c r="O2721">
        <v>0</v>
      </c>
      <c r="P2721" t="s">
        <v>37</v>
      </c>
      <c r="Q2721" t="s">
        <v>37</v>
      </c>
      <c r="R2721" t="str">
        <f t="shared" si="85"/>
        <v>2100994511111</v>
      </c>
      <c r="S2721" t="s">
        <v>38</v>
      </c>
      <c r="T2721" t="s">
        <v>45</v>
      </c>
      <c r="U2721" t="s">
        <v>45</v>
      </c>
      <c r="V2721" t="s">
        <v>2391</v>
      </c>
      <c r="W2721" t="s">
        <v>42</v>
      </c>
      <c r="X2721" t="s">
        <v>43</v>
      </c>
      <c r="Y2721" t="s">
        <v>44</v>
      </c>
      <c r="Z2721" t="s">
        <v>44</v>
      </c>
      <c r="AA2721" t="s">
        <v>45</v>
      </c>
      <c r="AB2721" t="s">
        <v>46</v>
      </c>
      <c r="AC2721" t="s">
        <v>47</v>
      </c>
      <c r="AD2721" t="s">
        <v>48</v>
      </c>
      <c r="AE2721" t="s">
        <v>49</v>
      </c>
    </row>
    <row r="2722" spans="1:31">
      <c r="A2722" t="str">
        <f t="shared" si="84"/>
        <v>210099451112111</v>
      </c>
      <c r="B2722" t="s">
        <v>32</v>
      </c>
      <c r="C2722" t="s">
        <v>2384</v>
      </c>
      <c r="D2722" t="s">
        <v>1894</v>
      </c>
      <c r="E2722" t="s">
        <v>1894</v>
      </c>
      <c r="F2722" t="s">
        <v>51</v>
      </c>
      <c r="G2722" t="s">
        <v>2574</v>
      </c>
      <c r="H2722" s="1">
        <v>43770</v>
      </c>
      <c r="I2722" s="1">
        <v>43749</v>
      </c>
      <c r="J2722" s="3">
        <v>6238800</v>
      </c>
      <c r="K2722" t="s">
        <v>31</v>
      </c>
      <c r="L2722" t="s">
        <v>31</v>
      </c>
      <c r="M2722">
        <v>0</v>
      </c>
      <c r="N2722">
        <v>0</v>
      </c>
      <c r="O2722">
        <v>0</v>
      </c>
      <c r="P2722" t="s">
        <v>37</v>
      </c>
      <c r="Q2722" t="s">
        <v>37</v>
      </c>
      <c r="R2722" t="str">
        <f t="shared" si="85"/>
        <v>2100994511121</v>
      </c>
      <c r="S2722" t="s">
        <v>38</v>
      </c>
      <c r="T2722" t="s">
        <v>45</v>
      </c>
      <c r="U2722" t="s">
        <v>45</v>
      </c>
      <c r="V2722" t="s">
        <v>2391</v>
      </c>
      <c r="W2722" t="s">
        <v>42</v>
      </c>
      <c r="X2722" t="s">
        <v>43</v>
      </c>
      <c r="Y2722" t="s">
        <v>44</v>
      </c>
      <c r="Z2722" t="s">
        <v>44</v>
      </c>
      <c r="AA2722" t="s">
        <v>45</v>
      </c>
      <c r="AB2722" t="s">
        <v>46</v>
      </c>
      <c r="AC2722" t="s">
        <v>47</v>
      </c>
      <c r="AD2722" t="s">
        <v>48</v>
      </c>
      <c r="AE2722" t="s">
        <v>49</v>
      </c>
    </row>
    <row r="2723" spans="1:31">
      <c r="A2723" t="str">
        <f t="shared" si="84"/>
        <v>210099451112211</v>
      </c>
      <c r="B2723" t="s">
        <v>32</v>
      </c>
      <c r="C2723" t="s">
        <v>2384</v>
      </c>
      <c r="D2723" t="s">
        <v>1894</v>
      </c>
      <c r="E2723" t="s">
        <v>1894</v>
      </c>
      <c r="F2723" t="s">
        <v>55</v>
      </c>
      <c r="G2723" t="s">
        <v>2574</v>
      </c>
      <c r="H2723" s="1">
        <v>43770</v>
      </c>
      <c r="I2723" s="1">
        <v>43749</v>
      </c>
      <c r="J2723" s="3">
        <v>1879312</v>
      </c>
      <c r="K2723" t="s">
        <v>31</v>
      </c>
      <c r="L2723" t="s">
        <v>31</v>
      </c>
      <c r="M2723">
        <v>0</v>
      </c>
      <c r="N2723">
        <v>0</v>
      </c>
      <c r="O2723">
        <v>0</v>
      </c>
      <c r="P2723" t="s">
        <v>37</v>
      </c>
      <c r="Q2723" t="s">
        <v>37</v>
      </c>
      <c r="R2723" t="str">
        <f t="shared" si="85"/>
        <v>2100994511122</v>
      </c>
      <c r="S2723" t="s">
        <v>38</v>
      </c>
      <c r="T2723" t="s">
        <v>45</v>
      </c>
      <c r="U2723" t="s">
        <v>45</v>
      </c>
      <c r="V2723" t="s">
        <v>2391</v>
      </c>
      <c r="W2723" t="s">
        <v>42</v>
      </c>
      <c r="X2723" t="s">
        <v>43</v>
      </c>
      <c r="Y2723" t="s">
        <v>44</v>
      </c>
      <c r="Z2723" t="s">
        <v>44</v>
      </c>
      <c r="AA2723" t="s">
        <v>45</v>
      </c>
      <c r="AB2723" t="s">
        <v>46</v>
      </c>
      <c r="AC2723" t="s">
        <v>47</v>
      </c>
      <c r="AD2723" t="s">
        <v>48</v>
      </c>
      <c r="AE2723" t="s">
        <v>49</v>
      </c>
    </row>
    <row r="2724" spans="1:31">
      <c r="A2724" t="str">
        <f t="shared" si="84"/>
        <v>210099451115111</v>
      </c>
      <c r="B2724" t="s">
        <v>32</v>
      </c>
      <c r="C2724" t="s">
        <v>2384</v>
      </c>
      <c r="D2724" t="s">
        <v>1894</v>
      </c>
      <c r="E2724" t="s">
        <v>1894</v>
      </c>
      <c r="F2724" t="s">
        <v>58</v>
      </c>
      <c r="G2724" t="s">
        <v>2574</v>
      </c>
      <c r="H2724" s="1">
        <v>43770</v>
      </c>
      <c r="I2724" s="1">
        <v>43749</v>
      </c>
      <c r="J2724" s="3">
        <v>3480000</v>
      </c>
      <c r="K2724" t="s">
        <v>31</v>
      </c>
      <c r="L2724" t="s">
        <v>31</v>
      </c>
      <c r="M2724">
        <v>0</v>
      </c>
      <c r="N2724">
        <v>0</v>
      </c>
      <c r="O2724">
        <v>0</v>
      </c>
      <c r="P2724" t="s">
        <v>37</v>
      </c>
      <c r="Q2724" t="s">
        <v>37</v>
      </c>
      <c r="R2724" t="str">
        <f t="shared" si="85"/>
        <v>2100994511151</v>
      </c>
      <c r="S2724" t="s">
        <v>38</v>
      </c>
      <c r="T2724" t="s">
        <v>45</v>
      </c>
      <c r="U2724" t="s">
        <v>45</v>
      </c>
      <c r="V2724" t="s">
        <v>2391</v>
      </c>
      <c r="W2724" t="s">
        <v>42</v>
      </c>
      <c r="X2724" t="s">
        <v>43</v>
      </c>
      <c r="Y2724" t="s">
        <v>44</v>
      </c>
      <c r="Z2724" t="s">
        <v>44</v>
      </c>
      <c r="AA2724" t="s">
        <v>45</v>
      </c>
      <c r="AB2724" t="s">
        <v>46</v>
      </c>
      <c r="AC2724" t="s">
        <v>47</v>
      </c>
      <c r="AD2724" t="s">
        <v>48</v>
      </c>
      <c r="AE2724" t="s">
        <v>49</v>
      </c>
    </row>
    <row r="2725" spans="1:31">
      <c r="A2725" t="str">
        <f t="shared" si="84"/>
        <v>210099451112611</v>
      </c>
      <c r="B2725" t="s">
        <v>32</v>
      </c>
      <c r="C2725" t="s">
        <v>2384</v>
      </c>
      <c r="D2725" t="s">
        <v>1894</v>
      </c>
      <c r="E2725" t="s">
        <v>1894</v>
      </c>
      <c r="F2725" t="s">
        <v>57</v>
      </c>
      <c r="G2725" t="s">
        <v>2574</v>
      </c>
      <c r="H2725" s="1">
        <v>43770</v>
      </c>
      <c r="I2725" s="1">
        <v>43749</v>
      </c>
      <c r="J2725" s="3">
        <v>5431500</v>
      </c>
      <c r="K2725" t="s">
        <v>31</v>
      </c>
      <c r="L2725" t="s">
        <v>31</v>
      </c>
      <c r="M2725">
        <v>0</v>
      </c>
      <c r="N2725">
        <v>0</v>
      </c>
      <c r="O2725">
        <v>0</v>
      </c>
      <c r="P2725" t="s">
        <v>37</v>
      </c>
      <c r="Q2725" t="s">
        <v>37</v>
      </c>
      <c r="R2725" t="str">
        <f t="shared" si="85"/>
        <v>2100994511126</v>
      </c>
      <c r="S2725" t="s">
        <v>38</v>
      </c>
      <c r="T2725" t="s">
        <v>45</v>
      </c>
      <c r="U2725" t="s">
        <v>45</v>
      </c>
      <c r="V2725" t="s">
        <v>2391</v>
      </c>
      <c r="W2725" t="s">
        <v>42</v>
      </c>
      <c r="X2725" t="s">
        <v>43</v>
      </c>
      <c r="Y2725" t="s">
        <v>44</v>
      </c>
      <c r="Z2725" t="s">
        <v>44</v>
      </c>
      <c r="AA2725" t="s">
        <v>45</v>
      </c>
      <c r="AB2725" t="s">
        <v>46</v>
      </c>
      <c r="AC2725" t="s">
        <v>47</v>
      </c>
      <c r="AD2725" t="s">
        <v>48</v>
      </c>
      <c r="AE2725" t="s">
        <v>49</v>
      </c>
    </row>
    <row r="2726" spans="1:31">
      <c r="A2726" t="str">
        <f t="shared" si="84"/>
        <v>210099451112511</v>
      </c>
      <c r="B2726" t="s">
        <v>32</v>
      </c>
      <c r="C2726" t="s">
        <v>2384</v>
      </c>
      <c r="D2726" t="s">
        <v>1894</v>
      </c>
      <c r="E2726" t="s">
        <v>1894</v>
      </c>
      <c r="F2726" t="s">
        <v>132</v>
      </c>
      <c r="G2726" t="s">
        <v>2574</v>
      </c>
      <c r="H2726" s="1">
        <v>43770</v>
      </c>
      <c r="I2726" s="1">
        <v>43749</v>
      </c>
      <c r="J2726" s="3">
        <v>5283</v>
      </c>
      <c r="K2726" t="s">
        <v>31</v>
      </c>
      <c r="L2726" t="s">
        <v>31</v>
      </c>
      <c r="M2726">
        <v>0</v>
      </c>
      <c r="N2726">
        <v>0</v>
      </c>
      <c r="O2726">
        <v>0</v>
      </c>
      <c r="P2726" t="s">
        <v>37</v>
      </c>
      <c r="Q2726" t="s">
        <v>37</v>
      </c>
      <c r="R2726" t="str">
        <f t="shared" si="85"/>
        <v>2100994511125</v>
      </c>
      <c r="S2726" t="s">
        <v>38</v>
      </c>
      <c r="T2726" t="s">
        <v>45</v>
      </c>
      <c r="U2726" t="s">
        <v>45</v>
      </c>
      <c r="V2726" t="s">
        <v>2391</v>
      </c>
      <c r="W2726" t="s">
        <v>42</v>
      </c>
      <c r="X2726" t="s">
        <v>43</v>
      </c>
      <c r="Y2726" t="s">
        <v>44</v>
      </c>
      <c r="Z2726" t="s">
        <v>44</v>
      </c>
      <c r="AA2726" t="s">
        <v>45</v>
      </c>
      <c r="AB2726" t="s">
        <v>46</v>
      </c>
      <c r="AC2726" t="s">
        <v>47</v>
      </c>
      <c r="AD2726" t="s">
        <v>48</v>
      </c>
      <c r="AE2726" t="s">
        <v>49</v>
      </c>
    </row>
    <row r="2727" spans="1:31">
      <c r="A2727" t="str">
        <f t="shared" si="84"/>
        <v>210099451112411</v>
      </c>
      <c r="B2727" t="s">
        <v>32</v>
      </c>
      <c r="C2727" t="s">
        <v>2384</v>
      </c>
      <c r="D2727" t="s">
        <v>1894</v>
      </c>
      <c r="E2727" t="s">
        <v>1894</v>
      </c>
      <c r="F2727" t="s">
        <v>52</v>
      </c>
      <c r="G2727" t="s">
        <v>2574</v>
      </c>
      <c r="H2727" s="1">
        <v>43770</v>
      </c>
      <c r="I2727" s="1">
        <v>43749</v>
      </c>
      <c r="J2727" s="3">
        <v>2095000</v>
      </c>
      <c r="K2727" t="s">
        <v>31</v>
      </c>
      <c r="L2727" t="s">
        <v>31</v>
      </c>
      <c r="M2727">
        <v>0</v>
      </c>
      <c r="N2727">
        <v>0</v>
      </c>
      <c r="O2727">
        <v>0</v>
      </c>
      <c r="P2727" t="s">
        <v>37</v>
      </c>
      <c r="Q2727" t="s">
        <v>37</v>
      </c>
      <c r="R2727" t="str">
        <f t="shared" si="85"/>
        <v>2100994511124</v>
      </c>
      <c r="S2727" t="s">
        <v>38</v>
      </c>
      <c r="T2727" t="s">
        <v>45</v>
      </c>
      <c r="U2727" t="s">
        <v>45</v>
      </c>
      <c r="V2727" t="s">
        <v>2391</v>
      </c>
      <c r="W2727" t="s">
        <v>42</v>
      </c>
      <c r="X2727" t="s">
        <v>43</v>
      </c>
      <c r="Y2727" t="s">
        <v>44</v>
      </c>
      <c r="Z2727" t="s">
        <v>44</v>
      </c>
      <c r="AA2727" t="s">
        <v>45</v>
      </c>
      <c r="AB2727" t="s">
        <v>46</v>
      </c>
      <c r="AC2727" t="s">
        <v>47</v>
      </c>
      <c r="AD2727" t="s">
        <v>48</v>
      </c>
      <c r="AE2727" t="s">
        <v>49</v>
      </c>
    </row>
    <row r="2728" spans="1:31">
      <c r="A2728" t="str">
        <f t="shared" si="84"/>
        <v>210099451112311</v>
      </c>
      <c r="B2728" t="s">
        <v>32</v>
      </c>
      <c r="C2728" t="s">
        <v>2384</v>
      </c>
      <c r="D2728" t="s">
        <v>1894</v>
      </c>
      <c r="E2728" t="s">
        <v>1894</v>
      </c>
      <c r="F2728" t="s">
        <v>56</v>
      </c>
      <c r="G2728" t="s">
        <v>2574</v>
      </c>
      <c r="H2728" s="1">
        <v>43770</v>
      </c>
      <c r="I2728" s="1">
        <v>43749</v>
      </c>
      <c r="J2728" s="3">
        <v>1800000</v>
      </c>
      <c r="K2728" t="s">
        <v>31</v>
      </c>
      <c r="L2728" t="s">
        <v>31</v>
      </c>
      <c r="M2728">
        <v>0</v>
      </c>
      <c r="N2728">
        <v>0</v>
      </c>
      <c r="O2728">
        <v>0</v>
      </c>
      <c r="P2728" t="s">
        <v>37</v>
      </c>
      <c r="Q2728" t="s">
        <v>37</v>
      </c>
      <c r="R2728" t="str">
        <f t="shared" si="85"/>
        <v>2100994511123</v>
      </c>
      <c r="S2728" t="s">
        <v>38</v>
      </c>
      <c r="T2728" t="s">
        <v>45</v>
      </c>
      <c r="U2728" t="s">
        <v>45</v>
      </c>
      <c r="V2728" t="s">
        <v>2391</v>
      </c>
      <c r="W2728" t="s">
        <v>42</v>
      </c>
      <c r="X2728" t="s">
        <v>43</v>
      </c>
      <c r="Y2728" t="s">
        <v>44</v>
      </c>
      <c r="Z2728" t="s">
        <v>44</v>
      </c>
      <c r="AA2728" t="s">
        <v>45</v>
      </c>
      <c r="AB2728" t="s">
        <v>46</v>
      </c>
      <c r="AC2728" t="s">
        <v>47</v>
      </c>
      <c r="AD2728" t="s">
        <v>48</v>
      </c>
      <c r="AE2728" t="s">
        <v>49</v>
      </c>
    </row>
    <row r="2729" spans="1:31">
      <c r="A2729" t="str">
        <f t="shared" si="84"/>
        <v>210399452411110</v>
      </c>
      <c r="B2729" t="s">
        <v>32</v>
      </c>
      <c r="C2729" t="s">
        <v>2384</v>
      </c>
      <c r="D2729" t="s">
        <v>816</v>
      </c>
      <c r="E2729" t="s">
        <v>816</v>
      </c>
      <c r="F2729" t="s">
        <v>71</v>
      </c>
      <c r="G2729" t="s">
        <v>2575</v>
      </c>
      <c r="H2729" s="1">
        <v>43760</v>
      </c>
      <c r="I2729" s="1">
        <v>43760</v>
      </c>
      <c r="J2729" s="3">
        <v>250000</v>
      </c>
      <c r="K2729" t="s">
        <v>31</v>
      </c>
      <c r="L2729" t="s">
        <v>31</v>
      </c>
      <c r="M2729">
        <v>0</v>
      </c>
      <c r="N2729">
        <v>0</v>
      </c>
      <c r="O2729">
        <v>0</v>
      </c>
      <c r="P2729" t="s">
        <v>37</v>
      </c>
      <c r="Q2729" t="s">
        <v>37</v>
      </c>
      <c r="R2729" t="str">
        <f t="shared" si="85"/>
        <v>2103994524111</v>
      </c>
      <c r="S2729" t="s">
        <v>38</v>
      </c>
      <c r="T2729" t="s">
        <v>45</v>
      </c>
      <c r="U2729" t="s">
        <v>45</v>
      </c>
      <c r="V2729" t="s">
        <v>2386</v>
      </c>
      <c r="W2729" t="s">
        <v>42</v>
      </c>
      <c r="X2729" t="s">
        <v>43</v>
      </c>
      <c r="Y2729" t="s">
        <v>44</v>
      </c>
      <c r="Z2729" t="s">
        <v>44</v>
      </c>
      <c r="AA2729" t="s">
        <v>45</v>
      </c>
      <c r="AB2729" t="s">
        <v>46</v>
      </c>
      <c r="AC2729" t="s">
        <v>47</v>
      </c>
      <c r="AD2729" t="s">
        <v>48</v>
      </c>
      <c r="AE2729" t="s">
        <v>49</v>
      </c>
    </row>
    <row r="2730" spans="1:31">
      <c r="A2730" t="str">
        <f t="shared" si="84"/>
        <v>210399452181110</v>
      </c>
      <c r="B2730" t="s">
        <v>32</v>
      </c>
      <c r="C2730" t="s">
        <v>2384</v>
      </c>
      <c r="D2730" t="s">
        <v>986</v>
      </c>
      <c r="E2730" t="s">
        <v>986</v>
      </c>
      <c r="F2730" t="s">
        <v>143</v>
      </c>
      <c r="G2730" t="s">
        <v>2576</v>
      </c>
      <c r="H2730" s="1">
        <v>43762</v>
      </c>
      <c r="I2730" s="1">
        <v>43761</v>
      </c>
      <c r="J2730" s="3">
        <v>2760000</v>
      </c>
      <c r="K2730" t="s">
        <v>31</v>
      </c>
      <c r="L2730" t="s">
        <v>31</v>
      </c>
      <c r="M2730">
        <v>0</v>
      </c>
      <c r="N2730">
        <v>0</v>
      </c>
      <c r="O2730">
        <v>0</v>
      </c>
      <c r="P2730" t="s">
        <v>37</v>
      </c>
      <c r="Q2730" t="s">
        <v>37</v>
      </c>
      <c r="R2730" t="str">
        <f t="shared" si="85"/>
        <v>2103994521811</v>
      </c>
      <c r="S2730" t="s">
        <v>38</v>
      </c>
      <c r="T2730" t="s">
        <v>45</v>
      </c>
      <c r="U2730" t="s">
        <v>45</v>
      </c>
      <c r="V2730" t="s">
        <v>2386</v>
      </c>
      <c r="W2730" t="s">
        <v>42</v>
      </c>
      <c r="X2730" t="s">
        <v>43</v>
      </c>
      <c r="Y2730" t="s">
        <v>44</v>
      </c>
      <c r="Z2730" t="s">
        <v>44</v>
      </c>
      <c r="AA2730" t="s">
        <v>45</v>
      </c>
      <c r="AB2730" t="s">
        <v>46</v>
      </c>
      <c r="AC2730" t="s">
        <v>47</v>
      </c>
      <c r="AD2730" t="s">
        <v>48</v>
      </c>
      <c r="AE2730" t="s">
        <v>49</v>
      </c>
    </row>
    <row r="2731" spans="1:31">
      <c r="A2731" t="str">
        <f t="shared" si="84"/>
        <v>210099451211111</v>
      </c>
      <c r="B2731" t="s">
        <v>32</v>
      </c>
      <c r="C2731" t="s">
        <v>2384</v>
      </c>
      <c r="D2731" t="s">
        <v>1364</v>
      </c>
      <c r="E2731" t="s">
        <v>1364</v>
      </c>
      <c r="F2731" t="s">
        <v>2394</v>
      </c>
      <c r="G2731" t="s">
        <v>2577</v>
      </c>
      <c r="H2731" s="1">
        <v>43770</v>
      </c>
      <c r="I2731" s="1">
        <v>43761</v>
      </c>
      <c r="J2731" s="3">
        <v>1250000</v>
      </c>
      <c r="K2731" t="s">
        <v>31</v>
      </c>
      <c r="L2731" t="s">
        <v>31</v>
      </c>
      <c r="M2731">
        <v>0</v>
      </c>
      <c r="N2731">
        <v>0</v>
      </c>
      <c r="O2731">
        <v>0</v>
      </c>
      <c r="P2731" t="s">
        <v>37</v>
      </c>
      <c r="Q2731" t="s">
        <v>37</v>
      </c>
      <c r="R2731" t="str">
        <f t="shared" si="85"/>
        <v>2100994512111</v>
      </c>
      <c r="S2731" t="s">
        <v>38</v>
      </c>
      <c r="T2731" t="s">
        <v>45</v>
      </c>
      <c r="U2731" t="s">
        <v>45</v>
      </c>
      <c r="V2731" t="s">
        <v>2391</v>
      </c>
      <c r="W2731" t="s">
        <v>42</v>
      </c>
      <c r="X2731" t="s">
        <v>43</v>
      </c>
      <c r="Y2731" t="s">
        <v>44</v>
      </c>
      <c r="Z2731" t="s">
        <v>44</v>
      </c>
      <c r="AA2731" t="s">
        <v>45</v>
      </c>
      <c r="AB2731" t="s">
        <v>46</v>
      </c>
      <c r="AC2731" t="s">
        <v>47</v>
      </c>
      <c r="AD2731" t="s">
        <v>48</v>
      </c>
      <c r="AE2731" t="s">
        <v>49</v>
      </c>
    </row>
    <row r="2732" spans="1:31">
      <c r="A2732" t="str">
        <f t="shared" si="84"/>
        <v>210399452111511</v>
      </c>
      <c r="B2732" t="s">
        <v>32</v>
      </c>
      <c r="C2732" t="s">
        <v>2384</v>
      </c>
      <c r="D2732" t="s">
        <v>240</v>
      </c>
      <c r="E2732" t="s">
        <v>240</v>
      </c>
      <c r="F2732" t="s">
        <v>286</v>
      </c>
      <c r="G2732" t="s">
        <v>2578</v>
      </c>
      <c r="H2732" s="1">
        <v>43782</v>
      </c>
      <c r="I2732" s="1">
        <v>43782</v>
      </c>
      <c r="J2732" s="3">
        <v>6940000</v>
      </c>
      <c r="K2732" t="s">
        <v>31</v>
      </c>
      <c r="L2732" t="s">
        <v>31</v>
      </c>
      <c r="M2732">
        <v>0</v>
      </c>
      <c r="N2732">
        <v>0</v>
      </c>
      <c r="O2732">
        <v>0</v>
      </c>
      <c r="P2732" t="s">
        <v>37</v>
      </c>
      <c r="Q2732" t="s">
        <v>37</v>
      </c>
      <c r="R2732" t="str">
        <f t="shared" si="85"/>
        <v>2103994521115</v>
      </c>
      <c r="S2732" t="s">
        <v>38</v>
      </c>
      <c r="T2732" t="s">
        <v>45</v>
      </c>
      <c r="U2732" t="s">
        <v>45</v>
      </c>
      <c r="V2732" t="s">
        <v>2386</v>
      </c>
      <c r="W2732" t="s">
        <v>42</v>
      </c>
      <c r="X2732" t="s">
        <v>43</v>
      </c>
      <c r="Y2732" t="s">
        <v>44</v>
      </c>
      <c r="Z2732" t="s">
        <v>44</v>
      </c>
      <c r="AA2732" t="s">
        <v>45</v>
      </c>
      <c r="AB2732" t="s">
        <v>46</v>
      </c>
      <c r="AC2732" t="s">
        <v>47</v>
      </c>
      <c r="AD2732" t="s">
        <v>48</v>
      </c>
      <c r="AE2732" t="s">
        <v>49</v>
      </c>
    </row>
    <row r="2733" spans="1:31">
      <c r="A2733" t="str">
        <f t="shared" si="84"/>
        <v>210099451241107</v>
      </c>
      <c r="B2733" t="s">
        <v>32</v>
      </c>
      <c r="C2733" t="s">
        <v>2384</v>
      </c>
      <c r="D2733" t="s">
        <v>1078</v>
      </c>
      <c r="E2733" t="s">
        <v>1078</v>
      </c>
      <c r="F2733" t="s">
        <v>116</v>
      </c>
      <c r="G2733" t="s">
        <v>2579</v>
      </c>
      <c r="H2733" s="1">
        <v>43648</v>
      </c>
      <c r="I2733" s="1">
        <v>43637</v>
      </c>
      <c r="J2733" s="3">
        <v>79916550</v>
      </c>
      <c r="K2733" t="s">
        <v>31</v>
      </c>
      <c r="L2733" t="s">
        <v>31</v>
      </c>
      <c r="M2733">
        <v>0</v>
      </c>
      <c r="N2733">
        <v>0</v>
      </c>
      <c r="O2733">
        <v>0</v>
      </c>
      <c r="P2733" t="s">
        <v>37</v>
      </c>
      <c r="Q2733" t="s">
        <v>37</v>
      </c>
      <c r="R2733" t="str">
        <f t="shared" si="85"/>
        <v>2100994512411</v>
      </c>
      <c r="S2733" t="s">
        <v>38</v>
      </c>
      <c r="T2733" t="s">
        <v>45</v>
      </c>
      <c r="U2733" t="s">
        <v>45</v>
      </c>
      <c r="V2733" t="s">
        <v>2391</v>
      </c>
      <c r="W2733" t="s">
        <v>42</v>
      </c>
      <c r="X2733" t="s">
        <v>43</v>
      </c>
      <c r="Y2733" t="s">
        <v>44</v>
      </c>
      <c r="Z2733" t="s">
        <v>44</v>
      </c>
      <c r="AA2733" t="s">
        <v>45</v>
      </c>
      <c r="AB2733" t="s">
        <v>46</v>
      </c>
      <c r="AC2733" t="s">
        <v>47</v>
      </c>
      <c r="AD2733" t="s">
        <v>48</v>
      </c>
      <c r="AE2733" t="s">
        <v>49</v>
      </c>
    </row>
    <row r="2734" spans="1:31">
      <c r="A2734" t="str">
        <f t="shared" si="84"/>
        <v>210295352411308</v>
      </c>
      <c r="B2734" t="s">
        <v>32</v>
      </c>
      <c r="C2734" t="s">
        <v>2384</v>
      </c>
      <c r="D2734" t="s">
        <v>1833</v>
      </c>
      <c r="E2734" t="s">
        <v>1833</v>
      </c>
      <c r="F2734" t="s">
        <v>64</v>
      </c>
      <c r="G2734" t="s">
        <v>2580</v>
      </c>
      <c r="H2734" s="1">
        <v>43683</v>
      </c>
      <c r="I2734" s="1">
        <v>43682</v>
      </c>
      <c r="J2734" s="3">
        <v>3600000</v>
      </c>
      <c r="K2734" t="s">
        <v>31</v>
      </c>
      <c r="L2734" t="s">
        <v>31</v>
      </c>
      <c r="M2734">
        <v>0</v>
      </c>
      <c r="N2734">
        <v>0</v>
      </c>
      <c r="O2734">
        <v>0</v>
      </c>
      <c r="P2734" t="s">
        <v>37</v>
      </c>
      <c r="Q2734" t="s">
        <v>37</v>
      </c>
      <c r="R2734" t="str">
        <f t="shared" si="85"/>
        <v>2102953524113</v>
      </c>
      <c r="S2734" t="s">
        <v>38</v>
      </c>
      <c r="T2734" t="s">
        <v>45</v>
      </c>
      <c r="U2734" t="s">
        <v>45</v>
      </c>
      <c r="V2734" t="s">
        <v>2424</v>
      </c>
      <c r="W2734" t="s">
        <v>2434</v>
      </c>
      <c r="X2734" t="s">
        <v>43</v>
      </c>
      <c r="Y2734" t="s">
        <v>44</v>
      </c>
      <c r="Z2734" t="s">
        <v>44</v>
      </c>
      <c r="AA2734" t="s">
        <v>45</v>
      </c>
      <c r="AB2734" t="s">
        <v>46</v>
      </c>
      <c r="AC2734" t="s">
        <v>47</v>
      </c>
      <c r="AD2734" t="s">
        <v>48</v>
      </c>
      <c r="AE2734" t="s">
        <v>49</v>
      </c>
    </row>
    <row r="2735" spans="1:31">
      <c r="A2735" t="str">
        <f t="shared" si="84"/>
        <v>210399452211110</v>
      </c>
      <c r="B2735" t="s">
        <v>32</v>
      </c>
      <c r="C2735" t="s">
        <v>2384</v>
      </c>
      <c r="D2735" t="s">
        <v>1908</v>
      </c>
      <c r="E2735" t="s">
        <v>1908</v>
      </c>
      <c r="F2735" t="s">
        <v>79</v>
      </c>
      <c r="G2735" t="s">
        <v>2581</v>
      </c>
      <c r="H2735" s="1">
        <v>43754</v>
      </c>
      <c r="I2735" s="1">
        <v>43752</v>
      </c>
      <c r="J2735" s="3">
        <v>1323960</v>
      </c>
      <c r="K2735" t="s">
        <v>31</v>
      </c>
      <c r="L2735" t="s">
        <v>31</v>
      </c>
      <c r="M2735">
        <v>0</v>
      </c>
      <c r="N2735">
        <v>0</v>
      </c>
      <c r="O2735">
        <v>0</v>
      </c>
      <c r="P2735" t="s">
        <v>37</v>
      </c>
      <c r="Q2735" t="s">
        <v>37</v>
      </c>
      <c r="R2735" t="str">
        <f t="shared" si="85"/>
        <v>2103994522111</v>
      </c>
      <c r="S2735" t="s">
        <v>38</v>
      </c>
      <c r="T2735" t="s">
        <v>45</v>
      </c>
      <c r="U2735" t="s">
        <v>45</v>
      </c>
      <c r="V2735" t="s">
        <v>2386</v>
      </c>
      <c r="W2735" t="s">
        <v>42</v>
      </c>
      <c r="X2735" t="s">
        <v>43</v>
      </c>
      <c r="Y2735" t="s">
        <v>44</v>
      </c>
      <c r="Z2735" t="s">
        <v>44</v>
      </c>
      <c r="AA2735" t="s">
        <v>45</v>
      </c>
      <c r="AB2735" t="s">
        <v>46</v>
      </c>
      <c r="AC2735" t="s">
        <v>47</v>
      </c>
      <c r="AD2735" t="s">
        <v>48</v>
      </c>
      <c r="AE2735" t="s">
        <v>49</v>
      </c>
    </row>
    <row r="2736" spans="1:31">
      <c r="A2736" t="str">
        <f t="shared" si="84"/>
        <v>210399452211910</v>
      </c>
      <c r="B2736" t="s">
        <v>32</v>
      </c>
      <c r="C2736" t="s">
        <v>2384</v>
      </c>
      <c r="D2736" t="s">
        <v>814</v>
      </c>
      <c r="E2736" t="s">
        <v>814</v>
      </c>
      <c r="F2736" t="s">
        <v>60</v>
      </c>
      <c r="G2736" t="s">
        <v>2582</v>
      </c>
      <c r="H2736" s="1">
        <v>43752</v>
      </c>
      <c r="I2736" s="1">
        <v>43752</v>
      </c>
      <c r="J2736" s="3">
        <v>752610</v>
      </c>
      <c r="K2736" t="s">
        <v>31</v>
      </c>
      <c r="L2736" t="s">
        <v>31</v>
      </c>
      <c r="M2736">
        <v>0</v>
      </c>
      <c r="N2736">
        <v>0</v>
      </c>
      <c r="O2736">
        <v>0</v>
      </c>
      <c r="P2736" t="s">
        <v>37</v>
      </c>
      <c r="Q2736" t="s">
        <v>37</v>
      </c>
      <c r="R2736" t="str">
        <f t="shared" si="85"/>
        <v>2103994522119</v>
      </c>
      <c r="S2736" t="s">
        <v>38</v>
      </c>
      <c r="T2736" t="s">
        <v>45</v>
      </c>
      <c r="U2736" t="s">
        <v>45</v>
      </c>
      <c r="V2736" t="s">
        <v>2386</v>
      </c>
      <c r="W2736" t="s">
        <v>42</v>
      </c>
      <c r="X2736" t="s">
        <v>43</v>
      </c>
      <c r="Y2736" t="s">
        <v>44</v>
      </c>
      <c r="Z2736" t="s">
        <v>44</v>
      </c>
      <c r="AA2736" t="s">
        <v>45</v>
      </c>
      <c r="AB2736" t="s">
        <v>46</v>
      </c>
      <c r="AC2736" t="s">
        <v>47</v>
      </c>
      <c r="AD2736" t="s">
        <v>48</v>
      </c>
      <c r="AE2736" t="s">
        <v>49</v>
      </c>
    </row>
    <row r="2737" spans="1:31">
      <c r="A2737" t="str">
        <f t="shared" si="84"/>
        <v>210399452211210</v>
      </c>
      <c r="B2737" t="s">
        <v>32</v>
      </c>
      <c r="C2737" t="s">
        <v>2384</v>
      </c>
      <c r="D2737" t="s">
        <v>814</v>
      </c>
      <c r="E2737" t="s">
        <v>814</v>
      </c>
      <c r="F2737" t="s">
        <v>148</v>
      </c>
      <c r="G2737" t="s">
        <v>2582</v>
      </c>
      <c r="H2737" s="1">
        <v>43752</v>
      </c>
      <c r="I2737" s="1">
        <v>43752</v>
      </c>
      <c r="J2737" s="3">
        <v>126100</v>
      </c>
      <c r="K2737" t="s">
        <v>31</v>
      </c>
      <c r="L2737" t="s">
        <v>31</v>
      </c>
      <c r="M2737">
        <v>0</v>
      </c>
      <c r="N2737">
        <v>0</v>
      </c>
      <c r="O2737">
        <v>0</v>
      </c>
      <c r="P2737" t="s">
        <v>37</v>
      </c>
      <c r="Q2737" t="s">
        <v>37</v>
      </c>
      <c r="R2737" t="str">
        <f t="shared" si="85"/>
        <v>2103994522112</v>
      </c>
      <c r="S2737" t="s">
        <v>38</v>
      </c>
      <c r="T2737" t="s">
        <v>45</v>
      </c>
      <c r="U2737" t="s">
        <v>45</v>
      </c>
      <c r="V2737" t="s">
        <v>2386</v>
      </c>
      <c r="W2737" t="s">
        <v>42</v>
      </c>
      <c r="X2737" t="s">
        <v>43</v>
      </c>
      <c r="Y2737" t="s">
        <v>44</v>
      </c>
      <c r="Z2737" t="s">
        <v>44</v>
      </c>
      <c r="AA2737" t="s">
        <v>45</v>
      </c>
      <c r="AB2737" t="s">
        <v>46</v>
      </c>
      <c r="AC2737" t="s">
        <v>47</v>
      </c>
      <c r="AD2737" t="s">
        <v>48</v>
      </c>
      <c r="AE2737" t="s">
        <v>49</v>
      </c>
    </row>
    <row r="2738" spans="1:31">
      <c r="A2738" t="str">
        <f t="shared" si="84"/>
        <v>210099451112910</v>
      </c>
      <c r="B2738" t="s">
        <v>32</v>
      </c>
      <c r="C2738" t="s">
        <v>2384</v>
      </c>
      <c r="D2738" t="s">
        <v>1255</v>
      </c>
      <c r="E2738" t="s">
        <v>1255</v>
      </c>
      <c r="F2738" t="s">
        <v>112</v>
      </c>
      <c r="G2738" t="s">
        <v>2583</v>
      </c>
      <c r="H2738" s="1">
        <v>43754</v>
      </c>
      <c r="I2738" s="1">
        <v>43752</v>
      </c>
      <c r="J2738" s="3">
        <v>16271000</v>
      </c>
      <c r="K2738" t="s">
        <v>31</v>
      </c>
      <c r="L2738" t="s">
        <v>31</v>
      </c>
      <c r="M2738">
        <v>0</v>
      </c>
      <c r="N2738">
        <v>0</v>
      </c>
      <c r="O2738">
        <v>0</v>
      </c>
      <c r="P2738" t="s">
        <v>37</v>
      </c>
      <c r="Q2738" t="s">
        <v>37</v>
      </c>
      <c r="R2738" t="str">
        <f t="shared" si="85"/>
        <v>2100994511129</v>
      </c>
      <c r="S2738" t="s">
        <v>38</v>
      </c>
      <c r="T2738" t="s">
        <v>45</v>
      </c>
      <c r="U2738" t="s">
        <v>45</v>
      </c>
      <c r="V2738" t="s">
        <v>2391</v>
      </c>
      <c r="W2738" t="s">
        <v>42</v>
      </c>
      <c r="X2738" t="s">
        <v>43</v>
      </c>
      <c r="Y2738" t="s">
        <v>44</v>
      </c>
      <c r="Z2738" t="s">
        <v>44</v>
      </c>
      <c r="AA2738" t="s">
        <v>45</v>
      </c>
      <c r="AB2738" t="s">
        <v>46</v>
      </c>
      <c r="AC2738" t="s">
        <v>47</v>
      </c>
      <c r="AD2738" t="s">
        <v>48</v>
      </c>
      <c r="AE2738" t="s">
        <v>49</v>
      </c>
    </row>
    <row r="2739" spans="1:31">
      <c r="A2739" t="str">
        <f t="shared" si="84"/>
        <v>210399452411110</v>
      </c>
      <c r="B2739" t="s">
        <v>32</v>
      </c>
      <c r="C2739" t="s">
        <v>2384</v>
      </c>
      <c r="D2739" t="s">
        <v>834</v>
      </c>
      <c r="E2739" t="s">
        <v>834</v>
      </c>
      <c r="F2739" t="s">
        <v>71</v>
      </c>
      <c r="G2739" t="s">
        <v>2584</v>
      </c>
      <c r="H2739" s="1">
        <v>43755</v>
      </c>
      <c r="I2739" s="1">
        <v>43753</v>
      </c>
      <c r="J2739" s="3">
        <v>660000</v>
      </c>
      <c r="K2739" t="s">
        <v>31</v>
      </c>
      <c r="L2739" t="s">
        <v>31</v>
      </c>
      <c r="M2739">
        <v>0</v>
      </c>
      <c r="N2739">
        <v>0</v>
      </c>
      <c r="O2739">
        <v>0</v>
      </c>
      <c r="P2739" t="s">
        <v>37</v>
      </c>
      <c r="Q2739" t="s">
        <v>37</v>
      </c>
      <c r="R2739" t="str">
        <f t="shared" si="85"/>
        <v>2103994524111</v>
      </c>
      <c r="S2739" t="s">
        <v>38</v>
      </c>
      <c r="T2739" t="s">
        <v>45</v>
      </c>
      <c r="U2739" t="s">
        <v>45</v>
      </c>
      <c r="V2739" t="s">
        <v>2386</v>
      </c>
      <c r="W2739" t="s">
        <v>42</v>
      </c>
      <c r="X2739" t="s">
        <v>43</v>
      </c>
      <c r="Y2739" t="s">
        <v>44</v>
      </c>
      <c r="Z2739" t="s">
        <v>44</v>
      </c>
      <c r="AA2739" t="s">
        <v>45</v>
      </c>
      <c r="AB2739" t="s">
        <v>46</v>
      </c>
      <c r="AC2739" t="s">
        <v>47</v>
      </c>
      <c r="AD2739" t="s">
        <v>48</v>
      </c>
      <c r="AE2739" t="s">
        <v>49</v>
      </c>
    </row>
    <row r="2740" spans="1:31">
      <c r="A2740" t="str">
        <f t="shared" si="84"/>
        <v>210095552411310</v>
      </c>
      <c r="B2740" t="s">
        <v>32</v>
      </c>
      <c r="C2740" t="s">
        <v>2384</v>
      </c>
      <c r="D2740" t="s">
        <v>660</v>
      </c>
      <c r="E2740" t="s">
        <v>660</v>
      </c>
      <c r="F2740" t="s">
        <v>64</v>
      </c>
      <c r="G2740" t="s">
        <v>2585</v>
      </c>
      <c r="H2740" s="1">
        <v>43754</v>
      </c>
      <c r="I2740" s="1">
        <v>43753</v>
      </c>
      <c r="J2740" s="3">
        <v>1080000</v>
      </c>
      <c r="K2740" t="s">
        <v>31</v>
      </c>
      <c r="L2740" t="s">
        <v>31</v>
      </c>
      <c r="M2740">
        <v>0</v>
      </c>
      <c r="N2740">
        <v>0</v>
      </c>
      <c r="O2740">
        <v>0</v>
      </c>
      <c r="P2740" t="s">
        <v>37</v>
      </c>
      <c r="Q2740" t="s">
        <v>37</v>
      </c>
      <c r="R2740" t="str">
        <f t="shared" si="85"/>
        <v>2100955524113</v>
      </c>
      <c r="S2740" t="s">
        <v>38</v>
      </c>
      <c r="T2740" t="s">
        <v>45</v>
      </c>
      <c r="U2740" t="s">
        <v>45</v>
      </c>
      <c r="V2740" t="s">
        <v>2391</v>
      </c>
      <c r="W2740" t="s">
        <v>2402</v>
      </c>
      <c r="X2740" t="s">
        <v>43</v>
      </c>
      <c r="Y2740" t="s">
        <v>44</v>
      </c>
      <c r="Z2740" t="s">
        <v>44</v>
      </c>
      <c r="AA2740" t="s">
        <v>45</v>
      </c>
      <c r="AB2740" t="s">
        <v>46</v>
      </c>
      <c r="AC2740" t="s">
        <v>47</v>
      </c>
      <c r="AD2740" t="s">
        <v>48</v>
      </c>
      <c r="AE2740" t="s">
        <v>49</v>
      </c>
    </row>
    <row r="2741" spans="1:31">
      <c r="A2741" t="str">
        <f t="shared" si="84"/>
        <v>210399452411110</v>
      </c>
      <c r="B2741" t="s">
        <v>32</v>
      </c>
      <c r="C2741" t="s">
        <v>2384</v>
      </c>
      <c r="D2741" t="s">
        <v>2035</v>
      </c>
      <c r="E2741" t="s">
        <v>2035</v>
      </c>
      <c r="F2741" t="s">
        <v>71</v>
      </c>
      <c r="G2741" t="s">
        <v>2586</v>
      </c>
      <c r="H2741" s="1">
        <v>43754</v>
      </c>
      <c r="I2741" s="1">
        <v>43753</v>
      </c>
      <c r="J2741" s="3">
        <v>250000</v>
      </c>
      <c r="K2741" t="s">
        <v>31</v>
      </c>
      <c r="L2741" t="s">
        <v>31</v>
      </c>
      <c r="M2741">
        <v>0</v>
      </c>
      <c r="N2741">
        <v>0</v>
      </c>
      <c r="O2741">
        <v>0</v>
      </c>
      <c r="P2741" t="s">
        <v>37</v>
      </c>
      <c r="Q2741" t="s">
        <v>37</v>
      </c>
      <c r="R2741" t="str">
        <f t="shared" si="85"/>
        <v>2103994524111</v>
      </c>
      <c r="S2741" t="s">
        <v>38</v>
      </c>
      <c r="T2741" t="s">
        <v>45</v>
      </c>
      <c r="U2741" t="s">
        <v>45</v>
      </c>
      <c r="V2741" t="s">
        <v>2386</v>
      </c>
      <c r="W2741" t="s">
        <v>42</v>
      </c>
      <c r="X2741" t="s">
        <v>43</v>
      </c>
      <c r="Y2741" t="s">
        <v>44</v>
      </c>
      <c r="Z2741" t="s">
        <v>44</v>
      </c>
      <c r="AA2741" t="s">
        <v>45</v>
      </c>
      <c r="AB2741" t="s">
        <v>46</v>
      </c>
      <c r="AC2741" t="s">
        <v>47</v>
      </c>
      <c r="AD2741" t="s">
        <v>48</v>
      </c>
      <c r="AE2741" t="s">
        <v>49</v>
      </c>
    </row>
    <row r="2742" spans="1:31">
      <c r="A2742" t="str">
        <f t="shared" si="84"/>
        <v>210399452111510</v>
      </c>
      <c r="B2742" t="s">
        <v>32</v>
      </c>
      <c r="C2742" t="s">
        <v>2384</v>
      </c>
      <c r="D2742" t="s">
        <v>1569</v>
      </c>
      <c r="E2742" t="s">
        <v>1569</v>
      </c>
      <c r="F2742" t="s">
        <v>286</v>
      </c>
      <c r="G2742" t="s">
        <v>2587</v>
      </c>
      <c r="H2742" s="1">
        <v>43754</v>
      </c>
      <c r="I2742" s="1">
        <v>43753</v>
      </c>
      <c r="J2742" s="3">
        <v>6940000</v>
      </c>
      <c r="K2742" t="s">
        <v>31</v>
      </c>
      <c r="L2742" t="s">
        <v>31</v>
      </c>
      <c r="M2742">
        <v>0</v>
      </c>
      <c r="N2742">
        <v>0</v>
      </c>
      <c r="O2742">
        <v>0</v>
      </c>
      <c r="P2742" t="s">
        <v>37</v>
      </c>
      <c r="Q2742" t="s">
        <v>37</v>
      </c>
      <c r="R2742" t="str">
        <f t="shared" si="85"/>
        <v>2103994521115</v>
      </c>
      <c r="S2742" t="s">
        <v>38</v>
      </c>
      <c r="T2742" t="s">
        <v>45</v>
      </c>
      <c r="U2742" t="s">
        <v>45</v>
      </c>
      <c r="V2742" t="s">
        <v>2386</v>
      </c>
      <c r="W2742" t="s">
        <v>42</v>
      </c>
      <c r="X2742" t="s">
        <v>43</v>
      </c>
      <c r="Y2742" t="s">
        <v>44</v>
      </c>
      <c r="Z2742" t="s">
        <v>44</v>
      </c>
      <c r="AA2742" t="s">
        <v>45</v>
      </c>
      <c r="AB2742" t="s">
        <v>46</v>
      </c>
      <c r="AC2742" t="s">
        <v>47</v>
      </c>
      <c r="AD2742" t="s">
        <v>48</v>
      </c>
      <c r="AE2742" t="s">
        <v>49</v>
      </c>
    </row>
    <row r="2743" spans="1:31">
      <c r="A2743" t="str">
        <f t="shared" si="84"/>
        <v>210399452411110</v>
      </c>
      <c r="B2743" t="s">
        <v>32</v>
      </c>
      <c r="C2743" t="s">
        <v>2384</v>
      </c>
      <c r="D2743" t="s">
        <v>958</v>
      </c>
      <c r="E2743" t="s">
        <v>958</v>
      </c>
      <c r="F2743" t="s">
        <v>71</v>
      </c>
      <c r="G2743" t="s">
        <v>2588</v>
      </c>
      <c r="H2743" s="1">
        <v>43756</v>
      </c>
      <c r="I2743" s="1">
        <v>43755</v>
      </c>
      <c r="J2743" s="3">
        <v>750000</v>
      </c>
      <c r="K2743" t="s">
        <v>31</v>
      </c>
      <c r="L2743" t="s">
        <v>31</v>
      </c>
      <c r="M2743">
        <v>0</v>
      </c>
      <c r="N2743">
        <v>0</v>
      </c>
      <c r="O2743">
        <v>0</v>
      </c>
      <c r="P2743" t="s">
        <v>37</v>
      </c>
      <c r="Q2743" t="s">
        <v>37</v>
      </c>
      <c r="R2743" t="str">
        <f t="shared" si="85"/>
        <v>2103994524111</v>
      </c>
      <c r="S2743" t="s">
        <v>38</v>
      </c>
      <c r="T2743" t="s">
        <v>45</v>
      </c>
      <c r="U2743" t="s">
        <v>45</v>
      </c>
      <c r="V2743" t="s">
        <v>2386</v>
      </c>
      <c r="W2743" t="s">
        <v>42</v>
      </c>
      <c r="X2743" t="s">
        <v>43</v>
      </c>
      <c r="Y2743" t="s">
        <v>44</v>
      </c>
      <c r="Z2743" t="s">
        <v>44</v>
      </c>
      <c r="AA2743" t="s">
        <v>45</v>
      </c>
      <c r="AB2743" t="s">
        <v>46</v>
      </c>
      <c r="AC2743" t="s">
        <v>47</v>
      </c>
      <c r="AD2743" t="s">
        <v>48</v>
      </c>
      <c r="AE2743" t="s">
        <v>49</v>
      </c>
    </row>
    <row r="2744" spans="1:31">
      <c r="A2744" t="str">
        <f t="shared" si="84"/>
        <v>210399452411110</v>
      </c>
      <c r="B2744" t="s">
        <v>32</v>
      </c>
      <c r="C2744" t="s">
        <v>2384</v>
      </c>
      <c r="D2744" t="s">
        <v>53</v>
      </c>
      <c r="E2744" t="s">
        <v>53</v>
      </c>
      <c r="F2744" t="s">
        <v>71</v>
      </c>
      <c r="G2744" t="s">
        <v>2589</v>
      </c>
      <c r="H2744" s="1">
        <v>43756</v>
      </c>
      <c r="I2744" s="1">
        <v>43756</v>
      </c>
      <c r="J2744" s="3">
        <v>750000</v>
      </c>
      <c r="K2744" t="s">
        <v>31</v>
      </c>
      <c r="L2744" t="s">
        <v>31</v>
      </c>
      <c r="M2744">
        <v>0</v>
      </c>
      <c r="N2744">
        <v>0</v>
      </c>
      <c r="O2744">
        <v>0</v>
      </c>
      <c r="P2744" t="s">
        <v>37</v>
      </c>
      <c r="Q2744" t="s">
        <v>37</v>
      </c>
      <c r="R2744" t="str">
        <f t="shared" si="85"/>
        <v>2103994524111</v>
      </c>
      <c r="S2744" t="s">
        <v>38</v>
      </c>
      <c r="T2744" t="s">
        <v>45</v>
      </c>
      <c r="U2744" t="s">
        <v>45</v>
      </c>
      <c r="V2744" t="s">
        <v>2386</v>
      </c>
      <c r="W2744" t="s">
        <v>42</v>
      </c>
      <c r="X2744" t="s">
        <v>43</v>
      </c>
      <c r="Y2744" t="s">
        <v>44</v>
      </c>
      <c r="Z2744" t="s">
        <v>44</v>
      </c>
      <c r="AA2744" t="s">
        <v>45</v>
      </c>
      <c r="AB2744" t="s">
        <v>46</v>
      </c>
      <c r="AC2744" t="s">
        <v>47</v>
      </c>
      <c r="AD2744" t="s">
        <v>48</v>
      </c>
      <c r="AE2744" t="s">
        <v>49</v>
      </c>
    </row>
    <row r="2745" spans="1:31">
      <c r="A2745" t="str">
        <f t="shared" si="84"/>
        <v>210295352411110</v>
      </c>
      <c r="B2745" t="s">
        <v>32</v>
      </c>
      <c r="C2745" t="s">
        <v>2384</v>
      </c>
      <c r="D2745" t="s">
        <v>1261</v>
      </c>
      <c r="E2745" t="s">
        <v>1261</v>
      </c>
      <c r="F2745" t="s">
        <v>71</v>
      </c>
      <c r="G2745" t="s">
        <v>2590</v>
      </c>
      <c r="H2745" s="1">
        <v>43760</v>
      </c>
      <c r="I2745" s="1">
        <v>43759</v>
      </c>
      <c r="J2745" s="3">
        <v>3489600</v>
      </c>
      <c r="K2745" t="s">
        <v>31</v>
      </c>
      <c r="L2745" t="s">
        <v>31</v>
      </c>
      <c r="M2745">
        <v>0</v>
      </c>
      <c r="N2745">
        <v>0</v>
      </c>
      <c r="O2745">
        <v>0</v>
      </c>
      <c r="P2745" t="s">
        <v>37</v>
      </c>
      <c r="Q2745" t="s">
        <v>37</v>
      </c>
      <c r="R2745" t="str">
        <f t="shared" si="85"/>
        <v>2102953524111</v>
      </c>
      <c r="S2745" t="s">
        <v>38</v>
      </c>
      <c r="T2745" t="s">
        <v>45</v>
      </c>
      <c r="U2745" t="s">
        <v>45</v>
      </c>
      <c r="V2745" t="s">
        <v>2424</v>
      </c>
      <c r="W2745" t="s">
        <v>2434</v>
      </c>
      <c r="X2745" t="s">
        <v>43</v>
      </c>
      <c r="Y2745" t="s">
        <v>44</v>
      </c>
      <c r="Z2745" t="s">
        <v>44</v>
      </c>
      <c r="AA2745" t="s">
        <v>45</v>
      </c>
      <c r="AB2745" t="s">
        <v>46</v>
      </c>
      <c r="AC2745" t="s">
        <v>47</v>
      </c>
      <c r="AD2745" t="s">
        <v>48</v>
      </c>
      <c r="AE2745" t="s">
        <v>49</v>
      </c>
    </row>
    <row r="2746" spans="1:31">
      <c r="A2746" t="str">
        <f t="shared" si="84"/>
        <v>210399452111111</v>
      </c>
      <c r="B2746" t="s">
        <v>32</v>
      </c>
      <c r="C2746" t="s">
        <v>2384</v>
      </c>
      <c r="D2746" t="s">
        <v>1557</v>
      </c>
      <c r="E2746" t="s">
        <v>1557</v>
      </c>
      <c r="F2746" t="s">
        <v>165</v>
      </c>
      <c r="G2746" t="s">
        <v>2591</v>
      </c>
      <c r="H2746" s="1">
        <v>43770</v>
      </c>
      <c r="I2746" s="1">
        <v>43761</v>
      </c>
      <c r="J2746" s="3">
        <v>14550000</v>
      </c>
      <c r="K2746" t="s">
        <v>31</v>
      </c>
      <c r="L2746" t="s">
        <v>31</v>
      </c>
      <c r="M2746">
        <v>0</v>
      </c>
      <c r="N2746">
        <v>0</v>
      </c>
      <c r="O2746">
        <v>0</v>
      </c>
      <c r="P2746" t="s">
        <v>37</v>
      </c>
      <c r="Q2746" t="s">
        <v>37</v>
      </c>
      <c r="R2746" t="str">
        <f t="shared" si="85"/>
        <v>2103994521111</v>
      </c>
      <c r="S2746" t="s">
        <v>38</v>
      </c>
      <c r="T2746" t="s">
        <v>45</v>
      </c>
      <c r="U2746" t="s">
        <v>45</v>
      </c>
      <c r="V2746" t="s">
        <v>2386</v>
      </c>
      <c r="W2746" t="s">
        <v>42</v>
      </c>
      <c r="X2746" t="s">
        <v>43</v>
      </c>
      <c r="Y2746" t="s">
        <v>44</v>
      </c>
      <c r="Z2746" t="s">
        <v>44</v>
      </c>
      <c r="AA2746" t="s">
        <v>45</v>
      </c>
      <c r="AB2746" t="s">
        <v>46</v>
      </c>
      <c r="AC2746" t="s">
        <v>47</v>
      </c>
      <c r="AD2746" t="s">
        <v>48</v>
      </c>
      <c r="AE2746" t="s">
        <v>49</v>
      </c>
    </row>
    <row r="2747" spans="1:31">
      <c r="A2747" t="str">
        <f t="shared" si="84"/>
        <v>210695852121110</v>
      </c>
      <c r="B2747" t="s">
        <v>32</v>
      </c>
      <c r="C2747" t="s">
        <v>2384</v>
      </c>
      <c r="D2747" t="s">
        <v>666</v>
      </c>
      <c r="E2747" t="s">
        <v>666</v>
      </c>
      <c r="F2747" t="s">
        <v>122</v>
      </c>
      <c r="G2747" t="s">
        <v>2592</v>
      </c>
      <c r="H2747" s="1">
        <v>43766</v>
      </c>
      <c r="I2747" s="1">
        <v>43762</v>
      </c>
      <c r="J2747" s="3">
        <v>1998000</v>
      </c>
      <c r="K2747" t="s">
        <v>31</v>
      </c>
      <c r="L2747" t="s">
        <v>31</v>
      </c>
      <c r="M2747">
        <v>0</v>
      </c>
      <c r="N2747">
        <v>0</v>
      </c>
      <c r="O2747">
        <v>0</v>
      </c>
      <c r="P2747" t="s">
        <v>37</v>
      </c>
      <c r="Q2747" t="s">
        <v>37</v>
      </c>
      <c r="R2747" t="str">
        <f t="shared" si="85"/>
        <v>2106958521211</v>
      </c>
      <c r="S2747" t="s">
        <v>38</v>
      </c>
      <c r="T2747" t="s">
        <v>45</v>
      </c>
      <c r="U2747" t="s">
        <v>45</v>
      </c>
      <c r="V2747" t="s">
        <v>2573</v>
      </c>
      <c r="W2747" t="s">
        <v>2593</v>
      </c>
      <c r="X2747" t="s">
        <v>43</v>
      </c>
      <c r="Y2747" t="s">
        <v>44</v>
      </c>
      <c r="Z2747" t="s">
        <v>44</v>
      </c>
      <c r="AA2747" t="s">
        <v>45</v>
      </c>
      <c r="AB2747" t="s">
        <v>46</v>
      </c>
      <c r="AC2747" t="s">
        <v>47</v>
      </c>
      <c r="AD2747" t="s">
        <v>48</v>
      </c>
      <c r="AE2747" t="s">
        <v>49</v>
      </c>
    </row>
    <row r="2748" spans="1:31">
      <c r="A2748" t="str">
        <f t="shared" si="84"/>
        <v>210695153211110</v>
      </c>
      <c r="B2748" t="s">
        <v>32</v>
      </c>
      <c r="C2748" t="s">
        <v>2384</v>
      </c>
      <c r="D2748" t="s">
        <v>1126</v>
      </c>
      <c r="E2748" t="s">
        <v>1126</v>
      </c>
      <c r="F2748" t="s">
        <v>299</v>
      </c>
      <c r="G2748" t="s">
        <v>2594</v>
      </c>
      <c r="H2748" s="1">
        <v>43766</v>
      </c>
      <c r="I2748" s="1">
        <v>43762</v>
      </c>
      <c r="J2748" s="3">
        <v>2278000</v>
      </c>
      <c r="K2748" t="s">
        <v>31</v>
      </c>
      <c r="L2748" t="s">
        <v>31</v>
      </c>
      <c r="M2748">
        <v>0</v>
      </c>
      <c r="N2748">
        <v>0</v>
      </c>
      <c r="O2748">
        <v>0</v>
      </c>
      <c r="P2748" t="s">
        <v>37</v>
      </c>
      <c r="Q2748" t="s">
        <v>37</v>
      </c>
      <c r="R2748" t="str">
        <f t="shared" si="85"/>
        <v>2106951532111</v>
      </c>
      <c r="S2748" t="s">
        <v>38</v>
      </c>
      <c r="T2748" t="s">
        <v>45</v>
      </c>
      <c r="U2748" t="s">
        <v>45</v>
      </c>
      <c r="V2748" t="s">
        <v>2573</v>
      </c>
      <c r="W2748" t="s">
        <v>321</v>
      </c>
      <c r="X2748" t="s">
        <v>43</v>
      </c>
      <c r="Y2748" t="s">
        <v>44</v>
      </c>
      <c r="Z2748" t="s">
        <v>44</v>
      </c>
      <c r="AA2748" t="s">
        <v>45</v>
      </c>
      <c r="AB2748" t="s">
        <v>46</v>
      </c>
      <c r="AC2748" t="s">
        <v>47</v>
      </c>
      <c r="AD2748" t="s">
        <v>48</v>
      </c>
      <c r="AE2748" t="s">
        <v>49</v>
      </c>
    </row>
    <row r="2749" spans="1:31">
      <c r="A2749" t="str">
        <f t="shared" si="84"/>
        <v>210695852411410</v>
      </c>
      <c r="B2749" t="s">
        <v>32</v>
      </c>
      <c r="C2749" t="s">
        <v>2384</v>
      </c>
      <c r="D2749" t="s">
        <v>1276</v>
      </c>
      <c r="E2749" t="s">
        <v>1276</v>
      </c>
      <c r="F2749" t="s">
        <v>182</v>
      </c>
      <c r="G2749" t="s">
        <v>2595</v>
      </c>
      <c r="H2749" s="1">
        <v>43768</v>
      </c>
      <c r="I2749" s="1">
        <v>43767</v>
      </c>
      <c r="J2749" s="3">
        <v>2700000</v>
      </c>
      <c r="K2749" t="s">
        <v>31</v>
      </c>
      <c r="L2749" t="s">
        <v>31</v>
      </c>
      <c r="M2749">
        <v>0</v>
      </c>
      <c r="N2749">
        <v>0</v>
      </c>
      <c r="O2749">
        <v>0</v>
      </c>
      <c r="P2749" t="s">
        <v>37</v>
      </c>
      <c r="Q2749" t="s">
        <v>37</v>
      </c>
      <c r="R2749" t="str">
        <f t="shared" si="85"/>
        <v>2106958524114</v>
      </c>
      <c r="S2749" t="s">
        <v>38</v>
      </c>
      <c r="T2749" t="s">
        <v>45</v>
      </c>
      <c r="U2749" t="s">
        <v>45</v>
      </c>
      <c r="V2749" t="s">
        <v>2573</v>
      </c>
      <c r="W2749" t="s">
        <v>2593</v>
      </c>
      <c r="X2749" t="s">
        <v>43</v>
      </c>
      <c r="Y2749" t="s">
        <v>44</v>
      </c>
      <c r="Z2749" t="s">
        <v>44</v>
      </c>
      <c r="AA2749" t="s">
        <v>45</v>
      </c>
      <c r="AB2749" t="s">
        <v>46</v>
      </c>
      <c r="AC2749" t="s">
        <v>47</v>
      </c>
      <c r="AD2749" t="s">
        <v>48</v>
      </c>
      <c r="AE2749" t="s">
        <v>49</v>
      </c>
    </row>
    <row r="2750" spans="1:31">
      <c r="A2750" t="str">
        <f t="shared" si="84"/>
        <v>209995452411310</v>
      </c>
      <c r="B2750" t="s">
        <v>32</v>
      </c>
      <c r="C2750" t="s">
        <v>2384</v>
      </c>
      <c r="D2750" t="s">
        <v>881</v>
      </c>
      <c r="E2750" t="s">
        <v>881</v>
      </c>
      <c r="F2750" t="s">
        <v>64</v>
      </c>
      <c r="G2750" t="s">
        <v>2596</v>
      </c>
      <c r="H2750" s="1">
        <v>43769</v>
      </c>
      <c r="I2750" s="1">
        <v>43768</v>
      </c>
      <c r="J2750" s="3">
        <v>5400000</v>
      </c>
      <c r="K2750" t="s">
        <v>31</v>
      </c>
      <c r="L2750" t="s">
        <v>31</v>
      </c>
      <c r="M2750">
        <v>0</v>
      </c>
      <c r="N2750">
        <v>0</v>
      </c>
      <c r="O2750">
        <v>0</v>
      </c>
      <c r="P2750" t="s">
        <v>37</v>
      </c>
      <c r="Q2750" t="s">
        <v>37</v>
      </c>
      <c r="R2750" t="str">
        <f t="shared" si="85"/>
        <v>2099954524113</v>
      </c>
      <c r="S2750" t="s">
        <v>38</v>
      </c>
      <c r="T2750" t="s">
        <v>45</v>
      </c>
      <c r="U2750" t="s">
        <v>45</v>
      </c>
      <c r="V2750" t="s">
        <v>2428</v>
      </c>
      <c r="W2750" t="s">
        <v>2429</v>
      </c>
      <c r="X2750" t="s">
        <v>43</v>
      </c>
      <c r="Y2750" t="s">
        <v>44</v>
      </c>
      <c r="Z2750" t="s">
        <v>44</v>
      </c>
      <c r="AA2750" t="s">
        <v>45</v>
      </c>
      <c r="AB2750" t="s">
        <v>46</v>
      </c>
      <c r="AC2750" t="s">
        <v>47</v>
      </c>
      <c r="AD2750" t="s">
        <v>48</v>
      </c>
      <c r="AE2750" t="s">
        <v>49</v>
      </c>
    </row>
    <row r="2751" spans="1:31">
      <c r="A2751" t="str">
        <f t="shared" si="84"/>
        <v>210399452411110</v>
      </c>
      <c r="B2751" t="s">
        <v>32</v>
      </c>
      <c r="C2751" t="s">
        <v>2384</v>
      </c>
      <c r="D2751" t="s">
        <v>969</v>
      </c>
      <c r="E2751" t="s">
        <v>969</v>
      </c>
      <c r="F2751" t="s">
        <v>71</v>
      </c>
      <c r="G2751" t="s">
        <v>2597</v>
      </c>
      <c r="H2751" s="1">
        <v>43769</v>
      </c>
      <c r="I2751" s="1">
        <v>43769</v>
      </c>
      <c r="J2751" s="3">
        <v>500000</v>
      </c>
      <c r="K2751" t="s">
        <v>31</v>
      </c>
      <c r="L2751" t="s">
        <v>31</v>
      </c>
      <c r="M2751">
        <v>0</v>
      </c>
      <c r="N2751">
        <v>0</v>
      </c>
      <c r="O2751">
        <v>0</v>
      </c>
      <c r="P2751" t="s">
        <v>37</v>
      </c>
      <c r="Q2751" t="s">
        <v>37</v>
      </c>
      <c r="R2751" t="str">
        <f t="shared" si="85"/>
        <v>2103994524111</v>
      </c>
      <c r="S2751" t="s">
        <v>38</v>
      </c>
      <c r="T2751" t="s">
        <v>45</v>
      </c>
      <c r="U2751" t="s">
        <v>45</v>
      </c>
      <c r="V2751" t="s">
        <v>2386</v>
      </c>
      <c r="W2751" t="s">
        <v>42</v>
      </c>
      <c r="X2751" t="s">
        <v>43</v>
      </c>
      <c r="Y2751" t="s">
        <v>44</v>
      </c>
      <c r="Z2751" t="s">
        <v>44</v>
      </c>
      <c r="AA2751" t="s">
        <v>45</v>
      </c>
      <c r="AB2751" t="s">
        <v>46</v>
      </c>
      <c r="AC2751" t="s">
        <v>47</v>
      </c>
      <c r="AD2751" t="s">
        <v>48</v>
      </c>
      <c r="AE2751" t="s">
        <v>49</v>
      </c>
    </row>
    <row r="2752" spans="1:31">
      <c r="A2752" t="str">
        <f t="shared" si="84"/>
        <v>209895752121110</v>
      </c>
      <c r="B2752" t="s">
        <v>32</v>
      </c>
      <c r="C2752" t="s">
        <v>2384</v>
      </c>
      <c r="D2752" t="s">
        <v>1035</v>
      </c>
      <c r="E2752" t="s">
        <v>1035</v>
      </c>
      <c r="F2752" t="s">
        <v>122</v>
      </c>
      <c r="G2752" t="s">
        <v>2598</v>
      </c>
      <c r="H2752" s="1">
        <v>43769</v>
      </c>
      <c r="I2752" s="1">
        <v>43769</v>
      </c>
      <c r="J2752" s="3">
        <v>1800000</v>
      </c>
      <c r="K2752" t="s">
        <v>31</v>
      </c>
      <c r="L2752" t="s">
        <v>31</v>
      </c>
      <c r="M2752">
        <v>0</v>
      </c>
      <c r="N2752">
        <v>0</v>
      </c>
      <c r="O2752">
        <v>0</v>
      </c>
      <c r="P2752" t="s">
        <v>37</v>
      </c>
      <c r="Q2752" t="s">
        <v>37</v>
      </c>
      <c r="R2752" t="str">
        <f t="shared" si="85"/>
        <v>2098957521211</v>
      </c>
      <c r="S2752" t="s">
        <v>38</v>
      </c>
      <c r="T2752" t="s">
        <v>45</v>
      </c>
      <c r="U2752" t="s">
        <v>45</v>
      </c>
      <c r="V2752" t="s">
        <v>2599</v>
      </c>
      <c r="W2752" t="s">
        <v>2600</v>
      </c>
      <c r="X2752" t="s">
        <v>43</v>
      </c>
      <c r="Y2752" t="s">
        <v>44</v>
      </c>
      <c r="Z2752" t="s">
        <v>44</v>
      </c>
      <c r="AA2752" t="s">
        <v>45</v>
      </c>
      <c r="AB2752" t="s">
        <v>46</v>
      </c>
      <c r="AC2752" t="s">
        <v>47</v>
      </c>
      <c r="AD2752" t="s">
        <v>48</v>
      </c>
      <c r="AE2752" t="s">
        <v>49</v>
      </c>
    </row>
    <row r="2753" spans="1:31">
      <c r="A2753" t="str">
        <f t="shared" si="84"/>
        <v>209895752121110</v>
      </c>
      <c r="B2753" t="s">
        <v>32</v>
      </c>
      <c r="C2753" t="s">
        <v>2384</v>
      </c>
      <c r="D2753" t="s">
        <v>1684</v>
      </c>
      <c r="E2753" t="s">
        <v>1684</v>
      </c>
      <c r="F2753" t="s">
        <v>122</v>
      </c>
      <c r="G2753" t="s">
        <v>2601</v>
      </c>
      <c r="H2753" s="1">
        <v>43769</v>
      </c>
      <c r="I2753" s="1">
        <v>43769</v>
      </c>
      <c r="J2753" s="3">
        <v>500000</v>
      </c>
      <c r="K2753" t="s">
        <v>31</v>
      </c>
      <c r="L2753" t="s">
        <v>31</v>
      </c>
      <c r="M2753">
        <v>0</v>
      </c>
      <c r="N2753">
        <v>0</v>
      </c>
      <c r="O2753">
        <v>0</v>
      </c>
      <c r="P2753" t="s">
        <v>37</v>
      </c>
      <c r="Q2753" t="s">
        <v>37</v>
      </c>
      <c r="R2753" t="str">
        <f t="shared" si="85"/>
        <v>2098957521211</v>
      </c>
      <c r="S2753" t="s">
        <v>38</v>
      </c>
      <c r="T2753" t="s">
        <v>45</v>
      </c>
      <c r="U2753" t="s">
        <v>45</v>
      </c>
      <c r="V2753" t="s">
        <v>2599</v>
      </c>
      <c r="W2753" t="s">
        <v>2600</v>
      </c>
      <c r="X2753" t="s">
        <v>43</v>
      </c>
      <c r="Y2753" t="s">
        <v>44</v>
      </c>
      <c r="Z2753" t="s">
        <v>44</v>
      </c>
      <c r="AA2753" t="s">
        <v>45</v>
      </c>
      <c r="AB2753" t="s">
        <v>46</v>
      </c>
      <c r="AC2753" t="s">
        <v>47</v>
      </c>
      <c r="AD2753" t="s">
        <v>48</v>
      </c>
      <c r="AE2753" t="s">
        <v>49</v>
      </c>
    </row>
    <row r="2754" spans="1:31">
      <c r="A2754" t="str">
        <f t="shared" si="84"/>
        <v>209895752215110</v>
      </c>
      <c r="B2754" t="s">
        <v>32</v>
      </c>
      <c r="C2754" t="s">
        <v>2384</v>
      </c>
      <c r="D2754" t="s">
        <v>417</v>
      </c>
      <c r="E2754" t="s">
        <v>417</v>
      </c>
      <c r="F2754" t="s">
        <v>179</v>
      </c>
      <c r="G2754" t="s">
        <v>2602</v>
      </c>
      <c r="H2754" s="1">
        <v>43769</v>
      </c>
      <c r="I2754" s="1">
        <v>43769</v>
      </c>
      <c r="J2754" s="3">
        <v>1400000</v>
      </c>
      <c r="K2754" t="s">
        <v>31</v>
      </c>
      <c r="L2754" t="s">
        <v>31</v>
      </c>
      <c r="M2754">
        <v>0</v>
      </c>
      <c r="N2754">
        <v>0</v>
      </c>
      <c r="O2754">
        <v>0</v>
      </c>
      <c r="P2754" t="s">
        <v>37</v>
      </c>
      <c r="Q2754" t="s">
        <v>37</v>
      </c>
      <c r="R2754" t="str">
        <f t="shared" si="85"/>
        <v>2098957522151</v>
      </c>
      <c r="S2754" t="s">
        <v>38</v>
      </c>
      <c r="T2754" t="s">
        <v>45</v>
      </c>
      <c r="U2754" t="s">
        <v>45</v>
      </c>
      <c r="V2754" t="s">
        <v>2599</v>
      </c>
      <c r="W2754" t="s">
        <v>2600</v>
      </c>
      <c r="X2754" t="s">
        <v>43</v>
      </c>
      <c r="Y2754" t="s">
        <v>44</v>
      </c>
      <c r="Z2754" t="s">
        <v>44</v>
      </c>
      <c r="AA2754" t="s">
        <v>45</v>
      </c>
      <c r="AB2754" t="s">
        <v>46</v>
      </c>
      <c r="AC2754" t="s">
        <v>47</v>
      </c>
      <c r="AD2754" t="s">
        <v>48</v>
      </c>
      <c r="AE2754" t="s">
        <v>49</v>
      </c>
    </row>
    <row r="2755" spans="1:31">
      <c r="A2755" t="str">
        <f t="shared" ref="A2755:A2803" si="86">V2755&amp;W2755&amp;F2755&amp;IF(MONTH(H2755)&lt;10,"0"&amp;MONTH(H2755),MONTH(H2755))</f>
        <v>209895752411411</v>
      </c>
      <c r="B2755" t="s">
        <v>32</v>
      </c>
      <c r="C2755" t="s">
        <v>2384</v>
      </c>
      <c r="D2755" t="s">
        <v>1631</v>
      </c>
      <c r="E2755" t="s">
        <v>1631</v>
      </c>
      <c r="F2755" t="s">
        <v>182</v>
      </c>
      <c r="G2755" t="s">
        <v>2603</v>
      </c>
      <c r="H2755" s="1">
        <v>43773</v>
      </c>
      <c r="I2755" s="1">
        <v>43769</v>
      </c>
      <c r="J2755" s="3">
        <v>400000</v>
      </c>
      <c r="K2755" t="s">
        <v>31</v>
      </c>
      <c r="L2755" t="s">
        <v>31</v>
      </c>
      <c r="M2755">
        <v>0</v>
      </c>
      <c r="N2755">
        <v>0</v>
      </c>
      <c r="O2755">
        <v>0</v>
      </c>
      <c r="P2755" t="s">
        <v>37</v>
      </c>
      <c r="Q2755" t="s">
        <v>37</v>
      </c>
      <c r="R2755" t="str">
        <f t="shared" ref="R2755:R2803" si="87">V2755&amp;W2755&amp;F2755</f>
        <v>2098957524114</v>
      </c>
      <c r="S2755" t="s">
        <v>38</v>
      </c>
      <c r="T2755" t="s">
        <v>45</v>
      </c>
      <c r="U2755" t="s">
        <v>45</v>
      </c>
      <c r="V2755" t="s">
        <v>2599</v>
      </c>
      <c r="W2755" t="s">
        <v>2600</v>
      </c>
      <c r="X2755" t="s">
        <v>43</v>
      </c>
      <c r="Y2755" t="s">
        <v>44</v>
      </c>
      <c r="Z2755" t="s">
        <v>44</v>
      </c>
      <c r="AA2755" t="s">
        <v>45</v>
      </c>
      <c r="AB2755" t="s">
        <v>46</v>
      </c>
      <c r="AC2755" t="s">
        <v>47</v>
      </c>
      <c r="AD2755" t="s">
        <v>48</v>
      </c>
      <c r="AE2755" t="s">
        <v>49</v>
      </c>
    </row>
    <row r="2756" spans="1:31">
      <c r="A2756" t="str">
        <f t="shared" si="86"/>
        <v>209895752215111</v>
      </c>
      <c r="B2756" t="s">
        <v>32</v>
      </c>
      <c r="C2756" t="s">
        <v>2384</v>
      </c>
      <c r="D2756" t="s">
        <v>1631</v>
      </c>
      <c r="E2756" t="s">
        <v>1631</v>
      </c>
      <c r="F2756" t="s">
        <v>179</v>
      </c>
      <c r="G2756" t="s">
        <v>2603</v>
      </c>
      <c r="H2756" s="1">
        <v>43773</v>
      </c>
      <c r="I2756" s="1">
        <v>43769</v>
      </c>
      <c r="J2756" s="3">
        <v>2400000</v>
      </c>
      <c r="K2756" t="s">
        <v>31</v>
      </c>
      <c r="L2756" t="s">
        <v>31</v>
      </c>
      <c r="M2756">
        <v>0</v>
      </c>
      <c r="N2756">
        <v>0</v>
      </c>
      <c r="O2756">
        <v>0</v>
      </c>
      <c r="P2756" t="s">
        <v>37</v>
      </c>
      <c r="Q2756" t="s">
        <v>37</v>
      </c>
      <c r="R2756" t="str">
        <f t="shared" si="87"/>
        <v>2098957522151</v>
      </c>
      <c r="S2756" t="s">
        <v>38</v>
      </c>
      <c r="T2756" t="s">
        <v>45</v>
      </c>
      <c r="U2756" t="s">
        <v>45</v>
      </c>
      <c r="V2756" t="s">
        <v>2599</v>
      </c>
      <c r="W2756" t="s">
        <v>2600</v>
      </c>
      <c r="X2756" t="s">
        <v>43</v>
      </c>
      <c r="Y2756" t="s">
        <v>44</v>
      </c>
      <c r="Z2756" t="s">
        <v>44</v>
      </c>
      <c r="AA2756" t="s">
        <v>45</v>
      </c>
      <c r="AB2756" t="s">
        <v>46</v>
      </c>
      <c r="AC2756" t="s">
        <v>47</v>
      </c>
      <c r="AD2756" t="s">
        <v>48</v>
      </c>
      <c r="AE2756" t="s">
        <v>49</v>
      </c>
    </row>
    <row r="2757" spans="1:31">
      <c r="A2757" t="str">
        <f t="shared" si="86"/>
        <v>209895752121111</v>
      </c>
      <c r="B2757" t="s">
        <v>32</v>
      </c>
      <c r="C2757" t="s">
        <v>2384</v>
      </c>
      <c r="D2757" t="s">
        <v>1778</v>
      </c>
      <c r="E2757" t="s">
        <v>1778</v>
      </c>
      <c r="F2757" t="s">
        <v>122</v>
      </c>
      <c r="G2757" t="s">
        <v>2604</v>
      </c>
      <c r="H2757" s="1">
        <v>43773</v>
      </c>
      <c r="I2757" s="1">
        <v>43769</v>
      </c>
      <c r="J2757" s="3">
        <v>2300000</v>
      </c>
      <c r="K2757" t="s">
        <v>31</v>
      </c>
      <c r="L2757" t="s">
        <v>31</v>
      </c>
      <c r="M2757">
        <v>0</v>
      </c>
      <c r="N2757">
        <v>0</v>
      </c>
      <c r="O2757">
        <v>0</v>
      </c>
      <c r="P2757" t="s">
        <v>37</v>
      </c>
      <c r="Q2757" t="s">
        <v>37</v>
      </c>
      <c r="R2757" t="str">
        <f t="shared" si="87"/>
        <v>2098957521211</v>
      </c>
      <c r="S2757" t="s">
        <v>38</v>
      </c>
      <c r="T2757" t="s">
        <v>45</v>
      </c>
      <c r="U2757" t="s">
        <v>45</v>
      </c>
      <c r="V2757" t="s">
        <v>2599</v>
      </c>
      <c r="W2757" t="s">
        <v>2600</v>
      </c>
      <c r="X2757" t="s">
        <v>43</v>
      </c>
      <c r="Y2757" t="s">
        <v>44</v>
      </c>
      <c r="Z2757" t="s">
        <v>44</v>
      </c>
      <c r="AA2757" t="s">
        <v>45</v>
      </c>
      <c r="AB2757" t="s">
        <v>46</v>
      </c>
      <c r="AC2757" t="s">
        <v>47</v>
      </c>
      <c r="AD2757" t="s">
        <v>48</v>
      </c>
      <c r="AE2757" t="s">
        <v>49</v>
      </c>
    </row>
    <row r="2758" spans="1:31">
      <c r="A2758" t="str">
        <f t="shared" si="86"/>
        <v>209895752121111</v>
      </c>
      <c r="B2758" t="s">
        <v>32</v>
      </c>
      <c r="C2758" t="s">
        <v>2384</v>
      </c>
      <c r="D2758" t="s">
        <v>1210</v>
      </c>
      <c r="E2758" t="s">
        <v>1210</v>
      </c>
      <c r="F2758" t="s">
        <v>122</v>
      </c>
      <c r="G2758" t="s">
        <v>2605</v>
      </c>
      <c r="H2758" s="1">
        <v>43773</v>
      </c>
      <c r="I2758" s="1">
        <v>43769</v>
      </c>
      <c r="J2758" s="3">
        <v>533000</v>
      </c>
      <c r="K2758" t="s">
        <v>31</v>
      </c>
      <c r="L2758" t="s">
        <v>31</v>
      </c>
      <c r="M2758">
        <v>0</v>
      </c>
      <c r="N2758">
        <v>0</v>
      </c>
      <c r="O2758">
        <v>0</v>
      </c>
      <c r="P2758" t="s">
        <v>37</v>
      </c>
      <c r="Q2758" t="s">
        <v>37</v>
      </c>
      <c r="R2758" t="str">
        <f t="shared" si="87"/>
        <v>2098957521211</v>
      </c>
      <c r="S2758" t="s">
        <v>38</v>
      </c>
      <c r="T2758" t="s">
        <v>45</v>
      </c>
      <c r="U2758" t="s">
        <v>45</v>
      </c>
      <c r="V2758" t="s">
        <v>2599</v>
      </c>
      <c r="W2758" t="s">
        <v>2600</v>
      </c>
      <c r="X2758" t="s">
        <v>43</v>
      </c>
      <c r="Y2758" t="s">
        <v>44</v>
      </c>
      <c r="Z2758" t="s">
        <v>44</v>
      </c>
      <c r="AA2758" t="s">
        <v>45</v>
      </c>
      <c r="AB2758" t="s">
        <v>46</v>
      </c>
      <c r="AC2758" t="s">
        <v>47</v>
      </c>
      <c r="AD2758" t="s">
        <v>48</v>
      </c>
      <c r="AE2758" t="s">
        <v>49</v>
      </c>
    </row>
    <row r="2759" spans="1:31">
      <c r="A2759" t="str">
        <f t="shared" si="86"/>
        <v>210399452111111</v>
      </c>
      <c r="B2759" t="s">
        <v>32</v>
      </c>
      <c r="C2759" t="s">
        <v>2384</v>
      </c>
      <c r="D2759" t="s">
        <v>524</v>
      </c>
      <c r="E2759" t="s">
        <v>524</v>
      </c>
      <c r="F2759" t="s">
        <v>165</v>
      </c>
      <c r="G2759" t="s">
        <v>2606</v>
      </c>
      <c r="H2759" s="1">
        <v>43773</v>
      </c>
      <c r="I2759" s="1">
        <v>43773</v>
      </c>
      <c r="J2759" s="3">
        <v>1354100</v>
      </c>
      <c r="K2759" t="s">
        <v>31</v>
      </c>
      <c r="L2759" t="s">
        <v>31</v>
      </c>
      <c r="M2759">
        <v>0</v>
      </c>
      <c r="N2759">
        <v>0</v>
      </c>
      <c r="O2759">
        <v>0</v>
      </c>
      <c r="P2759" t="s">
        <v>37</v>
      </c>
      <c r="Q2759" t="s">
        <v>37</v>
      </c>
      <c r="R2759" t="str">
        <f t="shared" si="87"/>
        <v>2103994521111</v>
      </c>
      <c r="S2759" t="s">
        <v>38</v>
      </c>
      <c r="T2759" t="s">
        <v>45</v>
      </c>
      <c r="U2759" t="s">
        <v>45</v>
      </c>
      <c r="V2759" t="s">
        <v>2386</v>
      </c>
      <c r="W2759" t="s">
        <v>42</v>
      </c>
      <c r="X2759" t="s">
        <v>43</v>
      </c>
      <c r="Y2759" t="s">
        <v>44</v>
      </c>
      <c r="Z2759" t="s">
        <v>44</v>
      </c>
      <c r="AA2759" t="s">
        <v>45</v>
      </c>
      <c r="AB2759" t="s">
        <v>46</v>
      </c>
      <c r="AC2759" t="s">
        <v>47</v>
      </c>
      <c r="AD2759" t="s">
        <v>48</v>
      </c>
      <c r="AE2759" t="s">
        <v>49</v>
      </c>
    </row>
    <row r="2760" spans="1:31">
      <c r="A2760" t="str">
        <f t="shared" si="86"/>
        <v>210396252215111</v>
      </c>
      <c r="B2760" t="s">
        <v>32</v>
      </c>
      <c r="C2760" t="s">
        <v>2384</v>
      </c>
      <c r="D2760" t="s">
        <v>1065</v>
      </c>
      <c r="E2760" t="s">
        <v>1065</v>
      </c>
      <c r="F2760" t="s">
        <v>179</v>
      </c>
      <c r="G2760" t="s">
        <v>2607</v>
      </c>
      <c r="H2760" s="1">
        <v>43773</v>
      </c>
      <c r="I2760" s="1">
        <v>43773</v>
      </c>
      <c r="J2760" s="3">
        <v>1000000</v>
      </c>
      <c r="K2760" t="s">
        <v>31</v>
      </c>
      <c r="L2760" t="s">
        <v>31</v>
      </c>
      <c r="M2760">
        <v>0</v>
      </c>
      <c r="N2760">
        <v>0</v>
      </c>
      <c r="O2760">
        <v>0</v>
      </c>
      <c r="P2760" t="s">
        <v>37</v>
      </c>
      <c r="Q2760" t="s">
        <v>37</v>
      </c>
      <c r="R2760" t="str">
        <f t="shared" si="87"/>
        <v>2103962522151</v>
      </c>
      <c r="S2760" t="s">
        <v>38</v>
      </c>
      <c r="T2760" t="s">
        <v>45</v>
      </c>
      <c r="U2760" t="s">
        <v>45</v>
      </c>
      <c r="V2760" t="s">
        <v>2386</v>
      </c>
      <c r="W2760" t="s">
        <v>2548</v>
      </c>
      <c r="X2760" t="s">
        <v>43</v>
      </c>
      <c r="Y2760" t="s">
        <v>44</v>
      </c>
      <c r="Z2760" t="s">
        <v>44</v>
      </c>
      <c r="AA2760" t="s">
        <v>45</v>
      </c>
      <c r="AB2760" t="s">
        <v>46</v>
      </c>
      <c r="AC2760" t="s">
        <v>47</v>
      </c>
      <c r="AD2760" t="s">
        <v>48</v>
      </c>
      <c r="AE2760" t="s">
        <v>49</v>
      </c>
    </row>
    <row r="2761" spans="1:31">
      <c r="A2761" t="str">
        <f t="shared" si="86"/>
        <v>210396252121111</v>
      </c>
      <c r="B2761" t="s">
        <v>32</v>
      </c>
      <c r="C2761" t="s">
        <v>2384</v>
      </c>
      <c r="D2761" t="s">
        <v>768</v>
      </c>
      <c r="E2761" t="s">
        <v>768</v>
      </c>
      <c r="F2761" t="s">
        <v>122</v>
      </c>
      <c r="G2761" t="s">
        <v>2608</v>
      </c>
      <c r="H2761" s="1">
        <v>43774</v>
      </c>
      <c r="I2761" s="1">
        <v>43773</v>
      </c>
      <c r="J2761" s="3">
        <v>2300000</v>
      </c>
      <c r="K2761" t="s">
        <v>31</v>
      </c>
      <c r="L2761" t="s">
        <v>31</v>
      </c>
      <c r="M2761">
        <v>0</v>
      </c>
      <c r="N2761">
        <v>0</v>
      </c>
      <c r="O2761">
        <v>0</v>
      </c>
      <c r="P2761" t="s">
        <v>37</v>
      </c>
      <c r="Q2761" t="s">
        <v>37</v>
      </c>
      <c r="R2761" t="str">
        <f t="shared" si="87"/>
        <v>2103962521211</v>
      </c>
      <c r="S2761" t="s">
        <v>38</v>
      </c>
      <c r="T2761" t="s">
        <v>45</v>
      </c>
      <c r="U2761" t="s">
        <v>45</v>
      </c>
      <c r="V2761" t="s">
        <v>2386</v>
      </c>
      <c r="W2761" t="s">
        <v>2548</v>
      </c>
      <c r="X2761" t="s">
        <v>43</v>
      </c>
      <c r="Y2761" t="s">
        <v>44</v>
      </c>
      <c r="Z2761" t="s">
        <v>44</v>
      </c>
      <c r="AA2761" t="s">
        <v>45</v>
      </c>
      <c r="AB2761" t="s">
        <v>46</v>
      </c>
      <c r="AC2761" t="s">
        <v>47</v>
      </c>
      <c r="AD2761" t="s">
        <v>48</v>
      </c>
      <c r="AE2761" t="s">
        <v>49</v>
      </c>
    </row>
    <row r="2762" spans="1:31">
      <c r="A2762" t="str">
        <f t="shared" si="86"/>
        <v>210399452411111</v>
      </c>
      <c r="B2762" t="s">
        <v>32</v>
      </c>
      <c r="C2762" t="s">
        <v>2384</v>
      </c>
      <c r="D2762" t="s">
        <v>1674</v>
      </c>
      <c r="E2762" t="s">
        <v>1674</v>
      </c>
      <c r="F2762" t="s">
        <v>71</v>
      </c>
      <c r="G2762" t="s">
        <v>2609</v>
      </c>
      <c r="H2762" s="1">
        <v>43782</v>
      </c>
      <c r="I2762" s="1">
        <v>43782</v>
      </c>
      <c r="J2762" s="3">
        <v>910000</v>
      </c>
      <c r="K2762" t="s">
        <v>31</v>
      </c>
      <c r="L2762" t="s">
        <v>31</v>
      </c>
      <c r="M2762">
        <v>0</v>
      </c>
      <c r="N2762">
        <v>0</v>
      </c>
      <c r="O2762">
        <v>0</v>
      </c>
      <c r="P2762" t="s">
        <v>37</v>
      </c>
      <c r="Q2762" t="s">
        <v>37</v>
      </c>
      <c r="R2762" t="str">
        <f t="shared" si="87"/>
        <v>2103994524111</v>
      </c>
      <c r="S2762" t="s">
        <v>38</v>
      </c>
      <c r="T2762" t="s">
        <v>45</v>
      </c>
      <c r="U2762" t="s">
        <v>45</v>
      </c>
      <c r="V2762" t="s">
        <v>2386</v>
      </c>
      <c r="W2762" t="s">
        <v>42</v>
      </c>
      <c r="X2762" t="s">
        <v>43</v>
      </c>
      <c r="Y2762" t="s">
        <v>44</v>
      </c>
      <c r="Z2762" t="s">
        <v>44</v>
      </c>
      <c r="AA2762" t="s">
        <v>45</v>
      </c>
      <c r="AB2762" t="s">
        <v>46</v>
      </c>
      <c r="AC2762" t="s">
        <v>47</v>
      </c>
      <c r="AD2762" t="s">
        <v>48</v>
      </c>
      <c r="AE2762" t="s">
        <v>49</v>
      </c>
    </row>
    <row r="2763" spans="1:31">
      <c r="A2763" t="str">
        <f t="shared" si="86"/>
        <v>210399452312111</v>
      </c>
      <c r="B2763" t="s">
        <v>32</v>
      </c>
      <c r="C2763" t="s">
        <v>2384</v>
      </c>
      <c r="D2763" t="s">
        <v>1204</v>
      </c>
      <c r="E2763" t="s">
        <v>1204</v>
      </c>
      <c r="F2763" t="s">
        <v>172</v>
      </c>
      <c r="G2763" t="s">
        <v>2610</v>
      </c>
      <c r="H2763" s="1">
        <v>43782</v>
      </c>
      <c r="I2763" s="1">
        <v>43782</v>
      </c>
      <c r="J2763" s="3">
        <v>3434777</v>
      </c>
      <c r="K2763" t="s">
        <v>31</v>
      </c>
      <c r="L2763" t="s">
        <v>31</v>
      </c>
      <c r="M2763">
        <v>0</v>
      </c>
      <c r="N2763">
        <v>0</v>
      </c>
      <c r="O2763">
        <v>0</v>
      </c>
      <c r="P2763" t="s">
        <v>37</v>
      </c>
      <c r="Q2763" t="s">
        <v>37</v>
      </c>
      <c r="R2763" t="str">
        <f t="shared" si="87"/>
        <v>2103994523121</v>
      </c>
      <c r="S2763" t="s">
        <v>38</v>
      </c>
      <c r="T2763" t="s">
        <v>45</v>
      </c>
      <c r="U2763" t="s">
        <v>45</v>
      </c>
      <c r="V2763" t="s">
        <v>2386</v>
      </c>
      <c r="W2763" t="s">
        <v>42</v>
      </c>
      <c r="X2763" t="s">
        <v>43</v>
      </c>
      <c r="Y2763" t="s">
        <v>44</v>
      </c>
      <c r="Z2763" t="s">
        <v>44</v>
      </c>
      <c r="AA2763" t="s">
        <v>45</v>
      </c>
      <c r="AB2763" t="s">
        <v>46</v>
      </c>
      <c r="AC2763" t="s">
        <v>47</v>
      </c>
      <c r="AD2763" t="s">
        <v>48</v>
      </c>
      <c r="AE2763" t="s">
        <v>49</v>
      </c>
    </row>
    <row r="2764" spans="1:31">
      <c r="A2764" t="str">
        <f t="shared" si="86"/>
        <v>210399452211911</v>
      </c>
      <c r="B2764" t="s">
        <v>32</v>
      </c>
      <c r="C2764" t="s">
        <v>2384</v>
      </c>
      <c r="D2764" t="s">
        <v>557</v>
      </c>
      <c r="E2764" t="s">
        <v>557</v>
      </c>
      <c r="F2764" t="s">
        <v>60</v>
      </c>
      <c r="G2764" t="s">
        <v>2611</v>
      </c>
      <c r="H2764" s="1">
        <v>43782</v>
      </c>
      <c r="I2764" s="1">
        <v>43781</v>
      </c>
      <c r="J2764" s="3">
        <v>878710</v>
      </c>
      <c r="K2764" t="s">
        <v>31</v>
      </c>
      <c r="L2764" t="s">
        <v>31</v>
      </c>
      <c r="M2764">
        <v>0</v>
      </c>
      <c r="N2764">
        <v>0</v>
      </c>
      <c r="O2764">
        <v>0</v>
      </c>
      <c r="P2764" t="s">
        <v>37</v>
      </c>
      <c r="Q2764" t="s">
        <v>37</v>
      </c>
      <c r="R2764" t="str">
        <f t="shared" si="87"/>
        <v>2103994522119</v>
      </c>
      <c r="S2764" t="s">
        <v>38</v>
      </c>
      <c r="T2764" t="s">
        <v>45</v>
      </c>
      <c r="U2764" t="s">
        <v>45</v>
      </c>
      <c r="V2764" t="s">
        <v>2386</v>
      </c>
      <c r="W2764" t="s">
        <v>42</v>
      </c>
      <c r="X2764" t="s">
        <v>43</v>
      </c>
      <c r="Y2764" t="s">
        <v>44</v>
      </c>
      <c r="Z2764" t="s">
        <v>44</v>
      </c>
      <c r="AA2764" t="s">
        <v>45</v>
      </c>
      <c r="AB2764" t="s">
        <v>46</v>
      </c>
      <c r="AC2764" t="s">
        <v>47</v>
      </c>
      <c r="AD2764" t="s">
        <v>48</v>
      </c>
      <c r="AE2764" t="s">
        <v>49</v>
      </c>
    </row>
    <row r="2765" spans="1:31">
      <c r="A2765" t="str">
        <f t="shared" si="86"/>
        <v>210399452211111</v>
      </c>
      <c r="B2765" t="s">
        <v>32</v>
      </c>
      <c r="C2765" t="s">
        <v>2384</v>
      </c>
      <c r="D2765" t="s">
        <v>1575</v>
      </c>
      <c r="E2765" t="s">
        <v>1575</v>
      </c>
      <c r="F2765" t="s">
        <v>79</v>
      </c>
      <c r="G2765" t="s">
        <v>2612</v>
      </c>
      <c r="H2765" s="1">
        <v>43784</v>
      </c>
      <c r="I2765" s="1">
        <v>43783</v>
      </c>
      <c r="J2765" s="3">
        <v>1595738</v>
      </c>
      <c r="K2765" t="s">
        <v>31</v>
      </c>
      <c r="L2765" t="s">
        <v>31</v>
      </c>
      <c r="M2765">
        <v>0</v>
      </c>
      <c r="N2765">
        <v>0</v>
      </c>
      <c r="O2765">
        <v>0</v>
      </c>
      <c r="P2765" t="s">
        <v>37</v>
      </c>
      <c r="Q2765" t="s">
        <v>37</v>
      </c>
      <c r="R2765" t="str">
        <f t="shared" si="87"/>
        <v>2103994522111</v>
      </c>
      <c r="S2765" t="s">
        <v>38</v>
      </c>
      <c r="T2765" t="s">
        <v>45</v>
      </c>
      <c r="U2765" t="s">
        <v>45</v>
      </c>
      <c r="V2765" t="s">
        <v>2386</v>
      </c>
      <c r="W2765" t="s">
        <v>42</v>
      </c>
      <c r="X2765" t="s">
        <v>43</v>
      </c>
      <c r="Y2765" t="s">
        <v>44</v>
      </c>
      <c r="Z2765" t="s">
        <v>44</v>
      </c>
      <c r="AA2765" t="s">
        <v>45</v>
      </c>
      <c r="AB2765" t="s">
        <v>46</v>
      </c>
      <c r="AC2765" t="s">
        <v>47</v>
      </c>
      <c r="AD2765" t="s">
        <v>48</v>
      </c>
      <c r="AE2765" t="s">
        <v>49</v>
      </c>
    </row>
    <row r="2766" spans="1:31">
      <c r="A2766" t="str">
        <f t="shared" si="86"/>
        <v>210399452214111</v>
      </c>
      <c r="B2766" t="s">
        <v>32</v>
      </c>
      <c r="C2766" t="s">
        <v>2384</v>
      </c>
      <c r="D2766" t="s">
        <v>1067</v>
      </c>
      <c r="E2766" t="s">
        <v>1067</v>
      </c>
      <c r="F2766" t="s">
        <v>1969</v>
      </c>
      <c r="G2766" t="s">
        <v>2613</v>
      </c>
      <c r="H2766" s="1">
        <v>43782</v>
      </c>
      <c r="I2766" s="1">
        <v>43782</v>
      </c>
      <c r="J2766" s="3">
        <v>8850000</v>
      </c>
      <c r="K2766" t="s">
        <v>31</v>
      </c>
      <c r="L2766" t="s">
        <v>31</v>
      </c>
      <c r="M2766">
        <v>0</v>
      </c>
      <c r="N2766">
        <v>0</v>
      </c>
      <c r="O2766">
        <v>0</v>
      </c>
      <c r="P2766" t="s">
        <v>37</v>
      </c>
      <c r="Q2766" t="s">
        <v>37</v>
      </c>
      <c r="R2766" t="str">
        <f t="shared" si="87"/>
        <v>2103994522141</v>
      </c>
      <c r="S2766" t="s">
        <v>38</v>
      </c>
      <c r="T2766" t="s">
        <v>45</v>
      </c>
      <c r="U2766" t="s">
        <v>45</v>
      </c>
      <c r="V2766" t="s">
        <v>2386</v>
      </c>
      <c r="W2766" t="s">
        <v>42</v>
      </c>
      <c r="X2766" t="s">
        <v>43</v>
      </c>
      <c r="Y2766" t="s">
        <v>44</v>
      </c>
      <c r="Z2766" t="s">
        <v>44</v>
      </c>
      <c r="AA2766" t="s">
        <v>45</v>
      </c>
      <c r="AB2766" t="s">
        <v>46</v>
      </c>
      <c r="AC2766" t="s">
        <v>47</v>
      </c>
      <c r="AD2766" t="s">
        <v>48</v>
      </c>
      <c r="AE2766" t="s">
        <v>49</v>
      </c>
    </row>
    <row r="2767" spans="1:31">
      <c r="A2767" t="str">
        <f t="shared" si="86"/>
        <v>210099451211112</v>
      </c>
      <c r="B2767" t="s">
        <v>32</v>
      </c>
      <c r="C2767" t="s">
        <v>2384</v>
      </c>
      <c r="D2767" t="s">
        <v>637</v>
      </c>
      <c r="E2767" t="s">
        <v>637</v>
      </c>
      <c r="F2767" t="s">
        <v>2394</v>
      </c>
      <c r="G2767" t="s">
        <v>2614</v>
      </c>
      <c r="H2767" s="1">
        <v>43800</v>
      </c>
      <c r="I2767" s="1">
        <v>43794</v>
      </c>
      <c r="J2767" s="3">
        <v>1250000</v>
      </c>
      <c r="K2767" t="s">
        <v>31</v>
      </c>
      <c r="L2767" t="s">
        <v>31</v>
      </c>
      <c r="M2767">
        <v>0</v>
      </c>
      <c r="N2767">
        <v>0</v>
      </c>
      <c r="O2767">
        <v>0</v>
      </c>
      <c r="P2767" t="s">
        <v>37</v>
      </c>
      <c r="Q2767" t="s">
        <v>37</v>
      </c>
      <c r="R2767" t="str">
        <f t="shared" si="87"/>
        <v>2100994512111</v>
      </c>
      <c r="S2767" t="s">
        <v>38</v>
      </c>
      <c r="T2767" t="s">
        <v>45</v>
      </c>
      <c r="U2767" t="s">
        <v>45</v>
      </c>
      <c r="V2767" t="s">
        <v>2391</v>
      </c>
      <c r="W2767" t="s">
        <v>42</v>
      </c>
      <c r="X2767" t="s">
        <v>43</v>
      </c>
      <c r="Y2767" t="s">
        <v>44</v>
      </c>
      <c r="Z2767" t="s">
        <v>44</v>
      </c>
      <c r="AA2767" t="s">
        <v>45</v>
      </c>
      <c r="AB2767" t="s">
        <v>46</v>
      </c>
      <c r="AC2767" t="s">
        <v>47</v>
      </c>
      <c r="AD2767" t="s">
        <v>48</v>
      </c>
      <c r="AE2767" t="s">
        <v>49</v>
      </c>
    </row>
    <row r="2768" spans="1:31">
      <c r="A2768" t="str">
        <f t="shared" si="86"/>
        <v>210399452111112</v>
      </c>
      <c r="B2768" t="s">
        <v>32</v>
      </c>
      <c r="C2768" t="s">
        <v>2384</v>
      </c>
      <c r="D2768" t="s">
        <v>1300</v>
      </c>
      <c r="E2768" t="s">
        <v>1300</v>
      </c>
      <c r="F2768" t="s">
        <v>165</v>
      </c>
      <c r="G2768" t="s">
        <v>2615</v>
      </c>
      <c r="H2768" s="1">
        <v>43800</v>
      </c>
      <c r="I2768" s="1">
        <v>43794</v>
      </c>
      <c r="J2768" s="3">
        <v>14550000</v>
      </c>
      <c r="K2768" t="s">
        <v>31</v>
      </c>
      <c r="L2768" t="s">
        <v>31</v>
      </c>
      <c r="M2768">
        <v>0</v>
      </c>
      <c r="N2768">
        <v>0</v>
      </c>
      <c r="O2768">
        <v>0</v>
      </c>
      <c r="P2768" t="s">
        <v>37</v>
      </c>
      <c r="Q2768" t="s">
        <v>37</v>
      </c>
      <c r="R2768" t="str">
        <f t="shared" si="87"/>
        <v>2103994521111</v>
      </c>
      <c r="S2768" t="s">
        <v>38</v>
      </c>
      <c r="T2768" t="s">
        <v>45</v>
      </c>
      <c r="U2768" t="s">
        <v>45</v>
      </c>
      <c r="V2768" t="s">
        <v>2386</v>
      </c>
      <c r="W2768" t="s">
        <v>42</v>
      </c>
      <c r="X2768" t="s">
        <v>43</v>
      </c>
      <c r="Y2768" t="s">
        <v>44</v>
      </c>
      <c r="Z2768" t="s">
        <v>44</v>
      </c>
      <c r="AA2768" t="s">
        <v>45</v>
      </c>
      <c r="AB2768" t="s">
        <v>46</v>
      </c>
      <c r="AC2768" t="s">
        <v>47</v>
      </c>
      <c r="AD2768" t="s">
        <v>48</v>
      </c>
      <c r="AE2768" t="s">
        <v>49</v>
      </c>
    </row>
    <row r="2769" spans="1:31">
      <c r="A2769" t="str">
        <f t="shared" si="86"/>
        <v>210196052411311</v>
      </c>
      <c r="B2769" t="s">
        <v>32</v>
      </c>
      <c r="C2769" t="s">
        <v>2384</v>
      </c>
      <c r="D2769" t="s">
        <v>1393</v>
      </c>
      <c r="E2769" t="s">
        <v>1393</v>
      </c>
      <c r="F2769" t="s">
        <v>64</v>
      </c>
      <c r="G2769" t="s">
        <v>2616</v>
      </c>
      <c r="H2769" s="1">
        <v>43796</v>
      </c>
      <c r="I2769" s="1">
        <v>43795</v>
      </c>
      <c r="J2769" s="3">
        <v>4480000</v>
      </c>
      <c r="K2769" t="s">
        <v>31</v>
      </c>
      <c r="L2769" t="s">
        <v>31</v>
      </c>
      <c r="M2769">
        <v>0</v>
      </c>
      <c r="N2769">
        <v>0</v>
      </c>
      <c r="O2769">
        <v>0</v>
      </c>
      <c r="P2769" t="s">
        <v>37</v>
      </c>
      <c r="Q2769" t="s">
        <v>37</v>
      </c>
      <c r="R2769" t="str">
        <f t="shared" si="87"/>
        <v>2101960524113</v>
      </c>
      <c r="S2769" t="s">
        <v>38</v>
      </c>
      <c r="T2769" t="s">
        <v>45</v>
      </c>
      <c r="U2769" t="s">
        <v>45</v>
      </c>
      <c r="V2769" t="s">
        <v>2460</v>
      </c>
      <c r="W2769" t="s">
        <v>2461</v>
      </c>
      <c r="X2769" t="s">
        <v>43</v>
      </c>
      <c r="Y2769" t="s">
        <v>44</v>
      </c>
      <c r="Z2769" t="s">
        <v>44</v>
      </c>
      <c r="AA2769" t="s">
        <v>45</v>
      </c>
      <c r="AB2769" t="s">
        <v>46</v>
      </c>
      <c r="AC2769" t="s">
        <v>47</v>
      </c>
      <c r="AD2769" t="s">
        <v>48</v>
      </c>
      <c r="AE2769" t="s">
        <v>49</v>
      </c>
    </row>
    <row r="2770" spans="1:31">
      <c r="A2770" t="str">
        <f t="shared" si="86"/>
        <v>210196052121111</v>
      </c>
      <c r="B2770" t="s">
        <v>32</v>
      </c>
      <c r="C2770" t="s">
        <v>2384</v>
      </c>
      <c r="D2770" t="s">
        <v>567</v>
      </c>
      <c r="E2770" t="s">
        <v>567</v>
      </c>
      <c r="F2770" t="s">
        <v>122</v>
      </c>
      <c r="G2770" t="s">
        <v>2617</v>
      </c>
      <c r="H2770" s="1">
        <v>43796</v>
      </c>
      <c r="I2770" s="1">
        <v>43795</v>
      </c>
      <c r="J2770" s="3">
        <v>218000</v>
      </c>
      <c r="K2770" t="s">
        <v>31</v>
      </c>
      <c r="L2770" t="s">
        <v>31</v>
      </c>
      <c r="M2770">
        <v>0</v>
      </c>
      <c r="N2770">
        <v>0</v>
      </c>
      <c r="O2770">
        <v>0</v>
      </c>
      <c r="P2770" t="s">
        <v>37</v>
      </c>
      <c r="Q2770" t="s">
        <v>37</v>
      </c>
      <c r="R2770" t="str">
        <f t="shared" si="87"/>
        <v>2101960521211</v>
      </c>
      <c r="S2770" t="s">
        <v>38</v>
      </c>
      <c r="T2770" t="s">
        <v>45</v>
      </c>
      <c r="U2770" t="s">
        <v>45</v>
      </c>
      <c r="V2770" t="s">
        <v>2460</v>
      </c>
      <c r="W2770" t="s">
        <v>2461</v>
      </c>
      <c r="X2770" t="s">
        <v>43</v>
      </c>
      <c r="Y2770" t="s">
        <v>44</v>
      </c>
      <c r="Z2770" t="s">
        <v>44</v>
      </c>
      <c r="AA2770" t="s">
        <v>45</v>
      </c>
      <c r="AB2770" t="s">
        <v>46</v>
      </c>
      <c r="AC2770" t="s">
        <v>47</v>
      </c>
      <c r="AD2770" t="s">
        <v>48</v>
      </c>
      <c r="AE2770" t="s">
        <v>49</v>
      </c>
    </row>
    <row r="2771" spans="1:31">
      <c r="A2771" t="str">
        <f t="shared" si="86"/>
        <v>210396252121111</v>
      </c>
      <c r="B2771" t="s">
        <v>32</v>
      </c>
      <c r="C2771" t="s">
        <v>2384</v>
      </c>
      <c r="D2771" t="s">
        <v>1545</v>
      </c>
      <c r="E2771" t="s">
        <v>1545</v>
      </c>
      <c r="F2771" t="s">
        <v>122</v>
      </c>
      <c r="G2771" t="s">
        <v>2618</v>
      </c>
      <c r="H2771" s="1">
        <v>43796</v>
      </c>
      <c r="I2771" s="1">
        <v>43795</v>
      </c>
      <c r="J2771" s="3">
        <v>3150000</v>
      </c>
      <c r="K2771" t="s">
        <v>31</v>
      </c>
      <c r="L2771" t="s">
        <v>31</v>
      </c>
      <c r="M2771">
        <v>0</v>
      </c>
      <c r="N2771">
        <v>0</v>
      </c>
      <c r="O2771">
        <v>0</v>
      </c>
      <c r="P2771" t="s">
        <v>37</v>
      </c>
      <c r="Q2771" t="s">
        <v>37</v>
      </c>
      <c r="R2771" t="str">
        <f t="shared" si="87"/>
        <v>2103962521211</v>
      </c>
      <c r="S2771" t="s">
        <v>38</v>
      </c>
      <c r="T2771" t="s">
        <v>45</v>
      </c>
      <c r="U2771" t="s">
        <v>45</v>
      </c>
      <c r="V2771" t="s">
        <v>2386</v>
      </c>
      <c r="W2771" t="s">
        <v>2548</v>
      </c>
      <c r="X2771" t="s">
        <v>43</v>
      </c>
      <c r="Y2771" t="s">
        <v>44</v>
      </c>
      <c r="Z2771" t="s">
        <v>44</v>
      </c>
      <c r="AA2771" t="s">
        <v>45</v>
      </c>
      <c r="AB2771" t="s">
        <v>46</v>
      </c>
      <c r="AC2771" t="s">
        <v>47</v>
      </c>
      <c r="AD2771" t="s">
        <v>48</v>
      </c>
      <c r="AE2771" t="s">
        <v>49</v>
      </c>
    </row>
    <row r="2772" spans="1:31">
      <c r="A2772" t="str">
        <f t="shared" si="86"/>
        <v>210396252411311</v>
      </c>
      <c r="B2772" t="s">
        <v>32</v>
      </c>
      <c r="C2772" t="s">
        <v>2384</v>
      </c>
      <c r="D2772" t="s">
        <v>1551</v>
      </c>
      <c r="E2772" t="s">
        <v>1551</v>
      </c>
      <c r="F2772" t="s">
        <v>64</v>
      </c>
      <c r="G2772" t="s">
        <v>2619</v>
      </c>
      <c r="H2772" s="1">
        <v>43796</v>
      </c>
      <c r="I2772" s="1">
        <v>43796</v>
      </c>
      <c r="J2772" s="3">
        <v>3600000</v>
      </c>
      <c r="K2772" t="s">
        <v>31</v>
      </c>
      <c r="L2772" t="s">
        <v>31</v>
      </c>
      <c r="M2772">
        <v>0</v>
      </c>
      <c r="N2772">
        <v>0</v>
      </c>
      <c r="O2772">
        <v>0</v>
      </c>
      <c r="P2772" t="s">
        <v>37</v>
      </c>
      <c r="Q2772" t="s">
        <v>37</v>
      </c>
      <c r="R2772" t="str">
        <f t="shared" si="87"/>
        <v>2103962524113</v>
      </c>
      <c r="S2772" t="s">
        <v>38</v>
      </c>
      <c r="T2772" t="s">
        <v>45</v>
      </c>
      <c r="U2772" t="s">
        <v>45</v>
      </c>
      <c r="V2772" t="s">
        <v>2386</v>
      </c>
      <c r="W2772" t="s">
        <v>2548</v>
      </c>
      <c r="X2772" t="s">
        <v>43</v>
      </c>
      <c r="Y2772" t="s">
        <v>44</v>
      </c>
      <c r="Z2772" t="s">
        <v>44</v>
      </c>
      <c r="AA2772" t="s">
        <v>45</v>
      </c>
      <c r="AB2772" t="s">
        <v>46</v>
      </c>
      <c r="AC2772" t="s">
        <v>47</v>
      </c>
      <c r="AD2772" t="s">
        <v>48</v>
      </c>
      <c r="AE2772" t="s">
        <v>49</v>
      </c>
    </row>
    <row r="2773" spans="1:31">
      <c r="A2773" t="str">
        <f t="shared" si="86"/>
        <v>210399452411107</v>
      </c>
      <c r="B2773" t="s">
        <v>32</v>
      </c>
      <c r="C2773" t="s">
        <v>2384</v>
      </c>
      <c r="D2773" t="s">
        <v>978</v>
      </c>
      <c r="E2773" t="s">
        <v>978</v>
      </c>
      <c r="F2773" t="s">
        <v>71</v>
      </c>
      <c r="G2773" t="s">
        <v>2620</v>
      </c>
      <c r="H2773" s="1">
        <v>43670</v>
      </c>
      <c r="I2773" s="1">
        <v>43669</v>
      </c>
      <c r="J2773" s="3">
        <v>1260000</v>
      </c>
      <c r="K2773" t="s">
        <v>31</v>
      </c>
      <c r="L2773" t="s">
        <v>31</v>
      </c>
      <c r="M2773">
        <v>0</v>
      </c>
      <c r="N2773">
        <v>0</v>
      </c>
      <c r="O2773">
        <v>0</v>
      </c>
      <c r="P2773" t="s">
        <v>37</v>
      </c>
      <c r="Q2773" t="s">
        <v>37</v>
      </c>
      <c r="R2773" t="str">
        <f t="shared" si="87"/>
        <v>2103994524111</v>
      </c>
      <c r="S2773" t="s">
        <v>38</v>
      </c>
      <c r="T2773" t="s">
        <v>45</v>
      </c>
      <c r="U2773" t="s">
        <v>45</v>
      </c>
      <c r="V2773" t="s">
        <v>2386</v>
      </c>
      <c r="W2773" t="s">
        <v>42</v>
      </c>
      <c r="X2773" t="s">
        <v>43</v>
      </c>
      <c r="Y2773" t="s">
        <v>44</v>
      </c>
      <c r="Z2773" t="s">
        <v>44</v>
      </c>
      <c r="AA2773" t="s">
        <v>45</v>
      </c>
      <c r="AB2773" t="s">
        <v>46</v>
      </c>
      <c r="AC2773" t="s">
        <v>47</v>
      </c>
      <c r="AD2773" t="s">
        <v>48</v>
      </c>
      <c r="AE2773" t="s">
        <v>49</v>
      </c>
    </row>
    <row r="2774" spans="1:31">
      <c r="A2774" t="str">
        <f t="shared" si="86"/>
        <v>210099451211108</v>
      </c>
      <c r="B2774" t="s">
        <v>32</v>
      </c>
      <c r="C2774" t="s">
        <v>2384</v>
      </c>
      <c r="D2774" t="s">
        <v>828</v>
      </c>
      <c r="E2774" t="s">
        <v>828</v>
      </c>
      <c r="F2774" t="s">
        <v>2394</v>
      </c>
      <c r="G2774" t="s">
        <v>2621</v>
      </c>
      <c r="H2774" s="1">
        <v>43678</v>
      </c>
      <c r="I2774" s="1">
        <v>43669</v>
      </c>
      <c r="J2774" s="3">
        <v>1250000</v>
      </c>
      <c r="K2774" t="s">
        <v>31</v>
      </c>
      <c r="L2774" t="s">
        <v>31</v>
      </c>
      <c r="M2774">
        <v>0</v>
      </c>
      <c r="N2774">
        <v>0</v>
      </c>
      <c r="O2774">
        <v>0</v>
      </c>
      <c r="P2774" t="s">
        <v>37</v>
      </c>
      <c r="Q2774" t="s">
        <v>37</v>
      </c>
      <c r="R2774" t="str">
        <f t="shared" si="87"/>
        <v>2100994512111</v>
      </c>
      <c r="S2774" t="s">
        <v>38</v>
      </c>
      <c r="T2774" t="s">
        <v>45</v>
      </c>
      <c r="U2774" t="s">
        <v>45</v>
      </c>
      <c r="V2774" t="s">
        <v>2391</v>
      </c>
      <c r="W2774" t="s">
        <v>42</v>
      </c>
      <c r="X2774" t="s">
        <v>43</v>
      </c>
      <c r="Y2774" t="s">
        <v>44</v>
      </c>
      <c r="Z2774" t="s">
        <v>44</v>
      </c>
      <c r="AA2774" t="s">
        <v>45</v>
      </c>
      <c r="AB2774" t="s">
        <v>46</v>
      </c>
      <c r="AC2774" t="s">
        <v>47</v>
      </c>
      <c r="AD2774" t="s">
        <v>48</v>
      </c>
      <c r="AE2774" t="s">
        <v>49</v>
      </c>
    </row>
    <row r="2775" spans="1:31">
      <c r="A2775" t="str">
        <f t="shared" si="86"/>
        <v>210399452211108</v>
      </c>
      <c r="B2775" t="s">
        <v>32</v>
      </c>
      <c r="C2775" t="s">
        <v>2384</v>
      </c>
      <c r="D2775" t="s">
        <v>1464</v>
      </c>
      <c r="E2775" t="s">
        <v>1464</v>
      </c>
      <c r="F2775" t="s">
        <v>79</v>
      </c>
      <c r="G2775" t="s">
        <v>2622</v>
      </c>
      <c r="H2775" s="1">
        <v>43685</v>
      </c>
      <c r="I2775" s="1">
        <v>43685</v>
      </c>
      <c r="J2775" s="3">
        <v>1422633</v>
      </c>
      <c r="K2775" t="s">
        <v>31</v>
      </c>
      <c r="L2775" t="s">
        <v>31</v>
      </c>
      <c r="M2775">
        <v>0</v>
      </c>
      <c r="N2775">
        <v>0</v>
      </c>
      <c r="O2775">
        <v>0</v>
      </c>
      <c r="P2775" t="s">
        <v>37</v>
      </c>
      <c r="Q2775" t="s">
        <v>37</v>
      </c>
      <c r="R2775" t="str">
        <f t="shared" si="87"/>
        <v>2103994522111</v>
      </c>
      <c r="S2775" t="s">
        <v>38</v>
      </c>
      <c r="T2775" t="s">
        <v>45</v>
      </c>
      <c r="U2775" t="s">
        <v>45</v>
      </c>
      <c r="V2775" t="s">
        <v>2386</v>
      </c>
      <c r="W2775" t="s">
        <v>42</v>
      </c>
      <c r="X2775" t="s">
        <v>43</v>
      </c>
      <c r="Y2775" t="s">
        <v>44</v>
      </c>
      <c r="Z2775" t="s">
        <v>44</v>
      </c>
      <c r="AA2775" t="s">
        <v>45</v>
      </c>
      <c r="AB2775" t="s">
        <v>46</v>
      </c>
      <c r="AC2775" t="s">
        <v>47</v>
      </c>
      <c r="AD2775" t="s">
        <v>48</v>
      </c>
      <c r="AE2775" t="s">
        <v>49</v>
      </c>
    </row>
    <row r="2776" spans="1:31">
      <c r="A2776" t="str">
        <f t="shared" si="86"/>
        <v>210399452211908</v>
      </c>
      <c r="B2776" t="s">
        <v>32</v>
      </c>
      <c r="C2776" t="s">
        <v>2384</v>
      </c>
      <c r="D2776" t="s">
        <v>155</v>
      </c>
      <c r="E2776" t="s">
        <v>155</v>
      </c>
      <c r="F2776" t="s">
        <v>60</v>
      </c>
      <c r="G2776" t="s">
        <v>2623</v>
      </c>
      <c r="H2776" s="1">
        <v>43686</v>
      </c>
      <c r="I2776" s="1">
        <v>43685</v>
      </c>
      <c r="J2776" s="3">
        <v>740000</v>
      </c>
      <c r="K2776" t="s">
        <v>31</v>
      </c>
      <c r="L2776" t="s">
        <v>31</v>
      </c>
      <c r="M2776">
        <v>0</v>
      </c>
      <c r="N2776">
        <v>0</v>
      </c>
      <c r="O2776">
        <v>0</v>
      </c>
      <c r="P2776" t="s">
        <v>37</v>
      </c>
      <c r="Q2776" t="s">
        <v>37</v>
      </c>
      <c r="R2776" t="str">
        <f t="shared" si="87"/>
        <v>2103994522119</v>
      </c>
      <c r="S2776" t="s">
        <v>38</v>
      </c>
      <c r="T2776" t="s">
        <v>45</v>
      </c>
      <c r="U2776" t="s">
        <v>45</v>
      </c>
      <c r="V2776" t="s">
        <v>2386</v>
      </c>
      <c r="W2776" t="s">
        <v>42</v>
      </c>
      <c r="X2776" t="s">
        <v>43</v>
      </c>
      <c r="Y2776" t="s">
        <v>44</v>
      </c>
      <c r="Z2776" t="s">
        <v>44</v>
      </c>
      <c r="AA2776" t="s">
        <v>45</v>
      </c>
      <c r="AB2776" t="s">
        <v>46</v>
      </c>
      <c r="AC2776" t="s">
        <v>47</v>
      </c>
      <c r="AD2776" t="s">
        <v>48</v>
      </c>
      <c r="AE2776" t="s">
        <v>49</v>
      </c>
    </row>
    <row r="2777" spans="1:31">
      <c r="A2777" t="str">
        <f t="shared" si="86"/>
        <v>210399452211208</v>
      </c>
      <c r="B2777" t="s">
        <v>32</v>
      </c>
      <c r="C2777" t="s">
        <v>2384</v>
      </c>
      <c r="D2777" t="s">
        <v>155</v>
      </c>
      <c r="E2777" t="s">
        <v>155</v>
      </c>
      <c r="F2777" t="s">
        <v>148</v>
      </c>
      <c r="G2777" t="s">
        <v>2623</v>
      </c>
      <c r="H2777" s="1">
        <v>43686</v>
      </c>
      <c r="I2777" s="1">
        <v>43685</v>
      </c>
      <c r="J2777" s="3">
        <v>138710</v>
      </c>
      <c r="K2777" t="s">
        <v>31</v>
      </c>
      <c r="L2777" t="s">
        <v>31</v>
      </c>
      <c r="M2777">
        <v>0</v>
      </c>
      <c r="N2777">
        <v>0</v>
      </c>
      <c r="O2777">
        <v>0</v>
      </c>
      <c r="P2777" t="s">
        <v>37</v>
      </c>
      <c r="Q2777" t="s">
        <v>37</v>
      </c>
      <c r="R2777" t="str">
        <f t="shared" si="87"/>
        <v>2103994522112</v>
      </c>
      <c r="S2777" t="s">
        <v>38</v>
      </c>
      <c r="T2777" t="s">
        <v>45</v>
      </c>
      <c r="U2777" t="s">
        <v>45</v>
      </c>
      <c r="V2777" t="s">
        <v>2386</v>
      </c>
      <c r="W2777" t="s">
        <v>42</v>
      </c>
      <c r="X2777" t="s">
        <v>43</v>
      </c>
      <c r="Y2777" t="s">
        <v>44</v>
      </c>
      <c r="Z2777" t="s">
        <v>44</v>
      </c>
      <c r="AA2777" t="s">
        <v>45</v>
      </c>
      <c r="AB2777" t="s">
        <v>46</v>
      </c>
      <c r="AC2777" t="s">
        <v>47</v>
      </c>
      <c r="AD2777" t="s">
        <v>48</v>
      </c>
      <c r="AE2777" t="s">
        <v>49</v>
      </c>
    </row>
    <row r="2778" spans="1:31">
      <c r="A2778" t="str">
        <f t="shared" si="86"/>
        <v>210099451112911</v>
      </c>
      <c r="B2778" t="s">
        <v>32</v>
      </c>
      <c r="C2778" t="s">
        <v>2384</v>
      </c>
      <c r="D2778" t="s">
        <v>616</v>
      </c>
      <c r="E2778" t="s">
        <v>616</v>
      </c>
      <c r="F2778" t="s">
        <v>112</v>
      </c>
      <c r="G2778" t="s">
        <v>2624</v>
      </c>
      <c r="H2778" s="1">
        <v>43788</v>
      </c>
      <c r="I2778" s="1">
        <v>43787</v>
      </c>
      <c r="J2778" s="3">
        <v>17898000</v>
      </c>
      <c r="K2778" t="s">
        <v>31</v>
      </c>
      <c r="L2778" t="s">
        <v>31</v>
      </c>
      <c r="M2778">
        <v>0</v>
      </c>
      <c r="N2778">
        <v>0</v>
      </c>
      <c r="O2778">
        <v>0</v>
      </c>
      <c r="P2778" t="s">
        <v>37</v>
      </c>
      <c r="Q2778" t="s">
        <v>37</v>
      </c>
      <c r="R2778" t="str">
        <f t="shared" si="87"/>
        <v>2100994511129</v>
      </c>
      <c r="S2778" t="s">
        <v>38</v>
      </c>
      <c r="T2778" t="s">
        <v>45</v>
      </c>
      <c r="U2778" t="s">
        <v>45</v>
      </c>
      <c r="V2778" t="s">
        <v>2391</v>
      </c>
      <c r="W2778" t="s">
        <v>42</v>
      </c>
      <c r="X2778" t="s">
        <v>43</v>
      </c>
      <c r="Y2778" t="s">
        <v>44</v>
      </c>
      <c r="Z2778" t="s">
        <v>44</v>
      </c>
      <c r="AA2778" t="s">
        <v>45</v>
      </c>
      <c r="AB2778" t="s">
        <v>46</v>
      </c>
      <c r="AC2778" t="s">
        <v>47</v>
      </c>
      <c r="AD2778" t="s">
        <v>48</v>
      </c>
      <c r="AE2778" t="s">
        <v>49</v>
      </c>
    </row>
    <row r="2779" spans="1:31">
      <c r="A2779" t="str">
        <f t="shared" si="86"/>
        <v>210099451111112</v>
      </c>
      <c r="B2779" t="s">
        <v>32</v>
      </c>
      <c r="C2779" t="s">
        <v>2384</v>
      </c>
      <c r="D2779" t="s">
        <v>892</v>
      </c>
      <c r="E2779" t="s">
        <v>892</v>
      </c>
      <c r="F2779" t="s">
        <v>35</v>
      </c>
      <c r="G2779" t="s">
        <v>2625</v>
      </c>
      <c r="H2779" s="1">
        <v>43800</v>
      </c>
      <c r="I2779" s="1">
        <v>43787</v>
      </c>
      <c r="J2779" s="3">
        <v>78900900</v>
      </c>
      <c r="K2779" t="s">
        <v>31</v>
      </c>
      <c r="L2779" t="s">
        <v>31</v>
      </c>
      <c r="M2779">
        <v>0</v>
      </c>
      <c r="N2779">
        <v>0</v>
      </c>
      <c r="O2779">
        <v>0</v>
      </c>
      <c r="P2779" t="s">
        <v>37</v>
      </c>
      <c r="Q2779" t="s">
        <v>37</v>
      </c>
      <c r="R2779" t="str">
        <f t="shared" si="87"/>
        <v>2100994511111</v>
      </c>
      <c r="S2779" t="s">
        <v>38</v>
      </c>
      <c r="T2779" t="s">
        <v>45</v>
      </c>
      <c r="U2779" t="s">
        <v>45</v>
      </c>
      <c r="V2779" t="s">
        <v>2391</v>
      </c>
      <c r="W2779" t="s">
        <v>42</v>
      </c>
      <c r="X2779" t="s">
        <v>43</v>
      </c>
      <c r="Y2779" t="s">
        <v>44</v>
      </c>
      <c r="Z2779" t="s">
        <v>44</v>
      </c>
      <c r="AA2779" t="s">
        <v>45</v>
      </c>
      <c r="AB2779" t="s">
        <v>46</v>
      </c>
      <c r="AC2779" t="s">
        <v>47</v>
      </c>
      <c r="AD2779" t="s">
        <v>48</v>
      </c>
      <c r="AE2779" t="s">
        <v>49</v>
      </c>
    </row>
    <row r="2780" spans="1:31">
      <c r="A2780" t="str">
        <f t="shared" si="86"/>
        <v>210099451111912</v>
      </c>
      <c r="B2780" t="s">
        <v>32</v>
      </c>
      <c r="C2780" t="s">
        <v>2384</v>
      </c>
      <c r="D2780" t="s">
        <v>892</v>
      </c>
      <c r="E2780" t="s">
        <v>892</v>
      </c>
      <c r="F2780" t="s">
        <v>50</v>
      </c>
      <c r="G2780" t="s">
        <v>2625</v>
      </c>
      <c r="H2780" s="1">
        <v>43800</v>
      </c>
      <c r="I2780" s="1">
        <v>43787</v>
      </c>
      <c r="J2780" s="3">
        <v>1196</v>
      </c>
      <c r="K2780" t="s">
        <v>31</v>
      </c>
      <c r="L2780" t="s">
        <v>31</v>
      </c>
      <c r="M2780">
        <v>0</v>
      </c>
      <c r="N2780">
        <v>0</v>
      </c>
      <c r="O2780">
        <v>0</v>
      </c>
      <c r="P2780" t="s">
        <v>37</v>
      </c>
      <c r="Q2780" t="s">
        <v>37</v>
      </c>
      <c r="R2780" t="str">
        <f t="shared" si="87"/>
        <v>2100994511119</v>
      </c>
      <c r="S2780" t="s">
        <v>38</v>
      </c>
      <c r="T2780" t="s">
        <v>45</v>
      </c>
      <c r="U2780" t="s">
        <v>45</v>
      </c>
      <c r="V2780" t="s">
        <v>2391</v>
      </c>
      <c r="W2780" t="s">
        <v>42</v>
      </c>
      <c r="X2780" t="s">
        <v>43</v>
      </c>
      <c r="Y2780" t="s">
        <v>44</v>
      </c>
      <c r="Z2780" t="s">
        <v>44</v>
      </c>
      <c r="AA2780" t="s">
        <v>45</v>
      </c>
      <c r="AB2780" t="s">
        <v>46</v>
      </c>
      <c r="AC2780" t="s">
        <v>47</v>
      </c>
      <c r="AD2780" t="s">
        <v>48</v>
      </c>
      <c r="AE2780" t="s">
        <v>49</v>
      </c>
    </row>
    <row r="2781" spans="1:31">
      <c r="A2781" t="str">
        <f t="shared" si="86"/>
        <v>210099451112112</v>
      </c>
      <c r="B2781" t="s">
        <v>32</v>
      </c>
      <c r="C2781" t="s">
        <v>2384</v>
      </c>
      <c r="D2781" t="s">
        <v>892</v>
      </c>
      <c r="E2781" t="s">
        <v>892</v>
      </c>
      <c r="F2781" t="s">
        <v>51</v>
      </c>
      <c r="G2781" t="s">
        <v>2625</v>
      </c>
      <c r="H2781" s="1">
        <v>43800</v>
      </c>
      <c r="I2781" s="1">
        <v>43787</v>
      </c>
      <c r="J2781" s="3">
        <v>6238800</v>
      </c>
      <c r="K2781" t="s">
        <v>31</v>
      </c>
      <c r="L2781" t="s">
        <v>31</v>
      </c>
      <c r="M2781">
        <v>0</v>
      </c>
      <c r="N2781">
        <v>0</v>
      </c>
      <c r="O2781">
        <v>0</v>
      </c>
      <c r="P2781" t="s">
        <v>37</v>
      </c>
      <c r="Q2781" t="s">
        <v>37</v>
      </c>
      <c r="R2781" t="str">
        <f t="shared" si="87"/>
        <v>2100994511121</v>
      </c>
      <c r="S2781" t="s">
        <v>38</v>
      </c>
      <c r="T2781" t="s">
        <v>45</v>
      </c>
      <c r="U2781" t="s">
        <v>45</v>
      </c>
      <c r="V2781" t="s">
        <v>2391</v>
      </c>
      <c r="W2781" t="s">
        <v>42</v>
      </c>
      <c r="X2781" t="s">
        <v>43</v>
      </c>
      <c r="Y2781" t="s">
        <v>44</v>
      </c>
      <c r="Z2781" t="s">
        <v>44</v>
      </c>
      <c r="AA2781" t="s">
        <v>45</v>
      </c>
      <c r="AB2781" t="s">
        <v>46</v>
      </c>
      <c r="AC2781" t="s">
        <v>47</v>
      </c>
      <c r="AD2781" t="s">
        <v>48</v>
      </c>
      <c r="AE2781" t="s">
        <v>49</v>
      </c>
    </row>
    <row r="2782" spans="1:31">
      <c r="A2782" t="str">
        <f t="shared" si="86"/>
        <v>210099451112212</v>
      </c>
      <c r="B2782" t="s">
        <v>32</v>
      </c>
      <c r="C2782" t="s">
        <v>2384</v>
      </c>
      <c r="D2782" t="s">
        <v>892</v>
      </c>
      <c r="E2782" t="s">
        <v>892</v>
      </c>
      <c r="F2782" t="s">
        <v>55</v>
      </c>
      <c r="G2782" t="s">
        <v>2625</v>
      </c>
      <c r="H2782" s="1">
        <v>43800</v>
      </c>
      <c r="I2782" s="1">
        <v>43787</v>
      </c>
      <c r="J2782" s="3">
        <v>1879312</v>
      </c>
      <c r="K2782" t="s">
        <v>31</v>
      </c>
      <c r="L2782" t="s">
        <v>31</v>
      </c>
      <c r="M2782">
        <v>0</v>
      </c>
      <c r="N2782">
        <v>0</v>
      </c>
      <c r="O2782">
        <v>0</v>
      </c>
      <c r="P2782" t="s">
        <v>37</v>
      </c>
      <c r="Q2782" t="s">
        <v>37</v>
      </c>
      <c r="R2782" t="str">
        <f t="shared" si="87"/>
        <v>2100994511122</v>
      </c>
      <c r="S2782" t="s">
        <v>38</v>
      </c>
      <c r="T2782" t="s">
        <v>45</v>
      </c>
      <c r="U2782" t="s">
        <v>45</v>
      </c>
      <c r="V2782" t="s">
        <v>2391</v>
      </c>
      <c r="W2782" t="s">
        <v>42</v>
      </c>
      <c r="X2782" t="s">
        <v>43</v>
      </c>
      <c r="Y2782" t="s">
        <v>44</v>
      </c>
      <c r="Z2782" t="s">
        <v>44</v>
      </c>
      <c r="AA2782" t="s">
        <v>45</v>
      </c>
      <c r="AB2782" t="s">
        <v>46</v>
      </c>
      <c r="AC2782" t="s">
        <v>47</v>
      </c>
      <c r="AD2782" t="s">
        <v>48</v>
      </c>
      <c r="AE2782" t="s">
        <v>49</v>
      </c>
    </row>
    <row r="2783" spans="1:31">
      <c r="A2783" t="str">
        <f t="shared" si="86"/>
        <v>210099451112312</v>
      </c>
      <c r="B2783" t="s">
        <v>32</v>
      </c>
      <c r="C2783" t="s">
        <v>2384</v>
      </c>
      <c r="D2783" t="s">
        <v>892</v>
      </c>
      <c r="E2783" t="s">
        <v>892</v>
      </c>
      <c r="F2783" t="s">
        <v>56</v>
      </c>
      <c r="G2783" t="s">
        <v>2625</v>
      </c>
      <c r="H2783" s="1">
        <v>43800</v>
      </c>
      <c r="I2783" s="1">
        <v>43787</v>
      </c>
      <c r="J2783" s="3">
        <v>1800000</v>
      </c>
      <c r="K2783" t="s">
        <v>31</v>
      </c>
      <c r="L2783" t="s">
        <v>31</v>
      </c>
      <c r="M2783">
        <v>0</v>
      </c>
      <c r="N2783">
        <v>0</v>
      </c>
      <c r="O2783">
        <v>0</v>
      </c>
      <c r="P2783" t="s">
        <v>37</v>
      </c>
      <c r="Q2783" t="s">
        <v>37</v>
      </c>
      <c r="R2783" t="str">
        <f t="shared" si="87"/>
        <v>2100994511123</v>
      </c>
      <c r="S2783" t="s">
        <v>38</v>
      </c>
      <c r="T2783" t="s">
        <v>45</v>
      </c>
      <c r="U2783" t="s">
        <v>45</v>
      </c>
      <c r="V2783" t="s">
        <v>2391</v>
      </c>
      <c r="W2783" t="s">
        <v>42</v>
      </c>
      <c r="X2783" t="s">
        <v>43</v>
      </c>
      <c r="Y2783" t="s">
        <v>44</v>
      </c>
      <c r="Z2783" t="s">
        <v>44</v>
      </c>
      <c r="AA2783" t="s">
        <v>45</v>
      </c>
      <c r="AB2783" t="s">
        <v>46</v>
      </c>
      <c r="AC2783" t="s">
        <v>47</v>
      </c>
      <c r="AD2783" t="s">
        <v>48</v>
      </c>
      <c r="AE2783" t="s">
        <v>49</v>
      </c>
    </row>
    <row r="2784" spans="1:31">
      <c r="A2784" t="str">
        <f t="shared" si="86"/>
        <v>210099451112412</v>
      </c>
      <c r="B2784" t="s">
        <v>32</v>
      </c>
      <c r="C2784" t="s">
        <v>2384</v>
      </c>
      <c r="D2784" t="s">
        <v>892</v>
      </c>
      <c r="E2784" t="s">
        <v>892</v>
      </c>
      <c r="F2784" t="s">
        <v>52</v>
      </c>
      <c r="G2784" t="s">
        <v>2625</v>
      </c>
      <c r="H2784" s="1">
        <v>43800</v>
      </c>
      <c r="I2784" s="1">
        <v>43787</v>
      </c>
      <c r="J2784" s="3">
        <v>2095000</v>
      </c>
      <c r="K2784" t="s">
        <v>31</v>
      </c>
      <c r="L2784" t="s">
        <v>31</v>
      </c>
      <c r="M2784">
        <v>0</v>
      </c>
      <c r="N2784">
        <v>0</v>
      </c>
      <c r="O2784">
        <v>0</v>
      </c>
      <c r="P2784" t="s">
        <v>37</v>
      </c>
      <c r="Q2784" t="s">
        <v>37</v>
      </c>
      <c r="R2784" t="str">
        <f t="shared" si="87"/>
        <v>2100994511124</v>
      </c>
      <c r="S2784" t="s">
        <v>38</v>
      </c>
      <c r="T2784" t="s">
        <v>45</v>
      </c>
      <c r="U2784" t="s">
        <v>45</v>
      </c>
      <c r="V2784" t="s">
        <v>2391</v>
      </c>
      <c r="W2784" t="s">
        <v>42</v>
      </c>
      <c r="X2784" t="s">
        <v>43</v>
      </c>
      <c r="Y2784" t="s">
        <v>44</v>
      </c>
      <c r="Z2784" t="s">
        <v>44</v>
      </c>
      <c r="AA2784" t="s">
        <v>45</v>
      </c>
      <c r="AB2784" t="s">
        <v>46</v>
      </c>
      <c r="AC2784" t="s">
        <v>47</v>
      </c>
      <c r="AD2784" t="s">
        <v>48</v>
      </c>
      <c r="AE2784" t="s">
        <v>49</v>
      </c>
    </row>
    <row r="2785" spans="1:31">
      <c r="A2785" t="str">
        <f t="shared" si="86"/>
        <v>210099451112512</v>
      </c>
      <c r="B2785" t="s">
        <v>32</v>
      </c>
      <c r="C2785" t="s">
        <v>2384</v>
      </c>
      <c r="D2785" t="s">
        <v>892</v>
      </c>
      <c r="E2785" t="s">
        <v>892</v>
      </c>
      <c r="F2785" t="s">
        <v>132</v>
      </c>
      <c r="G2785" t="s">
        <v>2625</v>
      </c>
      <c r="H2785" s="1">
        <v>43800</v>
      </c>
      <c r="I2785" s="1">
        <v>43787</v>
      </c>
      <c r="J2785" s="3">
        <v>238061</v>
      </c>
      <c r="K2785" t="s">
        <v>31</v>
      </c>
      <c r="L2785" t="s">
        <v>31</v>
      </c>
      <c r="M2785">
        <v>0</v>
      </c>
      <c r="N2785">
        <v>0</v>
      </c>
      <c r="O2785">
        <v>0</v>
      </c>
      <c r="P2785" t="s">
        <v>37</v>
      </c>
      <c r="Q2785" t="s">
        <v>37</v>
      </c>
      <c r="R2785" t="str">
        <f t="shared" si="87"/>
        <v>2100994511125</v>
      </c>
      <c r="S2785" t="s">
        <v>38</v>
      </c>
      <c r="T2785" t="s">
        <v>45</v>
      </c>
      <c r="U2785" t="s">
        <v>45</v>
      </c>
      <c r="V2785" t="s">
        <v>2391</v>
      </c>
      <c r="W2785" t="s">
        <v>42</v>
      </c>
      <c r="X2785" t="s">
        <v>43</v>
      </c>
      <c r="Y2785" t="s">
        <v>44</v>
      </c>
      <c r="Z2785" t="s">
        <v>44</v>
      </c>
      <c r="AA2785" t="s">
        <v>45</v>
      </c>
      <c r="AB2785" t="s">
        <v>46</v>
      </c>
      <c r="AC2785" t="s">
        <v>47</v>
      </c>
      <c r="AD2785" t="s">
        <v>48</v>
      </c>
      <c r="AE2785" t="s">
        <v>49</v>
      </c>
    </row>
    <row r="2786" spans="1:31">
      <c r="A2786" t="str">
        <f t="shared" si="86"/>
        <v>210099451112612</v>
      </c>
      <c r="B2786" t="s">
        <v>32</v>
      </c>
      <c r="C2786" t="s">
        <v>2384</v>
      </c>
      <c r="D2786" t="s">
        <v>892</v>
      </c>
      <c r="E2786" t="s">
        <v>892</v>
      </c>
      <c r="F2786" t="s">
        <v>57</v>
      </c>
      <c r="G2786" t="s">
        <v>2625</v>
      </c>
      <c r="H2786" s="1">
        <v>43800</v>
      </c>
      <c r="I2786" s="1">
        <v>43787</v>
      </c>
      <c r="J2786" s="3">
        <v>5431500</v>
      </c>
      <c r="K2786" t="s">
        <v>31</v>
      </c>
      <c r="L2786" t="s">
        <v>31</v>
      </c>
      <c r="M2786">
        <v>0</v>
      </c>
      <c r="N2786">
        <v>0</v>
      </c>
      <c r="O2786">
        <v>0</v>
      </c>
      <c r="P2786" t="s">
        <v>37</v>
      </c>
      <c r="Q2786" t="s">
        <v>37</v>
      </c>
      <c r="R2786" t="str">
        <f t="shared" si="87"/>
        <v>2100994511126</v>
      </c>
      <c r="S2786" t="s">
        <v>38</v>
      </c>
      <c r="T2786" t="s">
        <v>45</v>
      </c>
      <c r="U2786" t="s">
        <v>45</v>
      </c>
      <c r="V2786" t="s">
        <v>2391</v>
      </c>
      <c r="W2786" t="s">
        <v>42</v>
      </c>
      <c r="X2786" t="s">
        <v>43</v>
      </c>
      <c r="Y2786" t="s">
        <v>44</v>
      </c>
      <c r="Z2786" t="s">
        <v>44</v>
      </c>
      <c r="AA2786" t="s">
        <v>45</v>
      </c>
      <c r="AB2786" t="s">
        <v>46</v>
      </c>
      <c r="AC2786" t="s">
        <v>47</v>
      </c>
      <c r="AD2786" t="s">
        <v>48</v>
      </c>
      <c r="AE2786" t="s">
        <v>49</v>
      </c>
    </row>
    <row r="2787" spans="1:31">
      <c r="A2787" t="str">
        <f t="shared" si="86"/>
        <v>210099451115112</v>
      </c>
      <c r="B2787" t="s">
        <v>32</v>
      </c>
      <c r="C2787" t="s">
        <v>2384</v>
      </c>
      <c r="D2787" t="s">
        <v>892</v>
      </c>
      <c r="E2787" t="s">
        <v>892</v>
      </c>
      <c r="F2787" t="s">
        <v>58</v>
      </c>
      <c r="G2787" t="s">
        <v>2625</v>
      </c>
      <c r="H2787" s="1">
        <v>43800</v>
      </c>
      <c r="I2787" s="1">
        <v>43787</v>
      </c>
      <c r="J2787" s="3">
        <v>3480000</v>
      </c>
      <c r="K2787" t="s">
        <v>31</v>
      </c>
      <c r="L2787" t="s">
        <v>31</v>
      </c>
      <c r="M2787">
        <v>0</v>
      </c>
      <c r="N2787">
        <v>0</v>
      </c>
      <c r="O2787">
        <v>0</v>
      </c>
      <c r="P2787" t="s">
        <v>37</v>
      </c>
      <c r="Q2787" t="s">
        <v>37</v>
      </c>
      <c r="R2787" t="str">
        <f t="shared" si="87"/>
        <v>2100994511151</v>
      </c>
      <c r="S2787" t="s">
        <v>38</v>
      </c>
      <c r="T2787" t="s">
        <v>45</v>
      </c>
      <c r="U2787" t="s">
        <v>45</v>
      </c>
      <c r="V2787" t="s">
        <v>2391</v>
      </c>
      <c r="W2787" t="s">
        <v>42</v>
      </c>
      <c r="X2787" t="s">
        <v>43</v>
      </c>
      <c r="Y2787" t="s">
        <v>44</v>
      </c>
      <c r="Z2787" t="s">
        <v>44</v>
      </c>
      <c r="AA2787" t="s">
        <v>45</v>
      </c>
      <c r="AB2787" t="s">
        <v>46</v>
      </c>
      <c r="AC2787" t="s">
        <v>47</v>
      </c>
      <c r="AD2787" t="s">
        <v>48</v>
      </c>
      <c r="AE2787" t="s">
        <v>49</v>
      </c>
    </row>
    <row r="2788" spans="1:31">
      <c r="A2788" t="str">
        <f t="shared" si="86"/>
        <v>210399452411111</v>
      </c>
      <c r="B2788" t="s">
        <v>32</v>
      </c>
      <c r="C2788" t="s">
        <v>2384</v>
      </c>
      <c r="D2788" t="s">
        <v>760</v>
      </c>
      <c r="E2788" t="s">
        <v>760</v>
      </c>
      <c r="F2788" t="s">
        <v>71</v>
      </c>
      <c r="G2788" t="s">
        <v>2626</v>
      </c>
      <c r="H2788" s="1">
        <v>43790</v>
      </c>
      <c r="I2788" s="1">
        <v>43789</v>
      </c>
      <c r="J2788" s="3">
        <v>2920000</v>
      </c>
      <c r="K2788" t="s">
        <v>31</v>
      </c>
      <c r="L2788" t="s">
        <v>31</v>
      </c>
      <c r="M2788">
        <v>0</v>
      </c>
      <c r="N2788">
        <v>0</v>
      </c>
      <c r="O2788">
        <v>0</v>
      </c>
      <c r="P2788" t="s">
        <v>37</v>
      </c>
      <c r="Q2788" t="s">
        <v>37</v>
      </c>
      <c r="R2788" t="str">
        <f t="shared" si="87"/>
        <v>2103994524111</v>
      </c>
      <c r="S2788" t="s">
        <v>38</v>
      </c>
      <c r="T2788" t="s">
        <v>45</v>
      </c>
      <c r="U2788" t="s">
        <v>45</v>
      </c>
      <c r="V2788" t="s">
        <v>2386</v>
      </c>
      <c r="W2788" t="s">
        <v>42</v>
      </c>
      <c r="X2788" t="s">
        <v>43</v>
      </c>
      <c r="Y2788" t="s">
        <v>44</v>
      </c>
      <c r="Z2788" t="s">
        <v>44</v>
      </c>
      <c r="AA2788" t="s">
        <v>45</v>
      </c>
      <c r="AB2788" t="s">
        <v>46</v>
      </c>
      <c r="AC2788" t="s">
        <v>47</v>
      </c>
      <c r="AD2788" t="s">
        <v>48</v>
      </c>
      <c r="AE2788" t="s">
        <v>49</v>
      </c>
    </row>
    <row r="2789" spans="1:31">
      <c r="A2789" t="str">
        <f t="shared" si="86"/>
        <v>210399452111112</v>
      </c>
      <c r="B2789" t="s">
        <v>32</v>
      </c>
      <c r="C2789" t="s">
        <v>2384</v>
      </c>
      <c r="D2789" t="s">
        <v>944</v>
      </c>
      <c r="E2789" t="s">
        <v>944</v>
      </c>
      <c r="F2789" t="s">
        <v>165</v>
      </c>
      <c r="G2789" t="s">
        <v>2627</v>
      </c>
      <c r="H2789" s="1">
        <v>43803</v>
      </c>
      <c r="I2789" s="1">
        <v>43801</v>
      </c>
      <c r="J2789" s="3">
        <v>1158000</v>
      </c>
      <c r="K2789" t="s">
        <v>31</v>
      </c>
      <c r="L2789" t="s">
        <v>31</v>
      </c>
      <c r="M2789">
        <v>0</v>
      </c>
      <c r="N2789">
        <v>0</v>
      </c>
      <c r="O2789">
        <v>0</v>
      </c>
      <c r="P2789" t="s">
        <v>37</v>
      </c>
      <c r="Q2789" t="s">
        <v>37</v>
      </c>
      <c r="R2789" t="str">
        <f t="shared" si="87"/>
        <v>2103994521111</v>
      </c>
      <c r="S2789" t="s">
        <v>38</v>
      </c>
      <c r="T2789" t="s">
        <v>45</v>
      </c>
      <c r="U2789" t="s">
        <v>45</v>
      </c>
      <c r="V2789" t="s">
        <v>2386</v>
      </c>
      <c r="W2789" t="s">
        <v>42</v>
      </c>
      <c r="X2789" t="s">
        <v>43</v>
      </c>
      <c r="Y2789" t="s">
        <v>44</v>
      </c>
      <c r="Z2789" t="s">
        <v>44</v>
      </c>
      <c r="AA2789" t="s">
        <v>45</v>
      </c>
      <c r="AB2789" t="s">
        <v>46</v>
      </c>
      <c r="AC2789" t="s">
        <v>47</v>
      </c>
      <c r="AD2789" t="s">
        <v>48</v>
      </c>
      <c r="AE2789" t="s">
        <v>49</v>
      </c>
    </row>
    <row r="2790" spans="1:31">
      <c r="A2790" t="str">
        <f t="shared" si="86"/>
        <v>210399452211112</v>
      </c>
      <c r="B2790" t="s">
        <v>32</v>
      </c>
      <c r="C2790" t="s">
        <v>2384</v>
      </c>
      <c r="D2790" t="s">
        <v>944</v>
      </c>
      <c r="E2790" t="s">
        <v>944</v>
      </c>
      <c r="F2790" t="s">
        <v>79</v>
      </c>
      <c r="G2790" t="s">
        <v>2627</v>
      </c>
      <c r="H2790" s="1">
        <v>43803</v>
      </c>
      <c r="I2790" s="1">
        <v>43801</v>
      </c>
      <c r="J2790" s="3">
        <v>579440</v>
      </c>
      <c r="K2790" t="s">
        <v>31</v>
      </c>
      <c r="L2790" t="s">
        <v>31</v>
      </c>
      <c r="M2790">
        <v>0</v>
      </c>
      <c r="N2790">
        <v>0</v>
      </c>
      <c r="O2790">
        <v>0</v>
      </c>
      <c r="P2790" t="s">
        <v>37</v>
      </c>
      <c r="Q2790" t="s">
        <v>37</v>
      </c>
      <c r="R2790" t="str">
        <f t="shared" si="87"/>
        <v>2103994522111</v>
      </c>
      <c r="S2790" t="s">
        <v>38</v>
      </c>
      <c r="T2790" t="s">
        <v>45</v>
      </c>
      <c r="U2790" t="s">
        <v>45</v>
      </c>
      <c r="V2790" t="s">
        <v>2386</v>
      </c>
      <c r="W2790" t="s">
        <v>42</v>
      </c>
      <c r="X2790" t="s">
        <v>43</v>
      </c>
      <c r="Y2790" t="s">
        <v>44</v>
      </c>
      <c r="Z2790" t="s">
        <v>44</v>
      </c>
      <c r="AA2790" t="s">
        <v>45</v>
      </c>
      <c r="AB2790" t="s">
        <v>46</v>
      </c>
      <c r="AC2790" t="s">
        <v>47</v>
      </c>
      <c r="AD2790" t="s">
        <v>48</v>
      </c>
      <c r="AE2790" t="s">
        <v>49</v>
      </c>
    </row>
    <row r="2791" spans="1:31">
      <c r="A2791" t="str">
        <f t="shared" si="86"/>
        <v>210399452111512</v>
      </c>
      <c r="B2791" t="s">
        <v>32</v>
      </c>
      <c r="C2791" t="s">
        <v>2384</v>
      </c>
      <c r="D2791" t="s">
        <v>1669</v>
      </c>
      <c r="E2791" t="s">
        <v>1669</v>
      </c>
      <c r="F2791" t="s">
        <v>286</v>
      </c>
      <c r="G2791" t="s">
        <v>2628</v>
      </c>
      <c r="H2791" s="1">
        <v>43803</v>
      </c>
      <c r="I2791" s="1">
        <v>43802</v>
      </c>
      <c r="J2791" s="3">
        <v>6940000</v>
      </c>
      <c r="K2791" t="s">
        <v>31</v>
      </c>
      <c r="L2791" t="s">
        <v>31</v>
      </c>
      <c r="M2791">
        <v>0</v>
      </c>
      <c r="N2791">
        <v>0</v>
      </c>
      <c r="O2791">
        <v>0</v>
      </c>
      <c r="P2791" t="s">
        <v>37</v>
      </c>
      <c r="Q2791" t="s">
        <v>37</v>
      </c>
      <c r="R2791" t="str">
        <f t="shared" si="87"/>
        <v>2103994521115</v>
      </c>
      <c r="S2791" t="s">
        <v>38</v>
      </c>
      <c r="T2791" t="s">
        <v>45</v>
      </c>
      <c r="U2791" t="s">
        <v>45</v>
      </c>
      <c r="V2791" t="s">
        <v>2386</v>
      </c>
      <c r="W2791" t="s">
        <v>42</v>
      </c>
      <c r="X2791" t="s">
        <v>43</v>
      </c>
      <c r="Y2791" t="s">
        <v>44</v>
      </c>
      <c r="Z2791" t="s">
        <v>44</v>
      </c>
      <c r="AA2791" t="s">
        <v>45</v>
      </c>
      <c r="AB2791" t="s">
        <v>46</v>
      </c>
      <c r="AC2791" t="s">
        <v>47</v>
      </c>
      <c r="AD2791" t="s">
        <v>48</v>
      </c>
      <c r="AE2791" t="s">
        <v>49</v>
      </c>
    </row>
    <row r="2792" spans="1:31">
      <c r="A2792" t="str">
        <f t="shared" si="86"/>
        <v>210099451112912</v>
      </c>
      <c r="B2792" t="s">
        <v>32</v>
      </c>
      <c r="C2792" t="s">
        <v>2384</v>
      </c>
      <c r="D2792" t="s">
        <v>1892</v>
      </c>
      <c r="E2792" t="s">
        <v>1892</v>
      </c>
      <c r="F2792" t="s">
        <v>112</v>
      </c>
      <c r="G2792" t="s">
        <v>2629</v>
      </c>
      <c r="H2792" s="1">
        <v>43803</v>
      </c>
      <c r="I2792" s="1">
        <v>43802</v>
      </c>
      <c r="J2792" s="3">
        <v>16744000</v>
      </c>
      <c r="K2792" t="s">
        <v>31</v>
      </c>
      <c r="L2792" t="s">
        <v>31</v>
      </c>
      <c r="M2792">
        <v>0</v>
      </c>
      <c r="N2792">
        <v>0</v>
      </c>
      <c r="O2792">
        <v>0</v>
      </c>
      <c r="P2792" t="s">
        <v>37</v>
      </c>
      <c r="Q2792" t="s">
        <v>37</v>
      </c>
      <c r="R2792" t="str">
        <f t="shared" si="87"/>
        <v>2100994511129</v>
      </c>
      <c r="S2792" t="s">
        <v>38</v>
      </c>
      <c r="T2792" t="s">
        <v>45</v>
      </c>
      <c r="U2792" t="s">
        <v>45</v>
      </c>
      <c r="V2792" t="s">
        <v>2391</v>
      </c>
      <c r="W2792" t="s">
        <v>42</v>
      </c>
      <c r="X2792" t="s">
        <v>43</v>
      </c>
      <c r="Y2792" t="s">
        <v>44</v>
      </c>
      <c r="Z2792" t="s">
        <v>44</v>
      </c>
      <c r="AA2792" t="s">
        <v>45</v>
      </c>
      <c r="AB2792" t="s">
        <v>46</v>
      </c>
      <c r="AC2792" t="s">
        <v>47</v>
      </c>
      <c r="AD2792" t="s">
        <v>48</v>
      </c>
      <c r="AE2792" t="s">
        <v>49</v>
      </c>
    </row>
    <row r="2793" spans="1:31">
      <c r="A2793" t="str">
        <f t="shared" si="86"/>
        <v>210095552411312</v>
      </c>
      <c r="B2793" t="s">
        <v>32</v>
      </c>
      <c r="C2793" t="s">
        <v>2384</v>
      </c>
      <c r="D2793" t="s">
        <v>215</v>
      </c>
      <c r="E2793" t="s">
        <v>215</v>
      </c>
      <c r="F2793" t="s">
        <v>64</v>
      </c>
      <c r="G2793" t="s">
        <v>2630</v>
      </c>
      <c r="H2793" s="1">
        <v>43803</v>
      </c>
      <c r="I2793" s="1">
        <v>43802</v>
      </c>
      <c r="J2793" s="3">
        <v>2250000</v>
      </c>
      <c r="K2793" t="s">
        <v>31</v>
      </c>
      <c r="L2793" t="s">
        <v>31</v>
      </c>
      <c r="M2793">
        <v>0</v>
      </c>
      <c r="N2793">
        <v>0</v>
      </c>
      <c r="O2793">
        <v>0</v>
      </c>
      <c r="P2793" t="s">
        <v>37</v>
      </c>
      <c r="Q2793" t="s">
        <v>37</v>
      </c>
      <c r="R2793" t="str">
        <f t="shared" si="87"/>
        <v>2100955524113</v>
      </c>
      <c r="S2793" t="s">
        <v>38</v>
      </c>
      <c r="T2793" t="s">
        <v>45</v>
      </c>
      <c r="U2793" t="s">
        <v>45</v>
      </c>
      <c r="V2793" t="s">
        <v>2391</v>
      </c>
      <c r="W2793" t="s">
        <v>2402</v>
      </c>
      <c r="X2793" t="s">
        <v>43</v>
      </c>
      <c r="Y2793" t="s">
        <v>44</v>
      </c>
      <c r="Z2793" t="s">
        <v>44</v>
      </c>
      <c r="AA2793" t="s">
        <v>45</v>
      </c>
      <c r="AB2793" t="s">
        <v>46</v>
      </c>
      <c r="AC2793" t="s">
        <v>47</v>
      </c>
      <c r="AD2793" t="s">
        <v>48</v>
      </c>
      <c r="AE2793" t="s">
        <v>49</v>
      </c>
    </row>
    <row r="2794" spans="1:31">
      <c r="A2794" t="str">
        <f t="shared" si="86"/>
        <v>562001152121112</v>
      </c>
      <c r="B2794" t="s">
        <v>32</v>
      </c>
      <c r="C2794" t="s">
        <v>2384</v>
      </c>
      <c r="D2794" t="s">
        <v>502</v>
      </c>
      <c r="E2794" t="s">
        <v>502</v>
      </c>
      <c r="F2794" t="s">
        <v>122</v>
      </c>
      <c r="G2794" t="s">
        <v>2631</v>
      </c>
      <c r="H2794" s="1">
        <v>43805</v>
      </c>
      <c r="I2794" s="1">
        <v>43803</v>
      </c>
      <c r="J2794" s="3">
        <v>9400000</v>
      </c>
      <c r="K2794" t="s">
        <v>31</v>
      </c>
      <c r="L2794" t="s">
        <v>31</v>
      </c>
      <c r="M2794">
        <v>0</v>
      </c>
      <c r="N2794">
        <v>0</v>
      </c>
      <c r="O2794">
        <v>0</v>
      </c>
      <c r="P2794" t="s">
        <v>37</v>
      </c>
      <c r="Q2794" t="s">
        <v>37</v>
      </c>
      <c r="R2794" t="str">
        <f t="shared" si="87"/>
        <v>5620011521211</v>
      </c>
      <c r="S2794" t="s">
        <v>38</v>
      </c>
      <c r="T2794" t="s">
        <v>45</v>
      </c>
      <c r="U2794" t="s">
        <v>2632</v>
      </c>
      <c r="V2794" t="s">
        <v>2633</v>
      </c>
      <c r="W2794" t="s">
        <v>293</v>
      </c>
      <c r="X2794" t="s">
        <v>43</v>
      </c>
      <c r="Y2794" t="s">
        <v>44</v>
      </c>
      <c r="Z2794" t="s">
        <v>44</v>
      </c>
      <c r="AA2794" t="s">
        <v>45</v>
      </c>
      <c r="AB2794" t="s">
        <v>46</v>
      </c>
      <c r="AC2794" t="s">
        <v>47</v>
      </c>
      <c r="AD2794" t="s">
        <v>48</v>
      </c>
      <c r="AE2794" t="s">
        <v>49</v>
      </c>
    </row>
    <row r="2795" spans="1:31">
      <c r="A2795" t="str">
        <f t="shared" si="86"/>
        <v>562001152215112</v>
      </c>
      <c r="B2795" t="s">
        <v>32</v>
      </c>
      <c r="C2795" t="s">
        <v>2384</v>
      </c>
      <c r="D2795" t="s">
        <v>863</v>
      </c>
      <c r="E2795" t="s">
        <v>863</v>
      </c>
      <c r="F2795" t="s">
        <v>179</v>
      </c>
      <c r="G2795" t="s">
        <v>2634</v>
      </c>
      <c r="H2795" s="1">
        <v>43803</v>
      </c>
      <c r="I2795" s="1">
        <v>43803</v>
      </c>
      <c r="J2795" s="3">
        <v>600000</v>
      </c>
      <c r="K2795" t="s">
        <v>31</v>
      </c>
      <c r="L2795" t="s">
        <v>31</v>
      </c>
      <c r="M2795">
        <v>0</v>
      </c>
      <c r="N2795">
        <v>0</v>
      </c>
      <c r="O2795">
        <v>0</v>
      </c>
      <c r="P2795" t="s">
        <v>37</v>
      </c>
      <c r="Q2795" t="s">
        <v>37</v>
      </c>
      <c r="R2795" t="str">
        <f t="shared" si="87"/>
        <v>5620011522151</v>
      </c>
      <c r="S2795" t="s">
        <v>38</v>
      </c>
      <c r="T2795" t="s">
        <v>45</v>
      </c>
      <c r="U2795" t="s">
        <v>2632</v>
      </c>
      <c r="V2795" t="s">
        <v>2633</v>
      </c>
      <c r="W2795" t="s">
        <v>293</v>
      </c>
      <c r="X2795" t="s">
        <v>43</v>
      </c>
      <c r="Y2795" t="s">
        <v>44</v>
      </c>
      <c r="Z2795" t="s">
        <v>44</v>
      </c>
      <c r="AA2795" t="s">
        <v>45</v>
      </c>
      <c r="AB2795" t="s">
        <v>46</v>
      </c>
      <c r="AC2795" t="s">
        <v>47</v>
      </c>
      <c r="AD2795" t="s">
        <v>48</v>
      </c>
      <c r="AE2795" t="s">
        <v>49</v>
      </c>
    </row>
    <row r="2796" spans="1:31">
      <c r="A2796" t="str">
        <f t="shared" si="86"/>
        <v>210399452411112</v>
      </c>
      <c r="B2796" t="s">
        <v>32</v>
      </c>
      <c r="C2796" t="s">
        <v>2384</v>
      </c>
      <c r="D2796" t="s">
        <v>1799</v>
      </c>
      <c r="E2796" t="s">
        <v>1799</v>
      </c>
      <c r="F2796" t="s">
        <v>71</v>
      </c>
      <c r="G2796" t="s">
        <v>2635</v>
      </c>
      <c r="H2796" s="1">
        <v>43803</v>
      </c>
      <c r="I2796" s="1">
        <v>43803</v>
      </c>
      <c r="J2796" s="3">
        <v>660000</v>
      </c>
      <c r="K2796" t="s">
        <v>31</v>
      </c>
      <c r="L2796" t="s">
        <v>31</v>
      </c>
      <c r="M2796">
        <v>0</v>
      </c>
      <c r="N2796">
        <v>0</v>
      </c>
      <c r="O2796">
        <v>0</v>
      </c>
      <c r="P2796" t="s">
        <v>37</v>
      </c>
      <c r="Q2796" t="s">
        <v>37</v>
      </c>
      <c r="R2796" t="str">
        <f t="shared" si="87"/>
        <v>2103994524111</v>
      </c>
      <c r="S2796" t="s">
        <v>38</v>
      </c>
      <c r="T2796" t="s">
        <v>45</v>
      </c>
      <c r="U2796" t="s">
        <v>45</v>
      </c>
      <c r="V2796" t="s">
        <v>2386</v>
      </c>
      <c r="W2796" t="s">
        <v>42</v>
      </c>
      <c r="X2796" t="s">
        <v>43</v>
      </c>
      <c r="Y2796" t="s">
        <v>44</v>
      </c>
      <c r="Z2796" t="s">
        <v>44</v>
      </c>
      <c r="AA2796" t="s">
        <v>45</v>
      </c>
      <c r="AB2796" t="s">
        <v>46</v>
      </c>
      <c r="AC2796" t="s">
        <v>47</v>
      </c>
      <c r="AD2796" t="s">
        <v>48</v>
      </c>
      <c r="AE2796" t="s">
        <v>49</v>
      </c>
    </row>
    <row r="2797" spans="1:31">
      <c r="A2797" t="str">
        <f t="shared" si="86"/>
        <v>562001152411412</v>
      </c>
      <c r="B2797" t="s">
        <v>32</v>
      </c>
      <c r="C2797" t="s">
        <v>2384</v>
      </c>
      <c r="D2797" t="s">
        <v>879</v>
      </c>
      <c r="E2797" t="s">
        <v>879</v>
      </c>
      <c r="F2797" t="s">
        <v>182</v>
      </c>
      <c r="G2797" t="s">
        <v>2636</v>
      </c>
      <c r="H2797" s="1">
        <v>43803</v>
      </c>
      <c r="I2797" s="1">
        <v>43803</v>
      </c>
      <c r="J2797" s="3">
        <v>10000000</v>
      </c>
      <c r="K2797" t="s">
        <v>31</v>
      </c>
      <c r="L2797" t="s">
        <v>31</v>
      </c>
      <c r="M2797">
        <v>0</v>
      </c>
      <c r="N2797">
        <v>0</v>
      </c>
      <c r="O2797">
        <v>0</v>
      </c>
      <c r="P2797" t="s">
        <v>37</v>
      </c>
      <c r="Q2797" t="s">
        <v>37</v>
      </c>
      <c r="R2797" t="str">
        <f t="shared" si="87"/>
        <v>5620011524114</v>
      </c>
      <c r="S2797" t="s">
        <v>38</v>
      </c>
      <c r="T2797" t="s">
        <v>45</v>
      </c>
      <c r="U2797" t="s">
        <v>2632</v>
      </c>
      <c r="V2797" t="s">
        <v>2633</v>
      </c>
      <c r="W2797" t="s">
        <v>293</v>
      </c>
      <c r="X2797" t="s">
        <v>43</v>
      </c>
      <c r="Y2797" t="s">
        <v>44</v>
      </c>
      <c r="Z2797" t="s">
        <v>44</v>
      </c>
      <c r="AA2797" t="s">
        <v>45</v>
      </c>
      <c r="AB2797" t="s">
        <v>46</v>
      </c>
      <c r="AC2797" t="s">
        <v>47</v>
      </c>
      <c r="AD2797" t="s">
        <v>48</v>
      </c>
      <c r="AE2797" t="s">
        <v>49</v>
      </c>
    </row>
    <row r="2798" spans="1:31">
      <c r="A2798" t="str">
        <f t="shared" si="86"/>
        <v>210399452411112</v>
      </c>
      <c r="B2798" t="s">
        <v>32</v>
      </c>
      <c r="C2798" t="s">
        <v>2384</v>
      </c>
      <c r="D2798" t="s">
        <v>1009</v>
      </c>
      <c r="E2798" t="s">
        <v>1009</v>
      </c>
      <c r="F2798" t="s">
        <v>71</v>
      </c>
      <c r="G2798" t="s">
        <v>2637</v>
      </c>
      <c r="H2798" s="1">
        <v>43809</v>
      </c>
      <c r="I2798" s="1">
        <v>43808</v>
      </c>
      <c r="J2798" s="3">
        <v>1250000</v>
      </c>
      <c r="K2798" t="s">
        <v>31</v>
      </c>
      <c r="L2798" t="s">
        <v>31</v>
      </c>
      <c r="M2798">
        <v>0</v>
      </c>
      <c r="N2798">
        <v>0</v>
      </c>
      <c r="O2798">
        <v>0</v>
      </c>
      <c r="P2798" t="s">
        <v>37</v>
      </c>
      <c r="Q2798" t="s">
        <v>37</v>
      </c>
      <c r="R2798" t="str">
        <f t="shared" si="87"/>
        <v>2103994524111</v>
      </c>
      <c r="S2798" t="s">
        <v>38</v>
      </c>
      <c r="T2798" t="s">
        <v>45</v>
      </c>
      <c r="U2798" t="s">
        <v>45</v>
      </c>
      <c r="V2798" t="s">
        <v>2386</v>
      </c>
      <c r="W2798" t="s">
        <v>42</v>
      </c>
      <c r="X2798" t="s">
        <v>43</v>
      </c>
      <c r="Y2798" t="s">
        <v>44</v>
      </c>
      <c r="Z2798" t="s">
        <v>44</v>
      </c>
      <c r="AA2798" t="s">
        <v>45</v>
      </c>
      <c r="AB2798" t="s">
        <v>46</v>
      </c>
      <c r="AC2798" t="s">
        <v>47</v>
      </c>
      <c r="AD2798" t="s">
        <v>48</v>
      </c>
      <c r="AE2798" t="s">
        <v>49</v>
      </c>
    </row>
    <row r="2799" spans="1:31">
      <c r="A2799" t="str">
        <f t="shared" si="86"/>
        <v>210399452111112</v>
      </c>
      <c r="B2799" t="s">
        <v>32</v>
      </c>
      <c r="C2799" t="s">
        <v>2384</v>
      </c>
      <c r="D2799" t="s">
        <v>1144</v>
      </c>
      <c r="E2799" t="s">
        <v>1144</v>
      </c>
      <c r="F2799" t="s">
        <v>165</v>
      </c>
      <c r="G2799" t="s">
        <v>2638</v>
      </c>
      <c r="H2799" s="1">
        <v>43810</v>
      </c>
      <c r="I2799" s="1">
        <v>43810</v>
      </c>
      <c r="J2799" s="3">
        <v>1400000</v>
      </c>
      <c r="K2799" t="s">
        <v>31</v>
      </c>
      <c r="L2799" t="s">
        <v>31</v>
      </c>
      <c r="M2799">
        <v>0</v>
      </c>
      <c r="N2799">
        <v>0</v>
      </c>
      <c r="O2799">
        <v>0</v>
      </c>
      <c r="P2799" t="s">
        <v>37</v>
      </c>
      <c r="Q2799" t="s">
        <v>37</v>
      </c>
      <c r="R2799" t="str">
        <f t="shared" si="87"/>
        <v>2103994521111</v>
      </c>
      <c r="S2799" t="s">
        <v>38</v>
      </c>
      <c r="T2799" t="s">
        <v>45</v>
      </c>
      <c r="U2799" t="s">
        <v>45</v>
      </c>
      <c r="V2799" t="s">
        <v>2386</v>
      </c>
      <c r="W2799" t="s">
        <v>42</v>
      </c>
      <c r="X2799" t="s">
        <v>43</v>
      </c>
      <c r="Y2799" t="s">
        <v>44</v>
      </c>
      <c r="Z2799" t="s">
        <v>44</v>
      </c>
      <c r="AA2799" t="s">
        <v>45</v>
      </c>
      <c r="AB2799" t="s">
        <v>46</v>
      </c>
      <c r="AC2799" t="s">
        <v>47</v>
      </c>
      <c r="AD2799" t="s">
        <v>48</v>
      </c>
      <c r="AE2799" t="s">
        <v>49</v>
      </c>
    </row>
    <row r="2800" spans="1:31">
      <c r="A2800" t="str">
        <f t="shared" si="86"/>
        <v>210399452211112</v>
      </c>
      <c r="B2800" t="s">
        <v>32</v>
      </c>
      <c r="C2800" t="s">
        <v>2384</v>
      </c>
      <c r="D2800" t="s">
        <v>696</v>
      </c>
      <c r="E2800" t="s">
        <v>696</v>
      </c>
      <c r="F2800" t="s">
        <v>79</v>
      </c>
      <c r="G2800" t="s">
        <v>2965</v>
      </c>
      <c r="H2800" s="1">
        <v>43815</v>
      </c>
      <c r="I2800" s="1">
        <v>43812</v>
      </c>
      <c r="J2800" s="3">
        <v>1653108</v>
      </c>
      <c r="K2800" t="s">
        <v>31</v>
      </c>
      <c r="L2800" t="s">
        <v>31</v>
      </c>
      <c r="M2800">
        <v>0</v>
      </c>
      <c r="N2800">
        <v>0</v>
      </c>
      <c r="O2800">
        <v>0</v>
      </c>
      <c r="P2800" t="s">
        <v>37</v>
      </c>
      <c r="Q2800" t="s">
        <v>37</v>
      </c>
      <c r="R2800" t="str">
        <f t="shared" si="87"/>
        <v>2103994522111</v>
      </c>
      <c r="S2800" t="s">
        <v>38</v>
      </c>
      <c r="T2800" t="s">
        <v>45</v>
      </c>
      <c r="U2800" t="s">
        <v>45</v>
      </c>
      <c r="V2800" t="s">
        <v>2386</v>
      </c>
      <c r="W2800" t="s">
        <v>42</v>
      </c>
      <c r="X2800" t="s">
        <v>43</v>
      </c>
      <c r="Y2800" t="s">
        <v>44</v>
      </c>
      <c r="Z2800" t="s">
        <v>44</v>
      </c>
      <c r="AA2800" t="s">
        <v>45</v>
      </c>
      <c r="AB2800" t="s">
        <v>46</v>
      </c>
      <c r="AC2800" t="s">
        <v>47</v>
      </c>
      <c r="AD2800" t="s">
        <v>48</v>
      </c>
      <c r="AE2800" t="s">
        <v>49</v>
      </c>
    </row>
    <row r="2801" spans="1:31">
      <c r="A2801" t="str">
        <f t="shared" si="86"/>
        <v>562000852123312</v>
      </c>
      <c r="B2801" t="s">
        <v>32</v>
      </c>
      <c r="C2801" t="s">
        <v>2384</v>
      </c>
      <c r="D2801" t="s">
        <v>528</v>
      </c>
      <c r="E2801" t="s">
        <v>528</v>
      </c>
      <c r="F2801" t="s">
        <v>363</v>
      </c>
      <c r="G2801" t="s">
        <v>2966</v>
      </c>
      <c r="H2801" s="1">
        <v>43815</v>
      </c>
      <c r="I2801" s="1">
        <v>43812</v>
      </c>
      <c r="J2801" s="3">
        <v>50000000</v>
      </c>
      <c r="K2801" t="s">
        <v>31</v>
      </c>
      <c r="L2801" t="s">
        <v>31</v>
      </c>
      <c r="M2801">
        <v>0</v>
      </c>
      <c r="N2801">
        <v>0</v>
      </c>
      <c r="O2801">
        <v>0</v>
      </c>
      <c r="P2801" t="s">
        <v>37</v>
      </c>
      <c r="Q2801" t="s">
        <v>37</v>
      </c>
      <c r="R2801" t="str">
        <f t="shared" si="87"/>
        <v>5620008521233</v>
      </c>
      <c r="S2801" t="s">
        <v>38</v>
      </c>
      <c r="T2801" t="s">
        <v>45</v>
      </c>
      <c r="U2801" t="s">
        <v>2632</v>
      </c>
      <c r="V2801" t="s">
        <v>2633</v>
      </c>
      <c r="W2801" t="s">
        <v>269</v>
      </c>
      <c r="X2801" t="s">
        <v>43</v>
      </c>
      <c r="Y2801" t="s">
        <v>44</v>
      </c>
      <c r="Z2801" t="s">
        <v>44</v>
      </c>
      <c r="AA2801" t="s">
        <v>45</v>
      </c>
      <c r="AB2801" t="s">
        <v>46</v>
      </c>
      <c r="AC2801" t="s">
        <v>47</v>
      </c>
      <c r="AD2801" t="s">
        <v>48</v>
      </c>
      <c r="AE2801" t="s">
        <v>49</v>
      </c>
    </row>
    <row r="2802" spans="1:31">
      <c r="A2802" t="str">
        <f t="shared" si="86"/>
        <v>210399452211112</v>
      </c>
      <c r="B2802" t="s">
        <v>32</v>
      </c>
      <c r="C2802" t="s">
        <v>2384</v>
      </c>
      <c r="D2802" t="s">
        <v>317</v>
      </c>
      <c r="E2802" t="s">
        <v>317</v>
      </c>
      <c r="F2802" t="s">
        <v>79</v>
      </c>
      <c r="G2802" t="s">
        <v>2967</v>
      </c>
      <c r="H2802" s="1">
        <v>43816</v>
      </c>
      <c r="I2802" s="1">
        <v>43815</v>
      </c>
      <c r="J2802" s="3">
        <v>282532</v>
      </c>
      <c r="K2802" t="s">
        <v>31</v>
      </c>
      <c r="L2802" t="s">
        <v>31</v>
      </c>
      <c r="M2802">
        <v>0</v>
      </c>
      <c r="N2802">
        <v>0</v>
      </c>
      <c r="O2802">
        <v>0</v>
      </c>
      <c r="P2802" t="s">
        <v>37</v>
      </c>
      <c r="Q2802" t="s">
        <v>37</v>
      </c>
      <c r="R2802" t="str">
        <f t="shared" si="87"/>
        <v>2103994522111</v>
      </c>
      <c r="S2802" t="s">
        <v>38</v>
      </c>
      <c r="T2802" t="s">
        <v>45</v>
      </c>
      <c r="U2802" t="s">
        <v>45</v>
      </c>
      <c r="V2802" t="s">
        <v>2386</v>
      </c>
      <c r="W2802" t="s">
        <v>42</v>
      </c>
      <c r="X2802" t="s">
        <v>43</v>
      </c>
      <c r="Y2802" t="s">
        <v>44</v>
      </c>
      <c r="Z2802" t="s">
        <v>44</v>
      </c>
      <c r="AA2802" t="s">
        <v>45</v>
      </c>
      <c r="AB2802" t="s">
        <v>46</v>
      </c>
      <c r="AC2802" t="s">
        <v>47</v>
      </c>
      <c r="AD2802" t="s">
        <v>48</v>
      </c>
      <c r="AE2802" t="s">
        <v>49</v>
      </c>
    </row>
    <row r="2803" spans="1:31">
      <c r="A2803" t="str">
        <f t="shared" si="86"/>
        <v>210399452211912</v>
      </c>
      <c r="B2803" t="s">
        <v>32</v>
      </c>
      <c r="C2803" t="s">
        <v>2384</v>
      </c>
      <c r="D2803" t="s">
        <v>1190</v>
      </c>
      <c r="E2803" t="s">
        <v>1190</v>
      </c>
      <c r="F2803" t="s">
        <v>60</v>
      </c>
      <c r="G2803" t="s">
        <v>2639</v>
      </c>
      <c r="H2803" s="1">
        <v>43812</v>
      </c>
      <c r="I2803" s="1">
        <v>43811</v>
      </c>
      <c r="J2803" s="3">
        <v>878710</v>
      </c>
      <c r="K2803" t="s">
        <v>31</v>
      </c>
      <c r="L2803" t="s">
        <v>31</v>
      </c>
      <c r="M2803">
        <v>0</v>
      </c>
      <c r="N2803">
        <v>0</v>
      </c>
      <c r="O2803">
        <v>0</v>
      </c>
      <c r="P2803" t="s">
        <v>37</v>
      </c>
      <c r="Q2803" t="s">
        <v>37</v>
      </c>
      <c r="R2803" t="str">
        <f t="shared" si="87"/>
        <v>2103994522119</v>
      </c>
      <c r="S2803" t="s">
        <v>38</v>
      </c>
      <c r="T2803" t="s">
        <v>45</v>
      </c>
      <c r="U2803" t="s">
        <v>45</v>
      </c>
      <c r="V2803" t="s">
        <v>2386</v>
      </c>
      <c r="W2803" t="s">
        <v>42</v>
      </c>
      <c r="X2803" t="s">
        <v>43</v>
      </c>
      <c r="Y2803" t="s">
        <v>44</v>
      </c>
      <c r="Z2803" t="s">
        <v>44</v>
      </c>
      <c r="AA2803" t="s">
        <v>45</v>
      </c>
      <c r="AB2803" t="s">
        <v>46</v>
      </c>
      <c r="AC2803" t="s">
        <v>47</v>
      </c>
      <c r="AD2803" t="s">
        <v>48</v>
      </c>
      <c r="AE2803" t="s">
        <v>49</v>
      </c>
    </row>
    <row r="2804" spans="1:31">
      <c r="J2804" s="3">
        <f>SUM(J2:J2803)</f>
        <v>166801535124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BK254"/>
  <sheetViews>
    <sheetView workbookViewId="0">
      <pane xSplit="10" ySplit="1" topLeftCell="K2" activePane="bottomRight" state="frozen"/>
      <selection pane="topRight" activeCell="K1" sqref="K1"/>
      <selection pane="bottomLeft" activeCell="A2" sqref="A2"/>
      <selection pane="bottomRight" activeCell="F20" sqref="F20"/>
    </sheetView>
  </sheetViews>
  <sheetFormatPr defaultRowHeight="12.75"/>
  <cols>
    <col min="1" max="1" width="14.140625" customWidth="1"/>
    <col min="2" max="2" width="5.5703125" bestFit="1" customWidth="1"/>
    <col min="3" max="3" width="9" bestFit="1" customWidth="1"/>
    <col min="4" max="4" width="8.140625" bestFit="1" customWidth="1"/>
    <col min="5" max="5" width="9.7109375" bestFit="1" customWidth="1"/>
    <col min="6" max="6" width="8.140625" bestFit="1" customWidth="1"/>
    <col min="7" max="7" width="6" bestFit="1" customWidth="1"/>
    <col min="8" max="8" width="8.140625" bestFit="1" customWidth="1"/>
    <col min="9" max="11" width="7" bestFit="1" customWidth="1"/>
    <col min="12" max="12" width="8" bestFit="1" customWidth="1"/>
    <col min="13" max="13" width="8.42578125" bestFit="1" customWidth="1"/>
    <col min="14" max="14" width="9" bestFit="1" customWidth="1"/>
    <col min="15" max="15" width="7.5703125" bestFit="1" customWidth="1"/>
    <col min="16" max="16" width="8" bestFit="1" customWidth="1"/>
    <col min="17" max="17" width="7.85546875" bestFit="1" customWidth="1"/>
    <col min="18" max="18" width="9.5703125" bestFit="1" customWidth="1"/>
    <col min="19" max="19" width="8" bestFit="1" customWidth="1"/>
    <col min="20" max="21" width="5" bestFit="1" customWidth="1"/>
    <col min="22" max="22" width="6.5703125" bestFit="1" customWidth="1"/>
    <col min="23" max="23" width="6" bestFit="1" customWidth="1"/>
    <col min="24" max="24" width="24.5703125" bestFit="1" customWidth="1"/>
    <col min="25" max="25" width="10.140625" bestFit="1" customWidth="1"/>
    <col min="26" max="26" width="7" bestFit="1" customWidth="1"/>
    <col min="27" max="27" width="6.5703125" bestFit="1" customWidth="1"/>
    <col min="28" max="29" width="15" bestFit="1" customWidth="1"/>
    <col min="30" max="30" width="10" bestFit="1" customWidth="1"/>
    <col min="31" max="31" width="7.7109375" bestFit="1" customWidth="1"/>
    <col min="32" max="32" width="7" bestFit="1" customWidth="1"/>
    <col min="33" max="33" width="7.7109375" bestFit="1" customWidth="1"/>
    <col min="34" max="34" width="14" bestFit="1" customWidth="1"/>
    <col min="35" max="35" width="7" bestFit="1" customWidth="1"/>
    <col min="36" max="36" width="7.140625" bestFit="1" customWidth="1"/>
    <col min="37" max="37" width="7" bestFit="1" customWidth="1"/>
    <col min="38" max="38" width="7.140625" bestFit="1" customWidth="1"/>
    <col min="39" max="39" width="10.140625" bestFit="1" customWidth="1"/>
    <col min="40" max="40" width="35.5703125" bestFit="1" customWidth="1"/>
    <col min="41" max="41" width="8.85546875" bestFit="1" customWidth="1"/>
    <col min="42" max="42" width="8.5703125" bestFit="1" customWidth="1"/>
    <col min="43" max="43" width="6.5703125" bestFit="1" customWidth="1"/>
    <col min="44" max="44" width="7.140625" bestFit="1" customWidth="1"/>
    <col min="45" max="45" width="7.5703125" bestFit="1" customWidth="1"/>
    <col min="47" max="47" width="7.5703125" bestFit="1" customWidth="1"/>
    <col min="48" max="48" width="7" bestFit="1" customWidth="1"/>
    <col min="49" max="49" width="8.85546875" bestFit="1" customWidth="1"/>
    <col min="50" max="50" width="10.5703125" bestFit="1" customWidth="1"/>
    <col min="51" max="52" width="6" bestFit="1" customWidth="1"/>
    <col min="53" max="53" width="6.5703125" bestFit="1" customWidth="1"/>
    <col min="54" max="54" width="6" bestFit="1" customWidth="1"/>
    <col min="55" max="55" width="5" bestFit="1" customWidth="1"/>
    <col min="56" max="56" width="9.85546875" bestFit="1" customWidth="1"/>
    <col min="57" max="57" width="7.5703125" bestFit="1" customWidth="1"/>
    <col min="58" max="58" width="7" bestFit="1" customWidth="1"/>
    <col min="59" max="59" width="4.140625" bestFit="1" customWidth="1"/>
    <col min="60" max="60" width="6.42578125" bestFit="1" customWidth="1"/>
    <col min="62" max="62" width="7.140625" bestFit="1" customWidth="1"/>
    <col min="63" max="63" width="7" bestFit="1" customWidth="1"/>
  </cols>
  <sheetData>
    <row r="1" spans="1:63">
      <c r="A1" t="s">
        <v>2884</v>
      </c>
      <c r="B1" t="s">
        <v>1</v>
      </c>
      <c r="C1" t="s">
        <v>2885</v>
      </c>
      <c r="D1" t="s">
        <v>2</v>
      </c>
      <c r="E1" t="s">
        <v>20</v>
      </c>
      <c r="F1" t="s">
        <v>2886</v>
      </c>
      <c r="G1" t="s">
        <v>21</v>
      </c>
      <c r="H1" t="s">
        <v>22</v>
      </c>
      <c r="I1" t="s">
        <v>2887</v>
      </c>
      <c r="J1" t="s">
        <v>5</v>
      </c>
      <c r="K1" t="s">
        <v>2888</v>
      </c>
      <c r="L1" t="s">
        <v>23</v>
      </c>
      <c r="M1" t="s">
        <v>24</v>
      </c>
      <c r="N1" t="s">
        <v>2889</v>
      </c>
      <c r="O1" t="s">
        <v>25</v>
      </c>
      <c r="P1" t="s">
        <v>26</v>
      </c>
      <c r="Q1" t="s">
        <v>29</v>
      </c>
      <c r="R1" t="s">
        <v>30</v>
      </c>
      <c r="S1" t="s">
        <v>28</v>
      </c>
      <c r="T1" t="s">
        <v>2890</v>
      </c>
      <c r="U1" t="s">
        <v>2891</v>
      </c>
      <c r="V1" t="s">
        <v>18</v>
      </c>
      <c r="W1" t="s">
        <v>19</v>
      </c>
      <c r="X1" t="s">
        <v>2892</v>
      </c>
      <c r="Y1" t="s">
        <v>2893</v>
      </c>
      <c r="Z1" t="s">
        <v>2894</v>
      </c>
      <c r="AA1" t="s">
        <v>2895</v>
      </c>
      <c r="AB1" t="s">
        <v>2896</v>
      </c>
      <c r="AC1" t="s">
        <v>2897</v>
      </c>
      <c r="AD1" t="s">
        <v>2898</v>
      </c>
      <c r="AE1" t="s">
        <v>2899</v>
      </c>
      <c r="AF1" t="s">
        <v>2900</v>
      </c>
      <c r="AG1" t="s">
        <v>2901</v>
      </c>
      <c r="AH1" t="s">
        <v>2902</v>
      </c>
      <c r="AI1" t="s">
        <v>2903</v>
      </c>
      <c r="AJ1" t="s">
        <v>2904</v>
      </c>
      <c r="AK1" t="s">
        <v>2905</v>
      </c>
      <c r="AL1" t="s">
        <v>2906</v>
      </c>
      <c r="AM1" t="s">
        <v>2907</v>
      </c>
      <c r="AN1" t="s">
        <v>2908</v>
      </c>
      <c r="AO1" t="s">
        <v>2909</v>
      </c>
      <c r="AP1" t="s">
        <v>16</v>
      </c>
      <c r="AQ1" t="s">
        <v>15</v>
      </c>
      <c r="AR1" t="s">
        <v>2910</v>
      </c>
      <c r="AS1" t="s">
        <v>2911</v>
      </c>
      <c r="AT1" t="s">
        <v>2912</v>
      </c>
      <c r="AU1" t="s">
        <v>2913</v>
      </c>
      <c r="AV1" t="s">
        <v>2914</v>
      </c>
      <c r="AW1" t="s">
        <v>2915</v>
      </c>
      <c r="AX1" t="s">
        <v>2916</v>
      </c>
      <c r="AY1" t="s">
        <v>2917</v>
      </c>
      <c r="AZ1" t="s">
        <v>2918</v>
      </c>
      <c r="BA1" t="s">
        <v>2919</v>
      </c>
      <c r="BB1" t="s">
        <v>2920</v>
      </c>
      <c r="BC1" t="s">
        <v>2921</v>
      </c>
      <c r="BD1" t="s">
        <v>2922</v>
      </c>
      <c r="BE1" t="s">
        <v>2923</v>
      </c>
      <c r="BF1" t="s">
        <v>2924</v>
      </c>
      <c r="BG1" t="s">
        <v>2925</v>
      </c>
      <c r="BH1" t="s">
        <v>2926</v>
      </c>
      <c r="BI1" t="s">
        <v>2927</v>
      </c>
      <c r="BJ1" t="s">
        <v>2928</v>
      </c>
      <c r="BK1" t="s">
        <v>2929</v>
      </c>
    </row>
    <row r="2" spans="1:63">
      <c r="A2" t="str">
        <f t="shared" ref="A2:A9" si="0">G2&amp;H2&amp;J2</f>
        <v>5102994511129</v>
      </c>
      <c r="B2" t="s">
        <v>32</v>
      </c>
      <c r="C2" t="str">
        <f>D2&amp;LEFT(J2,2)</f>
        <v>05025651</v>
      </c>
      <c r="D2" t="s">
        <v>174</v>
      </c>
      <c r="E2" t="s">
        <v>176</v>
      </c>
      <c r="F2" t="str">
        <f t="shared" ref="F2:F9" si="1">G2&amp;H2</f>
        <v>5102994</v>
      </c>
      <c r="G2" t="s">
        <v>177</v>
      </c>
      <c r="H2" t="s">
        <v>42</v>
      </c>
      <c r="I2" t="s">
        <v>2940</v>
      </c>
      <c r="J2" t="s">
        <v>112</v>
      </c>
      <c r="K2" t="s">
        <v>2931</v>
      </c>
      <c r="L2" t="s">
        <v>43</v>
      </c>
      <c r="M2" t="s">
        <v>44</v>
      </c>
      <c r="N2" t="s">
        <v>46</v>
      </c>
      <c r="O2" t="s">
        <v>44</v>
      </c>
      <c r="P2" t="s">
        <v>45</v>
      </c>
      <c r="Q2" t="s">
        <v>48</v>
      </c>
      <c r="R2" t="s">
        <v>49</v>
      </c>
      <c r="S2" t="s">
        <v>47</v>
      </c>
      <c r="T2" t="s">
        <v>31</v>
      </c>
      <c r="U2" t="s">
        <v>31</v>
      </c>
      <c r="V2" t="s">
        <v>38</v>
      </c>
      <c r="W2" t="s">
        <v>119</v>
      </c>
      <c r="X2" t="s">
        <v>2943</v>
      </c>
      <c r="Y2" s="1">
        <v>43439</v>
      </c>
      <c r="Z2" t="s">
        <v>31</v>
      </c>
      <c r="AA2" t="s">
        <v>37</v>
      </c>
      <c r="AB2">
        <v>10578000</v>
      </c>
      <c r="AC2">
        <v>10578000</v>
      </c>
      <c r="AD2">
        <v>0</v>
      </c>
      <c r="AE2">
        <v>0</v>
      </c>
      <c r="AF2">
        <v>0</v>
      </c>
      <c r="AG2">
        <v>0</v>
      </c>
      <c r="AH2">
        <v>10578000</v>
      </c>
      <c r="AI2">
        <v>0</v>
      </c>
      <c r="AJ2">
        <v>0</v>
      </c>
      <c r="AK2">
        <v>0</v>
      </c>
      <c r="AL2">
        <v>3</v>
      </c>
      <c r="AM2" s="1">
        <v>43874</v>
      </c>
      <c r="AN2" t="s">
        <v>2953</v>
      </c>
      <c r="AO2" t="s">
        <v>2933</v>
      </c>
      <c r="AP2" t="s">
        <v>37</v>
      </c>
      <c r="AQ2" t="s">
        <v>37</v>
      </c>
      <c r="AR2" t="s">
        <v>37</v>
      </c>
      <c r="AS2" t="s">
        <v>31</v>
      </c>
      <c r="AT2" t="s">
        <v>31</v>
      </c>
      <c r="AU2" t="s">
        <v>31</v>
      </c>
      <c r="AV2" t="s">
        <v>31</v>
      </c>
      <c r="AW2" t="s">
        <v>31</v>
      </c>
      <c r="AX2" t="s">
        <v>31</v>
      </c>
      <c r="AY2" t="s">
        <v>31</v>
      </c>
      <c r="AZ2" t="s">
        <v>31</v>
      </c>
      <c r="BA2">
        <v>0</v>
      </c>
      <c r="BB2">
        <v>0</v>
      </c>
      <c r="BC2">
        <v>0</v>
      </c>
      <c r="BD2" t="s">
        <v>31</v>
      </c>
      <c r="BE2">
        <v>0</v>
      </c>
      <c r="BF2" t="s">
        <v>37</v>
      </c>
      <c r="BG2">
        <v>1</v>
      </c>
      <c r="BH2">
        <v>0</v>
      </c>
      <c r="BI2" t="s">
        <v>31</v>
      </c>
      <c r="BJ2" t="s">
        <v>31</v>
      </c>
      <c r="BK2">
        <v>0</v>
      </c>
    </row>
    <row r="3" spans="1:63">
      <c r="A3" t="str">
        <f t="shared" si="0"/>
        <v>5102994511126</v>
      </c>
      <c r="B3" t="s">
        <v>32</v>
      </c>
      <c r="C3" t="str">
        <f t="shared" ref="C3:C9" si="2">D3&amp;LEFT(J3,2)</f>
        <v>05025651</v>
      </c>
      <c r="D3" t="s">
        <v>174</v>
      </c>
      <c r="E3" t="s">
        <v>176</v>
      </c>
      <c r="F3" t="str">
        <f t="shared" si="1"/>
        <v>5102994</v>
      </c>
      <c r="G3" t="s">
        <v>177</v>
      </c>
      <c r="H3" t="s">
        <v>42</v>
      </c>
      <c r="I3" t="s">
        <v>2940</v>
      </c>
      <c r="J3" t="s">
        <v>57</v>
      </c>
      <c r="K3" t="s">
        <v>2931</v>
      </c>
      <c r="L3" t="s">
        <v>43</v>
      </c>
      <c r="M3" t="s">
        <v>44</v>
      </c>
      <c r="N3" t="s">
        <v>46</v>
      </c>
      <c r="O3" t="s">
        <v>44</v>
      </c>
      <c r="P3" t="s">
        <v>45</v>
      </c>
      <c r="Q3" t="s">
        <v>48</v>
      </c>
      <c r="R3" t="s">
        <v>49</v>
      </c>
      <c r="S3" t="s">
        <v>47</v>
      </c>
      <c r="T3" t="s">
        <v>31</v>
      </c>
      <c r="U3" t="s">
        <v>31</v>
      </c>
      <c r="V3" t="s">
        <v>38</v>
      </c>
      <c r="W3" t="s">
        <v>119</v>
      </c>
      <c r="X3" t="s">
        <v>2943</v>
      </c>
      <c r="Y3" s="1">
        <v>43439</v>
      </c>
      <c r="Z3" t="s">
        <v>31</v>
      </c>
      <c r="AA3" t="s">
        <v>37</v>
      </c>
      <c r="AB3">
        <v>3477000</v>
      </c>
      <c r="AC3">
        <v>3477000</v>
      </c>
      <c r="AD3">
        <v>0</v>
      </c>
      <c r="AE3">
        <v>0</v>
      </c>
      <c r="AF3">
        <v>0</v>
      </c>
      <c r="AG3">
        <v>0</v>
      </c>
      <c r="AH3">
        <v>3476160</v>
      </c>
      <c r="AI3">
        <v>0</v>
      </c>
      <c r="AJ3">
        <v>0</v>
      </c>
      <c r="AK3">
        <v>0</v>
      </c>
      <c r="AL3">
        <v>3</v>
      </c>
      <c r="AM3" s="1">
        <v>43874</v>
      </c>
      <c r="AN3" t="s">
        <v>2953</v>
      </c>
      <c r="AO3" t="s">
        <v>2933</v>
      </c>
      <c r="AP3" t="s">
        <v>37</v>
      </c>
      <c r="AQ3" t="s">
        <v>37</v>
      </c>
      <c r="AR3" t="s">
        <v>37</v>
      </c>
      <c r="AS3" t="s">
        <v>31</v>
      </c>
      <c r="AT3" t="s">
        <v>31</v>
      </c>
      <c r="AU3" t="s">
        <v>31</v>
      </c>
      <c r="AV3" t="s">
        <v>31</v>
      </c>
      <c r="AW3" t="s">
        <v>31</v>
      </c>
      <c r="AX3" t="s">
        <v>31</v>
      </c>
      <c r="AY3" t="s">
        <v>31</v>
      </c>
      <c r="AZ3" t="s">
        <v>31</v>
      </c>
      <c r="BA3">
        <v>0</v>
      </c>
      <c r="BB3">
        <v>0</v>
      </c>
      <c r="BC3">
        <v>0</v>
      </c>
      <c r="BD3" t="s">
        <v>31</v>
      </c>
      <c r="BE3">
        <v>0</v>
      </c>
      <c r="BF3" t="s">
        <v>37</v>
      </c>
      <c r="BG3">
        <v>2</v>
      </c>
      <c r="BH3">
        <v>0</v>
      </c>
      <c r="BI3" t="s">
        <v>31</v>
      </c>
      <c r="BJ3" t="s">
        <v>31</v>
      </c>
      <c r="BK3">
        <v>0</v>
      </c>
    </row>
    <row r="4" spans="1:63">
      <c r="A4" t="str">
        <f t="shared" si="0"/>
        <v>5102994511124</v>
      </c>
      <c r="B4" t="s">
        <v>32</v>
      </c>
      <c r="C4" t="str">
        <f t="shared" si="2"/>
        <v>05025651</v>
      </c>
      <c r="D4" t="s">
        <v>174</v>
      </c>
      <c r="E4" t="s">
        <v>176</v>
      </c>
      <c r="F4" t="str">
        <f t="shared" si="1"/>
        <v>5102994</v>
      </c>
      <c r="G4" t="s">
        <v>177</v>
      </c>
      <c r="H4" t="s">
        <v>42</v>
      </c>
      <c r="I4" t="s">
        <v>2940</v>
      </c>
      <c r="J4" t="s">
        <v>52</v>
      </c>
      <c r="K4" t="s">
        <v>2931</v>
      </c>
      <c r="L4" t="s">
        <v>43</v>
      </c>
      <c r="M4" t="s">
        <v>44</v>
      </c>
      <c r="N4" t="s">
        <v>46</v>
      </c>
      <c r="O4" t="s">
        <v>44</v>
      </c>
      <c r="P4" t="s">
        <v>45</v>
      </c>
      <c r="Q4" t="s">
        <v>48</v>
      </c>
      <c r="R4" t="s">
        <v>49</v>
      </c>
      <c r="S4" t="s">
        <v>47</v>
      </c>
      <c r="T4" t="s">
        <v>31</v>
      </c>
      <c r="U4" t="s">
        <v>31</v>
      </c>
      <c r="V4" t="s">
        <v>38</v>
      </c>
      <c r="W4" t="s">
        <v>119</v>
      </c>
      <c r="X4" t="s">
        <v>2943</v>
      </c>
      <c r="Y4" s="1">
        <v>43439</v>
      </c>
      <c r="Z4" t="s">
        <v>31</v>
      </c>
      <c r="AA4" t="s">
        <v>37</v>
      </c>
      <c r="AB4">
        <v>5446000</v>
      </c>
      <c r="AC4">
        <v>5446000</v>
      </c>
      <c r="AD4">
        <v>0</v>
      </c>
      <c r="AE4">
        <v>0</v>
      </c>
      <c r="AF4">
        <v>0</v>
      </c>
      <c r="AG4">
        <v>0</v>
      </c>
      <c r="AH4">
        <v>5446000</v>
      </c>
      <c r="AI4">
        <v>0</v>
      </c>
      <c r="AJ4">
        <v>0</v>
      </c>
      <c r="AK4">
        <v>0</v>
      </c>
      <c r="AL4">
        <v>3</v>
      </c>
      <c r="AM4" s="1">
        <v>43874</v>
      </c>
      <c r="AN4" t="s">
        <v>2953</v>
      </c>
      <c r="AO4" t="s">
        <v>2933</v>
      </c>
      <c r="AP4" t="s">
        <v>37</v>
      </c>
      <c r="AQ4" t="s">
        <v>37</v>
      </c>
      <c r="AR4" t="s">
        <v>37</v>
      </c>
      <c r="AS4" t="s">
        <v>31</v>
      </c>
      <c r="AT4" t="s">
        <v>31</v>
      </c>
      <c r="AU4" t="s">
        <v>31</v>
      </c>
      <c r="AV4" t="s">
        <v>31</v>
      </c>
      <c r="AW4" t="s">
        <v>31</v>
      </c>
      <c r="AX4" t="s">
        <v>31</v>
      </c>
      <c r="AY4" t="s">
        <v>31</v>
      </c>
      <c r="AZ4" t="s">
        <v>31</v>
      </c>
      <c r="BA4">
        <v>0</v>
      </c>
      <c r="BB4">
        <v>0</v>
      </c>
      <c r="BC4">
        <v>0</v>
      </c>
      <c r="BD4" t="s">
        <v>31</v>
      </c>
      <c r="BE4">
        <v>0</v>
      </c>
      <c r="BF4" t="s">
        <v>37</v>
      </c>
      <c r="BG4">
        <v>3</v>
      </c>
      <c r="BH4">
        <v>0</v>
      </c>
      <c r="BI4" t="s">
        <v>31</v>
      </c>
      <c r="BJ4" t="s">
        <v>31</v>
      </c>
      <c r="BK4">
        <v>0</v>
      </c>
    </row>
    <row r="5" spans="1:63">
      <c r="A5" t="str">
        <f t="shared" si="0"/>
        <v>5102994511122</v>
      </c>
      <c r="B5" t="s">
        <v>32</v>
      </c>
      <c r="C5" t="str">
        <f t="shared" si="2"/>
        <v>05025651</v>
      </c>
      <c r="D5" t="s">
        <v>174</v>
      </c>
      <c r="E5" t="s">
        <v>176</v>
      </c>
      <c r="F5" t="str">
        <f t="shared" si="1"/>
        <v>5102994</v>
      </c>
      <c r="G5" t="s">
        <v>177</v>
      </c>
      <c r="H5" t="s">
        <v>42</v>
      </c>
      <c r="I5" t="s">
        <v>2940</v>
      </c>
      <c r="J5" t="s">
        <v>55</v>
      </c>
      <c r="K5" t="s">
        <v>2931</v>
      </c>
      <c r="L5" t="s">
        <v>43</v>
      </c>
      <c r="M5" t="s">
        <v>44</v>
      </c>
      <c r="N5" t="s">
        <v>46</v>
      </c>
      <c r="O5" t="s">
        <v>44</v>
      </c>
      <c r="P5" t="s">
        <v>45</v>
      </c>
      <c r="Q5" t="s">
        <v>48</v>
      </c>
      <c r="R5" t="s">
        <v>49</v>
      </c>
      <c r="S5" t="s">
        <v>47</v>
      </c>
      <c r="T5" t="s">
        <v>31</v>
      </c>
      <c r="U5" t="s">
        <v>31</v>
      </c>
      <c r="V5" t="s">
        <v>38</v>
      </c>
      <c r="W5" t="s">
        <v>119</v>
      </c>
      <c r="X5" t="s">
        <v>2943</v>
      </c>
      <c r="Y5" s="1">
        <v>43439</v>
      </c>
      <c r="Z5" t="s">
        <v>31</v>
      </c>
      <c r="AA5" t="s">
        <v>37</v>
      </c>
      <c r="AB5">
        <v>2254000</v>
      </c>
      <c r="AC5">
        <v>2254000</v>
      </c>
      <c r="AD5">
        <v>0</v>
      </c>
      <c r="AE5">
        <v>0</v>
      </c>
      <c r="AF5">
        <v>0</v>
      </c>
      <c r="AG5">
        <v>0</v>
      </c>
      <c r="AH5">
        <v>2253664</v>
      </c>
      <c r="AI5">
        <v>0</v>
      </c>
      <c r="AJ5">
        <v>0</v>
      </c>
      <c r="AK5">
        <v>0</v>
      </c>
      <c r="AL5">
        <v>3</v>
      </c>
      <c r="AM5" s="1">
        <v>43874</v>
      </c>
      <c r="AN5" t="s">
        <v>2953</v>
      </c>
      <c r="AO5" t="s">
        <v>2933</v>
      </c>
      <c r="AP5" t="s">
        <v>37</v>
      </c>
      <c r="AQ5" t="s">
        <v>37</v>
      </c>
      <c r="AR5" t="s">
        <v>37</v>
      </c>
      <c r="AS5" t="s">
        <v>31</v>
      </c>
      <c r="AT5" t="s">
        <v>31</v>
      </c>
      <c r="AU5" t="s">
        <v>31</v>
      </c>
      <c r="AV5" t="s">
        <v>31</v>
      </c>
      <c r="AW5" t="s">
        <v>31</v>
      </c>
      <c r="AX5" t="s">
        <v>31</v>
      </c>
      <c r="AY5" t="s">
        <v>31</v>
      </c>
      <c r="AZ5" t="s">
        <v>31</v>
      </c>
      <c r="BA5">
        <v>0</v>
      </c>
      <c r="BB5">
        <v>0</v>
      </c>
      <c r="BC5">
        <v>0</v>
      </c>
      <c r="BD5" t="s">
        <v>31</v>
      </c>
      <c r="BE5">
        <v>0</v>
      </c>
      <c r="BF5" t="s">
        <v>37</v>
      </c>
      <c r="BG5">
        <v>4</v>
      </c>
      <c r="BH5">
        <v>0</v>
      </c>
      <c r="BI5" t="s">
        <v>31</v>
      </c>
      <c r="BJ5" t="s">
        <v>31</v>
      </c>
      <c r="BK5">
        <v>0</v>
      </c>
    </row>
    <row r="6" spans="1:63">
      <c r="A6" t="str">
        <f t="shared" si="0"/>
        <v>5102994511121</v>
      </c>
      <c r="B6" t="s">
        <v>32</v>
      </c>
      <c r="C6" t="str">
        <f t="shared" si="2"/>
        <v>05025651</v>
      </c>
      <c r="D6" t="s">
        <v>174</v>
      </c>
      <c r="E6" t="s">
        <v>176</v>
      </c>
      <c r="F6" t="str">
        <f t="shared" si="1"/>
        <v>5102994</v>
      </c>
      <c r="G6" t="s">
        <v>177</v>
      </c>
      <c r="H6" t="s">
        <v>42</v>
      </c>
      <c r="I6" t="s">
        <v>2940</v>
      </c>
      <c r="J6" t="s">
        <v>51</v>
      </c>
      <c r="K6" t="s">
        <v>2931</v>
      </c>
      <c r="L6" t="s">
        <v>43</v>
      </c>
      <c r="M6" t="s">
        <v>44</v>
      </c>
      <c r="N6" t="s">
        <v>46</v>
      </c>
      <c r="O6" t="s">
        <v>44</v>
      </c>
      <c r="P6" t="s">
        <v>45</v>
      </c>
      <c r="Q6" t="s">
        <v>48</v>
      </c>
      <c r="R6" t="s">
        <v>49</v>
      </c>
      <c r="S6" t="s">
        <v>47</v>
      </c>
      <c r="T6" t="s">
        <v>31</v>
      </c>
      <c r="U6" t="s">
        <v>31</v>
      </c>
      <c r="V6" t="s">
        <v>38</v>
      </c>
      <c r="W6" t="s">
        <v>119</v>
      </c>
      <c r="X6" t="s">
        <v>2943</v>
      </c>
      <c r="Y6" s="1">
        <v>43439</v>
      </c>
      <c r="Z6" t="s">
        <v>31</v>
      </c>
      <c r="AA6" t="s">
        <v>37</v>
      </c>
      <c r="AB6">
        <v>5635000</v>
      </c>
      <c r="AC6">
        <v>5635000</v>
      </c>
      <c r="AD6">
        <v>0</v>
      </c>
      <c r="AE6">
        <v>0</v>
      </c>
      <c r="AF6">
        <v>0</v>
      </c>
      <c r="AG6">
        <v>0</v>
      </c>
      <c r="AH6">
        <v>5634160</v>
      </c>
      <c r="AI6">
        <v>0</v>
      </c>
      <c r="AJ6">
        <v>0</v>
      </c>
      <c r="AK6">
        <v>0</v>
      </c>
      <c r="AL6">
        <v>3</v>
      </c>
      <c r="AM6" s="1">
        <v>43874</v>
      </c>
      <c r="AN6" t="s">
        <v>2953</v>
      </c>
      <c r="AO6" t="s">
        <v>2933</v>
      </c>
      <c r="AP6" t="s">
        <v>37</v>
      </c>
      <c r="AQ6" t="s">
        <v>37</v>
      </c>
      <c r="AR6" t="s">
        <v>37</v>
      </c>
      <c r="AS6" t="s">
        <v>31</v>
      </c>
      <c r="AT6" t="s">
        <v>31</v>
      </c>
      <c r="AU6" t="s">
        <v>31</v>
      </c>
      <c r="AV6" t="s">
        <v>31</v>
      </c>
      <c r="AW6" t="s">
        <v>31</v>
      </c>
      <c r="AX6" t="s">
        <v>31</v>
      </c>
      <c r="AY6" t="s">
        <v>31</v>
      </c>
      <c r="AZ6" t="s">
        <v>31</v>
      </c>
      <c r="BA6">
        <v>0</v>
      </c>
      <c r="BB6">
        <v>0</v>
      </c>
      <c r="BC6">
        <v>0</v>
      </c>
      <c r="BD6" t="s">
        <v>31</v>
      </c>
      <c r="BE6">
        <v>0</v>
      </c>
      <c r="BF6" t="s">
        <v>37</v>
      </c>
      <c r="BG6">
        <v>5</v>
      </c>
      <c r="BH6">
        <v>0</v>
      </c>
      <c r="BI6" t="s">
        <v>31</v>
      </c>
      <c r="BJ6" t="s">
        <v>31</v>
      </c>
      <c r="BK6">
        <v>0</v>
      </c>
    </row>
    <row r="7" spans="1:63">
      <c r="A7" t="str">
        <f t="shared" si="0"/>
        <v>5102994511119</v>
      </c>
      <c r="B7" t="s">
        <v>32</v>
      </c>
      <c r="C7" t="str">
        <f t="shared" si="2"/>
        <v>05025651</v>
      </c>
      <c r="D7" t="s">
        <v>174</v>
      </c>
      <c r="E7" t="s">
        <v>176</v>
      </c>
      <c r="F7" t="str">
        <f t="shared" si="1"/>
        <v>5102994</v>
      </c>
      <c r="G7" t="s">
        <v>177</v>
      </c>
      <c r="H7" t="s">
        <v>42</v>
      </c>
      <c r="I7" t="s">
        <v>2940</v>
      </c>
      <c r="J7" t="s">
        <v>50</v>
      </c>
      <c r="K7" t="s">
        <v>2931</v>
      </c>
      <c r="L7" t="s">
        <v>43</v>
      </c>
      <c r="M7" t="s">
        <v>44</v>
      </c>
      <c r="N7" t="s">
        <v>46</v>
      </c>
      <c r="O7" t="s">
        <v>44</v>
      </c>
      <c r="P7" t="s">
        <v>45</v>
      </c>
      <c r="Q7" t="s">
        <v>48</v>
      </c>
      <c r="R7" t="s">
        <v>49</v>
      </c>
      <c r="S7" t="s">
        <v>47</v>
      </c>
      <c r="T7" t="s">
        <v>31</v>
      </c>
      <c r="U7" t="s">
        <v>31</v>
      </c>
      <c r="V7" t="s">
        <v>38</v>
      </c>
      <c r="W7" t="s">
        <v>119</v>
      </c>
      <c r="X7" t="s">
        <v>2943</v>
      </c>
      <c r="Y7" s="1">
        <v>43439</v>
      </c>
      <c r="Z7" t="s">
        <v>31</v>
      </c>
      <c r="AA7" t="s">
        <v>37</v>
      </c>
      <c r="AB7">
        <v>3000</v>
      </c>
      <c r="AC7">
        <v>3000</v>
      </c>
      <c r="AD7">
        <v>0</v>
      </c>
      <c r="AE7">
        <v>0</v>
      </c>
      <c r="AF7">
        <v>0</v>
      </c>
      <c r="AG7">
        <v>0</v>
      </c>
      <c r="AH7">
        <v>1144</v>
      </c>
      <c r="AI7">
        <v>0</v>
      </c>
      <c r="AJ7">
        <v>0</v>
      </c>
      <c r="AK7">
        <v>0</v>
      </c>
      <c r="AL7">
        <v>3</v>
      </c>
      <c r="AM7" s="1">
        <v>43874</v>
      </c>
      <c r="AN7" t="s">
        <v>2953</v>
      </c>
      <c r="AO7" t="s">
        <v>2933</v>
      </c>
      <c r="AP7" t="s">
        <v>37</v>
      </c>
      <c r="AQ7" t="s">
        <v>37</v>
      </c>
      <c r="AR7" t="s">
        <v>37</v>
      </c>
      <c r="AS7" t="s">
        <v>31</v>
      </c>
      <c r="AT7" t="s">
        <v>31</v>
      </c>
      <c r="AU7" t="s">
        <v>31</v>
      </c>
      <c r="AV7" t="s">
        <v>31</v>
      </c>
      <c r="AW7" t="s">
        <v>31</v>
      </c>
      <c r="AX7" t="s">
        <v>31</v>
      </c>
      <c r="AY7" t="s">
        <v>31</v>
      </c>
      <c r="AZ7" t="s">
        <v>31</v>
      </c>
      <c r="BA7">
        <v>0</v>
      </c>
      <c r="BB7">
        <v>0</v>
      </c>
      <c r="BC7">
        <v>0</v>
      </c>
      <c r="BD7" t="s">
        <v>31</v>
      </c>
      <c r="BE7">
        <v>0</v>
      </c>
      <c r="BF7" t="s">
        <v>37</v>
      </c>
      <c r="BG7">
        <v>6</v>
      </c>
      <c r="BH7">
        <v>0</v>
      </c>
      <c r="BI7" t="s">
        <v>31</v>
      </c>
      <c r="BJ7" t="s">
        <v>31</v>
      </c>
      <c r="BK7">
        <v>0</v>
      </c>
    </row>
    <row r="8" spans="1:63">
      <c r="A8" t="str">
        <f t="shared" si="0"/>
        <v>5102994511111</v>
      </c>
      <c r="B8" t="s">
        <v>32</v>
      </c>
      <c r="C8" t="str">
        <f t="shared" si="2"/>
        <v>05025651</v>
      </c>
      <c r="D8" t="s">
        <v>174</v>
      </c>
      <c r="E8" t="s">
        <v>176</v>
      </c>
      <c r="F8" t="str">
        <f t="shared" si="1"/>
        <v>5102994</v>
      </c>
      <c r="G8" t="s">
        <v>177</v>
      </c>
      <c r="H8" t="s">
        <v>42</v>
      </c>
      <c r="I8" t="s">
        <v>2940</v>
      </c>
      <c r="J8" t="s">
        <v>35</v>
      </c>
      <c r="K8" t="s">
        <v>2931</v>
      </c>
      <c r="L8" t="s">
        <v>43</v>
      </c>
      <c r="M8" t="s">
        <v>44</v>
      </c>
      <c r="N8" t="s">
        <v>46</v>
      </c>
      <c r="O8" t="s">
        <v>44</v>
      </c>
      <c r="P8" t="s">
        <v>45</v>
      </c>
      <c r="Q8" t="s">
        <v>48</v>
      </c>
      <c r="R8" t="s">
        <v>49</v>
      </c>
      <c r="S8" t="s">
        <v>47</v>
      </c>
      <c r="T8" t="s">
        <v>31</v>
      </c>
      <c r="U8" t="s">
        <v>31</v>
      </c>
      <c r="V8" t="s">
        <v>38</v>
      </c>
      <c r="W8" t="s">
        <v>119</v>
      </c>
      <c r="X8" t="s">
        <v>2943</v>
      </c>
      <c r="Y8" s="1">
        <v>43439</v>
      </c>
      <c r="Z8" t="s">
        <v>31</v>
      </c>
      <c r="AA8" t="s">
        <v>37</v>
      </c>
      <c r="AB8">
        <v>56342000</v>
      </c>
      <c r="AC8">
        <v>56342000</v>
      </c>
      <c r="AD8">
        <v>0</v>
      </c>
      <c r="AE8">
        <v>0</v>
      </c>
      <c r="AF8">
        <v>0</v>
      </c>
      <c r="AG8">
        <v>0</v>
      </c>
      <c r="AH8">
        <v>56341600</v>
      </c>
      <c r="AI8">
        <v>0</v>
      </c>
      <c r="AJ8">
        <v>0</v>
      </c>
      <c r="AK8">
        <v>0</v>
      </c>
      <c r="AL8">
        <v>3</v>
      </c>
      <c r="AM8" s="1">
        <v>43874</v>
      </c>
      <c r="AN8" t="s">
        <v>2953</v>
      </c>
      <c r="AO8" t="s">
        <v>2933</v>
      </c>
      <c r="AP8" t="s">
        <v>37</v>
      </c>
      <c r="AQ8" t="s">
        <v>37</v>
      </c>
      <c r="AR8" t="s">
        <v>37</v>
      </c>
      <c r="AS8" t="s">
        <v>31</v>
      </c>
      <c r="AT8" t="s">
        <v>31</v>
      </c>
      <c r="AU8" t="s">
        <v>31</v>
      </c>
      <c r="AV8" t="s">
        <v>31</v>
      </c>
      <c r="AW8" t="s">
        <v>31</v>
      </c>
      <c r="AX8" t="s">
        <v>31</v>
      </c>
      <c r="AY8" t="s">
        <v>31</v>
      </c>
      <c r="AZ8" t="s">
        <v>31</v>
      </c>
      <c r="BA8">
        <v>0</v>
      </c>
      <c r="BB8">
        <v>0</v>
      </c>
      <c r="BC8">
        <v>0</v>
      </c>
      <c r="BD8" t="s">
        <v>31</v>
      </c>
      <c r="BE8">
        <v>0</v>
      </c>
      <c r="BF8" t="s">
        <v>37</v>
      </c>
      <c r="BG8">
        <v>7</v>
      </c>
      <c r="BH8">
        <v>0</v>
      </c>
      <c r="BI8" t="s">
        <v>31</v>
      </c>
      <c r="BJ8" t="s">
        <v>31</v>
      </c>
      <c r="BK8">
        <v>0</v>
      </c>
    </row>
    <row r="9" spans="1:63">
      <c r="A9" t="str">
        <f t="shared" si="0"/>
        <v>2139025521115</v>
      </c>
      <c r="B9" t="s">
        <v>32</v>
      </c>
      <c r="C9" t="str">
        <f t="shared" si="2"/>
        <v>05025652</v>
      </c>
      <c r="D9" t="s">
        <v>174</v>
      </c>
      <c r="E9" t="s">
        <v>176</v>
      </c>
      <c r="F9" t="str">
        <f t="shared" si="1"/>
        <v>2139025</v>
      </c>
      <c r="G9" t="s">
        <v>464</v>
      </c>
      <c r="H9" t="s">
        <v>38</v>
      </c>
      <c r="I9" t="s">
        <v>2937</v>
      </c>
      <c r="J9" t="s">
        <v>286</v>
      </c>
      <c r="K9" t="s">
        <v>2931</v>
      </c>
      <c r="L9" t="s">
        <v>43</v>
      </c>
      <c r="M9" t="s">
        <v>44</v>
      </c>
      <c r="N9" t="s">
        <v>46</v>
      </c>
      <c r="O9" t="s">
        <v>44</v>
      </c>
      <c r="P9" t="s">
        <v>45</v>
      </c>
      <c r="Q9" t="s">
        <v>48</v>
      </c>
      <c r="R9" t="s">
        <v>49</v>
      </c>
      <c r="S9" t="s">
        <v>47</v>
      </c>
      <c r="T9" t="s">
        <v>31</v>
      </c>
      <c r="U9" t="s">
        <v>31</v>
      </c>
      <c r="V9" t="s">
        <v>38</v>
      </c>
      <c r="W9" t="s">
        <v>119</v>
      </c>
      <c r="X9" t="s">
        <v>2943</v>
      </c>
      <c r="Y9" s="1">
        <v>43439</v>
      </c>
      <c r="Z9" t="s">
        <v>31</v>
      </c>
      <c r="AA9" t="s">
        <v>37</v>
      </c>
      <c r="AB9">
        <v>8400000</v>
      </c>
      <c r="AC9">
        <v>8400000</v>
      </c>
      <c r="AD9">
        <v>0</v>
      </c>
      <c r="AE9">
        <v>0</v>
      </c>
      <c r="AF9">
        <v>0</v>
      </c>
      <c r="AG9">
        <v>0</v>
      </c>
      <c r="AH9">
        <v>8330000</v>
      </c>
      <c r="AI9">
        <v>0</v>
      </c>
      <c r="AJ9">
        <v>0</v>
      </c>
      <c r="AK9">
        <v>0</v>
      </c>
      <c r="AL9">
        <v>3</v>
      </c>
      <c r="AM9" s="1">
        <v>43874</v>
      </c>
      <c r="AN9" t="s">
        <v>2953</v>
      </c>
      <c r="AO9" t="s">
        <v>2933</v>
      </c>
      <c r="AP9" t="s">
        <v>37</v>
      </c>
      <c r="AQ9" t="s">
        <v>37</v>
      </c>
      <c r="AR9" t="s">
        <v>37</v>
      </c>
      <c r="AS9" t="s">
        <v>31</v>
      </c>
      <c r="AT9" t="s">
        <v>31</v>
      </c>
      <c r="AU9" t="s">
        <v>31</v>
      </c>
      <c r="AV9" t="s">
        <v>31</v>
      </c>
      <c r="AW9" t="s">
        <v>31</v>
      </c>
      <c r="AX9" t="s">
        <v>31</v>
      </c>
      <c r="AY9" t="s">
        <v>31</v>
      </c>
      <c r="AZ9" t="s">
        <v>31</v>
      </c>
      <c r="BA9">
        <v>0</v>
      </c>
      <c r="BB9">
        <v>0</v>
      </c>
      <c r="BC9">
        <v>0</v>
      </c>
      <c r="BD9" t="s">
        <v>31</v>
      </c>
      <c r="BE9">
        <v>0</v>
      </c>
      <c r="BF9" t="s">
        <v>37</v>
      </c>
      <c r="BG9">
        <v>8</v>
      </c>
      <c r="BH9">
        <v>0</v>
      </c>
      <c r="BI9" t="s">
        <v>31</v>
      </c>
      <c r="BJ9" t="s">
        <v>31</v>
      </c>
      <c r="BK9">
        <v>0</v>
      </c>
    </row>
    <row r="10" spans="1:63">
      <c r="Y10" s="1"/>
      <c r="AM10" s="1"/>
    </row>
    <row r="11" spans="1:63">
      <c r="A11" t="str">
        <f t="shared" ref="A11:A20" si="3">G11&amp;H11&amp;J11</f>
        <v>5105994524111</v>
      </c>
      <c r="B11" t="s">
        <v>32</v>
      </c>
      <c r="C11" t="str">
        <f t="shared" ref="C11:C20" si="4">D11&amp;LEFT(J11,2)</f>
        <v>05025952</v>
      </c>
      <c r="D11" t="s">
        <v>141</v>
      </c>
      <c r="E11" t="s">
        <v>145</v>
      </c>
      <c r="F11" t="str">
        <f t="shared" ref="F11:F20" si="5">G11&amp;H11</f>
        <v>5105994</v>
      </c>
      <c r="G11" t="s">
        <v>146</v>
      </c>
      <c r="H11" t="s">
        <v>42</v>
      </c>
      <c r="I11" t="s">
        <v>2930</v>
      </c>
      <c r="J11" t="s">
        <v>71</v>
      </c>
      <c r="K11" t="s">
        <v>2931</v>
      </c>
      <c r="L11" t="s">
        <v>43</v>
      </c>
      <c r="M11" t="s">
        <v>44</v>
      </c>
      <c r="N11" t="s">
        <v>46</v>
      </c>
      <c r="O11" t="s">
        <v>44</v>
      </c>
      <c r="P11" t="s">
        <v>45</v>
      </c>
      <c r="Q11" t="s">
        <v>48</v>
      </c>
      <c r="R11" t="s">
        <v>49</v>
      </c>
      <c r="S11" t="s">
        <v>47</v>
      </c>
      <c r="T11" t="s">
        <v>31</v>
      </c>
      <c r="U11" t="s">
        <v>31</v>
      </c>
      <c r="V11" t="s">
        <v>38</v>
      </c>
      <c r="W11" t="s">
        <v>40</v>
      </c>
      <c r="X11" t="s">
        <v>2944</v>
      </c>
      <c r="Y11" s="1">
        <v>43439</v>
      </c>
      <c r="Z11" t="s">
        <v>31</v>
      </c>
      <c r="AA11" t="s">
        <v>37</v>
      </c>
      <c r="AB11">
        <v>6602000</v>
      </c>
      <c r="AC11">
        <v>6602000</v>
      </c>
      <c r="AD11">
        <v>0</v>
      </c>
      <c r="AE11">
        <v>0</v>
      </c>
      <c r="AF11">
        <v>0</v>
      </c>
      <c r="AG11">
        <v>0</v>
      </c>
      <c r="AH11">
        <v>6602000</v>
      </c>
      <c r="AI11">
        <v>0</v>
      </c>
      <c r="AJ11">
        <v>0</v>
      </c>
      <c r="AK11">
        <v>0</v>
      </c>
      <c r="AL11">
        <v>5</v>
      </c>
      <c r="AM11" s="1">
        <v>43822</v>
      </c>
      <c r="AN11" t="s">
        <v>2954</v>
      </c>
      <c r="AO11" t="s">
        <v>2933</v>
      </c>
      <c r="AP11" t="s">
        <v>37</v>
      </c>
      <c r="AQ11" t="s">
        <v>37</v>
      </c>
      <c r="AR11" t="s">
        <v>37</v>
      </c>
      <c r="AS11" t="s">
        <v>31</v>
      </c>
      <c r="AT11" t="s">
        <v>31</v>
      </c>
      <c r="AU11" t="s">
        <v>31</v>
      </c>
      <c r="AV11" t="s">
        <v>31</v>
      </c>
      <c r="AW11" t="s">
        <v>31</v>
      </c>
      <c r="AX11" t="s">
        <v>31</v>
      </c>
      <c r="AY11" t="s">
        <v>31</v>
      </c>
      <c r="AZ11" t="s">
        <v>31</v>
      </c>
      <c r="BA11">
        <v>0</v>
      </c>
      <c r="BB11">
        <v>0</v>
      </c>
      <c r="BC11">
        <v>0</v>
      </c>
      <c r="BD11" t="s">
        <v>31</v>
      </c>
      <c r="BE11">
        <v>0</v>
      </c>
      <c r="BF11" t="s">
        <v>37</v>
      </c>
      <c r="BG11">
        <v>1</v>
      </c>
      <c r="BH11">
        <v>0</v>
      </c>
      <c r="BI11" t="s">
        <v>31</v>
      </c>
      <c r="BJ11" t="s">
        <v>31</v>
      </c>
      <c r="BK11">
        <v>0</v>
      </c>
    </row>
    <row r="12" spans="1:63">
      <c r="A12" t="str">
        <f t="shared" si="3"/>
        <v>5105994521811</v>
      </c>
      <c r="B12" t="s">
        <v>32</v>
      </c>
      <c r="C12" t="str">
        <f t="shared" si="4"/>
        <v>05025952</v>
      </c>
      <c r="D12" t="s">
        <v>141</v>
      </c>
      <c r="E12" t="s">
        <v>145</v>
      </c>
      <c r="F12" t="str">
        <f t="shared" si="5"/>
        <v>5105994</v>
      </c>
      <c r="G12" t="s">
        <v>146</v>
      </c>
      <c r="H12" t="s">
        <v>42</v>
      </c>
      <c r="I12" t="s">
        <v>2936</v>
      </c>
      <c r="J12" t="s">
        <v>143</v>
      </c>
      <c r="K12" t="s">
        <v>2931</v>
      </c>
      <c r="L12" t="s">
        <v>43</v>
      </c>
      <c r="M12" t="s">
        <v>44</v>
      </c>
      <c r="N12" t="s">
        <v>46</v>
      </c>
      <c r="O12" t="s">
        <v>44</v>
      </c>
      <c r="P12" t="s">
        <v>45</v>
      </c>
      <c r="Q12" t="s">
        <v>48</v>
      </c>
      <c r="R12" t="s">
        <v>49</v>
      </c>
      <c r="S12" t="s">
        <v>47</v>
      </c>
      <c r="T12" t="s">
        <v>31</v>
      </c>
      <c r="U12" t="s">
        <v>31</v>
      </c>
      <c r="V12" t="s">
        <v>38</v>
      </c>
      <c r="W12" t="s">
        <v>40</v>
      </c>
      <c r="X12" t="s">
        <v>2944</v>
      </c>
      <c r="Y12" s="1">
        <v>43439</v>
      </c>
      <c r="Z12" t="s">
        <v>31</v>
      </c>
      <c r="AA12" t="s">
        <v>37</v>
      </c>
      <c r="AB12">
        <v>6550000</v>
      </c>
      <c r="AC12">
        <v>6550000</v>
      </c>
      <c r="AD12">
        <v>0</v>
      </c>
      <c r="AE12">
        <v>0</v>
      </c>
      <c r="AF12">
        <v>0</v>
      </c>
      <c r="AG12">
        <v>0</v>
      </c>
      <c r="AH12">
        <v>6550000</v>
      </c>
      <c r="AI12">
        <v>0</v>
      </c>
      <c r="AJ12">
        <v>0</v>
      </c>
      <c r="AK12">
        <v>0</v>
      </c>
      <c r="AL12">
        <v>5</v>
      </c>
      <c r="AM12" s="1">
        <v>43822</v>
      </c>
      <c r="AN12" t="s">
        <v>2954</v>
      </c>
      <c r="AO12" t="s">
        <v>2933</v>
      </c>
      <c r="AP12" t="s">
        <v>37</v>
      </c>
      <c r="AQ12" t="s">
        <v>37</v>
      </c>
      <c r="AR12" t="s">
        <v>37</v>
      </c>
      <c r="AS12" t="s">
        <v>31</v>
      </c>
      <c r="AT12" t="s">
        <v>31</v>
      </c>
      <c r="AU12" t="s">
        <v>31</v>
      </c>
      <c r="AV12" t="s">
        <v>31</v>
      </c>
      <c r="AW12" t="s">
        <v>31</v>
      </c>
      <c r="AX12" t="s">
        <v>31</v>
      </c>
      <c r="AY12" t="s">
        <v>31</v>
      </c>
      <c r="AZ12" t="s">
        <v>31</v>
      </c>
      <c r="BA12">
        <v>0</v>
      </c>
      <c r="BB12">
        <v>0</v>
      </c>
      <c r="BC12">
        <v>0</v>
      </c>
      <c r="BD12" t="s">
        <v>31</v>
      </c>
      <c r="BE12">
        <v>0</v>
      </c>
      <c r="BF12" t="s">
        <v>37</v>
      </c>
      <c r="BG12">
        <v>2</v>
      </c>
      <c r="BH12">
        <v>0</v>
      </c>
      <c r="BI12" t="s">
        <v>31</v>
      </c>
      <c r="BJ12" t="s">
        <v>31</v>
      </c>
      <c r="BK12">
        <v>0</v>
      </c>
    </row>
    <row r="13" spans="1:63">
      <c r="A13" t="str">
        <f t="shared" si="3"/>
        <v>5105994521115</v>
      </c>
      <c r="B13" t="s">
        <v>32</v>
      </c>
      <c r="C13" t="str">
        <f t="shared" si="4"/>
        <v>05025952</v>
      </c>
      <c r="D13" t="s">
        <v>141</v>
      </c>
      <c r="E13" t="s">
        <v>145</v>
      </c>
      <c r="F13" t="str">
        <f t="shared" si="5"/>
        <v>5105994</v>
      </c>
      <c r="G13" t="s">
        <v>146</v>
      </c>
      <c r="H13" t="s">
        <v>42</v>
      </c>
      <c r="I13" t="s">
        <v>2937</v>
      </c>
      <c r="J13" t="s">
        <v>286</v>
      </c>
      <c r="K13" t="s">
        <v>2931</v>
      </c>
      <c r="L13" t="s">
        <v>43</v>
      </c>
      <c r="M13" t="s">
        <v>44</v>
      </c>
      <c r="N13" t="s">
        <v>46</v>
      </c>
      <c r="O13" t="s">
        <v>44</v>
      </c>
      <c r="P13" t="s">
        <v>45</v>
      </c>
      <c r="Q13" t="s">
        <v>48</v>
      </c>
      <c r="R13" t="s">
        <v>49</v>
      </c>
      <c r="S13" t="s">
        <v>47</v>
      </c>
      <c r="T13" t="s">
        <v>31</v>
      </c>
      <c r="U13" t="s">
        <v>31</v>
      </c>
      <c r="V13" t="s">
        <v>38</v>
      </c>
      <c r="W13" t="s">
        <v>40</v>
      </c>
      <c r="X13" t="s">
        <v>2944</v>
      </c>
      <c r="Y13" s="1">
        <v>43439</v>
      </c>
      <c r="Z13" t="s">
        <v>31</v>
      </c>
      <c r="AA13" t="s">
        <v>37</v>
      </c>
      <c r="AB13">
        <v>11200000</v>
      </c>
      <c r="AC13">
        <v>11200000</v>
      </c>
      <c r="AD13">
        <v>0</v>
      </c>
      <c r="AE13">
        <v>0</v>
      </c>
      <c r="AF13">
        <v>0</v>
      </c>
      <c r="AG13">
        <v>0</v>
      </c>
      <c r="AH13">
        <v>11200000</v>
      </c>
      <c r="AI13">
        <v>0</v>
      </c>
      <c r="AJ13">
        <v>0</v>
      </c>
      <c r="AK13">
        <v>0</v>
      </c>
      <c r="AL13">
        <v>5</v>
      </c>
      <c r="AM13" s="1">
        <v>43822</v>
      </c>
      <c r="AN13" t="s">
        <v>2954</v>
      </c>
      <c r="AO13" t="s">
        <v>2933</v>
      </c>
      <c r="AP13" t="s">
        <v>37</v>
      </c>
      <c r="AQ13" t="s">
        <v>37</v>
      </c>
      <c r="AR13" t="s">
        <v>37</v>
      </c>
      <c r="AS13" t="s">
        <v>31</v>
      </c>
      <c r="AT13" t="s">
        <v>31</v>
      </c>
      <c r="AU13" t="s">
        <v>31</v>
      </c>
      <c r="AV13" t="s">
        <v>31</v>
      </c>
      <c r="AW13" t="s">
        <v>31</v>
      </c>
      <c r="AX13" t="s">
        <v>31</v>
      </c>
      <c r="AY13" t="s">
        <v>31</v>
      </c>
      <c r="AZ13" t="s">
        <v>31</v>
      </c>
      <c r="BA13">
        <v>0</v>
      </c>
      <c r="BB13">
        <v>0</v>
      </c>
      <c r="BC13">
        <v>0</v>
      </c>
      <c r="BD13" t="s">
        <v>31</v>
      </c>
      <c r="BE13">
        <v>0</v>
      </c>
      <c r="BF13" t="s">
        <v>37</v>
      </c>
      <c r="BG13">
        <v>3</v>
      </c>
      <c r="BH13">
        <v>0</v>
      </c>
      <c r="BI13" t="s">
        <v>31</v>
      </c>
      <c r="BJ13" t="s">
        <v>31</v>
      </c>
      <c r="BK13">
        <v>0</v>
      </c>
    </row>
    <row r="14" spans="1:63">
      <c r="A14" t="str">
        <f t="shared" si="3"/>
        <v>5105994511129</v>
      </c>
      <c r="B14" t="s">
        <v>32</v>
      </c>
      <c r="C14" t="str">
        <f t="shared" si="4"/>
        <v>05025951</v>
      </c>
      <c r="D14" t="s">
        <v>141</v>
      </c>
      <c r="E14" t="s">
        <v>145</v>
      </c>
      <c r="F14" t="str">
        <f t="shared" si="5"/>
        <v>5105994</v>
      </c>
      <c r="G14" t="s">
        <v>146</v>
      </c>
      <c r="H14" t="s">
        <v>42</v>
      </c>
      <c r="I14" t="s">
        <v>2940</v>
      </c>
      <c r="J14" t="s">
        <v>112</v>
      </c>
      <c r="K14" t="s">
        <v>2931</v>
      </c>
      <c r="L14" t="s">
        <v>43</v>
      </c>
      <c r="M14" t="s">
        <v>44</v>
      </c>
      <c r="N14" t="s">
        <v>46</v>
      </c>
      <c r="O14" t="s">
        <v>44</v>
      </c>
      <c r="P14" t="s">
        <v>45</v>
      </c>
      <c r="Q14" t="s">
        <v>48</v>
      </c>
      <c r="R14" t="s">
        <v>49</v>
      </c>
      <c r="S14" t="s">
        <v>47</v>
      </c>
      <c r="T14" t="s">
        <v>31</v>
      </c>
      <c r="U14" t="s">
        <v>31</v>
      </c>
      <c r="V14" t="s">
        <v>38</v>
      </c>
      <c r="W14" t="s">
        <v>40</v>
      </c>
      <c r="X14" t="s">
        <v>2944</v>
      </c>
      <c r="Y14" s="1">
        <v>43439</v>
      </c>
      <c r="Z14" t="s">
        <v>31</v>
      </c>
      <c r="AA14" t="s">
        <v>37</v>
      </c>
      <c r="AB14">
        <v>19960000</v>
      </c>
      <c r="AC14">
        <v>19960000</v>
      </c>
      <c r="AD14">
        <v>0</v>
      </c>
      <c r="AE14">
        <v>0</v>
      </c>
      <c r="AF14">
        <v>0</v>
      </c>
      <c r="AG14">
        <v>0</v>
      </c>
      <c r="AH14">
        <v>19882000</v>
      </c>
      <c r="AI14">
        <v>0</v>
      </c>
      <c r="AJ14">
        <v>0</v>
      </c>
      <c r="AK14">
        <v>0</v>
      </c>
      <c r="AL14">
        <v>5</v>
      </c>
      <c r="AM14" s="1">
        <v>43822</v>
      </c>
      <c r="AN14" t="s">
        <v>2954</v>
      </c>
      <c r="AO14" t="s">
        <v>2933</v>
      </c>
      <c r="AP14" t="s">
        <v>37</v>
      </c>
      <c r="AQ14" t="s">
        <v>37</v>
      </c>
      <c r="AR14" t="s">
        <v>37</v>
      </c>
      <c r="AS14" t="s">
        <v>31</v>
      </c>
      <c r="AT14" t="s">
        <v>31</v>
      </c>
      <c r="AU14" t="s">
        <v>31</v>
      </c>
      <c r="AV14" t="s">
        <v>31</v>
      </c>
      <c r="AW14" t="s">
        <v>31</v>
      </c>
      <c r="AX14" t="s">
        <v>31</v>
      </c>
      <c r="AY14" t="s">
        <v>31</v>
      </c>
      <c r="AZ14" t="s">
        <v>31</v>
      </c>
      <c r="BA14">
        <v>0</v>
      </c>
      <c r="BB14">
        <v>0</v>
      </c>
      <c r="BC14">
        <v>0</v>
      </c>
      <c r="BD14" t="s">
        <v>31</v>
      </c>
      <c r="BE14">
        <v>0</v>
      </c>
      <c r="BF14" t="s">
        <v>37</v>
      </c>
      <c r="BG14">
        <v>4</v>
      </c>
      <c r="BH14">
        <v>0</v>
      </c>
      <c r="BI14" t="s">
        <v>31</v>
      </c>
      <c r="BJ14" t="s">
        <v>31</v>
      </c>
      <c r="BK14">
        <v>0</v>
      </c>
    </row>
    <row r="15" spans="1:63">
      <c r="A15" t="str">
        <f t="shared" si="3"/>
        <v>5105994511126</v>
      </c>
      <c r="B15" t="s">
        <v>32</v>
      </c>
      <c r="C15" t="str">
        <f t="shared" si="4"/>
        <v>05025951</v>
      </c>
      <c r="D15" t="s">
        <v>141</v>
      </c>
      <c r="E15" t="s">
        <v>145</v>
      </c>
      <c r="F15" t="str">
        <f t="shared" si="5"/>
        <v>5105994</v>
      </c>
      <c r="G15" t="s">
        <v>146</v>
      </c>
      <c r="H15" t="s">
        <v>42</v>
      </c>
      <c r="I15" t="s">
        <v>2940</v>
      </c>
      <c r="J15" t="s">
        <v>57</v>
      </c>
      <c r="K15" t="s">
        <v>2931</v>
      </c>
      <c r="L15" t="s">
        <v>43</v>
      </c>
      <c r="M15" t="s">
        <v>44</v>
      </c>
      <c r="N15" t="s">
        <v>46</v>
      </c>
      <c r="O15" t="s">
        <v>44</v>
      </c>
      <c r="P15" t="s">
        <v>45</v>
      </c>
      <c r="Q15" t="s">
        <v>48</v>
      </c>
      <c r="R15" t="s">
        <v>49</v>
      </c>
      <c r="S15" t="s">
        <v>47</v>
      </c>
      <c r="T15" t="s">
        <v>31</v>
      </c>
      <c r="U15" t="s">
        <v>31</v>
      </c>
      <c r="V15" t="s">
        <v>38</v>
      </c>
      <c r="W15" t="s">
        <v>40</v>
      </c>
      <c r="X15" t="s">
        <v>2944</v>
      </c>
      <c r="Y15" s="1">
        <v>43439</v>
      </c>
      <c r="Z15" t="s">
        <v>31</v>
      </c>
      <c r="AA15" t="s">
        <v>37</v>
      </c>
      <c r="AB15">
        <v>3477000</v>
      </c>
      <c r="AC15">
        <v>3477000</v>
      </c>
      <c r="AD15">
        <v>0</v>
      </c>
      <c r="AE15">
        <v>0</v>
      </c>
      <c r="AF15">
        <v>0</v>
      </c>
      <c r="AG15">
        <v>0</v>
      </c>
      <c r="AH15">
        <v>3476160</v>
      </c>
      <c r="AI15">
        <v>0</v>
      </c>
      <c r="AJ15">
        <v>0</v>
      </c>
      <c r="AK15">
        <v>0</v>
      </c>
      <c r="AL15">
        <v>5</v>
      </c>
      <c r="AM15" s="1">
        <v>43822</v>
      </c>
      <c r="AN15" t="s">
        <v>2954</v>
      </c>
      <c r="AO15" t="s">
        <v>2933</v>
      </c>
      <c r="AP15" t="s">
        <v>37</v>
      </c>
      <c r="AQ15" t="s">
        <v>37</v>
      </c>
      <c r="AR15" t="s">
        <v>37</v>
      </c>
      <c r="AS15" t="s">
        <v>31</v>
      </c>
      <c r="AT15" t="s">
        <v>31</v>
      </c>
      <c r="AU15" t="s">
        <v>31</v>
      </c>
      <c r="AV15" t="s">
        <v>31</v>
      </c>
      <c r="AW15" t="s">
        <v>31</v>
      </c>
      <c r="AX15" t="s">
        <v>31</v>
      </c>
      <c r="AY15" t="s">
        <v>31</v>
      </c>
      <c r="AZ15" t="s">
        <v>31</v>
      </c>
      <c r="BA15">
        <v>0</v>
      </c>
      <c r="BB15">
        <v>0</v>
      </c>
      <c r="BC15">
        <v>0</v>
      </c>
      <c r="BD15" t="s">
        <v>31</v>
      </c>
      <c r="BE15">
        <v>0</v>
      </c>
      <c r="BF15" t="s">
        <v>37</v>
      </c>
      <c r="BG15">
        <v>5</v>
      </c>
      <c r="BH15">
        <v>0</v>
      </c>
      <c r="BI15" t="s">
        <v>31</v>
      </c>
      <c r="BJ15" t="s">
        <v>31</v>
      </c>
      <c r="BK15">
        <v>0</v>
      </c>
    </row>
    <row r="16" spans="1:63">
      <c r="A16" t="str">
        <f t="shared" si="3"/>
        <v>5105994511124</v>
      </c>
      <c r="B16" t="s">
        <v>32</v>
      </c>
      <c r="C16" t="str">
        <f t="shared" si="4"/>
        <v>05025951</v>
      </c>
      <c r="D16" t="s">
        <v>141</v>
      </c>
      <c r="E16" t="s">
        <v>145</v>
      </c>
      <c r="F16" t="str">
        <f t="shared" si="5"/>
        <v>5105994</v>
      </c>
      <c r="G16" t="s">
        <v>146</v>
      </c>
      <c r="H16" t="s">
        <v>42</v>
      </c>
      <c r="I16" t="s">
        <v>2940</v>
      </c>
      <c r="J16" t="s">
        <v>52</v>
      </c>
      <c r="K16" t="s">
        <v>2931</v>
      </c>
      <c r="L16" t="s">
        <v>43</v>
      </c>
      <c r="M16" t="s">
        <v>44</v>
      </c>
      <c r="N16" t="s">
        <v>46</v>
      </c>
      <c r="O16" t="s">
        <v>44</v>
      </c>
      <c r="P16" t="s">
        <v>45</v>
      </c>
      <c r="Q16" t="s">
        <v>48</v>
      </c>
      <c r="R16" t="s">
        <v>49</v>
      </c>
      <c r="S16" t="s">
        <v>47</v>
      </c>
      <c r="T16" t="s">
        <v>31</v>
      </c>
      <c r="U16" t="s">
        <v>31</v>
      </c>
      <c r="V16" t="s">
        <v>38</v>
      </c>
      <c r="W16" t="s">
        <v>40</v>
      </c>
      <c r="X16" t="s">
        <v>2944</v>
      </c>
      <c r="Y16" s="1">
        <v>43439</v>
      </c>
      <c r="Z16" t="s">
        <v>31</v>
      </c>
      <c r="AA16" t="s">
        <v>37</v>
      </c>
      <c r="AB16">
        <v>10024000</v>
      </c>
      <c r="AC16">
        <v>10024000</v>
      </c>
      <c r="AD16">
        <v>0</v>
      </c>
      <c r="AE16">
        <v>0</v>
      </c>
      <c r="AF16">
        <v>0</v>
      </c>
      <c r="AG16">
        <v>0</v>
      </c>
      <c r="AH16">
        <v>10024000</v>
      </c>
      <c r="AI16">
        <v>0</v>
      </c>
      <c r="AJ16">
        <v>0</v>
      </c>
      <c r="AK16">
        <v>0</v>
      </c>
      <c r="AL16">
        <v>5</v>
      </c>
      <c r="AM16" s="1">
        <v>43822</v>
      </c>
      <c r="AN16" t="s">
        <v>2954</v>
      </c>
      <c r="AO16" t="s">
        <v>2933</v>
      </c>
      <c r="AP16" t="s">
        <v>37</v>
      </c>
      <c r="AQ16" t="s">
        <v>37</v>
      </c>
      <c r="AR16" t="s">
        <v>37</v>
      </c>
      <c r="AS16" t="s">
        <v>31</v>
      </c>
      <c r="AT16" t="s">
        <v>31</v>
      </c>
      <c r="AU16" t="s">
        <v>31</v>
      </c>
      <c r="AV16" t="s">
        <v>31</v>
      </c>
      <c r="AW16" t="s">
        <v>31</v>
      </c>
      <c r="AX16" t="s">
        <v>31</v>
      </c>
      <c r="AY16" t="s">
        <v>31</v>
      </c>
      <c r="AZ16" t="s">
        <v>31</v>
      </c>
      <c r="BA16">
        <v>0</v>
      </c>
      <c r="BB16">
        <v>0</v>
      </c>
      <c r="BC16">
        <v>0</v>
      </c>
      <c r="BD16" t="s">
        <v>31</v>
      </c>
      <c r="BE16">
        <v>0</v>
      </c>
      <c r="BF16" t="s">
        <v>37</v>
      </c>
      <c r="BG16">
        <v>6</v>
      </c>
      <c r="BH16">
        <v>0</v>
      </c>
      <c r="BI16" t="s">
        <v>31</v>
      </c>
      <c r="BJ16" t="s">
        <v>31</v>
      </c>
      <c r="BK16">
        <v>0</v>
      </c>
    </row>
    <row r="17" spans="1:63">
      <c r="A17" t="str">
        <f t="shared" si="3"/>
        <v>5105994511122</v>
      </c>
      <c r="B17" t="s">
        <v>32</v>
      </c>
      <c r="C17" t="str">
        <f t="shared" si="4"/>
        <v>05025951</v>
      </c>
      <c r="D17" t="s">
        <v>141</v>
      </c>
      <c r="E17" t="s">
        <v>145</v>
      </c>
      <c r="F17" t="str">
        <f t="shared" si="5"/>
        <v>5105994</v>
      </c>
      <c r="G17" t="s">
        <v>146</v>
      </c>
      <c r="H17" t="s">
        <v>42</v>
      </c>
      <c r="I17" t="s">
        <v>2940</v>
      </c>
      <c r="J17" t="s">
        <v>55</v>
      </c>
      <c r="K17" t="s">
        <v>2931</v>
      </c>
      <c r="L17" t="s">
        <v>43</v>
      </c>
      <c r="M17" t="s">
        <v>44</v>
      </c>
      <c r="N17" t="s">
        <v>46</v>
      </c>
      <c r="O17" t="s">
        <v>44</v>
      </c>
      <c r="P17" t="s">
        <v>45</v>
      </c>
      <c r="Q17" t="s">
        <v>48</v>
      </c>
      <c r="R17" t="s">
        <v>49</v>
      </c>
      <c r="S17" t="s">
        <v>47</v>
      </c>
      <c r="T17" t="s">
        <v>31</v>
      </c>
      <c r="U17" t="s">
        <v>31</v>
      </c>
      <c r="V17" t="s">
        <v>38</v>
      </c>
      <c r="W17" t="s">
        <v>40</v>
      </c>
      <c r="X17" t="s">
        <v>2944</v>
      </c>
      <c r="Y17" s="1">
        <v>43439</v>
      </c>
      <c r="Z17" t="s">
        <v>31</v>
      </c>
      <c r="AA17" t="s">
        <v>37</v>
      </c>
      <c r="AB17">
        <v>1200000</v>
      </c>
      <c r="AC17">
        <v>1200000</v>
      </c>
      <c r="AD17">
        <v>0</v>
      </c>
      <c r="AE17">
        <v>0</v>
      </c>
      <c r="AF17">
        <v>0</v>
      </c>
      <c r="AG17">
        <v>0</v>
      </c>
      <c r="AH17">
        <v>1198904</v>
      </c>
      <c r="AI17">
        <v>0</v>
      </c>
      <c r="AJ17">
        <v>0</v>
      </c>
      <c r="AK17">
        <v>0</v>
      </c>
      <c r="AL17">
        <v>5</v>
      </c>
      <c r="AM17" s="1">
        <v>43822</v>
      </c>
      <c r="AN17" t="s">
        <v>2954</v>
      </c>
      <c r="AO17" t="s">
        <v>2933</v>
      </c>
      <c r="AP17" t="s">
        <v>37</v>
      </c>
      <c r="AQ17" t="s">
        <v>37</v>
      </c>
      <c r="AR17" t="s">
        <v>37</v>
      </c>
      <c r="AS17" t="s">
        <v>31</v>
      </c>
      <c r="AT17" t="s">
        <v>31</v>
      </c>
      <c r="AU17" t="s">
        <v>31</v>
      </c>
      <c r="AV17" t="s">
        <v>31</v>
      </c>
      <c r="AW17" t="s">
        <v>31</v>
      </c>
      <c r="AX17" t="s">
        <v>31</v>
      </c>
      <c r="AY17" t="s">
        <v>31</v>
      </c>
      <c r="AZ17" t="s">
        <v>31</v>
      </c>
      <c r="BA17">
        <v>0</v>
      </c>
      <c r="BB17">
        <v>0</v>
      </c>
      <c r="BC17">
        <v>0</v>
      </c>
      <c r="BD17" t="s">
        <v>31</v>
      </c>
      <c r="BE17">
        <v>0</v>
      </c>
      <c r="BF17" t="s">
        <v>37</v>
      </c>
      <c r="BG17">
        <v>7</v>
      </c>
      <c r="BH17">
        <v>0</v>
      </c>
      <c r="BI17" t="s">
        <v>31</v>
      </c>
      <c r="BJ17" t="s">
        <v>31</v>
      </c>
      <c r="BK17">
        <v>0</v>
      </c>
    </row>
    <row r="18" spans="1:63">
      <c r="A18" t="str">
        <f t="shared" si="3"/>
        <v>5105994511121</v>
      </c>
      <c r="B18" t="s">
        <v>32</v>
      </c>
      <c r="C18" t="str">
        <f t="shared" si="4"/>
        <v>05025951</v>
      </c>
      <c r="D18" t="s">
        <v>141</v>
      </c>
      <c r="E18" t="s">
        <v>145</v>
      </c>
      <c r="F18" t="str">
        <f t="shared" si="5"/>
        <v>5105994</v>
      </c>
      <c r="G18" t="s">
        <v>146</v>
      </c>
      <c r="H18" t="s">
        <v>42</v>
      </c>
      <c r="I18" t="s">
        <v>2940</v>
      </c>
      <c r="J18" t="s">
        <v>51</v>
      </c>
      <c r="K18" t="s">
        <v>2931</v>
      </c>
      <c r="L18" t="s">
        <v>43</v>
      </c>
      <c r="M18" t="s">
        <v>44</v>
      </c>
      <c r="N18" t="s">
        <v>46</v>
      </c>
      <c r="O18" t="s">
        <v>44</v>
      </c>
      <c r="P18" t="s">
        <v>45</v>
      </c>
      <c r="Q18" t="s">
        <v>48</v>
      </c>
      <c r="R18" t="s">
        <v>49</v>
      </c>
      <c r="S18" t="s">
        <v>47</v>
      </c>
      <c r="T18" t="s">
        <v>31</v>
      </c>
      <c r="U18" t="s">
        <v>31</v>
      </c>
      <c r="V18" t="s">
        <v>38</v>
      </c>
      <c r="W18" t="s">
        <v>40</v>
      </c>
      <c r="X18" t="s">
        <v>2944</v>
      </c>
      <c r="Y18" s="1">
        <v>43439</v>
      </c>
      <c r="Z18" t="s">
        <v>31</v>
      </c>
      <c r="AA18" t="s">
        <v>37</v>
      </c>
      <c r="AB18">
        <v>5995000</v>
      </c>
      <c r="AC18">
        <v>5995000</v>
      </c>
      <c r="AD18">
        <v>0</v>
      </c>
      <c r="AE18">
        <v>0</v>
      </c>
      <c r="AF18">
        <v>0</v>
      </c>
      <c r="AG18">
        <v>0</v>
      </c>
      <c r="AH18">
        <v>5994520</v>
      </c>
      <c r="AI18">
        <v>0</v>
      </c>
      <c r="AJ18">
        <v>0</v>
      </c>
      <c r="AK18">
        <v>0</v>
      </c>
      <c r="AL18">
        <v>5</v>
      </c>
      <c r="AM18" s="1">
        <v>43822</v>
      </c>
      <c r="AN18" t="s">
        <v>2954</v>
      </c>
      <c r="AO18" t="s">
        <v>2933</v>
      </c>
      <c r="AP18" t="s">
        <v>37</v>
      </c>
      <c r="AQ18" t="s">
        <v>37</v>
      </c>
      <c r="AR18" t="s">
        <v>37</v>
      </c>
      <c r="AS18" t="s">
        <v>31</v>
      </c>
      <c r="AT18" t="s">
        <v>31</v>
      </c>
      <c r="AU18" t="s">
        <v>31</v>
      </c>
      <c r="AV18" t="s">
        <v>31</v>
      </c>
      <c r="AW18" t="s">
        <v>31</v>
      </c>
      <c r="AX18" t="s">
        <v>31</v>
      </c>
      <c r="AY18" t="s">
        <v>31</v>
      </c>
      <c r="AZ18" t="s">
        <v>31</v>
      </c>
      <c r="BA18">
        <v>0</v>
      </c>
      <c r="BB18">
        <v>0</v>
      </c>
      <c r="BC18">
        <v>0</v>
      </c>
      <c r="BD18" t="s">
        <v>31</v>
      </c>
      <c r="BE18">
        <v>0</v>
      </c>
      <c r="BF18" t="s">
        <v>37</v>
      </c>
      <c r="BG18">
        <v>8</v>
      </c>
      <c r="BH18">
        <v>0</v>
      </c>
      <c r="BI18" t="s">
        <v>31</v>
      </c>
      <c r="BJ18" t="s">
        <v>31</v>
      </c>
      <c r="BK18">
        <v>0</v>
      </c>
    </row>
    <row r="19" spans="1:63">
      <c r="A19" t="str">
        <f t="shared" si="3"/>
        <v>5105994511119</v>
      </c>
      <c r="B19" t="s">
        <v>32</v>
      </c>
      <c r="C19" t="str">
        <f t="shared" si="4"/>
        <v>05025951</v>
      </c>
      <c r="D19" t="s">
        <v>141</v>
      </c>
      <c r="E19" t="s">
        <v>145</v>
      </c>
      <c r="F19" t="str">
        <f t="shared" si="5"/>
        <v>5105994</v>
      </c>
      <c r="G19" t="s">
        <v>146</v>
      </c>
      <c r="H19" t="s">
        <v>42</v>
      </c>
      <c r="I19" t="s">
        <v>2940</v>
      </c>
      <c r="J19" t="s">
        <v>50</v>
      </c>
      <c r="K19" t="s">
        <v>2931</v>
      </c>
      <c r="L19" t="s">
        <v>43</v>
      </c>
      <c r="M19" t="s">
        <v>44</v>
      </c>
      <c r="N19" t="s">
        <v>46</v>
      </c>
      <c r="O19" t="s">
        <v>44</v>
      </c>
      <c r="P19" t="s">
        <v>45</v>
      </c>
      <c r="Q19" t="s">
        <v>48</v>
      </c>
      <c r="R19" t="s">
        <v>49</v>
      </c>
      <c r="S19" t="s">
        <v>47</v>
      </c>
      <c r="T19" t="s">
        <v>31</v>
      </c>
      <c r="U19" t="s">
        <v>31</v>
      </c>
      <c r="V19" t="s">
        <v>38</v>
      </c>
      <c r="W19" t="s">
        <v>40</v>
      </c>
      <c r="X19" t="s">
        <v>2944</v>
      </c>
      <c r="Y19" s="1">
        <v>43439</v>
      </c>
      <c r="Z19" t="s">
        <v>31</v>
      </c>
      <c r="AA19" t="s">
        <v>37</v>
      </c>
      <c r="AB19">
        <v>3000</v>
      </c>
      <c r="AC19">
        <v>3000</v>
      </c>
      <c r="AD19">
        <v>0</v>
      </c>
      <c r="AE19">
        <v>0</v>
      </c>
      <c r="AF19">
        <v>0</v>
      </c>
      <c r="AG19">
        <v>0</v>
      </c>
      <c r="AH19">
        <v>1590</v>
      </c>
      <c r="AI19">
        <v>0</v>
      </c>
      <c r="AJ19">
        <v>0</v>
      </c>
      <c r="AK19">
        <v>0</v>
      </c>
      <c r="AL19">
        <v>5</v>
      </c>
      <c r="AM19" s="1">
        <v>43822</v>
      </c>
      <c r="AN19" t="s">
        <v>2954</v>
      </c>
      <c r="AO19" t="s">
        <v>2933</v>
      </c>
      <c r="AP19" t="s">
        <v>37</v>
      </c>
      <c r="AQ19" t="s">
        <v>37</v>
      </c>
      <c r="AR19" t="s">
        <v>37</v>
      </c>
      <c r="AS19" t="s">
        <v>31</v>
      </c>
      <c r="AT19" t="s">
        <v>31</v>
      </c>
      <c r="AU19" t="s">
        <v>31</v>
      </c>
      <c r="AV19" t="s">
        <v>31</v>
      </c>
      <c r="AW19" t="s">
        <v>31</v>
      </c>
      <c r="AX19" t="s">
        <v>31</v>
      </c>
      <c r="AY19" t="s">
        <v>31</v>
      </c>
      <c r="AZ19" t="s">
        <v>31</v>
      </c>
      <c r="BA19">
        <v>0</v>
      </c>
      <c r="BB19">
        <v>0</v>
      </c>
      <c r="BC19">
        <v>0</v>
      </c>
      <c r="BD19" t="s">
        <v>31</v>
      </c>
      <c r="BE19">
        <v>0</v>
      </c>
      <c r="BF19" t="s">
        <v>37</v>
      </c>
      <c r="BG19">
        <v>9</v>
      </c>
      <c r="BH19">
        <v>0</v>
      </c>
      <c r="BI19" t="s">
        <v>31</v>
      </c>
      <c r="BJ19" t="s">
        <v>31</v>
      </c>
      <c r="BK19">
        <v>0</v>
      </c>
    </row>
    <row r="20" spans="1:63">
      <c r="A20" t="str">
        <f t="shared" si="3"/>
        <v>5105994511111</v>
      </c>
      <c r="B20" t="s">
        <v>32</v>
      </c>
      <c r="C20" t="str">
        <f t="shared" si="4"/>
        <v>05025951</v>
      </c>
      <c r="D20" t="s">
        <v>141</v>
      </c>
      <c r="E20" t="s">
        <v>145</v>
      </c>
      <c r="F20" t="str">
        <f t="shared" si="5"/>
        <v>5105994</v>
      </c>
      <c r="G20" t="s">
        <v>146</v>
      </c>
      <c r="H20" t="s">
        <v>42</v>
      </c>
      <c r="I20" t="s">
        <v>2940</v>
      </c>
      <c r="J20" t="s">
        <v>35</v>
      </c>
      <c r="K20" t="s">
        <v>2931</v>
      </c>
      <c r="L20" t="s">
        <v>43</v>
      </c>
      <c r="M20" t="s">
        <v>44</v>
      </c>
      <c r="N20" t="s">
        <v>46</v>
      </c>
      <c r="O20" t="s">
        <v>44</v>
      </c>
      <c r="P20" t="s">
        <v>45</v>
      </c>
      <c r="Q20" t="s">
        <v>48</v>
      </c>
      <c r="R20" t="s">
        <v>49</v>
      </c>
      <c r="S20" t="s">
        <v>47</v>
      </c>
      <c r="T20" t="s">
        <v>31</v>
      </c>
      <c r="U20" t="s">
        <v>31</v>
      </c>
      <c r="V20" t="s">
        <v>38</v>
      </c>
      <c r="W20" t="s">
        <v>40</v>
      </c>
      <c r="X20" t="s">
        <v>2944</v>
      </c>
      <c r="Y20" s="1">
        <v>43439</v>
      </c>
      <c r="Z20" t="s">
        <v>31</v>
      </c>
      <c r="AA20" t="s">
        <v>37</v>
      </c>
      <c r="AB20">
        <v>57979000</v>
      </c>
      <c r="AC20">
        <v>57979000</v>
      </c>
      <c r="AD20">
        <v>0</v>
      </c>
      <c r="AE20">
        <v>0</v>
      </c>
      <c r="AF20">
        <v>0</v>
      </c>
      <c r="AG20">
        <v>0</v>
      </c>
      <c r="AH20">
        <v>111805400</v>
      </c>
      <c r="AI20">
        <v>0</v>
      </c>
      <c r="AJ20">
        <v>0</v>
      </c>
      <c r="AK20">
        <v>0</v>
      </c>
      <c r="AL20">
        <v>5</v>
      </c>
      <c r="AM20" s="1">
        <v>43822</v>
      </c>
      <c r="AN20" t="s">
        <v>2954</v>
      </c>
      <c r="AO20" t="s">
        <v>2933</v>
      </c>
      <c r="AP20" t="s">
        <v>37</v>
      </c>
      <c r="AQ20" t="s">
        <v>37</v>
      </c>
      <c r="AR20" t="s">
        <v>37</v>
      </c>
      <c r="AS20" t="s">
        <v>31</v>
      </c>
      <c r="AT20" t="s">
        <v>31</v>
      </c>
      <c r="AU20" t="s">
        <v>31</v>
      </c>
      <c r="AV20" t="s">
        <v>31</v>
      </c>
      <c r="AW20" t="s">
        <v>31</v>
      </c>
      <c r="AX20" t="s">
        <v>31</v>
      </c>
      <c r="AY20" t="s">
        <v>31</v>
      </c>
      <c r="AZ20" t="s">
        <v>31</v>
      </c>
      <c r="BA20">
        <v>0</v>
      </c>
      <c r="BB20">
        <v>0</v>
      </c>
      <c r="BC20">
        <v>0</v>
      </c>
      <c r="BD20" t="s">
        <v>31</v>
      </c>
      <c r="BE20">
        <v>0</v>
      </c>
      <c r="BF20" t="s">
        <v>37</v>
      </c>
      <c r="BG20">
        <v>10</v>
      </c>
      <c r="BH20">
        <v>0</v>
      </c>
      <c r="BI20" t="s">
        <v>31</v>
      </c>
      <c r="BJ20" t="s">
        <v>31</v>
      </c>
      <c r="BK20">
        <v>0</v>
      </c>
    </row>
    <row r="21" spans="1:63">
      <c r="Y21" s="1"/>
      <c r="AM21" s="1"/>
    </row>
    <row r="22" spans="1:63">
      <c r="A22" t="str">
        <f t="shared" ref="A22:A53" si="6">G22&amp;H22&amp;J22</f>
        <v>5620011524114</v>
      </c>
      <c r="B22" t="s">
        <v>32</v>
      </c>
      <c r="C22" t="str">
        <f t="shared" ref="C22:C71" si="7">D22&amp;LEFT(J22,2)</f>
        <v>41783152</v>
      </c>
      <c r="D22" t="s">
        <v>2384</v>
      </c>
      <c r="E22" t="s">
        <v>2632</v>
      </c>
      <c r="F22" t="str">
        <f t="shared" ref="F22:F53" si="8">G22&amp;H22</f>
        <v>5620011</v>
      </c>
      <c r="G22" t="s">
        <v>2633</v>
      </c>
      <c r="H22" t="s">
        <v>293</v>
      </c>
      <c r="I22" t="s">
        <v>2930</v>
      </c>
      <c r="J22" t="s">
        <v>182</v>
      </c>
      <c r="K22" t="s">
        <v>2931</v>
      </c>
      <c r="L22" t="s">
        <v>43</v>
      </c>
      <c r="M22" t="s">
        <v>44</v>
      </c>
      <c r="N22" t="s">
        <v>46</v>
      </c>
      <c r="O22" t="s">
        <v>44</v>
      </c>
      <c r="P22" t="s">
        <v>45</v>
      </c>
      <c r="Q22" t="s">
        <v>48</v>
      </c>
      <c r="R22" t="s">
        <v>49</v>
      </c>
      <c r="S22" t="s">
        <v>47</v>
      </c>
      <c r="T22" t="s">
        <v>31</v>
      </c>
      <c r="U22" t="s">
        <v>31</v>
      </c>
      <c r="V22" t="s">
        <v>38</v>
      </c>
      <c r="W22" t="s">
        <v>45</v>
      </c>
      <c r="X22" t="s">
        <v>2951</v>
      </c>
      <c r="Y22" s="1">
        <v>43439</v>
      </c>
      <c r="Z22" t="s">
        <v>31</v>
      </c>
      <c r="AA22" t="s">
        <v>37</v>
      </c>
      <c r="AB22">
        <v>10000000</v>
      </c>
      <c r="AC22">
        <v>10000000</v>
      </c>
      <c r="AD22">
        <v>0</v>
      </c>
      <c r="AE22">
        <v>0</v>
      </c>
      <c r="AF22">
        <v>0</v>
      </c>
      <c r="AG22">
        <v>0</v>
      </c>
      <c r="AH22">
        <v>10000000</v>
      </c>
      <c r="AI22">
        <v>0</v>
      </c>
      <c r="AJ22">
        <v>0</v>
      </c>
      <c r="AK22">
        <v>0</v>
      </c>
      <c r="AL22">
        <v>6</v>
      </c>
      <c r="AM22" s="1">
        <v>43822</v>
      </c>
      <c r="AN22" t="s">
        <v>2955</v>
      </c>
      <c r="AO22" t="s">
        <v>2933</v>
      </c>
      <c r="AP22" t="s">
        <v>37</v>
      </c>
      <c r="AQ22" t="s">
        <v>37</v>
      </c>
      <c r="AR22" t="s">
        <v>37</v>
      </c>
      <c r="AS22" t="s">
        <v>31</v>
      </c>
      <c r="AT22" t="s">
        <v>31</v>
      </c>
      <c r="AU22" t="s">
        <v>31</v>
      </c>
      <c r="AV22" t="s">
        <v>31</v>
      </c>
      <c r="AW22" t="s">
        <v>31</v>
      </c>
      <c r="AX22" t="s">
        <v>31</v>
      </c>
      <c r="AY22" t="s">
        <v>31</v>
      </c>
      <c r="AZ22" t="s">
        <v>31</v>
      </c>
      <c r="BA22">
        <v>0</v>
      </c>
      <c r="BB22">
        <v>0</v>
      </c>
      <c r="BC22">
        <v>0</v>
      </c>
      <c r="BD22" t="s">
        <v>31</v>
      </c>
      <c r="BE22">
        <v>0</v>
      </c>
      <c r="BF22" t="s">
        <v>37</v>
      </c>
      <c r="BG22">
        <v>1</v>
      </c>
      <c r="BH22">
        <v>0</v>
      </c>
      <c r="BI22" t="s">
        <v>31</v>
      </c>
      <c r="BJ22" t="s">
        <v>31</v>
      </c>
      <c r="BK22">
        <v>0</v>
      </c>
    </row>
    <row r="23" spans="1:63">
      <c r="A23" t="str">
        <f t="shared" si="6"/>
        <v>5620011522151</v>
      </c>
      <c r="B23" t="s">
        <v>32</v>
      </c>
      <c r="C23" t="str">
        <f t="shared" si="7"/>
        <v>41783152</v>
      </c>
      <c r="D23" t="s">
        <v>2384</v>
      </c>
      <c r="E23" t="s">
        <v>2632</v>
      </c>
      <c r="F23" t="str">
        <f t="shared" si="8"/>
        <v>5620011</v>
      </c>
      <c r="G23" t="s">
        <v>2633</v>
      </c>
      <c r="H23" t="s">
        <v>293</v>
      </c>
      <c r="I23" t="s">
        <v>2935</v>
      </c>
      <c r="J23" t="s">
        <v>179</v>
      </c>
      <c r="K23" t="s">
        <v>2931</v>
      </c>
      <c r="L23" t="s">
        <v>43</v>
      </c>
      <c r="M23" t="s">
        <v>44</v>
      </c>
      <c r="N23" t="s">
        <v>46</v>
      </c>
      <c r="O23" t="s">
        <v>44</v>
      </c>
      <c r="P23" t="s">
        <v>45</v>
      </c>
      <c r="Q23" t="s">
        <v>48</v>
      </c>
      <c r="R23" t="s">
        <v>49</v>
      </c>
      <c r="S23" t="s">
        <v>47</v>
      </c>
      <c r="T23" t="s">
        <v>31</v>
      </c>
      <c r="U23" t="s">
        <v>31</v>
      </c>
      <c r="V23" t="s">
        <v>38</v>
      </c>
      <c r="W23" t="s">
        <v>45</v>
      </c>
      <c r="X23" t="s">
        <v>2951</v>
      </c>
      <c r="Y23" s="1">
        <v>43439</v>
      </c>
      <c r="Z23" t="s">
        <v>31</v>
      </c>
      <c r="AA23" t="s">
        <v>37</v>
      </c>
      <c r="AB23">
        <v>600000</v>
      </c>
      <c r="AC23">
        <v>600000</v>
      </c>
      <c r="AD23">
        <v>0</v>
      </c>
      <c r="AE23">
        <v>0</v>
      </c>
      <c r="AF23">
        <v>0</v>
      </c>
      <c r="AG23">
        <v>0</v>
      </c>
      <c r="AH23">
        <v>600000</v>
      </c>
      <c r="AI23">
        <v>0</v>
      </c>
      <c r="AJ23">
        <v>0</v>
      </c>
      <c r="AK23">
        <v>0</v>
      </c>
      <c r="AL23">
        <v>6</v>
      </c>
      <c r="AM23" s="1">
        <v>43822</v>
      </c>
      <c r="AN23" t="s">
        <v>2955</v>
      </c>
      <c r="AO23" t="s">
        <v>2933</v>
      </c>
      <c r="AP23" t="s">
        <v>37</v>
      </c>
      <c r="AQ23" t="s">
        <v>37</v>
      </c>
      <c r="AR23" t="s">
        <v>37</v>
      </c>
      <c r="AS23" t="s">
        <v>31</v>
      </c>
      <c r="AT23" t="s">
        <v>31</v>
      </c>
      <c r="AU23" t="s">
        <v>31</v>
      </c>
      <c r="AV23" t="s">
        <v>31</v>
      </c>
      <c r="AW23" t="s">
        <v>31</v>
      </c>
      <c r="AX23" t="s">
        <v>31</v>
      </c>
      <c r="AY23" t="s">
        <v>31</v>
      </c>
      <c r="AZ23" t="s">
        <v>31</v>
      </c>
      <c r="BA23">
        <v>0</v>
      </c>
      <c r="BB23">
        <v>0</v>
      </c>
      <c r="BC23">
        <v>0</v>
      </c>
      <c r="BD23" t="s">
        <v>31</v>
      </c>
      <c r="BE23">
        <v>0</v>
      </c>
      <c r="BF23" t="s">
        <v>37</v>
      </c>
      <c r="BG23">
        <v>2</v>
      </c>
      <c r="BH23">
        <v>0</v>
      </c>
      <c r="BI23" t="s">
        <v>31</v>
      </c>
      <c r="BJ23" t="s">
        <v>31</v>
      </c>
      <c r="BK23">
        <v>0</v>
      </c>
    </row>
    <row r="24" spans="1:63">
      <c r="A24" t="str">
        <f t="shared" si="6"/>
        <v>5620011521211</v>
      </c>
      <c r="B24" t="s">
        <v>32</v>
      </c>
      <c r="C24" t="str">
        <f t="shared" si="7"/>
        <v>41783152</v>
      </c>
      <c r="D24" t="s">
        <v>2384</v>
      </c>
      <c r="E24" t="s">
        <v>2632</v>
      </c>
      <c r="F24" t="str">
        <f t="shared" si="8"/>
        <v>5620011</v>
      </c>
      <c r="G24" t="s">
        <v>2633</v>
      </c>
      <c r="H24" t="s">
        <v>293</v>
      </c>
      <c r="I24" t="s">
        <v>2941</v>
      </c>
      <c r="J24" t="s">
        <v>122</v>
      </c>
      <c r="K24" t="s">
        <v>2931</v>
      </c>
      <c r="L24" t="s">
        <v>43</v>
      </c>
      <c r="M24" t="s">
        <v>44</v>
      </c>
      <c r="N24" t="s">
        <v>46</v>
      </c>
      <c r="O24" t="s">
        <v>44</v>
      </c>
      <c r="P24" t="s">
        <v>45</v>
      </c>
      <c r="Q24" t="s">
        <v>48</v>
      </c>
      <c r="R24" t="s">
        <v>49</v>
      </c>
      <c r="S24" t="s">
        <v>47</v>
      </c>
      <c r="T24" t="s">
        <v>31</v>
      </c>
      <c r="U24" t="s">
        <v>31</v>
      </c>
      <c r="V24" t="s">
        <v>38</v>
      </c>
      <c r="W24" t="s">
        <v>45</v>
      </c>
      <c r="X24" t="s">
        <v>2951</v>
      </c>
      <c r="Y24" s="1">
        <v>43439</v>
      </c>
      <c r="Z24" t="s">
        <v>31</v>
      </c>
      <c r="AA24" t="s">
        <v>37</v>
      </c>
      <c r="AB24">
        <v>9400000</v>
      </c>
      <c r="AC24">
        <v>9400000</v>
      </c>
      <c r="AD24">
        <v>0</v>
      </c>
      <c r="AE24">
        <v>0</v>
      </c>
      <c r="AF24">
        <v>0</v>
      </c>
      <c r="AG24">
        <v>0</v>
      </c>
      <c r="AH24">
        <v>9400000</v>
      </c>
      <c r="AI24">
        <v>0</v>
      </c>
      <c r="AJ24">
        <v>0</v>
      </c>
      <c r="AK24">
        <v>0</v>
      </c>
      <c r="AL24">
        <v>6</v>
      </c>
      <c r="AM24" s="1">
        <v>43822</v>
      </c>
      <c r="AN24" t="s">
        <v>2955</v>
      </c>
      <c r="AO24" t="s">
        <v>2933</v>
      </c>
      <c r="AP24" t="s">
        <v>37</v>
      </c>
      <c r="AQ24" t="s">
        <v>37</v>
      </c>
      <c r="AR24" t="s">
        <v>37</v>
      </c>
      <c r="AS24" t="s">
        <v>31</v>
      </c>
      <c r="AT24" t="s">
        <v>31</v>
      </c>
      <c r="AU24" t="s">
        <v>31</v>
      </c>
      <c r="AV24" t="s">
        <v>31</v>
      </c>
      <c r="AW24" t="s">
        <v>31</v>
      </c>
      <c r="AX24" t="s">
        <v>31</v>
      </c>
      <c r="AY24" t="s">
        <v>31</v>
      </c>
      <c r="AZ24" t="s">
        <v>31</v>
      </c>
      <c r="BA24">
        <v>0</v>
      </c>
      <c r="BB24">
        <v>0</v>
      </c>
      <c r="BC24">
        <v>0</v>
      </c>
      <c r="BD24" t="s">
        <v>31</v>
      </c>
      <c r="BE24">
        <v>0</v>
      </c>
      <c r="BF24" t="s">
        <v>37</v>
      </c>
      <c r="BG24">
        <v>3</v>
      </c>
      <c r="BH24">
        <v>0</v>
      </c>
      <c r="BI24" t="s">
        <v>31</v>
      </c>
      <c r="BJ24" t="s">
        <v>31</v>
      </c>
      <c r="BK24">
        <v>0</v>
      </c>
    </row>
    <row r="25" spans="1:63">
      <c r="A25" t="str">
        <f t="shared" si="6"/>
        <v>5620008521233</v>
      </c>
      <c r="B25" t="s">
        <v>32</v>
      </c>
      <c r="C25" t="str">
        <f t="shared" si="7"/>
        <v>41783152</v>
      </c>
      <c r="D25" t="s">
        <v>2384</v>
      </c>
      <c r="E25" t="s">
        <v>2632</v>
      </c>
      <c r="F25" t="str">
        <f t="shared" si="8"/>
        <v>5620008</v>
      </c>
      <c r="G25" t="s">
        <v>2633</v>
      </c>
      <c r="H25" t="s">
        <v>269</v>
      </c>
      <c r="I25" t="s">
        <v>2941</v>
      </c>
      <c r="J25" t="s">
        <v>363</v>
      </c>
      <c r="K25" t="s">
        <v>2931</v>
      </c>
      <c r="L25" t="s">
        <v>43</v>
      </c>
      <c r="M25" t="s">
        <v>44</v>
      </c>
      <c r="N25" t="s">
        <v>46</v>
      </c>
      <c r="O25" t="s">
        <v>44</v>
      </c>
      <c r="P25" t="s">
        <v>45</v>
      </c>
      <c r="Q25" t="s">
        <v>48</v>
      </c>
      <c r="R25" t="s">
        <v>49</v>
      </c>
      <c r="S25" t="s">
        <v>47</v>
      </c>
      <c r="T25" t="s">
        <v>31</v>
      </c>
      <c r="U25" t="s">
        <v>31</v>
      </c>
      <c r="V25" t="s">
        <v>38</v>
      </c>
      <c r="W25" t="s">
        <v>45</v>
      </c>
      <c r="X25" t="s">
        <v>2951</v>
      </c>
      <c r="Y25" s="1">
        <v>43439</v>
      </c>
      <c r="Z25" t="s">
        <v>31</v>
      </c>
      <c r="AA25" t="s">
        <v>37</v>
      </c>
      <c r="AB25">
        <v>50000000</v>
      </c>
      <c r="AC25">
        <v>50000000</v>
      </c>
      <c r="AD25">
        <v>0</v>
      </c>
      <c r="AE25">
        <v>0</v>
      </c>
      <c r="AF25">
        <v>0</v>
      </c>
      <c r="AG25">
        <v>0</v>
      </c>
      <c r="AH25">
        <v>50000000</v>
      </c>
      <c r="AI25">
        <v>0</v>
      </c>
      <c r="AJ25">
        <v>0</v>
      </c>
      <c r="AK25">
        <v>0</v>
      </c>
      <c r="AL25">
        <v>6</v>
      </c>
      <c r="AM25" s="1">
        <v>43822</v>
      </c>
      <c r="AN25" t="s">
        <v>2955</v>
      </c>
      <c r="AO25" t="s">
        <v>2933</v>
      </c>
      <c r="AP25" t="s">
        <v>37</v>
      </c>
      <c r="AQ25" t="s">
        <v>37</v>
      </c>
      <c r="AR25" t="s">
        <v>37</v>
      </c>
      <c r="AS25" t="s">
        <v>31</v>
      </c>
      <c r="AT25" t="s">
        <v>31</v>
      </c>
      <c r="AU25" t="s">
        <v>31</v>
      </c>
      <c r="AV25" t="s">
        <v>31</v>
      </c>
      <c r="AW25" t="s">
        <v>31</v>
      </c>
      <c r="AX25" t="s">
        <v>31</v>
      </c>
      <c r="AY25" t="s">
        <v>31</v>
      </c>
      <c r="AZ25" t="s">
        <v>31</v>
      </c>
      <c r="BA25">
        <v>0</v>
      </c>
      <c r="BB25">
        <v>0</v>
      </c>
      <c r="BC25">
        <v>0</v>
      </c>
      <c r="BD25" t="s">
        <v>31</v>
      </c>
      <c r="BE25">
        <v>0</v>
      </c>
      <c r="BF25" t="s">
        <v>37</v>
      </c>
      <c r="BG25">
        <v>4</v>
      </c>
      <c r="BH25">
        <v>0</v>
      </c>
      <c r="BI25" t="s">
        <v>31</v>
      </c>
      <c r="BJ25" t="s">
        <v>31</v>
      </c>
      <c r="BK25">
        <v>0</v>
      </c>
    </row>
    <row r="26" spans="1:63">
      <c r="A26" t="str">
        <f t="shared" si="6"/>
        <v>2106958524114</v>
      </c>
      <c r="B26" t="s">
        <v>32</v>
      </c>
      <c r="C26" t="str">
        <f t="shared" si="7"/>
        <v>41783152</v>
      </c>
      <c r="D26" t="s">
        <v>2384</v>
      </c>
      <c r="E26" t="s">
        <v>45</v>
      </c>
      <c r="F26" t="str">
        <f t="shared" si="8"/>
        <v>2106958</v>
      </c>
      <c r="G26" t="s">
        <v>2573</v>
      </c>
      <c r="H26" t="s">
        <v>2593</v>
      </c>
      <c r="I26" t="s">
        <v>2930</v>
      </c>
      <c r="J26" t="s">
        <v>182</v>
      </c>
      <c r="K26" t="s">
        <v>2931</v>
      </c>
      <c r="L26" t="s">
        <v>43</v>
      </c>
      <c r="M26" t="s">
        <v>44</v>
      </c>
      <c r="N26" t="s">
        <v>46</v>
      </c>
      <c r="O26" t="s">
        <v>44</v>
      </c>
      <c r="P26" t="s">
        <v>45</v>
      </c>
      <c r="Q26" t="s">
        <v>48</v>
      </c>
      <c r="R26" t="s">
        <v>49</v>
      </c>
      <c r="S26" t="s">
        <v>47</v>
      </c>
      <c r="T26" t="s">
        <v>31</v>
      </c>
      <c r="U26" t="s">
        <v>31</v>
      </c>
      <c r="V26" t="s">
        <v>38</v>
      </c>
      <c r="W26" t="s">
        <v>45</v>
      </c>
      <c r="X26" t="s">
        <v>2951</v>
      </c>
      <c r="Y26" s="1">
        <v>43439</v>
      </c>
      <c r="Z26" t="s">
        <v>31</v>
      </c>
      <c r="AA26" t="s">
        <v>37</v>
      </c>
      <c r="AB26">
        <v>2700000</v>
      </c>
      <c r="AC26">
        <v>2700000</v>
      </c>
      <c r="AD26">
        <v>0</v>
      </c>
      <c r="AE26">
        <v>0</v>
      </c>
      <c r="AF26">
        <v>0</v>
      </c>
      <c r="AG26">
        <v>0</v>
      </c>
      <c r="AH26">
        <v>2700000</v>
      </c>
      <c r="AI26">
        <v>0</v>
      </c>
      <c r="AJ26">
        <v>0</v>
      </c>
      <c r="AK26">
        <v>0</v>
      </c>
      <c r="AL26">
        <v>6</v>
      </c>
      <c r="AM26" s="1">
        <v>43822</v>
      </c>
      <c r="AN26" t="s">
        <v>2955</v>
      </c>
      <c r="AO26" t="s">
        <v>2933</v>
      </c>
      <c r="AP26" t="s">
        <v>37</v>
      </c>
      <c r="AQ26" t="s">
        <v>37</v>
      </c>
      <c r="AR26" t="s">
        <v>37</v>
      </c>
      <c r="AS26" t="s">
        <v>31</v>
      </c>
      <c r="AT26" t="s">
        <v>31</v>
      </c>
      <c r="AU26" t="s">
        <v>31</v>
      </c>
      <c r="AV26" t="s">
        <v>31</v>
      </c>
      <c r="AW26" t="s">
        <v>31</v>
      </c>
      <c r="AX26" t="s">
        <v>31</v>
      </c>
      <c r="AY26" t="s">
        <v>31</v>
      </c>
      <c r="AZ26" t="s">
        <v>31</v>
      </c>
      <c r="BA26">
        <v>0</v>
      </c>
      <c r="BB26">
        <v>0</v>
      </c>
      <c r="BC26">
        <v>0</v>
      </c>
      <c r="BD26" t="s">
        <v>31</v>
      </c>
      <c r="BE26">
        <v>0</v>
      </c>
      <c r="BF26" t="s">
        <v>37</v>
      </c>
      <c r="BG26">
        <v>5</v>
      </c>
      <c r="BH26">
        <v>0</v>
      </c>
      <c r="BI26" t="s">
        <v>31</v>
      </c>
      <c r="BJ26" t="s">
        <v>31</v>
      </c>
      <c r="BK26">
        <v>0</v>
      </c>
    </row>
    <row r="27" spans="1:63">
      <c r="A27" t="str">
        <f t="shared" si="6"/>
        <v>2106958521211</v>
      </c>
      <c r="B27" t="s">
        <v>32</v>
      </c>
      <c r="C27" t="str">
        <f t="shared" si="7"/>
        <v>41783152</v>
      </c>
      <c r="D27" t="s">
        <v>2384</v>
      </c>
      <c r="E27" t="s">
        <v>45</v>
      </c>
      <c r="F27" t="str">
        <f t="shared" si="8"/>
        <v>2106958</v>
      </c>
      <c r="G27" t="s">
        <v>2573</v>
      </c>
      <c r="H27" t="s">
        <v>2593</v>
      </c>
      <c r="I27" t="s">
        <v>2941</v>
      </c>
      <c r="J27" t="s">
        <v>122</v>
      </c>
      <c r="K27" t="s">
        <v>2931</v>
      </c>
      <c r="L27" t="s">
        <v>43</v>
      </c>
      <c r="M27" t="s">
        <v>44</v>
      </c>
      <c r="N27" t="s">
        <v>46</v>
      </c>
      <c r="O27" t="s">
        <v>44</v>
      </c>
      <c r="P27" t="s">
        <v>45</v>
      </c>
      <c r="Q27" t="s">
        <v>48</v>
      </c>
      <c r="R27" t="s">
        <v>49</v>
      </c>
      <c r="S27" t="s">
        <v>47</v>
      </c>
      <c r="T27" t="s">
        <v>31</v>
      </c>
      <c r="U27" t="s">
        <v>31</v>
      </c>
      <c r="V27" t="s">
        <v>38</v>
      </c>
      <c r="W27" t="s">
        <v>45</v>
      </c>
      <c r="X27" t="s">
        <v>2951</v>
      </c>
      <c r="Y27" s="1">
        <v>43439</v>
      </c>
      <c r="Z27" t="s">
        <v>31</v>
      </c>
      <c r="AA27" t="s">
        <v>37</v>
      </c>
      <c r="AB27">
        <v>1998000</v>
      </c>
      <c r="AC27">
        <v>1998000</v>
      </c>
      <c r="AD27">
        <v>0</v>
      </c>
      <c r="AE27">
        <v>0</v>
      </c>
      <c r="AF27">
        <v>0</v>
      </c>
      <c r="AG27">
        <v>0</v>
      </c>
      <c r="AH27">
        <v>1998000</v>
      </c>
      <c r="AI27">
        <v>0</v>
      </c>
      <c r="AJ27">
        <v>0</v>
      </c>
      <c r="AK27">
        <v>0</v>
      </c>
      <c r="AL27">
        <v>6</v>
      </c>
      <c r="AM27" s="1">
        <v>43822</v>
      </c>
      <c r="AN27" t="s">
        <v>2955</v>
      </c>
      <c r="AO27" t="s">
        <v>2933</v>
      </c>
      <c r="AP27" t="s">
        <v>37</v>
      </c>
      <c r="AQ27" t="s">
        <v>37</v>
      </c>
      <c r="AR27" t="s">
        <v>37</v>
      </c>
      <c r="AS27" t="s">
        <v>31</v>
      </c>
      <c r="AT27" t="s">
        <v>31</v>
      </c>
      <c r="AU27" t="s">
        <v>31</v>
      </c>
      <c r="AV27" t="s">
        <v>31</v>
      </c>
      <c r="AW27" t="s">
        <v>31</v>
      </c>
      <c r="AX27" t="s">
        <v>31</v>
      </c>
      <c r="AY27" t="s">
        <v>31</v>
      </c>
      <c r="AZ27" t="s">
        <v>31</v>
      </c>
      <c r="BA27">
        <v>0</v>
      </c>
      <c r="BB27">
        <v>0</v>
      </c>
      <c r="BC27">
        <v>0</v>
      </c>
      <c r="BD27" t="s">
        <v>31</v>
      </c>
      <c r="BE27">
        <v>0</v>
      </c>
      <c r="BF27" t="s">
        <v>37</v>
      </c>
      <c r="BG27">
        <v>6</v>
      </c>
      <c r="BH27">
        <v>0</v>
      </c>
      <c r="BI27" t="s">
        <v>31</v>
      </c>
      <c r="BJ27" t="s">
        <v>31</v>
      </c>
      <c r="BK27">
        <v>0</v>
      </c>
    </row>
    <row r="28" spans="1:63">
      <c r="A28" t="str">
        <f t="shared" si="6"/>
        <v>2106951532111</v>
      </c>
      <c r="B28" t="s">
        <v>32</v>
      </c>
      <c r="C28" t="str">
        <f t="shared" si="7"/>
        <v>41783153</v>
      </c>
      <c r="D28" t="s">
        <v>2384</v>
      </c>
      <c r="E28" t="s">
        <v>45</v>
      </c>
      <c r="F28" t="str">
        <f t="shared" si="8"/>
        <v>2106951</v>
      </c>
      <c r="G28" t="s">
        <v>2573</v>
      </c>
      <c r="H28" t="s">
        <v>321</v>
      </c>
      <c r="I28" t="s">
        <v>2947</v>
      </c>
      <c r="J28" t="s">
        <v>299</v>
      </c>
      <c r="K28" t="s">
        <v>2931</v>
      </c>
      <c r="L28" t="s">
        <v>43</v>
      </c>
      <c r="M28" t="s">
        <v>44</v>
      </c>
      <c r="N28" t="s">
        <v>46</v>
      </c>
      <c r="O28" t="s">
        <v>44</v>
      </c>
      <c r="P28" t="s">
        <v>45</v>
      </c>
      <c r="Q28" t="s">
        <v>48</v>
      </c>
      <c r="R28" t="s">
        <v>49</v>
      </c>
      <c r="S28" t="s">
        <v>47</v>
      </c>
      <c r="T28" t="s">
        <v>31</v>
      </c>
      <c r="U28" t="s">
        <v>31</v>
      </c>
      <c r="V28" t="s">
        <v>38</v>
      </c>
      <c r="W28" t="s">
        <v>45</v>
      </c>
      <c r="X28" t="s">
        <v>2951</v>
      </c>
      <c r="Y28" s="1">
        <v>43439</v>
      </c>
      <c r="Z28" t="s">
        <v>31</v>
      </c>
      <c r="AA28" t="s">
        <v>37</v>
      </c>
      <c r="AB28">
        <v>6978000</v>
      </c>
      <c r="AC28">
        <v>6978000</v>
      </c>
      <c r="AD28">
        <v>0</v>
      </c>
      <c r="AE28">
        <v>0</v>
      </c>
      <c r="AF28">
        <v>0</v>
      </c>
      <c r="AG28">
        <v>0</v>
      </c>
      <c r="AH28">
        <v>6978000</v>
      </c>
      <c r="AI28">
        <v>0</v>
      </c>
      <c r="AJ28">
        <v>0</v>
      </c>
      <c r="AK28">
        <v>0</v>
      </c>
      <c r="AL28">
        <v>6</v>
      </c>
      <c r="AM28" s="1">
        <v>43822</v>
      </c>
      <c r="AN28" t="s">
        <v>2955</v>
      </c>
      <c r="AO28" t="s">
        <v>2933</v>
      </c>
      <c r="AP28" t="s">
        <v>37</v>
      </c>
      <c r="AQ28" t="s">
        <v>37</v>
      </c>
      <c r="AR28" t="s">
        <v>37</v>
      </c>
      <c r="AS28" t="s">
        <v>31</v>
      </c>
      <c r="AT28" t="s">
        <v>31</v>
      </c>
      <c r="AU28" t="s">
        <v>31</v>
      </c>
      <c r="AV28" t="s">
        <v>31</v>
      </c>
      <c r="AW28" t="s">
        <v>31</v>
      </c>
      <c r="AX28" t="s">
        <v>31</v>
      </c>
      <c r="AY28" t="s">
        <v>31</v>
      </c>
      <c r="AZ28" t="s">
        <v>31</v>
      </c>
      <c r="BA28">
        <v>0</v>
      </c>
      <c r="BB28">
        <v>0</v>
      </c>
      <c r="BC28">
        <v>0</v>
      </c>
      <c r="BD28" t="s">
        <v>31</v>
      </c>
      <c r="BE28">
        <v>0</v>
      </c>
      <c r="BF28" t="s">
        <v>37</v>
      </c>
      <c r="BG28">
        <v>7</v>
      </c>
      <c r="BH28">
        <v>0</v>
      </c>
      <c r="BI28" t="s">
        <v>31</v>
      </c>
      <c r="BJ28" t="s">
        <v>31</v>
      </c>
      <c r="BK28">
        <v>0</v>
      </c>
    </row>
    <row r="29" spans="1:63">
      <c r="A29" t="str">
        <f t="shared" si="6"/>
        <v>2103994524111</v>
      </c>
      <c r="B29" t="s">
        <v>32</v>
      </c>
      <c r="C29" t="str">
        <f t="shared" si="7"/>
        <v>41783152</v>
      </c>
      <c r="D29" t="s">
        <v>2384</v>
      </c>
      <c r="E29" t="s">
        <v>45</v>
      </c>
      <c r="F29" t="str">
        <f t="shared" si="8"/>
        <v>2103994</v>
      </c>
      <c r="G29" t="s">
        <v>2386</v>
      </c>
      <c r="H29" t="s">
        <v>42</v>
      </c>
      <c r="I29" t="s">
        <v>2930</v>
      </c>
      <c r="J29" t="s">
        <v>71</v>
      </c>
      <c r="K29" t="s">
        <v>2931</v>
      </c>
      <c r="L29" t="s">
        <v>43</v>
      </c>
      <c r="M29" t="s">
        <v>44</v>
      </c>
      <c r="N29" t="s">
        <v>46</v>
      </c>
      <c r="O29" t="s">
        <v>44</v>
      </c>
      <c r="P29" t="s">
        <v>45</v>
      </c>
      <c r="Q29" t="s">
        <v>48</v>
      </c>
      <c r="R29" t="s">
        <v>49</v>
      </c>
      <c r="S29" t="s">
        <v>47</v>
      </c>
      <c r="T29" t="s">
        <v>31</v>
      </c>
      <c r="U29" t="s">
        <v>31</v>
      </c>
      <c r="V29" t="s">
        <v>38</v>
      </c>
      <c r="W29" t="s">
        <v>45</v>
      </c>
      <c r="X29" t="s">
        <v>2951</v>
      </c>
      <c r="Y29" s="1">
        <v>43439</v>
      </c>
      <c r="Z29" t="s">
        <v>31</v>
      </c>
      <c r="AA29" t="s">
        <v>37</v>
      </c>
      <c r="AB29">
        <v>52800000</v>
      </c>
      <c r="AC29">
        <v>52800000</v>
      </c>
      <c r="AD29">
        <v>0</v>
      </c>
      <c r="AE29">
        <v>0</v>
      </c>
      <c r="AF29">
        <v>0</v>
      </c>
      <c r="AG29">
        <v>0</v>
      </c>
      <c r="AH29">
        <v>52791600</v>
      </c>
      <c r="AI29">
        <v>0</v>
      </c>
      <c r="AJ29">
        <v>0</v>
      </c>
      <c r="AK29">
        <v>0</v>
      </c>
      <c r="AL29">
        <v>6</v>
      </c>
      <c r="AM29" s="1">
        <v>43822</v>
      </c>
      <c r="AN29" t="s">
        <v>2955</v>
      </c>
      <c r="AO29" t="s">
        <v>2933</v>
      </c>
      <c r="AP29" t="s">
        <v>37</v>
      </c>
      <c r="AQ29" t="s">
        <v>37</v>
      </c>
      <c r="AR29" t="s">
        <v>37</v>
      </c>
      <c r="AS29" t="s">
        <v>31</v>
      </c>
      <c r="AT29" t="s">
        <v>31</v>
      </c>
      <c r="AU29" t="s">
        <v>31</v>
      </c>
      <c r="AV29" t="s">
        <v>31</v>
      </c>
      <c r="AW29" t="s">
        <v>31</v>
      </c>
      <c r="AX29" t="s">
        <v>31</v>
      </c>
      <c r="AY29" t="s">
        <v>31</v>
      </c>
      <c r="AZ29" t="s">
        <v>31</v>
      </c>
      <c r="BA29">
        <v>0</v>
      </c>
      <c r="BB29">
        <v>0</v>
      </c>
      <c r="BC29">
        <v>0</v>
      </c>
      <c r="BD29" t="s">
        <v>31</v>
      </c>
      <c r="BE29">
        <v>0</v>
      </c>
      <c r="BF29" t="s">
        <v>37</v>
      </c>
      <c r="BG29">
        <v>8</v>
      </c>
      <c r="BH29">
        <v>0</v>
      </c>
      <c r="BI29" t="s">
        <v>31</v>
      </c>
      <c r="BJ29" t="s">
        <v>31</v>
      </c>
      <c r="BK29">
        <v>0</v>
      </c>
    </row>
    <row r="30" spans="1:63">
      <c r="A30" t="str">
        <f t="shared" si="6"/>
        <v>2103994523121</v>
      </c>
      <c r="B30" t="s">
        <v>32</v>
      </c>
      <c r="C30" t="str">
        <f t="shared" si="7"/>
        <v>41783152</v>
      </c>
      <c r="D30" t="s">
        <v>2384</v>
      </c>
      <c r="E30" t="s">
        <v>45</v>
      </c>
      <c r="F30" t="str">
        <f t="shared" si="8"/>
        <v>2103994</v>
      </c>
      <c r="G30" t="s">
        <v>2386</v>
      </c>
      <c r="H30" t="s">
        <v>42</v>
      </c>
      <c r="I30" t="s">
        <v>2934</v>
      </c>
      <c r="J30" t="s">
        <v>172</v>
      </c>
      <c r="K30" t="s">
        <v>2931</v>
      </c>
      <c r="L30" t="s">
        <v>43</v>
      </c>
      <c r="M30" t="s">
        <v>44</v>
      </c>
      <c r="N30" t="s">
        <v>46</v>
      </c>
      <c r="O30" t="s">
        <v>44</v>
      </c>
      <c r="P30" t="s">
        <v>45</v>
      </c>
      <c r="Q30" t="s">
        <v>48</v>
      </c>
      <c r="R30" t="s">
        <v>49</v>
      </c>
      <c r="S30" t="s">
        <v>47</v>
      </c>
      <c r="T30" t="s">
        <v>31</v>
      </c>
      <c r="U30" t="s">
        <v>31</v>
      </c>
      <c r="V30" t="s">
        <v>38</v>
      </c>
      <c r="W30" t="s">
        <v>45</v>
      </c>
      <c r="X30" t="s">
        <v>2951</v>
      </c>
      <c r="Y30" s="1">
        <v>43439</v>
      </c>
      <c r="Z30" t="s">
        <v>31</v>
      </c>
      <c r="AA30" t="s">
        <v>37</v>
      </c>
      <c r="AB30">
        <v>66000000</v>
      </c>
      <c r="AC30">
        <v>66000000</v>
      </c>
      <c r="AD30">
        <v>0</v>
      </c>
      <c r="AE30">
        <v>0</v>
      </c>
      <c r="AF30">
        <v>0</v>
      </c>
      <c r="AG30">
        <v>0</v>
      </c>
      <c r="AH30">
        <v>65774088</v>
      </c>
      <c r="AI30">
        <v>0</v>
      </c>
      <c r="AJ30">
        <v>0</v>
      </c>
      <c r="AK30">
        <v>0</v>
      </c>
      <c r="AL30">
        <v>6</v>
      </c>
      <c r="AM30" s="1">
        <v>43822</v>
      </c>
      <c r="AN30" t="s">
        <v>2955</v>
      </c>
      <c r="AO30" t="s">
        <v>2933</v>
      </c>
      <c r="AP30" t="s">
        <v>37</v>
      </c>
      <c r="AQ30" t="s">
        <v>37</v>
      </c>
      <c r="AR30" t="s">
        <v>37</v>
      </c>
      <c r="AS30" t="s">
        <v>31</v>
      </c>
      <c r="AT30" t="s">
        <v>31</v>
      </c>
      <c r="AU30" t="s">
        <v>31</v>
      </c>
      <c r="AV30" t="s">
        <v>31</v>
      </c>
      <c r="AW30" t="s">
        <v>31</v>
      </c>
      <c r="AX30" t="s">
        <v>31</v>
      </c>
      <c r="AY30" t="s">
        <v>31</v>
      </c>
      <c r="AZ30" t="s">
        <v>31</v>
      </c>
      <c r="BA30">
        <v>0</v>
      </c>
      <c r="BB30">
        <v>0</v>
      </c>
      <c r="BC30">
        <v>0</v>
      </c>
      <c r="BD30" t="s">
        <v>31</v>
      </c>
      <c r="BE30">
        <v>0</v>
      </c>
      <c r="BF30" t="s">
        <v>37</v>
      </c>
      <c r="BG30">
        <v>9</v>
      </c>
      <c r="BH30">
        <v>0</v>
      </c>
      <c r="BI30" t="s">
        <v>31</v>
      </c>
      <c r="BJ30" t="s">
        <v>31</v>
      </c>
      <c r="BK30">
        <v>0</v>
      </c>
    </row>
    <row r="31" spans="1:63">
      <c r="A31" t="str">
        <f t="shared" si="6"/>
        <v>2103994523111</v>
      </c>
      <c r="B31" t="s">
        <v>32</v>
      </c>
      <c r="C31" t="str">
        <f t="shared" si="7"/>
        <v>41783152</v>
      </c>
      <c r="D31" t="s">
        <v>2384</v>
      </c>
      <c r="E31" t="s">
        <v>45</v>
      </c>
      <c r="F31" t="str">
        <f t="shared" si="8"/>
        <v>2103994</v>
      </c>
      <c r="G31" t="s">
        <v>2386</v>
      </c>
      <c r="H31" t="s">
        <v>42</v>
      </c>
      <c r="I31" t="s">
        <v>2934</v>
      </c>
      <c r="J31" t="s">
        <v>265</v>
      </c>
      <c r="K31" t="s">
        <v>2931</v>
      </c>
      <c r="L31" t="s">
        <v>43</v>
      </c>
      <c r="M31" t="s">
        <v>44</v>
      </c>
      <c r="N31" t="s">
        <v>46</v>
      </c>
      <c r="O31" t="s">
        <v>44</v>
      </c>
      <c r="P31" t="s">
        <v>45</v>
      </c>
      <c r="Q31" t="s">
        <v>48</v>
      </c>
      <c r="R31" t="s">
        <v>49</v>
      </c>
      <c r="S31" t="s">
        <v>47</v>
      </c>
      <c r="T31" t="s">
        <v>31</v>
      </c>
      <c r="U31" t="s">
        <v>31</v>
      </c>
      <c r="V31" t="s">
        <v>38</v>
      </c>
      <c r="W31" t="s">
        <v>45</v>
      </c>
      <c r="X31" t="s">
        <v>2951</v>
      </c>
      <c r="Y31" s="1">
        <v>43439</v>
      </c>
      <c r="Z31" t="s">
        <v>31</v>
      </c>
      <c r="AA31" t="s">
        <v>37</v>
      </c>
      <c r="AB31">
        <v>18000000</v>
      </c>
      <c r="AC31">
        <v>18000000</v>
      </c>
      <c r="AD31">
        <v>0</v>
      </c>
      <c r="AE31">
        <v>0</v>
      </c>
      <c r="AF31">
        <v>0</v>
      </c>
      <c r="AG31">
        <v>0</v>
      </c>
      <c r="AH31">
        <v>18000000</v>
      </c>
      <c r="AI31">
        <v>0</v>
      </c>
      <c r="AJ31">
        <v>0</v>
      </c>
      <c r="AK31">
        <v>0</v>
      </c>
      <c r="AL31">
        <v>6</v>
      </c>
      <c r="AM31" s="1">
        <v>43822</v>
      </c>
      <c r="AN31" t="s">
        <v>2955</v>
      </c>
      <c r="AO31" t="s">
        <v>2933</v>
      </c>
      <c r="AP31" t="s">
        <v>37</v>
      </c>
      <c r="AQ31" t="s">
        <v>37</v>
      </c>
      <c r="AR31" t="s">
        <v>37</v>
      </c>
      <c r="AS31" t="s">
        <v>31</v>
      </c>
      <c r="AT31" t="s">
        <v>31</v>
      </c>
      <c r="AU31" t="s">
        <v>31</v>
      </c>
      <c r="AV31" t="s">
        <v>31</v>
      </c>
      <c r="AW31" t="s">
        <v>31</v>
      </c>
      <c r="AX31" t="s">
        <v>31</v>
      </c>
      <c r="AY31" t="s">
        <v>31</v>
      </c>
      <c r="AZ31" t="s">
        <v>31</v>
      </c>
      <c r="BA31">
        <v>0</v>
      </c>
      <c r="BB31">
        <v>0</v>
      </c>
      <c r="BC31">
        <v>0</v>
      </c>
      <c r="BD31" t="s">
        <v>31</v>
      </c>
      <c r="BE31">
        <v>0</v>
      </c>
      <c r="BF31" t="s">
        <v>37</v>
      </c>
      <c r="BG31">
        <v>10</v>
      </c>
      <c r="BH31">
        <v>0</v>
      </c>
      <c r="BI31" t="s">
        <v>31</v>
      </c>
      <c r="BJ31" t="s">
        <v>31</v>
      </c>
      <c r="BK31">
        <v>0</v>
      </c>
    </row>
    <row r="32" spans="1:63">
      <c r="A32" t="str">
        <f t="shared" si="6"/>
        <v>2103994522141</v>
      </c>
      <c r="B32" t="s">
        <v>32</v>
      </c>
      <c r="C32" t="str">
        <f t="shared" si="7"/>
        <v>41783152</v>
      </c>
      <c r="D32" t="s">
        <v>2384</v>
      </c>
      <c r="E32" t="s">
        <v>45</v>
      </c>
      <c r="F32" t="str">
        <f t="shared" si="8"/>
        <v>2103994</v>
      </c>
      <c r="G32" t="s">
        <v>2386</v>
      </c>
      <c r="H32" t="s">
        <v>42</v>
      </c>
      <c r="I32" t="s">
        <v>2935</v>
      </c>
      <c r="J32" t="s">
        <v>1969</v>
      </c>
      <c r="K32" t="s">
        <v>2931</v>
      </c>
      <c r="L32" t="s">
        <v>43</v>
      </c>
      <c r="M32" t="s">
        <v>44</v>
      </c>
      <c r="N32" t="s">
        <v>46</v>
      </c>
      <c r="O32" t="s">
        <v>44</v>
      </c>
      <c r="P32" t="s">
        <v>45</v>
      </c>
      <c r="Q32" t="s">
        <v>48</v>
      </c>
      <c r="R32" t="s">
        <v>49</v>
      </c>
      <c r="S32" t="s">
        <v>47</v>
      </c>
      <c r="T32" t="s">
        <v>31</v>
      </c>
      <c r="U32" t="s">
        <v>31</v>
      </c>
      <c r="V32" t="s">
        <v>38</v>
      </c>
      <c r="W32" t="s">
        <v>45</v>
      </c>
      <c r="X32" t="s">
        <v>2951</v>
      </c>
      <c r="Y32" s="1">
        <v>43439</v>
      </c>
      <c r="Z32" t="s">
        <v>31</v>
      </c>
      <c r="AA32" t="s">
        <v>37</v>
      </c>
      <c r="AB32">
        <v>8850000</v>
      </c>
      <c r="AC32">
        <v>8850000</v>
      </c>
      <c r="AD32">
        <v>0</v>
      </c>
      <c r="AE32">
        <v>0</v>
      </c>
      <c r="AF32">
        <v>0</v>
      </c>
      <c r="AG32">
        <v>0</v>
      </c>
      <c r="AH32">
        <v>8850000</v>
      </c>
      <c r="AI32">
        <v>0</v>
      </c>
      <c r="AJ32">
        <v>0</v>
      </c>
      <c r="AK32">
        <v>0</v>
      </c>
      <c r="AL32">
        <v>6</v>
      </c>
      <c r="AM32" s="1">
        <v>43822</v>
      </c>
      <c r="AN32" t="s">
        <v>2955</v>
      </c>
      <c r="AO32" t="s">
        <v>2933</v>
      </c>
      <c r="AP32" t="s">
        <v>37</v>
      </c>
      <c r="AQ32" t="s">
        <v>37</v>
      </c>
      <c r="AR32" t="s">
        <v>37</v>
      </c>
      <c r="AS32" t="s">
        <v>31</v>
      </c>
      <c r="AT32" t="s">
        <v>31</v>
      </c>
      <c r="AU32" t="s">
        <v>31</v>
      </c>
      <c r="AV32" t="s">
        <v>31</v>
      </c>
      <c r="AW32" t="s">
        <v>31</v>
      </c>
      <c r="AX32" t="s">
        <v>31</v>
      </c>
      <c r="AY32" t="s">
        <v>31</v>
      </c>
      <c r="AZ32" t="s">
        <v>31</v>
      </c>
      <c r="BA32">
        <v>0</v>
      </c>
      <c r="BB32">
        <v>0</v>
      </c>
      <c r="BC32">
        <v>0</v>
      </c>
      <c r="BD32" t="s">
        <v>31</v>
      </c>
      <c r="BE32">
        <v>0</v>
      </c>
      <c r="BF32" t="s">
        <v>37</v>
      </c>
      <c r="BG32">
        <v>11</v>
      </c>
      <c r="BH32">
        <v>0</v>
      </c>
      <c r="BI32" t="s">
        <v>31</v>
      </c>
      <c r="BJ32" t="s">
        <v>31</v>
      </c>
      <c r="BK32">
        <v>0</v>
      </c>
    </row>
    <row r="33" spans="1:63">
      <c r="A33" t="str">
        <f t="shared" si="6"/>
        <v>2103994522119</v>
      </c>
      <c r="B33" t="s">
        <v>32</v>
      </c>
      <c r="C33" t="str">
        <f t="shared" si="7"/>
        <v>41783152</v>
      </c>
      <c r="D33" t="s">
        <v>2384</v>
      </c>
      <c r="E33" t="s">
        <v>45</v>
      </c>
      <c r="F33" t="str">
        <f t="shared" si="8"/>
        <v>2103994</v>
      </c>
      <c r="G33" t="s">
        <v>2386</v>
      </c>
      <c r="H33" t="s">
        <v>42</v>
      </c>
      <c r="I33" t="s">
        <v>2935</v>
      </c>
      <c r="J33" t="s">
        <v>60</v>
      </c>
      <c r="K33" t="s">
        <v>2931</v>
      </c>
      <c r="L33" t="s">
        <v>43</v>
      </c>
      <c r="M33" t="s">
        <v>44</v>
      </c>
      <c r="N33" t="s">
        <v>46</v>
      </c>
      <c r="O33" t="s">
        <v>44</v>
      </c>
      <c r="P33" t="s">
        <v>45</v>
      </c>
      <c r="Q33" t="s">
        <v>48</v>
      </c>
      <c r="R33" t="s">
        <v>49</v>
      </c>
      <c r="S33" t="s">
        <v>47</v>
      </c>
      <c r="T33" t="s">
        <v>31</v>
      </c>
      <c r="U33" t="s">
        <v>31</v>
      </c>
      <c r="V33" t="s">
        <v>38</v>
      </c>
      <c r="W33" t="s">
        <v>45</v>
      </c>
      <c r="X33" t="s">
        <v>2951</v>
      </c>
      <c r="Y33" s="1">
        <v>43439</v>
      </c>
      <c r="Z33" t="s">
        <v>31</v>
      </c>
      <c r="AA33" t="s">
        <v>37</v>
      </c>
      <c r="AB33">
        <v>9324000</v>
      </c>
      <c r="AC33">
        <v>9324000</v>
      </c>
      <c r="AD33">
        <v>0</v>
      </c>
      <c r="AE33">
        <v>0</v>
      </c>
      <c r="AF33">
        <v>0</v>
      </c>
      <c r="AG33">
        <v>0</v>
      </c>
      <c r="AH33">
        <v>9318900</v>
      </c>
      <c r="AI33">
        <v>0</v>
      </c>
      <c r="AJ33">
        <v>0</v>
      </c>
      <c r="AK33">
        <v>0</v>
      </c>
      <c r="AL33">
        <v>6</v>
      </c>
      <c r="AM33" s="1">
        <v>43822</v>
      </c>
      <c r="AN33" t="s">
        <v>2955</v>
      </c>
      <c r="AO33" t="s">
        <v>2933</v>
      </c>
      <c r="AP33" t="s">
        <v>37</v>
      </c>
      <c r="AQ33" t="s">
        <v>37</v>
      </c>
      <c r="AR33" t="s">
        <v>37</v>
      </c>
      <c r="AS33" t="s">
        <v>31</v>
      </c>
      <c r="AT33" t="s">
        <v>31</v>
      </c>
      <c r="AU33" t="s">
        <v>31</v>
      </c>
      <c r="AV33" t="s">
        <v>31</v>
      </c>
      <c r="AW33" t="s">
        <v>31</v>
      </c>
      <c r="AX33" t="s">
        <v>31</v>
      </c>
      <c r="AY33" t="s">
        <v>31</v>
      </c>
      <c r="AZ33" t="s">
        <v>31</v>
      </c>
      <c r="BA33">
        <v>0</v>
      </c>
      <c r="BB33">
        <v>0</v>
      </c>
      <c r="BC33">
        <v>0</v>
      </c>
      <c r="BD33" t="s">
        <v>31</v>
      </c>
      <c r="BE33">
        <v>0</v>
      </c>
      <c r="BF33" t="s">
        <v>37</v>
      </c>
      <c r="BG33">
        <v>12</v>
      </c>
      <c r="BH33">
        <v>0</v>
      </c>
      <c r="BI33" t="s">
        <v>31</v>
      </c>
      <c r="BJ33" t="s">
        <v>31</v>
      </c>
      <c r="BK33">
        <v>0</v>
      </c>
    </row>
    <row r="34" spans="1:63">
      <c r="A34" t="str">
        <f t="shared" si="6"/>
        <v>2103994522112</v>
      </c>
      <c r="B34" t="s">
        <v>32</v>
      </c>
      <c r="C34" t="str">
        <f t="shared" si="7"/>
        <v>41783152</v>
      </c>
      <c r="D34" t="s">
        <v>2384</v>
      </c>
      <c r="E34" t="s">
        <v>45</v>
      </c>
      <c r="F34" t="str">
        <f t="shared" si="8"/>
        <v>2103994</v>
      </c>
      <c r="G34" t="s">
        <v>2386</v>
      </c>
      <c r="H34" t="s">
        <v>42</v>
      </c>
      <c r="I34" t="s">
        <v>2935</v>
      </c>
      <c r="J34" t="s">
        <v>148</v>
      </c>
      <c r="K34" t="s">
        <v>2931</v>
      </c>
      <c r="L34" t="s">
        <v>43</v>
      </c>
      <c r="M34" t="s">
        <v>44</v>
      </c>
      <c r="N34" t="s">
        <v>46</v>
      </c>
      <c r="O34" t="s">
        <v>44</v>
      </c>
      <c r="P34" t="s">
        <v>45</v>
      </c>
      <c r="Q34" t="s">
        <v>48</v>
      </c>
      <c r="R34" t="s">
        <v>49</v>
      </c>
      <c r="S34" t="s">
        <v>47</v>
      </c>
      <c r="T34" t="s">
        <v>31</v>
      </c>
      <c r="U34" t="s">
        <v>31</v>
      </c>
      <c r="V34" t="s">
        <v>38</v>
      </c>
      <c r="W34" t="s">
        <v>45</v>
      </c>
      <c r="X34" t="s">
        <v>2951</v>
      </c>
      <c r="Y34" s="1">
        <v>43439</v>
      </c>
      <c r="Z34" t="s">
        <v>31</v>
      </c>
      <c r="AA34" t="s">
        <v>37</v>
      </c>
      <c r="AB34">
        <v>1536000</v>
      </c>
      <c r="AC34">
        <v>1536000</v>
      </c>
      <c r="AD34">
        <v>0</v>
      </c>
      <c r="AE34">
        <v>0</v>
      </c>
      <c r="AF34">
        <v>0</v>
      </c>
      <c r="AG34">
        <v>0</v>
      </c>
      <c r="AH34">
        <v>1231407</v>
      </c>
      <c r="AI34">
        <v>0</v>
      </c>
      <c r="AJ34">
        <v>0</v>
      </c>
      <c r="AK34">
        <v>0</v>
      </c>
      <c r="AL34">
        <v>6</v>
      </c>
      <c r="AM34" s="1">
        <v>43822</v>
      </c>
      <c r="AN34" t="s">
        <v>2955</v>
      </c>
      <c r="AO34" t="s">
        <v>2933</v>
      </c>
      <c r="AP34" t="s">
        <v>37</v>
      </c>
      <c r="AQ34" t="s">
        <v>37</v>
      </c>
      <c r="AR34" t="s">
        <v>37</v>
      </c>
      <c r="AS34" t="s">
        <v>31</v>
      </c>
      <c r="AT34" t="s">
        <v>31</v>
      </c>
      <c r="AU34" t="s">
        <v>31</v>
      </c>
      <c r="AV34" t="s">
        <v>31</v>
      </c>
      <c r="AW34" t="s">
        <v>31</v>
      </c>
      <c r="AX34" t="s">
        <v>31</v>
      </c>
      <c r="AY34" t="s">
        <v>31</v>
      </c>
      <c r="AZ34" t="s">
        <v>31</v>
      </c>
      <c r="BA34">
        <v>0</v>
      </c>
      <c r="BB34">
        <v>0</v>
      </c>
      <c r="BC34">
        <v>0</v>
      </c>
      <c r="BD34" t="s">
        <v>31</v>
      </c>
      <c r="BE34">
        <v>0</v>
      </c>
      <c r="BF34" t="s">
        <v>37</v>
      </c>
      <c r="BG34">
        <v>13</v>
      </c>
      <c r="BH34">
        <v>0</v>
      </c>
      <c r="BI34" t="s">
        <v>31</v>
      </c>
      <c r="BJ34" t="s">
        <v>31</v>
      </c>
      <c r="BK34">
        <v>0</v>
      </c>
    </row>
    <row r="35" spans="1:63">
      <c r="A35" t="str">
        <f t="shared" si="6"/>
        <v>2103994522111</v>
      </c>
      <c r="B35" t="s">
        <v>32</v>
      </c>
      <c r="C35" t="str">
        <f t="shared" si="7"/>
        <v>41783152</v>
      </c>
      <c r="D35" t="s">
        <v>2384</v>
      </c>
      <c r="E35" t="s">
        <v>45</v>
      </c>
      <c r="F35" t="str">
        <f t="shared" si="8"/>
        <v>2103994</v>
      </c>
      <c r="G35" t="s">
        <v>2386</v>
      </c>
      <c r="H35" t="s">
        <v>42</v>
      </c>
      <c r="I35" t="s">
        <v>2935</v>
      </c>
      <c r="J35" t="s">
        <v>79</v>
      </c>
      <c r="K35" t="s">
        <v>2931</v>
      </c>
      <c r="L35" t="s">
        <v>43</v>
      </c>
      <c r="M35" t="s">
        <v>44</v>
      </c>
      <c r="N35" t="s">
        <v>46</v>
      </c>
      <c r="O35" t="s">
        <v>44</v>
      </c>
      <c r="P35" t="s">
        <v>45</v>
      </c>
      <c r="Q35" t="s">
        <v>48</v>
      </c>
      <c r="R35" t="s">
        <v>49</v>
      </c>
      <c r="S35" t="s">
        <v>47</v>
      </c>
      <c r="T35" t="s">
        <v>31</v>
      </c>
      <c r="U35" t="s">
        <v>31</v>
      </c>
      <c r="V35" t="s">
        <v>38</v>
      </c>
      <c r="W35" t="s">
        <v>45</v>
      </c>
      <c r="X35" t="s">
        <v>2951</v>
      </c>
      <c r="Y35" s="1">
        <v>43439</v>
      </c>
      <c r="Z35" t="s">
        <v>31</v>
      </c>
      <c r="AA35" t="s">
        <v>37</v>
      </c>
      <c r="AB35">
        <v>19408000</v>
      </c>
      <c r="AC35">
        <v>19408000</v>
      </c>
      <c r="AD35">
        <v>0</v>
      </c>
      <c r="AE35">
        <v>0</v>
      </c>
      <c r="AF35">
        <v>0</v>
      </c>
      <c r="AG35">
        <v>0</v>
      </c>
      <c r="AH35">
        <v>19377202</v>
      </c>
      <c r="AI35">
        <v>0</v>
      </c>
      <c r="AJ35">
        <v>0</v>
      </c>
      <c r="AK35">
        <v>0</v>
      </c>
      <c r="AL35">
        <v>6</v>
      </c>
      <c r="AM35" s="1">
        <v>43822</v>
      </c>
      <c r="AN35" t="s">
        <v>2955</v>
      </c>
      <c r="AO35" t="s">
        <v>2933</v>
      </c>
      <c r="AP35" t="s">
        <v>37</v>
      </c>
      <c r="AQ35" t="s">
        <v>37</v>
      </c>
      <c r="AR35" t="s">
        <v>37</v>
      </c>
      <c r="AS35" t="s">
        <v>31</v>
      </c>
      <c r="AT35" t="s">
        <v>31</v>
      </c>
      <c r="AU35" t="s">
        <v>31</v>
      </c>
      <c r="AV35" t="s">
        <v>31</v>
      </c>
      <c r="AW35" t="s">
        <v>31</v>
      </c>
      <c r="AX35" t="s">
        <v>31</v>
      </c>
      <c r="AY35" t="s">
        <v>31</v>
      </c>
      <c r="AZ35" t="s">
        <v>31</v>
      </c>
      <c r="BA35">
        <v>0</v>
      </c>
      <c r="BB35">
        <v>0</v>
      </c>
      <c r="BC35">
        <v>0</v>
      </c>
      <c r="BD35" t="s">
        <v>31</v>
      </c>
      <c r="BE35">
        <v>0</v>
      </c>
      <c r="BF35" t="s">
        <v>37</v>
      </c>
      <c r="BG35">
        <v>14</v>
      </c>
      <c r="BH35">
        <v>0</v>
      </c>
      <c r="BI35" t="s">
        <v>31</v>
      </c>
      <c r="BJ35" t="s">
        <v>31</v>
      </c>
      <c r="BK35">
        <v>0</v>
      </c>
    </row>
    <row r="36" spans="1:63">
      <c r="A36" t="str">
        <f t="shared" si="6"/>
        <v>2103994521811</v>
      </c>
      <c r="B36" t="s">
        <v>32</v>
      </c>
      <c r="C36" t="str">
        <f t="shared" si="7"/>
        <v>41783152</v>
      </c>
      <c r="D36" t="s">
        <v>2384</v>
      </c>
      <c r="E36" t="s">
        <v>45</v>
      </c>
      <c r="F36" t="str">
        <f t="shared" si="8"/>
        <v>2103994</v>
      </c>
      <c r="G36" t="s">
        <v>2386</v>
      </c>
      <c r="H36" t="s">
        <v>42</v>
      </c>
      <c r="I36" t="s">
        <v>2936</v>
      </c>
      <c r="J36" t="s">
        <v>143</v>
      </c>
      <c r="K36" t="s">
        <v>2931</v>
      </c>
      <c r="L36" t="s">
        <v>43</v>
      </c>
      <c r="M36" t="s">
        <v>44</v>
      </c>
      <c r="N36" t="s">
        <v>46</v>
      </c>
      <c r="O36" t="s">
        <v>44</v>
      </c>
      <c r="P36" t="s">
        <v>45</v>
      </c>
      <c r="Q36" t="s">
        <v>48</v>
      </c>
      <c r="R36" t="s">
        <v>49</v>
      </c>
      <c r="S36" t="s">
        <v>47</v>
      </c>
      <c r="T36" t="s">
        <v>31</v>
      </c>
      <c r="U36" t="s">
        <v>31</v>
      </c>
      <c r="V36" t="s">
        <v>38</v>
      </c>
      <c r="W36" t="s">
        <v>45</v>
      </c>
      <c r="X36" t="s">
        <v>2951</v>
      </c>
      <c r="Y36" s="1">
        <v>43439</v>
      </c>
      <c r="Z36" t="s">
        <v>31</v>
      </c>
      <c r="AA36" t="s">
        <v>37</v>
      </c>
      <c r="AB36">
        <v>12500000</v>
      </c>
      <c r="AC36">
        <v>12500000</v>
      </c>
      <c r="AD36">
        <v>0</v>
      </c>
      <c r="AE36">
        <v>0</v>
      </c>
      <c r="AF36">
        <v>0</v>
      </c>
      <c r="AG36">
        <v>0</v>
      </c>
      <c r="AH36">
        <v>12500000</v>
      </c>
      <c r="AI36">
        <v>0</v>
      </c>
      <c r="AJ36">
        <v>0</v>
      </c>
      <c r="AK36">
        <v>0</v>
      </c>
      <c r="AL36">
        <v>6</v>
      </c>
      <c r="AM36" s="1">
        <v>43822</v>
      </c>
      <c r="AN36" t="s">
        <v>2955</v>
      </c>
      <c r="AO36" t="s">
        <v>2933</v>
      </c>
      <c r="AP36" t="s">
        <v>37</v>
      </c>
      <c r="AQ36" t="s">
        <v>37</v>
      </c>
      <c r="AR36" t="s">
        <v>37</v>
      </c>
      <c r="AS36" t="s">
        <v>31</v>
      </c>
      <c r="AT36" t="s">
        <v>31</v>
      </c>
      <c r="AU36" t="s">
        <v>31</v>
      </c>
      <c r="AV36" t="s">
        <v>31</v>
      </c>
      <c r="AW36" t="s">
        <v>31</v>
      </c>
      <c r="AX36" t="s">
        <v>31</v>
      </c>
      <c r="AY36" t="s">
        <v>31</v>
      </c>
      <c r="AZ36" t="s">
        <v>31</v>
      </c>
      <c r="BA36">
        <v>0</v>
      </c>
      <c r="BB36">
        <v>0</v>
      </c>
      <c r="BC36">
        <v>0</v>
      </c>
      <c r="BD36" t="s">
        <v>31</v>
      </c>
      <c r="BE36">
        <v>0</v>
      </c>
      <c r="BF36" t="s">
        <v>37</v>
      </c>
      <c r="BG36">
        <v>15</v>
      </c>
      <c r="BH36">
        <v>0</v>
      </c>
      <c r="BI36" t="s">
        <v>31</v>
      </c>
      <c r="BJ36" t="s">
        <v>31</v>
      </c>
      <c r="BK36">
        <v>0</v>
      </c>
    </row>
    <row r="37" spans="1:63">
      <c r="A37" t="str">
        <f t="shared" si="6"/>
        <v>2103994521115</v>
      </c>
      <c r="B37" t="s">
        <v>32</v>
      </c>
      <c r="C37" t="str">
        <f t="shared" si="7"/>
        <v>41783152</v>
      </c>
      <c r="D37" t="s">
        <v>2384</v>
      </c>
      <c r="E37" t="s">
        <v>45</v>
      </c>
      <c r="F37" t="str">
        <f t="shared" si="8"/>
        <v>2103994</v>
      </c>
      <c r="G37" t="s">
        <v>2386</v>
      </c>
      <c r="H37" t="s">
        <v>42</v>
      </c>
      <c r="I37" t="s">
        <v>2937</v>
      </c>
      <c r="J37" t="s">
        <v>286</v>
      </c>
      <c r="K37" t="s">
        <v>2931</v>
      </c>
      <c r="L37" t="s">
        <v>43</v>
      </c>
      <c r="M37" t="s">
        <v>44</v>
      </c>
      <c r="N37" t="s">
        <v>46</v>
      </c>
      <c r="O37" t="s">
        <v>44</v>
      </c>
      <c r="P37" t="s">
        <v>45</v>
      </c>
      <c r="Q37" t="s">
        <v>48</v>
      </c>
      <c r="R37" t="s">
        <v>49</v>
      </c>
      <c r="S37" t="s">
        <v>47</v>
      </c>
      <c r="T37" t="s">
        <v>31</v>
      </c>
      <c r="U37" t="s">
        <v>31</v>
      </c>
      <c r="V37" t="s">
        <v>38</v>
      </c>
      <c r="W37" t="s">
        <v>45</v>
      </c>
      <c r="X37" t="s">
        <v>2951</v>
      </c>
      <c r="Y37" s="1">
        <v>43439</v>
      </c>
      <c r="Z37" t="s">
        <v>31</v>
      </c>
      <c r="AA37" t="s">
        <v>37</v>
      </c>
      <c r="AB37">
        <v>82400000</v>
      </c>
      <c r="AC37">
        <v>82400000</v>
      </c>
      <c r="AD37">
        <v>0</v>
      </c>
      <c r="AE37">
        <v>0</v>
      </c>
      <c r="AF37">
        <v>0</v>
      </c>
      <c r="AG37">
        <v>0</v>
      </c>
      <c r="AH37">
        <v>82150000</v>
      </c>
      <c r="AI37">
        <v>0</v>
      </c>
      <c r="AJ37">
        <v>0</v>
      </c>
      <c r="AK37">
        <v>0</v>
      </c>
      <c r="AL37">
        <v>6</v>
      </c>
      <c r="AM37" s="1">
        <v>43822</v>
      </c>
      <c r="AN37" t="s">
        <v>2955</v>
      </c>
      <c r="AO37" t="s">
        <v>2933</v>
      </c>
      <c r="AP37" t="s">
        <v>37</v>
      </c>
      <c r="AQ37" t="s">
        <v>37</v>
      </c>
      <c r="AR37" t="s">
        <v>37</v>
      </c>
      <c r="AS37" t="s">
        <v>31</v>
      </c>
      <c r="AT37" t="s">
        <v>31</v>
      </c>
      <c r="AU37" t="s">
        <v>31</v>
      </c>
      <c r="AV37" t="s">
        <v>31</v>
      </c>
      <c r="AW37" t="s">
        <v>31</v>
      </c>
      <c r="AX37" t="s">
        <v>31</v>
      </c>
      <c r="AY37" t="s">
        <v>31</v>
      </c>
      <c r="AZ37" t="s">
        <v>31</v>
      </c>
      <c r="BA37">
        <v>0</v>
      </c>
      <c r="BB37">
        <v>0</v>
      </c>
      <c r="BC37">
        <v>0</v>
      </c>
      <c r="BD37" t="s">
        <v>31</v>
      </c>
      <c r="BE37">
        <v>0</v>
      </c>
      <c r="BF37" t="s">
        <v>37</v>
      </c>
      <c r="BG37">
        <v>16</v>
      </c>
      <c r="BH37">
        <v>0</v>
      </c>
      <c r="BI37" t="s">
        <v>31</v>
      </c>
      <c r="BJ37" t="s">
        <v>31</v>
      </c>
      <c r="BK37">
        <v>0</v>
      </c>
    </row>
    <row r="38" spans="1:63">
      <c r="A38" t="str">
        <f t="shared" si="6"/>
        <v>2103994521111</v>
      </c>
      <c r="B38" t="s">
        <v>32</v>
      </c>
      <c r="C38" t="str">
        <f t="shared" si="7"/>
        <v>41783152</v>
      </c>
      <c r="D38" t="s">
        <v>2384</v>
      </c>
      <c r="E38" t="s">
        <v>45</v>
      </c>
      <c r="F38" t="str">
        <f t="shared" si="8"/>
        <v>2103994</v>
      </c>
      <c r="G38" t="s">
        <v>2386</v>
      </c>
      <c r="H38" t="s">
        <v>42</v>
      </c>
      <c r="I38" t="s">
        <v>2937</v>
      </c>
      <c r="J38" t="s">
        <v>165</v>
      </c>
      <c r="K38" t="s">
        <v>2931</v>
      </c>
      <c r="L38" t="s">
        <v>43</v>
      </c>
      <c r="M38" t="s">
        <v>44</v>
      </c>
      <c r="N38" t="s">
        <v>46</v>
      </c>
      <c r="O38" t="s">
        <v>44</v>
      </c>
      <c r="P38" t="s">
        <v>45</v>
      </c>
      <c r="Q38" t="s">
        <v>48</v>
      </c>
      <c r="R38" t="s">
        <v>49</v>
      </c>
      <c r="S38" t="s">
        <v>47</v>
      </c>
      <c r="T38" t="s">
        <v>31</v>
      </c>
      <c r="U38" t="s">
        <v>31</v>
      </c>
      <c r="V38" t="s">
        <v>38</v>
      </c>
      <c r="W38" t="s">
        <v>45</v>
      </c>
      <c r="X38" t="s">
        <v>2951</v>
      </c>
      <c r="Y38" s="1">
        <v>43439</v>
      </c>
      <c r="Z38" t="s">
        <v>31</v>
      </c>
      <c r="AA38" t="s">
        <v>37</v>
      </c>
      <c r="AB38">
        <v>227278000</v>
      </c>
      <c r="AC38">
        <v>227278000</v>
      </c>
      <c r="AD38">
        <v>0</v>
      </c>
      <c r="AE38">
        <v>0</v>
      </c>
      <c r="AF38">
        <v>0</v>
      </c>
      <c r="AG38">
        <v>0</v>
      </c>
      <c r="AH38">
        <v>226924518</v>
      </c>
      <c r="AI38">
        <v>0</v>
      </c>
      <c r="AJ38">
        <v>0</v>
      </c>
      <c r="AK38">
        <v>0</v>
      </c>
      <c r="AL38">
        <v>6</v>
      </c>
      <c r="AM38" s="1">
        <v>43822</v>
      </c>
      <c r="AN38" t="s">
        <v>2955</v>
      </c>
      <c r="AO38" t="s">
        <v>2933</v>
      </c>
      <c r="AP38" t="s">
        <v>37</v>
      </c>
      <c r="AQ38" t="s">
        <v>37</v>
      </c>
      <c r="AR38" t="s">
        <v>37</v>
      </c>
      <c r="AS38" t="s">
        <v>31</v>
      </c>
      <c r="AT38" t="s">
        <v>31</v>
      </c>
      <c r="AU38" t="s">
        <v>31</v>
      </c>
      <c r="AV38" t="s">
        <v>31</v>
      </c>
      <c r="AW38" t="s">
        <v>31</v>
      </c>
      <c r="AX38" t="s">
        <v>31</v>
      </c>
      <c r="AY38" t="s">
        <v>31</v>
      </c>
      <c r="AZ38" t="s">
        <v>31</v>
      </c>
      <c r="BA38">
        <v>0</v>
      </c>
      <c r="BB38">
        <v>0</v>
      </c>
      <c r="BC38">
        <v>0</v>
      </c>
      <c r="BD38" t="s">
        <v>31</v>
      </c>
      <c r="BE38">
        <v>0</v>
      </c>
      <c r="BF38" t="s">
        <v>37</v>
      </c>
      <c r="BG38">
        <v>17</v>
      </c>
      <c r="BH38">
        <v>0</v>
      </c>
      <c r="BI38" t="s">
        <v>31</v>
      </c>
      <c r="BJ38" t="s">
        <v>31</v>
      </c>
      <c r="BK38">
        <v>0</v>
      </c>
    </row>
    <row r="39" spans="1:63">
      <c r="A39" t="str">
        <f t="shared" si="6"/>
        <v>2103962524113</v>
      </c>
      <c r="B39" t="s">
        <v>32</v>
      </c>
      <c r="C39" t="str">
        <f t="shared" si="7"/>
        <v>41783152</v>
      </c>
      <c r="D39" t="s">
        <v>2384</v>
      </c>
      <c r="E39" t="s">
        <v>45</v>
      </c>
      <c r="F39" t="str">
        <f t="shared" si="8"/>
        <v>2103962</v>
      </c>
      <c r="G39" t="s">
        <v>2386</v>
      </c>
      <c r="H39" t="s">
        <v>2548</v>
      </c>
      <c r="I39" t="s">
        <v>2930</v>
      </c>
      <c r="J39" t="s">
        <v>64</v>
      </c>
      <c r="K39" t="s">
        <v>2931</v>
      </c>
      <c r="L39" t="s">
        <v>43</v>
      </c>
      <c r="M39" t="s">
        <v>44</v>
      </c>
      <c r="N39" t="s">
        <v>46</v>
      </c>
      <c r="O39" t="s">
        <v>44</v>
      </c>
      <c r="P39" t="s">
        <v>45</v>
      </c>
      <c r="Q39" t="s">
        <v>48</v>
      </c>
      <c r="R39" t="s">
        <v>49</v>
      </c>
      <c r="S39" t="s">
        <v>47</v>
      </c>
      <c r="T39" t="s">
        <v>31</v>
      </c>
      <c r="U39" t="s">
        <v>31</v>
      </c>
      <c r="V39" t="s">
        <v>38</v>
      </c>
      <c r="W39" t="s">
        <v>45</v>
      </c>
      <c r="X39" t="s">
        <v>2951</v>
      </c>
      <c r="Y39" s="1">
        <v>43439</v>
      </c>
      <c r="Z39" t="s">
        <v>31</v>
      </c>
      <c r="AA39" t="s">
        <v>37</v>
      </c>
      <c r="AB39">
        <v>3600000</v>
      </c>
      <c r="AC39">
        <v>3600000</v>
      </c>
      <c r="AD39">
        <v>0</v>
      </c>
      <c r="AE39">
        <v>0</v>
      </c>
      <c r="AF39">
        <v>0</v>
      </c>
      <c r="AG39">
        <v>0</v>
      </c>
      <c r="AH39">
        <v>3600000</v>
      </c>
      <c r="AI39">
        <v>0</v>
      </c>
      <c r="AJ39">
        <v>0</v>
      </c>
      <c r="AK39">
        <v>0</v>
      </c>
      <c r="AL39">
        <v>6</v>
      </c>
      <c r="AM39" s="1">
        <v>43822</v>
      </c>
      <c r="AN39" t="s">
        <v>2955</v>
      </c>
      <c r="AO39" t="s">
        <v>2933</v>
      </c>
      <c r="AP39" t="s">
        <v>37</v>
      </c>
      <c r="AQ39" t="s">
        <v>37</v>
      </c>
      <c r="AR39" t="s">
        <v>37</v>
      </c>
      <c r="AS39" t="s">
        <v>31</v>
      </c>
      <c r="AT39" t="s">
        <v>31</v>
      </c>
      <c r="AU39" t="s">
        <v>31</v>
      </c>
      <c r="AV39" t="s">
        <v>31</v>
      </c>
      <c r="AW39" t="s">
        <v>31</v>
      </c>
      <c r="AX39" t="s">
        <v>31</v>
      </c>
      <c r="AY39" t="s">
        <v>31</v>
      </c>
      <c r="AZ39" t="s">
        <v>31</v>
      </c>
      <c r="BA39">
        <v>0</v>
      </c>
      <c r="BB39">
        <v>0</v>
      </c>
      <c r="BC39">
        <v>0</v>
      </c>
      <c r="BD39" t="s">
        <v>31</v>
      </c>
      <c r="BE39">
        <v>0</v>
      </c>
      <c r="BF39" t="s">
        <v>37</v>
      </c>
      <c r="BG39">
        <v>18</v>
      </c>
      <c r="BH39">
        <v>0</v>
      </c>
      <c r="BI39" t="s">
        <v>31</v>
      </c>
      <c r="BJ39" t="s">
        <v>31</v>
      </c>
      <c r="BK39">
        <v>0</v>
      </c>
    </row>
    <row r="40" spans="1:63">
      <c r="A40" t="str">
        <f t="shared" si="6"/>
        <v>2103962522151</v>
      </c>
      <c r="B40" t="s">
        <v>32</v>
      </c>
      <c r="C40" t="str">
        <f t="shared" si="7"/>
        <v>41783152</v>
      </c>
      <c r="D40" t="s">
        <v>2384</v>
      </c>
      <c r="E40" t="s">
        <v>45</v>
      </c>
      <c r="F40" t="str">
        <f t="shared" si="8"/>
        <v>2103962</v>
      </c>
      <c r="G40" t="s">
        <v>2386</v>
      </c>
      <c r="H40" t="s">
        <v>2548</v>
      </c>
      <c r="I40" t="s">
        <v>2935</v>
      </c>
      <c r="J40" t="s">
        <v>179</v>
      </c>
      <c r="K40" t="s">
        <v>2931</v>
      </c>
      <c r="L40" t="s">
        <v>43</v>
      </c>
      <c r="M40" t="s">
        <v>44</v>
      </c>
      <c r="N40" t="s">
        <v>46</v>
      </c>
      <c r="O40" t="s">
        <v>44</v>
      </c>
      <c r="P40" t="s">
        <v>45</v>
      </c>
      <c r="Q40" t="s">
        <v>48</v>
      </c>
      <c r="R40" t="s">
        <v>49</v>
      </c>
      <c r="S40" t="s">
        <v>47</v>
      </c>
      <c r="T40" t="s">
        <v>31</v>
      </c>
      <c r="U40" t="s">
        <v>31</v>
      </c>
      <c r="V40" t="s">
        <v>38</v>
      </c>
      <c r="W40" t="s">
        <v>45</v>
      </c>
      <c r="X40" t="s">
        <v>2951</v>
      </c>
      <c r="Y40" s="1">
        <v>43439</v>
      </c>
      <c r="Z40" t="s">
        <v>31</v>
      </c>
      <c r="AA40" t="s">
        <v>37</v>
      </c>
      <c r="AB40">
        <v>1000000</v>
      </c>
      <c r="AC40">
        <v>1000000</v>
      </c>
      <c r="AD40">
        <v>0</v>
      </c>
      <c r="AE40">
        <v>0</v>
      </c>
      <c r="AF40">
        <v>0</v>
      </c>
      <c r="AG40">
        <v>0</v>
      </c>
      <c r="AH40">
        <v>1000000</v>
      </c>
      <c r="AI40">
        <v>0</v>
      </c>
      <c r="AJ40">
        <v>0</v>
      </c>
      <c r="AK40">
        <v>0</v>
      </c>
      <c r="AL40">
        <v>6</v>
      </c>
      <c r="AM40" s="1">
        <v>43822</v>
      </c>
      <c r="AN40" t="s">
        <v>2955</v>
      </c>
      <c r="AO40" t="s">
        <v>2933</v>
      </c>
      <c r="AP40" t="s">
        <v>37</v>
      </c>
      <c r="AQ40" t="s">
        <v>37</v>
      </c>
      <c r="AR40" t="s">
        <v>37</v>
      </c>
      <c r="AS40" t="s">
        <v>31</v>
      </c>
      <c r="AT40" t="s">
        <v>31</v>
      </c>
      <c r="AU40" t="s">
        <v>31</v>
      </c>
      <c r="AV40" t="s">
        <v>31</v>
      </c>
      <c r="AW40" t="s">
        <v>31</v>
      </c>
      <c r="AX40" t="s">
        <v>31</v>
      </c>
      <c r="AY40" t="s">
        <v>31</v>
      </c>
      <c r="AZ40" t="s">
        <v>31</v>
      </c>
      <c r="BA40">
        <v>0</v>
      </c>
      <c r="BB40">
        <v>0</v>
      </c>
      <c r="BC40">
        <v>0</v>
      </c>
      <c r="BD40" t="s">
        <v>31</v>
      </c>
      <c r="BE40">
        <v>0</v>
      </c>
      <c r="BF40" t="s">
        <v>37</v>
      </c>
      <c r="BG40">
        <v>19</v>
      </c>
      <c r="BH40">
        <v>0</v>
      </c>
      <c r="BI40" t="s">
        <v>31</v>
      </c>
      <c r="BJ40" t="s">
        <v>31</v>
      </c>
      <c r="BK40">
        <v>0</v>
      </c>
    </row>
    <row r="41" spans="1:63">
      <c r="A41" t="str">
        <f t="shared" si="6"/>
        <v>2103962521211</v>
      </c>
      <c r="B41" t="s">
        <v>32</v>
      </c>
      <c r="C41" t="str">
        <f t="shared" si="7"/>
        <v>41783152</v>
      </c>
      <c r="D41" t="s">
        <v>2384</v>
      </c>
      <c r="E41" t="s">
        <v>45</v>
      </c>
      <c r="F41" t="str">
        <f t="shared" si="8"/>
        <v>2103962</v>
      </c>
      <c r="G41" t="s">
        <v>2386</v>
      </c>
      <c r="H41" t="s">
        <v>2548</v>
      </c>
      <c r="I41" t="s">
        <v>2941</v>
      </c>
      <c r="J41" t="s">
        <v>122</v>
      </c>
      <c r="K41" t="s">
        <v>2931</v>
      </c>
      <c r="L41" t="s">
        <v>43</v>
      </c>
      <c r="M41" t="s">
        <v>44</v>
      </c>
      <c r="N41" t="s">
        <v>46</v>
      </c>
      <c r="O41" t="s">
        <v>44</v>
      </c>
      <c r="P41" t="s">
        <v>45</v>
      </c>
      <c r="Q41" t="s">
        <v>48</v>
      </c>
      <c r="R41" t="s">
        <v>49</v>
      </c>
      <c r="S41" t="s">
        <v>47</v>
      </c>
      <c r="T41" t="s">
        <v>31</v>
      </c>
      <c r="U41" t="s">
        <v>31</v>
      </c>
      <c r="V41" t="s">
        <v>38</v>
      </c>
      <c r="W41" t="s">
        <v>45</v>
      </c>
      <c r="X41" t="s">
        <v>2951</v>
      </c>
      <c r="Y41" s="1">
        <v>43439</v>
      </c>
      <c r="Z41" t="s">
        <v>31</v>
      </c>
      <c r="AA41" t="s">
        <v>37</v>
      </c>
      <c r="AB41">
        <v>8549000</v>
      </c>
      <c r="AC41">
        <v>8549000</v>
      </c>
      <c r="AD41">
        <v>0</v>
      </c>
      <c r="AE41">
        <v>0</v>
      </c>
      <c r="AF41">
        <v>0</v>
      </c>
      <c r="AG41">
        <v>0</v>
      </c>
      <c r="AH41">
        <v>8150000</v>
      </c>
      <c r="AI41">
        <v>0</v>
      </c>
      <c r="AJ41">
        <v>0</v>
      </c>
      <c r="AK41">
        <v>0</v>
      </c>
      <c r="AL41">
        <v>6</v>
      </c>
      <c r="AM41" s="1">
        <v>43822</v>
      </c>
      <c r="AN41" t="s">
        <v>2955</v>
      </c>
      <c r="AO41" t="s">
        <v>2933</v>
      </c>
      <c r="AP41" t="s">
        <v>37</v>
      </c>
      <c r="AQ41" t="s">
        <v>37</v>
      </c>
      <c r="AR41" t="s">
        <v>37</v>
      </c>
      <c r="AS41" t="s">
        <v>31</v>
      </c>
      <c r="AT41" t="s">
        <v>31</v>
      </c>
      <c r="AU41" t="s">
        <v>31</v>
      </c>
      <c r="AV41" t="s">
        <v>31</v>
      </c>
      <c r="AW41" t="s">
        <v>31</v>
      </c>
      <c r="AX41" t="s">
        <v>31</v>
      </c>
      <c r="AY41" t="s">
        <v>31</v>
      </c>
      <c r="AZ41" t="s">
        <v>31</v>
      </c>
      <c r="BA41">
        <v>0</v>
      </c>
      <c r="BB41">
        <v>0</v>
      </c>
      <c r="BC41">
        <v>0</v>
      </c>
      <c r="BD41" t="s">
        <v>31</v>
      </c>
      <c r="BE41">
        <v>0</v>
      </c>
      <c r="BF41" t="s">
        <v>37</v>
      </c>
      <c r="BG41">
        <v>20</v>
      </c>
      <c r="BH41">
        <v>0</v>
      </c>
      <c r="BI41" t="s">
        <v>31</v>
      </c>
      <c r="BJ41" t="s">
        <v>31</v>
      </c>
      <c r="BK41">
        <v>0</v>
      </c>
    </row>
    <row r="42" spans="1:63">
      <c r="A42" t="str">
        <f t="shared" si="6"/>
        <v>2103951533121</v>
      </c>
      <c r="B42" t="s">
        <v>32</v>
      </c>
      <c r="C42" t="str">
        <f t="shared" si="7"/>
        <v>41783153</v>
      </c>
      <c r="D42" t="s">
        <v>2384</v>
      </c>
      <c r="E42" t="s">
        <v>45</v>
      </c>
      <c r="F42" t="str">
        <f t="shared" si="8"/>
        <v>2103951</v>
      </c>
      <c r="G42" t="s">
        <v>2386</v>
      </c>
      <c r="H42" t="s">
        <v>321</v>
      </c>
      <c r="I42" t="s">
        <v>2949</v>
      </c>
      <c r="J42" t="s">
        <v>2533</v>
      </c>
      <c r="K42" t="s">
        <v>2931</v>
      </c>
      <c r="L42" t="s">
        <v>43</v>
      </c>
      <c r="M42" t="s">
        <v>44</v>
      </c>
      <c r="N42" t="s">
        <v>46</v>
      </c>
      <c r="O42" t="s">
        <v>44</v>
      </c>
      <c r="P42" t="s">
        <v>45</v>
      </c>
      <c r="Q42" t="s">
        <v>48</v>
      </c>
      <c r="R42" t="s">
        <v>49</v>
      </c>
      <c r="S42" t="s">
        <v>47</v>
      </c>
      <c r="T42" t="s">
        <v>31</v>
      </c>
      <c r="U42" t="s">
        <v>31</v>
      </c>
      <c r="V42" t="s">
        <v>38</v>
      </c>
      <c r="W42" t="s">
        <v>45</v>
      </c>
      <c r="X42" t="s">
        <v>2951</v>
      </c>
      <c r="Y42" s="1">
        <v>43439</v>
      </c>
      <c r="Z42" t="s">
        <v>31</v>
      </c>
      <c r="AA42" t="s">
        <v>37</v>
      </c>
      <c r="AB42">
        <v>50000000</v>
      </c>
      <c r="AC42">
        <v>50000000</v>
      </c>
      <c r="AD42">
        <v>0</v>
      </c>
      <c r="AE42">
        <v>0</v>
      </c>
      <c r="AF42">
        <v>0</v>
      </c>
      <c r="AG42">
        <v>0</v>
      </c>
      <c r="AH42">
        <v>49500000</v>
      </c>
      <c r="AI42">
        <v>0</v>
      </c>
      <c r="AJ42">
        <v>0</v>
      </c>
      <c r="AK42">
        <v>0</v>
      </c>
      <c r="AL42">
        <v>6</v>
      </c>
      <c r="AM42" s="1">
        <v>43822</v>
      </c>
      <c r="AN42" t="s">
        <v>2955</v>
      </c>
      <c r="AO42" t="s">
        <v>2933</v>
      </c>
      <c r="AP42" t="s">
        <v>37</v>
      </c>
      <c r="AQ42" t="s">
        <v>37</v>
      </c>
      <c r="AR42" t="s">
        <v>37</v>
      </c>
      <c r="AS42" t="s">
        <v>31</v>
      </c>
      <c r="AT42" t="s">
        <v>31</v>
      </c>
      <c r="AU42" t="s">
        <v>31</v>
      </c>
      <c r="AV42" t="s">
        <v>31</v>
      </c>
      <c r="AW42" t="s">
        <v>31</v>
      </c>
      <c r="AX42" t="s">
        <v>31</v>
      </c>
      <c r="AY42" t="s">
        <v>31</v>
      </c>
      <c r="AZ42" t="s">
        <v>31</v>
      </c>
      <c r="BA42">
        <v>0</v>
      </c>
      <c r="BB42">
        <v>0</v>
      </c>
      <c r="BC42">
        <v>0</v>
      </c>
      <c r="BD42" t="s">
        <v>31</v>
      </c>
      <c r="BE42">
        <v>0</v>
      </c>
      <c r="BF42" t="s">
        <v>37</v>
      </c>
      <c r="BG42">
        <v>21</v>
      </c>
      <c r="BH42">
        <v>0</v>
      </c>
      <c r="BI42" t="s">
        <v>31</v>
      </c>
      <c r="BJ42" t="s">
        <v>31</v>
      </c>
      <c r="BK42">
        <v>0</v>
      </c>
    </row>
    <row r="43" spans="1:63">
      <c r="A43" t="str">
        <f t="shared" si="6"/>
        <v>2102953524113</v>
      </c>
      <c r="B43" t="s">
        <v>32</v>
      </c>
      <c r="C43" t="str">
        <f t="shared" si="7"/>
        <v>41783152</v>
      </c>
      <c r="D43" t="s">
        <v>2384</v>
      </c>
      <c r="E43" t="s">
        <v>45</v>
      </c>
      <c r="F43" t="str">
        <f t="shared" si="8"/>
        <v>2102953</v>
      </c>
      <c r="G43" t="s">
        <v>2424</v>
      </c>
      <c r="H43" t="s">
        <v>2434</v>
      </c>
      <c r="I43" t="s">
        <v>2930</v>
      </c>
      <c r="J43" t="s">
        <v>64</v>
      </c>
      <c r="K43" t="s">
        <v>2931</v>
      </c>
      <c r="L43" t="s">
        <v>43</v>
      </c>
      <c r="M43" t="s">
        <v>44</v>
      </c>
      <c r="N43" t="s">
        <v>46</v>
      </c>
      <c r="O43" t="s">
        <v>44</v>
      </c>
      <c r="P43" t="s">
        <v>45</v>
      </c>
      <c r="Q43" t="s">
        <v>48</v>
      </c>
      <c r="R43" t="s">
        <v>49</v>
      </c>
      <c r="S43" t="s">
        <v>47</v>
      </c>
      <c r="T43" t="s">
        <v>31</v>
      </c>
      <c r="U43" t="s">
        <v>31</v>
      </c>
      <c r="V43" t="s">
        <v>38</v>
      </c>
      <c r="W43" t="s">
        <v>45</v>
      </c>
      <c r="X43" t="s">
        <v>2951</v>
      </c>
      <c r="Y43" s="1">
        <v>43439</v>
      </c>
      <c r="Z43" t="s">
        <v>31</v>
      </c>
      <c r="AA43" t="s">
        <v>37</v>
      </c>
      <c r="AB43">
        <v>3600000</v>
      </c>
      <c r="AC43">
        <v>3600000</v>
      </c>
      <c r="AD43">
        <v>0</v>
      </c>
      <c r="AE43">
        <v>0</v>
      </c>
      <c r="AF43">
        <v>0</v>
      </c>
      <c r="AG43">
        <v>0</v>
      </c>
      <c r="AH43">
        <v>3600000</v>
      </c>
      <c r="AI43">
        <v>0</v>
      </c>
      <c r="AJ43">
        <v>0</v>
      </c>
      <c r="AK43">
        <v>0</v>
      </c>
      <c r="AL43">
        <v>6</v>
      </c>
      <c r="AM43" s="1">
        <v>43822</v>
      </c>
      <c r="AN43" t="s">
        <v>2955</v>
      </c>
      <c r="AO43" t="s">
        <v>2933</v>
      </c>
      <c r="AP43" t="s">
        <v>37</v>
      </c>
      <c r="AQ43" t="s">
        <v>37</v>
      </c>
      <c r="AR43" t="s">
        <v>37</v>
      </c>
      <c r="AS43" t="s">
        <v>31</v>
      </c>
      <c r="AT43" t="s">
        <v>31</v>
      </c>
      <c r="AU43" t="s">
        <v>31</v>
      </c>
      <c r="AV43" t="s">
        <v>31</v>
      </c>
      <c r="AW43" t="s">
        <v>31</v>
      </c>
      <c r="AX43" t="s">
        <v>31</v>
      </c>
      <c r="AY43" t="s">
        <v>31</v>
      </c>
      <c r="AZ43" t="s">
        <v>31</v>
      </c>
      <c r="BA43">
        <v>0</v>
      </c>
      <c r="BB43">
        <v>0</v>
      </c>
      <c r="BC43">
        <v>0</v>
      </c>
      <c r="BD43" t="s">
        <v>31</v>
      </c>
      <c r="BE43">
        <v>0</v>
      </c>
      <c r="BF43" t="s">
        <v>37</v>
      </c>
      <c r="BG43">
        <v>22</v>
      </c>
      <c r="BH43">
        <v>0</v>
      </c>
      <c r="BI43" t="s">
        <v>31</v>
      </c>
      <c r="BJ43" t="s">
        <v>31</v>
      </c>
      <c r="BK43">
        <v>0</v>
      </c>
    </row>
    <row r="44" spans="1:63">
      <c r="A44" t="str">
        <f t="shared" si="6"/>
        <v>2102953524111</v>
      </c>
      <c r="B44" t="s">
        <v>32</v>
      </c>
      <c r="C44" t="str">
        <f t="shared" si="7"/>
        <v>41783152</v>
      </c>
      <c r="D44" t="s">
        <v>2384</v>
      </c>
      <c r="E44" t="s">
        <v>45</v>
      </c>
      <c r="F44" t="str">
        <f t="shared" si="8"/>
        <v>2102953</v>
      </c>
      <c r="G44" t="s">
        <v>2424</v>
      </c>
      <c r="H44" t="s">
        <v>2434</v>
      </c>
      <c r="I44" t="s">
        <v>2930</v>
      </c>
      <c r="J44" t="s">
        <v>71</v>
      </c>
      <c r="K44" t="s">
        <v>2931</v>
      </c>
      <c r="L44" t="s">
        <v>43</v>
      </c>
      <c r="M44" t="s">
        <v>44</v>
      </c>
      <c r="N44" t="s">
        <v>46</v>
      </c>
      <c r="O44" t="s">
        <v>44</v>
      </c>
      <c r="P44" t="s">
        <v>45</v>
      </c>
      <c r="Q44" t="s">
        <v>48</v>
      </c>
      <c r="R44" t="s">
        <v>49</v>
      </c>
      <c r="S44" t="s">
        <v>47</v>
      </c>
      <c r="T44" t="s">
        <v>31</v>
      </c>
      <c r="U44" t="s">
        <v>31</v>
      </c>
      <c r="V44" t="s">
        <v>38</v>
      </c>
      <c r="W44" t="s">
        <v>45</v>
      </c>
      <c r="X44" t="s">
        <v>2951</v>
      </c>
      <c r="Y44" s="1">
        <v>43439</v>
      </c>
      <c r="Z44" t="s">
        <v>31</v>
      </c>
      <c r="AA44" t="s">
        <v>37</v>
      </c>
      <c r="AB44">
        <v>8496000</v>
      </c>
      <c r="AC44">
        <v>8496000</v>
      </c>
      <c r="AD44">
        <v>0</v>
      </c>
      <c r="AE44">
        <v>0</v>
      </c>
      <c r="AF44">
        <v>0</v>
      </c>
      <c r="AG44">
        <v>0</v>
      </c>
      <c r="AH44">
        <v>8495600</v>
      </c>
      <c r="AI44">
        <v>0</v>
      </c>
      <c r="AJ44">
        <v>0</v>
      </c>
      <c r="AK44">
        <v>0</v>
      </c>
      <c r="AL44">
        <v>6</v>
      </c>
      <c r="AM44" s="1">
        <v>43822</v>
      </c>
      <c r="AN44" t="s">
        <v>2955</v>
      </c>
      <c r="AO44" t="s">
        <v>2933</v>
      </c>
      <c r="AP44" t="s">
        <v>37</v>
      </c>
      <c r="AQ44" t="s">
        <v>37</v>
      </c>
      <c r="AR44" t="s">
        <v>37</v>
      </c>
      <c r="AS44" t="s">
        <v>31</v>
      </c>
      <c r="AT44" t="s">
        <v>31</v>
      </c>
      <c r="AU44" t="s">
        <v>31</v>
      </c>
      <c r="AV44" t="s">
        <v>31</v>
      </c>
      <c r="AW44" t="s">
        <v>31</v>
      </c>
      <c r="AX44" t="s">
        <v>31</v>
      </c>
      <c r="AY44" t="s">
        <v>31</v>
      </c>
      <c r="AZ44" t="s">
        <v>31</v>
      </c>
      <c r="BA44">
        <v>0</v>
      </c>
      <c r="BB44">
        <v>0</v>
      </c>
      <c r="BC44">
        <v>0</v>
      </c>
      <c r="BD44" t="s">
        <v>31</v>
      </c>
      <c r="BE44">
        <v>0</v>
      </c>
      <c r="BF44" t="s">
        <v>37</v>
      </c>
      <c r="BG44">
        <v>23</v>
      </c>
      <c r="BH44">
        <v>0</v>
      </c>
      <c r="BI44" t="s">
        <v>31</v>
      </c>
      <c r="BJ44" t="s">
        <v>31</v>
      </c>
      <c r="BK44">
        <v>0</v>
      </c>
    </row>
    <row r="45" spans="1:63">
      <c r="A45" t="str">
        <f t="shared" si="6"/>
        <v>2102952524119</v>
      </c>
      <c r="B45" t="s">
        <v>32</v>
      </c>
      <c r="C45" t="str">
        <f t="shared" si="7"/>
        <v>41783152</v>
      </c>
      <c r="D45" t="s">
        <v>2384</v>
      </c>
      <c r="E45" t="s">
        <v>45</v>
      </c>
      <c r="F45" t="str">
        <f t="shared" si="8"/>
        <v>2102952</v>
      </c>
      <c r="G45" t="s">
        <v>2424</v>
      </c>
      <c r="H45" t="s">
        <v>2425</v>
      </c>
      <c r="I45" t="s">
        <v>2930</v>
      </c>
      <c r="J45" t="s">
        <v>2422</v>
      </c>
      <c r="K45" t="s">
        <v>2931</v>
      </c>
      <c r="L45" t="s">
        <v>43</v>
      </c>
      <c r="M45" t="s">
        <v>44</v>
      </c>
      <c r="N45" t="s">
        <v>46</v>
      </c>
      <c r="O45" t="s">
        <v>44</v>
      </c>
      <c r="P45" t="s">
        <v>45</v>
      </c>
      <c r="Q45" t="s">
        <v>48</v>
      </c>
      <c r="R45" t="s">
        <v>49</v>
      </c>
      <c r="S45" t="s">
        <v>47</v>
      </c>
      <c r="T45" t="s">
        <v>31</v>
      </c>
      <c r="U45" t="s">
        <v>31</v>
      </c>
      <c r="V45" t="s">
        <v>38</v>
      </c>
      <c r="W45" t="s">
        <v>45</v>
      </c>
      <c r="X45" t="s">
        <v>2951</v>
      </c>
      <c r="Y45" s="1">
        <v>43439</v>
      </c>
      <c r="Z45" t="s">
        <v>31</v>
      </c>
      <c r="AA45" t="s">
        <v>37</v>
      </c>
      <c r="AB45">
        <v>5500000</v>
      </c>
      <c r="AC45">
        <v>5500000</v>
      </c>
      <c r="AD45">
        <v>0</v>
      </c>
      <c r="AE45">
        <v>0</v>
      </c>
      <c r="AF45">
        <v>0</v>
      </c>
      <c r="AG45">
        <v>0</v>
      </c>
      <c r="AH45">
        <v>5360000</v>
      </c>
      <c r="AI45">
        <v>0</v>
      </c>
      <c r="AJ45">
        <v>0</v>
      </c>
      <c r="AK45">
        <v>0</v>
      </c>
      <c r="AL45">
        <v>6</v>
      </c>
      <c r="AM45" s="1">
        <v>43822</v>
      </c>
      <c r="AN45" t="s">
        <v>2955</v>
      </c>
      <c r="AO45" t="s">
        <v>2933</v>
      </c>
      <c r="AP45" t="s">
        <v>37</v>
      </c>
      <c r="AQ45" t="s">
        <v>37</v>
      </c>
      <c r="AR45" t="s">
        <v>37</v>
      </c>
      <c r="AS45" t="s">
        <v>31</v>
      </c>
      <c r="AT45" t="s">
        <v>31</v>
      </c>
      <c r="AU45" t="s">
        <v>31</v>
      </c>
      <c r="AV45" t="s">
        <v>31</v>
      </c>
      <c r="AW45" t="s">
        <v>31</v>
      </c>
      <c r="AX45" t="s">
        <v>31</v>
      </c>
      <c r="AY45" t="s">
        <v>31</v>
      </c>
      <c r="AZ45" t="s">
        <v>31</v>
      </c>
      <c r="BA45">
        <v>0</v>
      </c>
      <c r="BB45">
        <v>0</v>
      </c>
      <c r="BC45">
        <v>0</v>
      </c>
      <c r="BD45" t="s">
        <v>31</v>
      </c>
      <c r="BE45">
        <v>0</v>
      </c>
      <c r="BF45" t="s">
        <v>37</v>
      </c>
      <c r="BG45">
        <v>24</v>
      </c>
      <c r="BH45">
        <v>0</v>
      </c>
      <c r="BI45" t="s">
        <v>31</v>
      </c>
      <c r="BJ45" t="s">
        <v>31</v>
      </c>
      <c r="BK45">
        <v>0</v>
      </c>
    </row>
    <row r="46" spans="1:63">
      <c r="A46" t="str">
        <f t="shared" si="6"/>
        <v>2102952521211</v>
      </c>
      <c r="B46" t="s">
        <v>32</v>
      </c>
      <c r="C46" t="str">
        <f t="shared" si="7"/>
        <v>41783152</v>
      </c>
      <c r="D46" t="s">
        <v>2384</v>
      </c>
      <c r="E46" t="s">
        <v>45</v>
      </c>
      <c r="F46" t="str">
        <f t="shared" si="8"/>
        <v>2102952</v>
      </c>
      <c r="G46" t="s">
        <v>2424</v>
      </c>
      <c r="H46" t="s">
        <v>2425</v>
      </c>
      <c r="I46" t="s">
        <v>2941</v>
      </c>
      <c r="J46" t="s">
        <v>122</v>
      </c>
      <c r="K46" t="s">
        <v>2931</v>
      </c>
      <c r="L46" t="s">
        <v>43</v>
      </c>
      <c r="M46" t="s">
        <v>44</v>
      </c>
      <c r="N46" t="s">
        <v>46</v>
      </c>
      <c r="O46" t="s">
        <v>44</v>
      </c>
      <c r="P46" t="s">
        <v>45</v>
      </c>
      <c r="Q46" t="s">
        <v>48</v>
      </c>
      <c r="R46" t="s">
        <v>49</v>
      </c>
      <c r="S46" t="s">
        <v>47</v>
      </c>
      <c r="T46" t="s">
        <v>31</v>
      </c>
      <c r="U46" t="s">
        <v>31</v>
      </c>
      <c r="V46" t="s">
        <v>38</v>
      </c>
      <c r="W46" t="s">
        <v>45</v>
      </c>
      <c r="X46" t="s">
        <v>2951</v>
      </c>
      <c r="Y46" s="1">
        <v>43439</v>
      </c>
      <c r="Z46" t="s">
        <v>31</v>
      </c>
      <c r="AA46" t="s">
        <v>37</v>
      </c>
      <c r="AB46">
        <v>1012000</v>
      </c>
      <c r="AC46">
        <v>1012000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6</v>
      </c>
      <c r="AM46" s="1">
        <v>43822</v>
      </c>
      <c r="AN46" t="s">
        <v>2955</v>
      </c>
      <c r="AO46" t="s">
        <v>2933</v>
      </c>
      <c r="AP46" t="s">
        <v>37</v>
      </c>
      <c r="AQ46" t="s">
        <v>37</v>
      </c>
      <c r="AR46" t="s">
        <v>37</v>
      </c>
      <c r="AS46" t="s">
        <v>31</v>
      </c>
      <c r="AT46" t="s">
        <v>31</v>
      </c>
      <c r="AU46" t="s">
        <v>31</v>
      </c>
      <c r="AV46" t="s">
        <v>31</v>
      </c>
      <c r="AW46" t="s">
        <v>31</v>
      </c>
      <c r="AX46" t="s">
        <v>31</v>
      </c>
      <c r="AY46" t="s">
        <v>31</v>
      </c>
      <c r="AZ46" t="s">
        <v>31</v>
      </c>
      <c r="BA46">
        <v>0</v>
      </c>
      <c r="BB46">
        <v>0</v>
      </c>
      <c r="BC46">
        <v>0</v>
      </c>
      <c r="BD46" t="s">
        <v>31</v>
      </c>
      <c r="BE46">
        <v>0</v>
      </c>
      <c r="BF46" t="s">
        <v>37</v>
      </c>
      <c r="BG46">
        <v>25</v>
      </c>
      <c r="BH46">
        <v>0</v>
      </c>
      <c r="BI46" t="s">
        <v>31</v>
      </c>
      <c r="BJ46" t="s">
        <v>31</v>
      </c>
      <c r="BK46">
        <v>0</v>
      </c>
    </row>
    <row r="47" spans="1:63">
      <c r="A47" t="str">
        <f t="shared" si="6"/>
        <v>2101960524113</v>
      </c>
      <c r="B47" t="s">
        <v>32</v>
      </c>
      <c r="C47" t="str">
        <f t="shared" si="7"/>
        <v>41783152</v>
      </c>
      <c r="D47" t="s">
        <v>2384</v>
      </c>
      <c r="E47" t="s">
        <v>45</v>
      </c>
      <c r="F47" t="str">
        <f t="shared" si="8"/>
        <v>2101960</v>
      </c>
      <c r="G47" t="s">
        <v>2460</v>
      </c>
      <c r="H47" t="s">
        <v>2461</v>
      </c>
      <c r="I47" t="s">
        <v>2930</v>
      </c>
      <c r="J47" t="s">
        <v>64</v>
      </c>
      <c r="K47" t="s">
        <v>2931</v>
      </c>
      <c r="L47" t="s">
        <v>43</v>
      </c>
      <c r="M47" t="s">
        <v>44</v>
      </c>
      <c r="N47" t="s">
        <v>46</v>
      </c>
      <c r="O47" t="s">
        <v>44</v>
      </c>
      <c r="P47" t="s">
        <v>45</v>
      </c>
      <c r="Q47" t="s">
        <v>48</v>
      </c>
      <c r="R47" t="s">
        <v>49</v>
      </c>
      <c r="S47" t="s">
        <v>47</v>
      </c>
      <c r="T47" t="s">
        <v>31</v>
      </c>
      <c r="U47" t="s">
        <v>31</v>
      </c>
      <c r="V47" t="s">
        <v>38</v>
      </c>
      <c r="W47" t="s">
        <v>45</v>
      </c>
      <c r="X47" t="s">
        <v>2951</v>
      </c>
      <c r="Y47" s="1">
        <v>43439</v>
      </c>
      <c r="Z47" t="s">
        <v>31</v>
      </c>
      <c r="AA47" t="s">
        <v>37</v>
      </c>
      <c r="AB47">
        <v>5480000</v>
      </c>
      <c r="AC47">
        <v>5480000</v>
      </c>
      <c r="AD47">
        <v>0</v>
      </c>
      <c r="AE47">
        <v>0</v>
      </c>
      <c r="AF47">
        <v>0</v>
      </c>
      <c r="AG47">
        <v>0</v>
      </c>
      <c r="AH47">
        <v>5480000</v>
      </c>
      <c r="AI47">
        <v>0</v>
      </c>
      <c r="AJ47">
        <v>0</v>
      </c>
      <c r="AK47">
        <v>0</v>
      </c>
      <c r="AL47">
        <v>6</v>
      </c>
      <c r="AM47" s="1">
        <v>43822</v>
      </c>
      <c r="AN47" t="s">
        <v>2955</v>
      </c>
      <c r="AO47" t="s">
        <v>2933</v>
      </c>
      <c r="AP47" t="s">
        <v>37</v>
      </c>
      <c r="AQ47" t="s">
        <v>37</v>
      </c>
      <c r="AR47" t="s">
        <v>37</v>
      </c>
      <c r="AS47" t="s">
        <v>31</v>
      </c>
      <c r="AT47" t="s">
        <v>31</v>
      </c>
      <c r="AU47" t="s">
        <v>31</v>
      </c>
      <c r="AV47" t="s">
        <v>31</v>
      </c>
      <c r="AW47" t="s">
        <v>31</v>
      </c>
      <c r="AX47" t="s">
        <v>31</v>
      </c>
      <c r="AY47" t="s">
        <v>31</v>
      </c>
      <c r="AZ47" t="s">
        <v>31</v>
      </c>
      <c r="BA47">
        <v>0</v>
      </c>
      <c r="BB47">
        <v>0</v>
      </c>
      <c r="BC47">
        <v>0</v>
      </c>
      <c r="BD47" t="s">
        <v>31</v>
      </c>
      <c r="BE47">
        <v>0</v>
      </c>
      <c r="BF47" t="s">
        <v>37</v>
      </c>
      <c r="BG47">
        <v>26</v>
      </c>
      <c r="BH47">
        <v>0</v>
      </c>
      <c r="BI47" t="s">
        <v>31</v>
      </c>
      <c r="BJ47" t="s">
        <v>31</v>
      </c>
      <c r="BK47">
        <v>0</v>
      </c>
    </row>
    <row r="48" spans="1:63">
      <c r="A48" t="str">
        <f t="shared" si="6"/>
        <v>2101960521213</v>
      </c>
      <c r="B48" t="s">
        <v>32</v>
      </c>
      <c r="C48" t="str">
        <f t="shared" si="7"/>
        <v>41783152</v>
      </c>
      <c r="D48" t="s">
        <v>2384</v>
      </c>
      <c r="E48" t="s">
        <v>45</v>
      </c>
      <c r="F48" t="str">
        <f t="shared" si="8"/>
        <v>2101960</v>
      </c>
      <c r="G48" t="s">
        <v>2460</v>
      </c>
      <c r="H48" t="s">
        <v>2461</v>
      </c>
      <c r="I48" t="s">
        <v>2941</v>
      </c>
      <c r="J48" t="s">
        <v>492</v>
      </c>
      <c r="K48" t="s">
        <v>2931</v>
      </c>
      <c r="L48" t="s">
        <v>43</v>
      </c>
      <c r="M48" t="s">
        <v>44</v>
      </c>
      <c r="N48" t="s">
        <v>46</v>
      </c>
      <c r="O48" t="s">
        <v>44</v>
      </c>
      <c r="P48" t="s">
        <v>45</v>
      </c>
      <c r="Q48" t="s">
        <v>48</v>
      </c>
      <c r="R48" t="s">
        <v>49</v>
      </c>
      <c r="S48" t="s">
        <v>47</v>
      </c>
      <c r="T48" t="s">
        <v>31</v>
      </c>
      <c r="U48" t="s">
        <v>31</v>
      </c>
      <c r="V48" t="s">
        <v>38</v>
      </c>
      <c r="W48" t="s">
        <v>45</v>
      </c>
      <c r="X48" t="s">
        <v>2951</v>
      </c>
      <c r="Y48" s="1">
        <v>43439</v>
      </c>
      <c r="Z48" t="s">
        <v>31</v>
      </c>
      <c r="AA48" t="s">
        <v>37</v>
      </c>
      <c r="AB48">
        <v>2200000</v>
      </c>
      <c r="AC48">
        <v>2200000</v>
      </c>
      <c r="AD48">
        <v>0</v>
      </c>
      <c r="AE48">
        <v>0</v>
      </c>
      <c r="AF48">
        <v>0</v>
      </c>
      <c r="AG48">
        <v>0</v>
      </c>
      <c r="AH48">
        <v>2200000</v>
      </c>
      <c r="AI48">
        <v>0</v>
      </c>
      <c r="AJ48">
        <v>0</v>
      </c>
      <c r="AK48">
        <v>0</v>
      </c>
      <c r="AL48">
        <v>6</v>
      </c>
      <c r="AM48" s="1">
        <v>43822</v>
      </c>
      <c r="AN48" t="s">
        <v>2955</v>
      </c>
      <c r="AO48" t="s">
        <v>2933</v>
      </c>
      <c r="AP48" t="s">
        <v>37</v>
      </c>
      <c r="AQ48" t="s">
        <v>37</v>
      </c>
      <c r="AR48" t="s">
        <v>37</v>
      </c>
      <c r="AS48" t="s">
        <v>31</v>
      </c>
      <c r="AT48" t="s">
        <v>31</v>
      </c>
      <c r="AU48" t="s">
        <v>31</v>
      </c>
      <c r="AV48" t="s">
        <v>31</v>
      </c>
      <c r="AW48" t="s">
        <v>31</v>
      </c>
      <c r="AX48" t="s">
        <v>31</v>
      </c>
      <c r="AY48" t="s">
        <v>31</v>
      </c>
      <c r="AZ48" t="s">
        <v>31</v>
      </c>
      <c r="BA48">
        <v>0</v>
      </c>
      <c r="BB48">
        <v>0</v>
      </c>
      <c r="BC48">
        <v>0</v>
      </c>
      <c r="BD48" t="s">
        <v>31</v>
      </c>
      <c r="BE48">
        <v>0</v>
      </c>
      <c r="BF48" t="s">
        <v>37</v>
      </c>
      <c r="BG48">
        <v>27</v>
      </c>
      <c r="BH48">
        <v>0</v>
      </c>
      <c r="BI48" t="s">
        <v>31</v>
      </c>
      <c r="BJ48" t="s">
        <v>31</v>
      </c>
      <c r="BK48">
        <v>0</v>
      </c>
    </row>
    <row r="49" spans="1:63">
      <c r="A49" t="str">
        <f t="shared" si="6"/>
        <v>2101960521211</v>
      </c>
      <c r="B49" t="s">
        <v>32</v>
      </c>
      <c r="C49" t="str">
        <f t="shared" si="7"/>
        <v>41783152</v>
      </c>
      <c r="D49" t="s">
        <v>2384</v>
      </c>
      <c r="E49" t="s">
        <v>45</v>
      </c>
      <c r="F49" t="str">
        <f t="shared" si="8"/>
        <v>2101960</v>
      </c>
      <c r="G49" t="s">
        <v>2460</v>
      </c>
      <c r="H49" t="s">
        <v>2461</v>
      </c>
      <c r="I49" t="s">
        <v>2941</v>
      </c>
      <c r="J49" t="s">
        <v>122</v>
      </c>
      <c r="K49" t="s">
        <v>2931</v>
      </c>
      <c r="L49" t="s">
        <v>43</v>
      </c>
      <c r="M49" t="s">
        <v>44</v>
      </c>
      <c r="N49" t="s">
        <v>46</v>
      </c>
      <c r="O49" t="s">
        <v>44</v>
      </c>
      <c r="P49" t="s">
        <v>45</v>
      </c>
      <c r="Q49" t="s">
        <v>48</v>
      </c>
      <c r="R49" t="s">
        <v>49</v>
      </c>
      <c r="S49" t="s">
        <v>47</v>
      </c>
      <c r="T49" t="s">
        <v>31</v>
      </c>
      <c r="U49" t="s">
        <v>31</v>
      </c>
      <c r="V49" t="s">
        <v>38</v>
      </c>
      <c r="W49" t="s">
        <v>45</v>
      </c>
      <c r="X49" t="s">
        <v>2951</v>
      </c>
      <c r="Y49" s="1">
        <v>43439</v>
      </c>
      <c r="Z49" t="s">
        <v>31</v>
      </c>
      <c r="AA49" t="s">
        <v>37</v>
      </c>
      <c r="AB49">
        <v>1618000</v>
      </c>
      <c r="AC49">
        <v>1618000</v>
      </c>
      <c r="AD49">
        <v>0</v>
      </c>
      <c r="AE49">
        <v>0</v>
      </c>
      <c r="AF49">
        <v>0</v>
      </c>
      <c r="AG49">
        <v>0</v>
      </c>
      <c r="AH49">
        <v>1618000</v>
      </c>
      <c r="AI49">
        <v>0</v>
      </c>
      <c r="AJ49">
        <v>0</v>
      </c>
      <c r="AK49">
        <v>0</v>
      </c>
      <c r="AL49">
        <v>6</v>
      </c>
      <c r="AM49" s="1">
        <v>43822</v>
      </c>
      <c r="AN49" t="s">
        <v>2955</v>
      </c>
      <c r="AO49" t="s">
        <v>2933</v>
      </c>
      <c r="AP49" t="s">
        <v>37</v>
      </c>
      <c r="AQ49" t="s">
        <v>37</v>
      </c>
      <c r="AR49" t="s">
        <v>37</v>
      </c>
      <c r="AS49" t="s">
        <v>31</v>
      </c>
      <c r="AT49" t="s">
        <v>31</v>
      </c>
      <c r="AU49" t="s">
        <v>31</v>
      </c>
      <c r="AV49" t="s">
        <v>31</v>
      </c>
      <c r="AW49" t="s">
        <v>31</v>
      </c>
      <c r="AX49" t="s">
        <v>31</v>
      </c>
      <c r="AY49" t="s">
        <v>31</v>
      </c>
      <c r="AZ49" t="s">
        <v>31</v>
      </c>
      <c r="BA49">
        <v>0</v>
      </c>
      <c r="BB49">
        <v>0</v>
      </c>
      <c r="BC49">
        <v>0</v>
      </c>
      <c r="BD49" t="s">
        <v>31</v>
      </c>
      <c r="BE49">
        <v>0</v>
      </c>
      <c r="BF49" t="s">
        <v>37</v>
      </c>
      <c r="BG49">
        <v>28</v>
      </c>
      <c r="BH49">
        <v>0</v>
      </c>
      <c r="BI49" t="s">
        <v>31</v>
      </c>
      <c r="BJ49" t="s">
        <v>31</v>
      </c>
      <c r="BK49">
        <v>0</v>
      </c>
    </row>
    <row r="50" spans="1:63">
      <c r="A50" t="str">
        <f t="shared" si="6"/>
        <v>2100994512411</v>
      </c>
      <c r="B50" t="s">
        <v>32</v>
      </c>
      <c r="C50" t="str">
        <f t="shared" si="7"/>
        <v>41783151</v>
      </c>
      <c r="D50" t="s">
        <v>2384</v>
      </c>
      <c r="E50" t="s">
        <v>45</v>
      </c>
      <c r="F50" t="str">
        <f t="shared" si="8"/>
        <v>2100994</v>
      </c>
      <c r="G50" t="s">
        <v>2391</v>
      </c>
      <c r="H50" t="s">
        <v>42</v>
      </c>
      <c r="I50" t="s">
        <v>2938</v>
      </c>
      <c r="J50" t="s">
        <v>116</v>
      </c>
      <c r="K50" t="s">
        <v>2931</v>
      </c>
      <c r="L50" t="s">
        <v>43</v>
      </c>
      <c r="M50" t="s">
        <v>44</v>
      </c>
      <c r="N50" t="s">
        <v>46</v>
      </c>
      <c r="O50" t="s">
        <v>44</v>
      </c>
      <c r="P50" t="s">
        <v>45</v>
      </c>
      <c r="Q50" t="s">
        <v>48</v>
      </c>
      <c r="R50" t="s">
        <v>49</v>
      </c>
      <c r="S50" t="s">
        <v>47</v>
      </c>
      <c r="T50" t="s">
        <v>31</v>
      </c>
      <c r="U50" t="s">
        <v>31</v>
      </c>
      <c r="V50" t="s">
        <v>38</v>
      </c>
      <c r="W50" t="s">
        <v>45</v>
      </c>
      <c r="X50" t="s">
        <v>2951</v>
      </c>
      <c r="Y50" s="1">
        <v>43439</v>
      </c>
      <c r="Z50" t="s">
        <v>31</v>
      </c>
      <c r="AA50" t="s">
        <v>37</v>
      </c>
      <c r="AB50">
        <v>1219073000</v>
      </c>
      <c r="AC50">
        <v>1219073000</v>
      </c>
      <c r="AD50">
        <v>0</v>
      </c>
      <c r="AE50">
        <v>0</v>
      </c>
      <c r="AF50">
        <v>0</v>
      </c>
      <c r="AG50">
        <v>0</v>
      </c>
      <c r="AH50">
        <v>1210544367</v>
      </c>
      <c r="AI50">
        <v>0</v>
      </c>
      <c r="AJ50">
        <v>0</v>
      </c>
      <c r="AK50">
        <v>0</v>
      </c>
      <c r="AL50">
        <v>6</v>
      </c>
      <c r="AM50" s="1">
        <v>43822</v>
      </c>
      <c r="AN50" t="s">
        <v>2955</v>
      </c>
      <c r="AO50" t="s">
        <v>2933</v>
      </c>
      <c r="AP50" t="s">
        <v>37</v>
      </c>
      <c r="AQ50" t="s">
        <v>37</v>
      </c>
      <c r="AR50" t="s">
        <v>37</v>
      </c>
      <c r="AS50" t="s">
        <v>31</v>
      </c>
      <c r="AT50" t="s">
        <v>31</v>
      </c>
      <c r="AU50" t="s">
        <v>31</v>
      </c>
      <c r="AV50" t="s">
        <v>31</v>
      </c>
      <c r="AW50" t="s">
        <v>31</v>
      </c>
      <c r="AX50" t="s">
        <v>31</v>
      </c>
      <c r="AY50" t="s">
        <v>31</v>
      </c>
      <c r="AZ50" t="s">
        <v>31</v>
      </c>
      <c r="BA50">
        <v>0</v>
      </c>
      <c r="BB50">
        <v>0</v>
      </c>
      <c r="BC50">
        <v>0</v>
      </c>
      <c r="BD50" t="s">
        <v>31</v>
      </c>
      <c r="BE50">
        <v>0</v>
      </c>
      <c r="BF50" t="s">
        <v>37</v>
      </c>
      <c r="BG50">
        <v>29</v>
      </c>
      <c r="BH50">
        <v>0</v>
      </c>
      <c r="BI50" t="s">
        <v>31</v>
      </c>
      <c r="BJ50" t="s">
        <v>31</v>
      </c>
      <c r="BK50">
        <v>0</v>
      </c>
    </row>
    <row r="51" spans="1:63">
      <c r="A51" t="str">
        <f t="shared" si="6"/>
        <v>2100994512211</v>
      </c>
      <c r="B51" t="s">
        <v>32</v>
      </c>
      <c r="C51" t="str">
        <f t="shared" si="7"/>
        <v>41783151</v>
      </c>
      <c r="D51" t="s">
        <v>2384</v>
      </c>
      <c r="E51" t="s">
        <v>45</v>
      </c>
      <c r="F51" t="str">
        <f t="shared" si="8"/>
        <v>2100994</v>
      </c>
      <c r="G51" t="s">
        <v>2391</v>
      </c>
      <c r="H51" t="s">
        <v>42</v>
      </c>
      <c r="I51" t="s">
        <v>2939</v>
      </c>
      <c r="J51" t="s">
        <v>234</v>
      </c>
      <c r="K51" t="s">
        <v>2931</v>
      </c>
      <c r="L51" t="s">
        <v>43</v>
      </c>
      <c r="M51" t="s">
        <v>44</v>
      </c>
      <c r="N51" t="s">
        <v>46</v>
      </c>
      <c r="O51" t="s">
        <v>44</v>
      </c>
      <c r="P51" t="s">
        <v>45</v>
      </c>
      <c r="Q51" t="s">
        <v>48</v>
      </c>
      <c r="R51" t="s">
        <v>49</v>
      </c>
      <c r="S51" t="s">
        <v>47</v>
      </c>
      <c r="T51" t="s">
        <v>31</v>
      </c>
      <c r="U51" t="s">
        <v>31</v>
      </c>
      <c r="V51" t="s">
        <v>38</v>
      </c>
      <c r="W51" t="s">
        <v>45</v>
      </c>
      <c r="X51" t="s">
        <v>2951</v>
      </c>
      <c r="Y51" s="1">
        <v>43439</v>
      </c>
      <c r="Z51" t="s">
        <v>31</v>
      </c>
      <c r="AA51" t="s">
        <v>37</v>
      </c>
      <c r="AB51">
        <v>10068000</v>
      </c>
      <c r="AC51">
        <v>10068000</v>
      </c>
      <c r="AD51">
        <v>0</v>
      </c>
      <c r="AE51">
        <v>0</v>
      </c>
      <c r="AF51">
        <v>0</v>
      </c>
      <c r="AG51">
        <v>0</v>
      </c>
      <c r="AH51">
        <v>3689000</v>
      </c>
      <c r="AI51">
        <v>0</v>
      </c>
      <c r="AJ51">
        <v>0</v>
      </c>
      <c r="AK51">
        <v>0</v>
      </c>
      <c r="AL51">
        <v>6</v>
      </c>
      <c r="AM51" s="1">
        <v>43822</v>
      </c>
      <c r="AN51" t="s">
        <v>2955</v>
      </c>
      <c r="AO51" t="s">
        <v>2933</v>
      </c>
      <c r="AP51" t="s">
        <v>37</v>
      </c>
      <c r="AQ51" t="s">
        <v>37</v>
      </c>
      <c r="AR51" t="s">
        <v>37</v>
      </c>
      <c r="AS51" t="s">
        <v>31</v>
      </c>
      <c r="AT51" t="s">
        <v>31</v>
      </c>
      <c r="AU51" t="s">
        <v>31</v>
      </c>
      <c r="AV51" t="s">
        <v>31</v>
      </c>
      <c r="AW51" t="s">
        <v>31</v>
      </c>
      <c r="AX51" t="s">
        <v>31</v>
      </c>
      <c r="AY51" t="s">
        <v>31</v>
      </c>
      <c r="AZ51" t="s">
        <v>31</v>
      </c>
      <c r="BA51">
        <v>0</v>
      </c>
      <c r="BB51">
        <v>0</v>
      </c>
      <c r="BC51">
        <v>0</v>
      </c>
      <c r="BD51" t="s">
        <v>31</v>
      </c>
      <c r="BE51">
        <v>0</v>
      </c>
      <c r="BF51" t="s">
        <v>37</v>
      </c>
      <c r="BG51">
        <v>30</v>
      </c>
      <c r="BH51">
        <v>0</v>
      </c>
      <c r="BI51" t="s">
        <v>31</v>
      </c>
      <c r="BJ51" t="s">
        <v>31</v>
      </c>
      <c r="BK51">
        <v>0</v>
      </c>
    </row>
    <row r="52" spans="1:63">
      <c r="A52" t="str">
        <f t="shared" si="6"/>
        <v>2100994512111</v>
      </c>
      <c r="B52" t="s">
        <v>32</v>
      </c>
      <c r="C52" t="str">
        <f t="shared" si="7"/>
        <v>41783151</v>
      </c>
      <c r="D52" t="s">
        <v>2384</v>
      </c>
      <c r="E52" t="s">
        <v>45</v>
      </c>
      <c r="F52" t="str">
        <f t="shared" si="8"/>
        <v>2100994</v>
      </c>
      <c r="G52" t="s">
        <v>2391</v>
      </c>
      <c r="H52" t="s">
        <v>42</v>
      </c>
      <c r="I52" t="s">
        <v>2952</v>
      </c>
      <c r="J52" t="s">
        <v>2394</v>
      </c>
      <c r="K52" t="s">
        <v>2931</v>
      </c>
      <c r="L52" t="s">
        <v>43</v>
      </c>
      <c r="M52" t="s">
        <v>44</v>
      </c>
      <c r="N52" t="s">
        <v>46</v>
      </c>
      <c r="O52" t="s">
        <v>44</v>
      </c>
      <c r="P52" t="s">
        <v>45</v>
      </c>
      <c r="Q52" t="s">
        <v>48</v>
      </c>
      <c r="R52" t="s">
        <v>49</v>
      </c>
      <c r="S52" t="s">
        <v>47</v>
      </c>
      <c r="T52" t="s">
        <v>31</v>
      </c>
      <c r="U52" t="s">
        <v>31</v>
      </c>
      <c r="V52" t="s">
        <v>38</v>
      </c>
      <c r="W52" t="s">
        <v>45</v>
      </c>
      <c r="X52" t="s">
        <v>2951</v>
      </c>
      <c r="Y52" s="1">
        <v>43439</v>
      </c>
      <c r="Z52" t="s">
        <v>31</v>
      </c>
      <c r="AA52" t="s">
        <v>37</v>
      </c>
      <c r="AB52">
        <v>16250000</v>
      </c>
      <c r="AC52">
        <v>16250000</v>
      </c>
      <c r="AD52">
        <v>0</v>
      </c>
      <c r="AE52">
        <v>0</v>
      </c>
      <c r="AF52">
        <v>0</v>
      </c>
      <c r="AG52">
        <v>0</v>
      </c>
      <c r="AH52">
        <v>16250000</v>
      </c>
      <c r="AI52">
        <v>0</v>
      </c>
      <c r="AJ52">
        <v>0</v>
      </c>
      <c r="AK52">
        <v>0</v>
      </c>
      <c r="AL52">
        <v>6</v>
      </c>
      <c r="AM52" s="1">
        <v>43822</v>
      </c>
      <c r="AN52" t="s">
        <v>2955</v>
      </c>
      <c r="AO52" t="s">
        <v>2933</v>
      </c>
      <c r="AP52" t="s">
        <v>37</v>
      </c>
      <c r="AQ52" t="s">
        <v>37</v>
      </c>
      <c r="AR52" t="s">
        <v>37</v>
      </c>
      <c r="AS52" t="s">
        <v>31</v>
      </c>
      <c r="AT52" t="s">
        <v>31</v>
      </c>
      <c r="AU52" t="s">
        <v>31</v>
      </c>
      <c r="AV52" t="s">
        <v>31</v>
      </c>
      <c r="AW52" t="s">
        <v>31</v>
      </c>
      <c r="AX52" t="s">
        <v>31</v>
      </c>
      <c r="AY52" t="s">
        <v>31</v>
      </c>
      <c r="AZ52" t="s">
        <v>31</v>
      </c>
      <c r="BA52">
        <v>0</v>
      </c>
      <c r="BB52">
        <v>0</v>
      </c>
      <c r="BC52">
        <v>0</v>
      </c>
      <c r="BD52" t="s">
        <v>31</v>
      </c>
      <c r="BE52">
        <v>0</v>
      </c>
      <c r="BF52" t="s">
        <v>37</v>
      </c>
      <c r="BG52">
        <v>31</v>
      </c>
      <c r="BH52">
        <v>0</v>
      </c>
      <c r="BI52" t="s">
        <v>31</v>
      </c>
      <c r="BJ52" t="s">
        <v>31</v>
      </c>
      <c r="BK52">
        <v>0</v>
      </c>
    </row>
    <row r="53" spans="1:63">
      <c r="A53" t="str">
        <f t="shared" si="6"/>
        <v>2100994511151</v>
      </c>
      <c r="B53" t="s">
        <v>32</v>
      </c>
      <c r="C53" t="str">
        <f t="shared" si="7"/>
        <v>41783151</v>
      </c>
      <c r="D53" t="s">
        <v>2384</v>
      </c>
      <c r="E53" t="s">
        <v>45</v>
      </c>
      <c r="F53" t="str">
        <f t="shared" si="8"/>
        <v>2100994</v>
      </c>
      <c r="G53" t="s">
        <v>2391</v>
      </c>
      <c r="H53" t="s">
        <v>42</v>
      </c>
      <c r="I53" t="s">
        <v>2940</v>
      </c>
      <c r="J53" t="s">
        <v>58</v>
      </c>
      <c r="K53" t="s">
        <v>2931</v>
      </c>
      <c r="L53" t="s">
        <v>43</v>
      </c>
      <c r="M53" t="s">
        <v>44</v>
      </c>
      <c r="N53" t="s">
        <v>46</v>
      </c>
      <c r="O53" t="s">
        <v>44</v>
      </c>
      <c r="P53" t="s">
        <v>45</v>
      </c>
      <c r="Q53" t="s">
        <v>48</v>
      </c>
      <c r="R53" t="s">
        <v>49</v>
      </c>
      <c r="S53" t="s">
        <v>47</v>
      </c>
      <c r="T53" t="s">
        <v>31</v>
      </c>
      <c r="U53" t="s">
        <v>31</v>
      </c>
      <c r="V53" t="s">
        <v>38</v>
      </c>
      <c r="W53" t="s">
        <v>45</v>
      </c>
      <c r="X53" t="s">
        <v>2951</v>
      </c>
      <c r="Y53" s="1">
        <v>43439</v>
      </c>
      <c r="Z53" t="s">
        <v>31</v>
      </c>
      <c r="AA53" t="s">
        <v>37</v>
      </c>
      <c r="AB53">
        <v>46545000</v>
      </c>
      <c r="AC53">
        <v>46545000</v>
      </c>
      <c r="AD53">
        <v>0</v>
      </c>
      <c r="AE53">
        <v>0</v>
      </c>
      <c r="AF53">
        <v>0</v>
      </c>
      <c r="AG53">
        <v>0</v>
      </c>
      <c r="AH53">
        <v>46545000</v>
      </c>
      <c r="AI53">
        <v>0</v>
      </c>
      <c r="AJ53">
        <v>0</v>
      </c>
      <c r="AK53">
        <v>0</v>
      </c>
      <c r="AL53">
        <v>6</v>
      </c>
      <c r="AM53" s="1">
        <v>43822</v>
      </c>
      <c r="AN53" t="s">
        <v>2955</v>
      </c>
      <c r="AO53" t="s">
        <v>2933</v>
      </c>
      <c r="AP53" t="s">
        <v>37</v>
      </c>
      <c r="AQ53" t="s">
        <v>37</v>
      </c>
      <c r="AR53" t="s">
        <v>37</v>
      </c>
      <c r="AS53" t="s">
        <v>31</v>
      </c>
      <c r="AT53" t="s">
        <v>31</v>
      </c>
      <c r="AU53" t="s">
        <v>31</v>
      </c>
      <c r="AV53" t="s">
        <v>31</v>
      </c>
      <c r="AW53" t="s">
        <v>31</v>
      </c>
      <c r="AX53" t="s">
        <v>31</v>
      </c>
      <c r="AY53" t="s">
        <v>31</v>
      </c>
      <c r="AZ53" t="s">
        <v>31</v>
      </c>
      <c r="BA53">
        <v>0</v>
      </c>
      <c r="BB53">
        <v>0</v>
      </c>
      <c r="BC53">
        <v>0</v>
      </c>
      <c r="BD53" t="s">
        <v>31</v>
      </c>
      <c r="BE53">
        <v>0</v>
      </c>
      <c r="BF53" t="s">
        <v>37</v>
      </c>
      <c r="BG53">
        <v>32</v>
      </c>
      <c r="BH53">
        <v>0</v>
      </c>
      <c r="BI53" t="s">
        <v>31</v>
      </c>
      <c r="BJ53" t="s">
        <v>31</v>
      </c>
      <c r="BK53">
        <v>0</v>
      </c>
    </row>
    <row r="54" spans="1:63">
      <c r="A54" t="str">
        <f t="shared" ref="A54:A71" si="9">G54&amp;H54&amp;J54</f>
        <v>2100994511129</v>
      </c>
      <c r="B54" t="s">
        <v>32</v>
      </c>
      <c r="C54" t="str">
        <f t="shared" si="7"/>
        <v>41783151</v>
      </c>
      <c r="D54" t="s">
        <v>2384</v>
      </c>
      <c r="E54" t="s">
        <v>45</v>
      </c>
      <c r="F54" t="str">
        <f t="shared" ref="F54:F71" si="10">G54&amp;H54</f>
        <v>2100994</v>
      </c>
      <c r="G54" t="s">
        <v>2391</v>
      </c>
      <c r="H54" t="s">
        <v>42</v>
      </c>
      <c r="I54" t="s">
        <v>2940</v>
      </c>
      <c r="J54" t="s">
        <v>112</v>
      </c>
      <c r="K54" t="s">
        <v>2931</v>
      </c>
      <c r="L54" t="s">
        <v>43</v>
      </c>
      <c r="M54" t="s">
        <v>44</v>
      </c>
      <c r="N54" t="s">
        <v>46</v>
      </c>
      <c r="O54" t="s">
        <v>44</v>
      </c>
      <c r="P54" t="s">
        <v>45</v>
      </c>
      <c r="Q54" t="s">
        <v>48</v>
      </c>
      <c r="R54" t="s">
        <v>49</v>
      </c>
      <c r="S54" t="s">
        <v>47</v>
      </c>
      <c r="T54" t="s">
        <v>31</v>
      </c>
      <c r="U54" t="s">
        <v>31</v>
      </c>
      <c r="V54" t="s">
        <v>38</v>
      </c>
      <c r="W54" t="s">
        <v>45</v>
      </c>
      <c r="X54" t="s">
        <v>2951</v>
      </c>
      <c r="Y54" s="1">
        <v>43439</v>
      </c>
      <c r="Z54" t="s">
        <v>31</v>
      </c>
      <c r="AA54" t="s">
        <v>37</v>
      </c>
      <c r="AB54">
        <v>196253000</v>
      </c>
      <c r="AC54">
        <v>196253000</v>
      </c>
      <c r="AD54">
        <v>0</v>
      </c>
      <c r="AE54">
        <v>0</v>
      </c>
      <c r="AF54">
        <v>0</v>
      </c>
      <c r="AG54">
        <v>0</v>
      </c>
      <c r="AH54">
        <v>191211000</v>
      </c>
      <c r="AI54">
        <v>0</v>
      </c>
      <c r="AJ54">
        <v>0</v>
      </c>
      <c r="AK54">
        <v>0</v>
      </c>
      <c r="AL54">
        <v>6</v>
      </c>
      <c r="AM54" s="1">
        <v>43822</v>
      </c>
      <c r="AN54" t="s">
        <v>2955</v>
      </c>
      <c r="AO54" t="s">
        <v>2933</v>
      </c>
      <c r="AP54" t="s">
        <v>37</v>
      </c>
      <c r="AQ54" t="s">
        <v>37</v>
      </c>
      <c r="AR54" t="s">
        <v>37</v>
      </c>
      <c r="AS54" t="s">
        <v>31</v>
      </c>
      <c r="AT54" t="s">
        <v>31</v>
      </c>
      <c r="AU54" t="s">
        <v>31</v>
      </c>
      <c r="AV54" t="s">
        <v>31</v>
      </c>
      <c r="AW54" t="s">
        <v>31</v>
      </c>
      <c r="AX54" t="s">
        <v>31</v>
      </c>
      <c r="AY54" t="s">
        <v>31</v>
      </c>
      <c r="AZ54" t="s">
        <v>31</v>
      </c>
      <c r="BA54">
        <v>0</v>
      </c>
      <c r="BB54">
        <v>0</v>
      </c>
      <c r="BC54">
        <v>0</v>
      </c>
      <c r="BD54" t="s">
        <v>31</v>
      </c>
      <c r="BE54">
        <v>0</v>
      </c>
      <c r="BF54" t="s">
        <v>37</v>
      </c>
      <c r="BG54">
        <v>33</v>
      </c>
      <c r="BH54">
        <v>0</v>
      </c>
      <c r="BI54" t="s">
        <v>31</v>
      </c>
      <c r="BJ54" t="s">
        <v>31</v>
      </c>
      <c r="BK54">
        <v>0</v>
      </c>
    </row>
    <row r="55" spans="1:63">
      <c r="A55" t="str">
        <f t="shared" si="9"/>
        <v>2100994511126</v>
      </c>
      <c r="B55" t="s">
        <v>32</v>
      </c>
      <c r="C55" t="str">
        <f t="shared" si="7"/>
        <v>41783151</v>
      </c>
      <c r="D55" t="s">
        <v>2384</v>
      </c>
      <c r="E55" t="s">
        <v>45</v>
      </c>
      <c r="F55" t="str">
        <f t="shared" si="10"/>
        <v>2100994</v>
      </c>
      <c r="G55" t="s">
        <v>2391</v>
      </c>
      <c r="H55" t="s">
        <v>42</v>
      </c>
      <c r="I55" t="s">
        <v>2940</v>
      </c>
      <c r="J55" t="s">
        <v>57</v>
      </c>
      <c r="K55" t="s">
        <v>2931</v>
      </c>
      <c r="L55" t="s">
        <v>43</v>
      </c>
      <c r="M55" t="s">
        <v>44</v>
      </c>
      <c r="N55" t="s">
        <v>46</v>
      </c>
      <c r="O55" t="s">
        <v>44</v>
      </c>
      <c r="P55" t="s">
        <v>45</v>
      </c>
      <c r="Q55" t="s">
        <v>48</v>
      </c>
      <c r="R55" t="s">
        <v>49</v>
      </c>
      <c r="S55" t="s">
        <v>47</v>
      </c>
      <c r="T55" t="s">
        <v>31</v>
      </c>
      <c r="U55" t="s">
        <v>31</v>
      </c>
      <c r="V55" t="s">
        <v>38</v>
      </c>
      <c r="W55" t="s">
        <v>45</v>
      </c>
      <c r="X55" t="s">
        <v>2951</v>
      </c>
      <c r="Y55" s="1">
        <v>43439</v>
      </c>
      <c r="Z55" t="s">
        <v>31</v>
      </c>
      <c r="AA55" t="s">
        <v>37</v>
      </c>
      <c r="AB55">
        <v>64672000</v>
      </c>
      <c r="AC55">
        <v>64672000</v>
      </c>
      <c r="AD55">
        <v>0</v>
      </c>
      <c r="AE55">
        <v>0</v>
      </c>
      <c r="AF55">
        <v>0</v>
      </c>
      <c r="AG55">
        <v>0</v>
      </c>
      <c r="AH55">
        <v>64671060</v>
      </c>
      <c r="AI55">
        <v>0</v>
      </c>
      <c r="AJ55">
        <v>0</v>
      </c>
      <c r="AK55">
        <v>0</v>
      </c>
      <c r="AL55">
        <v>6</v>
      </c>
      <c r="AM55" s="1">
        <v>43822</v>
      </c>
      <c r="AN55" t="s">
        <v>2955</v>
      </c>
      <c r="AO55" t="s">
        <v>2933</v>
      </c>
      <c r="AP55" t="s">
        <v>37</v>
      </c>
      <c r="AQ55" t="s">
        <v>37</v>
      </c>
      <c r="AR55" t="s">
        <v>37</v>
      </c>
      <c r="AS55" t="s">
        <v>31</v>
      </c>
      <c r="AT55" t="s">
        <v>31</v>
      </c>
      <c r="AU55" t="s">
        <v>31</v>
      </c>
      <c r="AV55" t="s">
        <v>31</v>
      </c>
      <c r="AW55" t="s">
        <v>31</v>
      </c>
      <c r="AX55" t="s">
        <v>31</v>
      </c>
      <c r="AY55" t="s">
        <v>31</v>
      </c>
      <c r="AZ55" t="s">
        <v>31</v>
      </c>
      <c r="BA55">
        <v>0</v>
      </c>
      <c r="BB55">
        <v>0</v>
      </c>
      <c r="BC55">
        <v>0</v>
      </c>
      <c r="BD55" t="s">
        <v>31</v>
      </c>
      <c r="BE55">
        <v>0</v>
      </c>
      <c r="BF55" t="s">
        <v>37</v>
      </c>
      <c r="BG55">
        <v>34</v>
      </c>
      <c r="BH55">
        <v>0</v>
      </c>
      <c r="BI55" t="s">
        <v>31</v>
      </c>
      <c r="BJ55" t="s">
        <v>31</v>
      </c>
      <c r="BK55">
        <v>0</v>
      </c>
    </row>
    <row r="56" spans="1:63">
      <c r="A56" t="str">
        <f t="shared" si="9"/>
        <v>2100994511125</v>
      </c>
      <c r="B56" t="s">
        <v>32</v>
      </c>
      <c r="C56" t="str">
        <f t="shared" si="7"/>
        <v>41783151</v>
      </c>
      <c r="D56" t="s">
        <v>2384</v>
      </c>
      <c r="E56" t="s">
        <v>45</v>
      </c>
      <c r="F56" t="str">
        <f t="shared" si="10"/>
        <v>2100994</v>
      </c>
      <c r="G56" t="s">
        <v>2391</v>
      </c>
      <c r="H56" t="s">
        <v>42</v>
      </c>
      <c r="I56" t="s">
        <v>2940</v>
      </c>
      <c r="J56" t="s">
        <v>132</v>
      </c>
      <c r="K56" t="s">
        <v>2931</v>
      </c>
      <c r="L56" t="s">
        <v>43</v>
      </c>
      <c r="M56" t="s">
        <v>44</v>
      </c>
      <c r="N56" t="s">
        <v>46</v>
      </c>
      <c r="O56" t="s">
        <v>44</v>
      </c>
      <c r="P56" t="s">
        <v>45</v>
      </c>
      <c r="Q56" t="s">
        <v>48</v>
      </c>
      <c r="R56" t="s">
        <v>49</v>
      </c>
      <c r="S56" t="s">
        <v>47</v>
      </c>
      <c r="T56" t="s">
        <v>31</v>
      </c>
      <c r="U56" t="s">
        <v>31</v>
      </c>
      <c r="V56" t="s">
        <v>38</v>
      </c>
      <c r="W56" t="s">
        <v>45</v>
      </c>
      <c r="X56" t="s">
        <v>2951</v>
      </c>
      <c r="Y56" s="1">
        <v>43439</v>
      </c>
      <c r="Z56" t="s">
        <v>31</v>
      </c>
      <c r="AA56" t="s">
        <v>37</v>
      </c>
      <c r="AB56">
        <v>1241000</v>
      </c>
      <c r="AC56">
        <v>1241000</v>
      </c>
      <c r="AD56">
        <v>0</v>
      </c>
      <c r="AE56">
        <v>0</v>
      </c>
      <c r="AF56">
        <v>0</v>
      </c>
      <c r="AG56">
        <v>0</v>
      </c>
      <c r="AH56">
        <v>1240950</v>
      </c>
      <c r="AI56">
        <v>0</v>
      </c>
      <c r="AJ56">
        <v>0</v>
      </c>
      <c r="AK56">
        <v>0</v>
      </c>
      <c r="AL56">
        <v>6</v>
      </c>
      <c r="AM56" s="1">
        <v>43822</v>
      </c>
      <c r="AN56" t="s">
        <v>2955</v>
      </c>
      <c r="AO56" t="s">
        <v>2933</v>
      </c>
      <c r="AP56" t="s">
        <v>37</v>
      </c>
      <c r="AQ56" t="s">
        <v>37</v>
      </c>
      <c r="AR56" t="s">
        <v>37</v>
      </c>
      <c r="AS56" t="s">
        <v>31</v>
      </c>
      <c r="AT56" t="s">
        <v>31</v>
      </c>
      <c r="AU56" t="s">
        <v>31</v>
      </c>
      <c r="AV56" t="s">
        <v>31</v>
      </c>
      <c r="AW56" t="s">
        <v>31</v>
      </c>
      <c r="AX56" t="s">
        <v>31</v>
      </c>
      <c r="AY56" t="s">
        <v>31</v>
      </c>
      <c r="AZ56" t="s">
        <v>31</v>
      </c>
      <c r="BA56">
        <v>0</v>
      </c>
      <c r="BB56">
        <v>0</v>
      </c>
      <c r="BC56">
        <v>0</v>
      </c>
      <c r="BD56" t="s">
        <v>31</v>
      </c>
      <c r="BE56">
        <v>0</v>
      </c>
      <c r="BF56" t="s">
        <v>37</v>
      </c>
      <c r="BG56">
        <v>35</v>
      </c>
      <c r="BH56">
        <v>0</v>
      </c>
      <c r="BI56" t="s">
        <v>31</v>
      </c>
      <c r="BJ56" t="s">
        <v>31</v>
      </c>
      <c r="BK56">
        <v>0</v>
      </c>
    </row>
    <row r="57" spans="1:63">
      <c r="A57" t="str">
        <f t="shared" si="9"/>
        <v>2100994511124</v>
      </c>
      <c r="B57" t="s">
        <v>32</v>
      </c>
      <c r="C57" t="str">
        <f t="shared" si="7"/>
        <v>41783151</v>
      </c>
      <c r="D57" t="s">
        <v>2384</v>
      </c>
      <c r="E57" t="s">
        <v>45</v>
      </c>
      <c r="F57" t="str">
        <f t="shared" si="10"/>
        <v>2100994</v>
      </c>
      <c r="G57" t="s">
        <v>2391</v>
      </c>
      <c r="H57" t="s">
        <v>42</v>
      </c>
      <c r="I57" t="s">
        <v>2940</v>
      </c>
      <c r="J57" t="s">
        <v>52</v>
      </c>
      <c r="K57" t="s">
        <v>2931</v>
      </c>
      <c r="L57" t="s">
        <v>43</v>
      </c>
      <c r="M57" t="s">
        <v>44</v>
      </c>
      <c r="N57" t="s">
        <v>46</v>
      </c>
      <c r="O57" t="s">
        <v>44</v>
      </c>
      <c r="P57" t="s">
        <v>45</v>
      </c>
      <c r="Q57" t="s">
        <v>48</v>
      </c>
      <c r="R57" t="s">
        <v>49</v>
      </c>
      <c r="S57" t="s">
        <v>47</v>
      </c>
      <c r="T57" t="s">
        <v>31</v>
      </c>
      <c r="U57" t="s">
        <v>31</v>
      </c>
      <c r="V57" t="s">
        <v>38</v>
      </c>
      <c r="W57" t="s">
        <v>45</v>
      </c>
      <c r="X57" t="s">
        <v>2951</v>
      </c>
      <c r="Y57" s="1">
        <v>43439</v>
      </c>
      <c r="Z57" t="s">
        <v>31</v>
      </c>
      <c r="AA57" t="s">
        <v>37</v>
      </c>
      <c r="AB57">
        <v>30410000</v>
      </c>
      <c r="AC57">
        <v>30410000</v>
      </c>
      <c r="AD57">
        <v>0</v>
      </c>
      <c r="AE57">
        <v>0</v>
      </c>
      <c r="AF57">
        <v>0</v>
      </c>
      <c r="AG57">
        <v>0</v>
      </c>
      <c r="AH57">
        <v>30410000</v>
      </c>
      <c r="AI57">
        <v>0</v>
      </c>
      <c r="AJ57">
        <v>0</v>
      </c>
      <c r="AK57">
        <v>0</v>
      </c>
      <c r="AL57">
        <v>6</v>
      </c>
      <c r="AM57" s="1">
        <v>43822</v>
      </c>
      <c r="AN57" t="s">
        <v>2955</v>
      </c>
      <c r="AO57" t="s">
        <v>2933</v>
      </c>
      <c r="AP57" t="s">
        <v>37</v>
      </c>
      <c r="AQ57" t="s">
        <v>37</v>
      </c>
      <c r="AR57" t="s">
        <v>37</v>
      </c>
      <c r="AS57" t="s">
        <v>31</v>
      </c>
      <c r="AT57" t="s">
        <v>31</v>
      </c>
      <c r="AU57" t="s">
        <v>31</v>
      </c>
      <c r="AV57" t="s">
        <v>31</v>
      </c>
      <c r="AW57" t="s">
        <v>31</v>
      </c>
      <c r="AX57" t="s">
        <v>31</v>
      </c>
      <c r="AY57" t="s">
        <v>31</v>
      </c>
      <c r="AZ57" t="s">
        <v>31</v>
      </c>
      <c r="BA57">
        <v>0</v>
      </c>
      <c r="BB57">
        <v>0</v>
      </c>
      <c r="BC57">
        <v>0</v>
      </c>
      <c r="BD57" t="s">
        <v>31</v>
      </c>
      <c r="BE57">
        <v>0</v>
      </c>
      <c r="BF57" t="s">
        <v>37</v>
      </c>
      <c r="BG57">
        <v>36</v>
      </c>
      <c r="BH57">
        <v>0</v>
      </c>
      <c r="BI57" t="s">
        <v>31</v>
      </c>
      <c r="BJ57" t="s">
        <v>31</v>
      </c>
      <c r="BK57">
        <v>0</v>
      </c>
    </row>
    <row r="58" spans="1:63">
      <c r="A58" t="str">
        <f t="shared" si="9"/>
        <v>2100994511123</v>
      </c>
      <c r="B58" t="s">
        <v>32</v>
      </c>
      <c r="C58" t="str">
        <f t="shared" si="7"/>
        <v>41783151</v>
      </c>
      <c r="D58" t="s">
        <v>2384</v>
      </c>
      <c r="E58" t="s">
        <v>45</v>
      </c>
      <c r="F58" t="str">
        <f t="shared" si="10"/>
        <v>2100994</v>
      </c>
      <c r="G58" t="s">
        <v>2391</v>
      </c>
      <c r="H58" t="s">
        <v>42</v>
      </c>
      <c r="I58" t="s">
        <v>2940</v>
      </c>
      <c r="J58" t="s">
        <v>56</v>
      </c>
      <c r="K58" t="s">
        <v>2931</v>
      </c>
      <c r="L58" t="s">
        <v>43</v>
      </c>
      <c r="M58" t="s">
        <v>44</v>
      </c>
      <c r="N58" t="s">
        <v>46</v>
      </c>
      <c r="O58" t="s">
        <v>44</v>
      </c>
      <c r="P58" t="s">
        <v>45</v>
      </c>
      <c r="Q58" t="s">
        <v>48</v>
      </c>
      <c r="R58" t="s">
        <v>49</v>
      </c>
      <c r="S58" t="s">
        <v>47</v>
      </c>
      <c r="T58" t="s">
        <v>31</v>
      </c>
      <c r="U58" t="s">
        <v>31</v>
      </c>
      <c r="V58" t="s">
        <v>38</v>
      </c>
      <c r="W58" t="s">
        <v>45</v>
      </c>
      <c r="X58" t="s">
        <v>2951</v>
      </c>
      <c r="Y58" s="1">
        <v>43439</v>
      </c>
      <c r="Z58" t="s">
        <v>31</v>
      </c>
      <c r="AA58" t="s">
        <v>37</v>
      </c>
      <c r="AB58">
        <v>25200000</v>
      </c>
      <c r="AC58">
        <v>25200000</v>
      </c>
      <c r="AD58">
        <v>0</v>
      </c>
      <c r="AE58">
        <v>0</v>
      </c>
      <c r="AF58">
        <v>0</v>
      </c>
      <c r="AG58">
        <v>0</v>
      </c>
      <c r="AH58">
        <v>25200000</v>
      </c>
      <c r="AI58">
        <v>0</v>
      </c>
      <c r="AJ58">
        <v>0</v>
      </c>
      <c r="AK58">
        <v>0</v>
      </c>
      <c r="AL58">
        <v>6</v>
      </c>
      <c r="AM58" s="1">
        <v>43822</v>
      </c>
      <c r="AN58" t="s">
        <v>2955</v>
      </c>
      <c r="AO58" t="s">
        <v>2933</v>
      </c>
      <c r="AP58" t="s">
        <v>37</v>
      </c>
      <c r="AQ58" t="s">
        <v>37</v>
      </c>
      <c r="AR58" t="s">
        <v>37</v>
      </c>
      <c r="AS58" t="s">
        <v>31</v>
      </c>
      <c r="AT58" t="s">
        <v>31</v>
      </c>
      <c r="AU58" t="s">
        <v>31</v>
      </c>
      <c r="AV58" t="s">
        <v>31</v>
      </c>
      <c r="AW58" t="s">
        <v>31</v>
      </c>
      <c r="AX58" t="s">
        <v>31</v>
      </c>
      <c r="AY58" t="s">
        <v>31</v>
      </c>
      <c r="AZ58" t="s">
        <v>31</v>
      </c>
      <c r="BA58">
        <v>0</v>
      </c>
      <c r="BB58">
        <v>0</v>
      </c>
      <c r="BC58">
        <v>0</v>
      </c>
      <c r="BD58" t="s">
        <v>31</v>
      </c>
      <c r="BE58">
        <v>0</v>
      </c>
      <c r="BF58" t="s">
        <v>37</v>
      </c>
      <c r="BG58">
        <v>37</v>
      </c>
      <c r="BH58">
        <v>0</v>
      </c>
      <c r="BI58" t="s">
        <v>31</v>
      </c>
      <c r="BJ58" t="s">
        <v>31</v>
      </c>
      <c r="BK58">
        <v>0</v>
      </c>
    </row>
    <row r="59" spans="1:63">
      <c r="A59" t="str">
        <f t="shared" si="9"/>
        <v>2100994511122</v>
      </c>
      <c r="B59" t="s">
        <v>32</v>
      </c>
      <c r="C59" t="str">
        <f t="shared" si="7"/>
        <v>41783151</v>
      </c>
      <c r="D59" t="s">
        <v>2384</v>
      </c>
      <c r="E59" t="s">
        <v>45</v>
      </c>
      <c r="F59" t="str">
        <f t="shared" si="10"/>
        <v>2100994</v>
      </c>
      <c r="G59" t="s">
        <v>2391</v>
      </c>
      <c r="H59" t="s">
        <v>42</v>
      </c>
      <c r="I59" t="s">
        <v>2940</v>
      </c>
      <c r="J59" t="s">
        <v>55</v>
      </c>
      <c r="K59" t="s">
        <v>2931</v>
      </c>
      <c r="L59" t="s">
        <v>43</v>
      </c>
      <c r="M59" t="s">
        <v>44</v>
      </c>
      <c r="N59" t="s">
        <v>46</v>
      </c>
      <c r="O59" t="s">
        <v>44</v>
      </c>
      <c r="P59" t="s">
        <v>45</v>
      </c>
      <c r="Q59" t="s">
        <v>48</v>
      </c>
      <c r="R59" t="s">
        <v>49</v>
      </c>
      <c r="S59" t="s">
        <v>47</v>
      </c>
      <c r="T59" t="s">
        <v>31</v>
      </c>
      <c r="U59" t="s">
        <v>31</v>
      </c>
      <c r="V59" t="s">
        <v>38</v>
      </c>
      <c r="W59" t="s">
        <v>45</v>
      </c>
      <c r="X59" t="s">
        <v>2951</v>
      </c>
      <c r="Y59" s="1">
        <v>43439</v>
      </c>
      <c r="Z59" t="s">
        <v>31</v>
      </c>
      <c r="AA59" t="s">
        <v>37</v>
      </c>
      <c r="AB59">
        <v>27072000</v>
      </c>
      <c r="AC59">
        <v>27072000</v>
      </c>
      <c r="AD59">
        <v>0</v>
      </c>
      <c r="AE59">
        <v>0</v>
      </c>
      <c r="AF59">
        <v>0</v>
      </c>
      <c r="AG59">
        <v>0</v>
      </c>
      <c r="AH59">
        <v>27071864</v>
      </c>
      <c r="AI59">
        <v>0</v>
      </c>
      <c r="AJ59">
        <v>0</v>
      </c>
      <c r="AK59">
        <v>0</v>
      </c>
      <c r="AL59">
        <v>6</v>
      </c>
      <c r="AM59" s="1">
        <v>43822</v>
      </c>
      <c r="AN59" t="s">
        <v>2955</v>
      </c>
      <c r="AO59" t="s">
        <v>2933</v>
      </c>
      <c r="AP59" t="s">
        <v>37</v>
      </c>
      <c r="AQ59" t="s">
        <v>37</v>
      </c>
      <c r="AR59" t="s">
        <v>37</v>
      </c>
      <c r="AS59" t="s">
        <v>31</v>
      </c>
      <c r="AT59" t="s">
        <v>31</v>
      </c>
      <c r="AU59" t="s">
        <v>31</v>
      </c>
      <c r="AV59" t="s">
        <v>31</v>
      </c>
      <c r="AW59" t="s">
        <v>31</v>
      </c>
      <c r="AX59" t="s">
        <v>31</v>
      </c>
      <c r="AY59" t="s">
        <v>31</v>
      </c>
      <c r="AZ59" t="s">
        <v>31</v>
      </c>
      <c r="BA59">
        <v>0</v>
      </c>
      <c r="BB59">
        <v>0</v>
      </c>
      <c r="BC59">
        <v>0</v>
      </c>
      <c r="BD59" t="s">
        <v>31</v>
      </c>
      <c r="BE59">
        <v>0</v>
      </c>
      <c r="BF59" t="s">
        <v>37</v>
      </c>
      <c r="BG59">
        <v>38</v>
      </c>
      <c r="BH59">
        <v>0</v>
      </c>
      <c r="BI59" t="s">
        <v>31</v>
      </c>
      <c r="BJ59" t="s">
        <v>31</v>
      </c>
      <c r="BK59">
        <v>0</v>
      </c>
    </row>
    <row r="60" spans="1:63">
      <c r="A60" t="str">
        <f t="shared" si="9"/>
        <v>2100994511121</v>
      </c>
      <c r="B60" t="s">
        <v>32</v>
      </c>
      <c r="C60" t="str">
        <f t="shared" si="7"/>
        <v>41783151</v>
      </c>
      <c r="D60" t="s">
        <v>2384</v>
      </c>
      <c r="E60" t="s">
        <v>45</v>
      </c>
      <c r="F60" t="str">
        <f t="shared" si="10"/>
        <v>2100994</v>
      </c>
      <c r="G60" t="s">
        <v>2391</v>
      </c>
      <c r="H60" t="s">
        <v>42</v>
      </c>
      <c r="I60" t="s">
        <v>2940</v>
      </c>
      <c r="J60" t="s">
        <v>51</v>
      </c>
      <c r="K60" t="s">
        <v>2931</v>
      </c>
      <c r="L60" t="s">
        <v>43</v>
      </c>
      <c r="M60" t="s">
        <v>44</v>
      </c>
      <c r="N60" t="s">
        <v>46</v>
      </c>
      <c r="O60" t="s">
        <v>44</v>
      </c>
      <c r="P60" t="s">
        <v>45</v>
      </c>
      <c r="Q60" t="s">
        <v>48</v>
      </c>
      <c r="R60" t="s">
        <v>49</v>
      </c>
      <c r="S60" t="s">
        <v>47</v>
      </c>
      <c r="T60" t="s">
        <v>31</v>
      </c>
      <c r="U60" t="s">
        <v>31</v>
      </c>
      <c r="V60" t="s">
        <v>38</v>
      </c>
      <c r="W60" t="s">
        <v>45</v>
      </c>
      <c r="X60" t="s">
        <v>2951</v>
      </c>
      <c r="Y60" s="1">
        <v>43439</v>
      </c>
      <c r="Z60" t="s">
        <v>31</v>
      </c>
      <c r="AA60" t="s">
        <v>37</v>
      </c>
      <c r="AB60">
        <v>89198000</v>
      </c>
      <c r="AC60">
        <v>89198000</v>
      </c>
      <c r="AD60">
        <v>0</v>
      </c>
      <c r="AE60">
        <v>0</v>
      </c>
      <c r="AF60">
        <v>0</v>
      </c>
      <c r="AG60">
        <v>0</v>
      </c>
      <c r="AH60">
        <v>89197860</v>
      </c>
      <c r="AI60">
        <v>0</v>
      </c>
      <c r="AJ60">
        <v>0</v>
      </c>
      <c r="AK60">
        <v>0</v>
      </c>
      <c r="AL60">
        <v>6</v>
      </c>
      <c r="AM60" s="1">
        <v>43822</v>
      </c>
      <c r="AN60" t="s">
        <v>2955</v>
      </c>
      <c r="AO60" t="s">
        <v>2933</v>
      </c>
      <c r="AP60" t="s">
        <v>37</v>
      </c>
      <c r="AQ60" t="s">
        <v>37</v>
      </c>
      <c r="AR60" t="s">
        <v>37</v>
      </c>
      <c r="AS60" t="s">
        <v>31</v>
      </c>
      <c r="AT60" t="s">
        <v>31</v>
      </c>
      <c r="AU60" t="s">
        <v>31</v>
      </c>
      <c r="AV60" t="s">
        <v>31</v>
      </c>
      <c r="AW60" t="s">
        <v>31</v>
      </c>
      <c r="AX60" t="s">
        <v>31</v>
      </c>
      <c r="AY60" t="s">
        <v>31</v>
      </c>
      <c r="AZ60" t="s">
        <v>31</v>
      </c>
      <c r="BA60">
        <v>0</v>
      </c>
      <c r="BB60">
        <v>0</v>
      </c>
      <c r="BC60">
        <v>0</v>
      </c>
      <c r="BD60" t="s">
        <v>31</v>
      </c>
      <c r="BE60">
        <v>0</v>
      </c>
      <c r="BF60" t="s">
        <v>37</v>
      </c>
      <c r="BG60">
        <v>39</v>
      </c>
      <c r="BH60">
        <v>0</v>
      </c>
      <c r="BI60" t="s">
        <v>31</v>
      </c>
      <c r="BJ60" t="s">
        <v>31</v>
      </c>
      <c r="BK60">
        <v>0</v>
      </c>
    </row>
    <row r="61" spans="1:63">
      <c r="A61" t="str">
        <f t="shared" si="9"/>
        <v>2100994511119</v>
      </c>
      <c r="B61" t="s">
        <v>32</v>
      </c>
      <c r="C61" t="str">
        <f t="shared" si="7"/>
        <v>41783151</v>
      </c>
      <c r="D61" t="s">
        <v>2384</v>
      </c>
      <c r="E61" t="s">
        <v>45</v>
      </c>
      <c r="F61" t="str">
        <f t="shared" si="10"/>
        <v>2100994</v>
      </c>
      <c r="G61" t="s">
        <v>2391</v>
      </c>
      <c r="H61" t="s">
        <v>42</v>
      </c>
      <c r="I61" t="s">
        <v>2940</v>
      </c>
      <c r="J61" t="s">
        <v>50</v>
      </c>
      <c r="K61" t="s">
        <v>2931</v>
      </c>
      <c r="L61" t="s">
        <v>43</v>
      </c>
      <c r="M61" t="s">
        <v>44</v>
      </c>
      <c r="N61" t="s">
        <v>46</v>
      </c>
      <c r="O61" t="s">
        <v>44</v>
      </c>
      <c r="P61" t="s">
        <v>45</v>
      </c>
      <c r="Q61" t="s">
        <v>48</v>
      </c>
      <c r="R61" t="s">
        <v>49</v>
      </c>
      <c r="S61" t="s">
        <v>47</v>
      </c>
      <c r="T61" t="s">
        <v>31</v>
      </c>
      <c r="U61" t="s">
        <v>31</v>
      </c>
      <c r="V61" t="s">
        <v>38</v>
      </c>
      <c r="W61" t="s">
        <v>45</v>
      </c>
      <c r="X61" t="s">
        <v>2951</v>
      </c>
      <c r="Y61" s="1">
        <v>43439</v>
      </c>
      <c r="Z61" t="s">
        <v>31</v>
      </c>
      <c r="AA61" t="s">
        <v>37</v>
      </c>
      <c r="AB61">
        <v>21000</v>
      </c>
      <c r="AC61">
        <v>21000</v>
      </c>
      <c r="AD61">
        <v>0</v>
      </c>
      <c r="AE61">
        <v>0</v>
      </c>
      <c r="AF61">
        <v>0</v>
      </c>
      <c r="AG61">
        <v>0</v>
      </c>
      <c r="AH61">
        <v>20512</v>
      </c>
      <c r="AI61">
        <v>0</v>
      </c>
      <c r="AJ61">
        <v>0</v>
      </c>
      <c r="AK61">
        <v>0</v>
      </c>
      <c r="AL61">
        <v>6</v>
      </c>
      <c r="AM61" s="1">
        <v>43822</v>
      </c>
      <c r="AN61" t="s">
        <v>2955</v>
      </c>
      <c r="AO61" t="s">
        <v>2933</v>
      </c>
      <c r="AP61" t="s">
        <v>37</v>
      </c>
      <c r="AQ61" t="s">
        <v>37</v>
      </c>
      <c r="AR61" t="s">
        <v>37</v>
      </c>
      <c r="AS61" t="s">
        <v>31</v>
      </c>
      <c r="AT61" t="s">
        <v>31</v>
      </c>
      <c r="AU61" t="s">
        <v>31</v>
      </c>
      <c r="AV61" t="s">
        <v>31</v>
      </c>
      <c r="AW61" t="s">
        <v>31</v>
      </c>
      <c r="AX61" t="s">
        <v>31</v>
      </c>
      <c r="AY61" t="s">
        <v>31</v>
      </c>
      <c r="AZ61" t="s">
        <v>31</v>
      </c>
      <c r="BA61">
        <v>0</v>
      </c>
      <c r="BB61">
        <v>0</v>
      </c>
      <c r="BC61">
        <v>0</v>
      </c>
      <c r="BD61" t="s">
        <v>31</v>
      </c>
      <c r="BE61">
        <v>0</v>
      </c>
      <c r="BF61" t="s">
        <v>37</v>
      </c>
      <c r="BG61">
        <v>40</v>
      </c>
      <c r="BH61">
        <v>0</v>
      </c>
      <c r="BI61" t="s">
        <v>31</v>
      </c>
      <c r="BJ61" t="s">
        <v>31</v>
      </c>
      <c r="BK61">
        <v>0</v>
      </c>
    </row>
    <row r="62" spans="1:63">
      <c r="A62" t="str">
        <f t="shared" si="9"/>
        <v>2100994511111</v>
      </c>
      <c r="B62" t="s">
        <v>32</v>
      </c>
      <c r="C62" t="str">
        <f t="shared" si="7"/>
        <v>41783151</v>
      </c>
      <c r="D62" t="s">
        <v>2384</v>
      </c>
      <c r="E62" t="s">
        <v>45</v>
      </c>
      <c r="F62" t="str">
        <f t="shared" si="10"/>
        <v>2100994</v>
      </c>
      <c r="G62" t="s">
        <v>2391</v>
      </c>
      <c r="H62" t="s">
        <v>42</v>
      </c>
      <c r="I62" t="s">
        <v>2940</v>
      </c>
      <c r="J62" t="s">
        <v>35</v>
      </c>
      <c r="K62" t="s">
        <v>2931</v>
      </c>
      <c r="L62" t="s">
        <v>43</v>
      </c>
      <c r="M62" t="s">
        <v>44</v>
      </c>
      <c r="N62" t="s">
        <v>46</v>
      </c>
      <c r="O62" t="s">
        <v>44</v>
      </c>
      <c r="P62" t="s">
        <v>45</v>
      </c>
      <c r="Q62" t="s">
        <v>48</v>
      </c>
      <c r="R62" t="s">
        <v>49</v>
      </c>
      <c r="S62" t="s">
        <v>47</v>
      </c>
      <c r="T62" t="s">
        <v>31</v>
      </c>
      <c r="U62" t="s">
        <v>31</v>
      </c>
      <c r="V62" t="s">
        <v>38</v>
      </c>
      <c r="W62" t="s">
        <v>45</v>
      </c>
      <c r="X62" t="s">
        <v>2951</v>
      </c>
      <c r="Y62" s="1">
        <v>43439</v>
      </c>
      <c r="Z62" t="s">
        <v>31</v>
      </c>
      <c r="AA62" t="s">
        <v>37</v>
      </c>
      <c r="AB62">
        <v>1081863000</v>
      </c>
      <c r="AC62">
        <v>1081863000</v>
      </c>
      <c r="AD62">
        <v>0</v>
      </c>
      <c r="AE62">
        <v>0</v>
      </c>
      <c r="AF62">
        <v>0</v>
      </c>
      <c r="AG62">
        <v>0</v>
      </c>
      <c r="AH62">
        <v>1081862400</v>
      </c>
      <c r="AI62">
        <v>0</v>
      </c>
      <c r="AJ62">
        <v>0</v>
      </c>
      <c r="AK62">
        <v>0</v>
      </c>
      <c r="AL62">
        <v>6</v>
      </c>
      <c r="AM62" s="1">
        <v>43822</v>
      </c>
      <c r="AN62" t="s">
        <v>2955</v>
      </c>
      <c r="AO62" t="s">
        <v>2933</v>
      </c>
      <c r="AP62" t="s">
        <v>37</v>
      </c>
      <c r="AQ62" t="s">
        <v>37</v>
      </c>
      <c r="AR62" t="s">
        <v>37</v>
      </c>
      <c r="AS62" t="s">
        <v>31</v>
      </c>
      <c r="AT62" t="s">
        <v>31</v>
      </c>
      <c r="AU62" t="s">
        <v>31</v>
      </c>
      <c r="AV62" t="s">
        <v>31</v>
      </c>
      <c r="AW62" t="s">
        <v>31</v>
      </c>
      <c r="AX62" t="s">
        <v>31</v>
      </c>
      <c r="AY62" t="s">
        <v>31</v>
      </c>
      <c r="AZ62" t="s">
        <v>31</v>
      </c>
      <c r="BA62">
        <v>0</v>
      </c>
      <c r="BB62">
        <v>0</v>
      </c>
      <c r="BC62">
        <v>0</v>
      </c>
      <c r="BD62" t="s">
        <v>31</v>
      </c>
      <c r="BE62">
        <v>0</v>
      </c>
      <c r="BF62" t="s">
        <v>37</v>
      </c>
      <c r="BG62">
        <v>41</v>
      </c>
      <c r="BH62">
        <v>0</v>
      </c>
      <c r="BI62" t="s">
        <v>31</v>
      </c>
      <c r="BJ62" t="s">
        <v>31</v>
      </c>
      <c r="BK62">
        <v>0</v>
      </c>
    </row>
    <row r="63" spans="1:63">
      <c r="A63" t="str">
        <f t="shared" si="9"/>
        <v>2100955524113</v>
      </c>
      <c r="B63" t="s">
        <v>32</v>
      </c>
      <c r="C63" t="str">
        <f t="shared" si="7"/>
        <v>41783152</v>
      </c>
      <c r="D63" t="s">
        <v>2384</v>
      </c>
      <c r="E63" t="s">
        <v>45</v>
      </c>
      <c r="F63" t="str">
        <f t="shared" si="10"/>
        <v>2100955</v>
      </c>
      <c r="G63" t="s">
        <v>2391</v>
      </c>
      <c r="H63" t="s">
        <v>2402</v>
      </c>
      <c r="I63" t="s">
        <v>2930</v>
      </c>
      <c r="J63" t="s">
        <v>64</v>
      </c>
      <c r="K63" t="s">
        <v>2931</v>
      </c>
      <c r="L63" t="s">
        <v>43</v>
      </c>
      <c r="M63" t="s">
        <v>44</v>
      </c>
      <c r="N63" t="s">
        <v>46</v>
      </c>
      <c r="O63" t="s">
        <v>44</v>
      </c>
      <c r="P63" t="s">
        <v>45</v>
      </c>
      <c r="Q63" t="s">
        <v>48</v>
      </c>
      <c r="R63" t="s">
        <v>49</v>
      </c>
      <c r="S63" t="s">
        <v>47</v>
      </c>
      <c r="T63" t="s">
        <v>31</v>
      </c>
      <c r="U63" t="s">
        <v>31</v>
      </c>
      <c r="V63" t="s">
        <v>38</v>
      </c>
      <c r="W63" t="s">
        <v>45</v>
      </c>
      <c r="X63" t="s">
        <v>2951</v>
      </c>
      <c r="Y63" s="1">
        <v>43439</v>
      </c>
      <c r="Z63" t="s">
        <v>31</v>
      </c>
      <c r="AA63" t="s">
        <v>37</v>
      </c>
      <c r="AB63">
        <v>11250000</v>
      </c>
      <c r="AC63">
        <v>11250000</v>
      </c>
      <c r="AD63">
        <v>0</v>
      </c>
      <c r="AE63">
        <v>0</v>
      </c>
      <c r="AF63">
        <v>0</v>
      </c>
      <c r="AG63">
        <v>0</v>
      </c>
      <c r="AH63">
        <v>11010000</v>
      </c>
      <c r="AI63">
        <v>0</v>
      </c>
      <c r="AJ63">
        <v>0</v>
      </c>
      <c r="AK63">
        <v>0</v>
      </c>
      <c r="AL63">
        <v>6</v>
      </c>
      <c r="AM63" s="1">
        <v>43822</v>
      </c>
      <c r="AN63" t="s">
        <v>2955</v>
      </c>
      <c r="AO63" t="s">
        <v>2933</v>
      </c>
      <c r="AP63" t="s">
        <v>37</v>
      </c>
      <c r="AQ63" t="s">
        <v>37</v>
      </c>
      <c r="AR63" t="s">
        <v>37</v>
      </c>
      <c r="AS63" t="s">
        <v>31</v>
      </c>
      <c r="AT63" t="s">
        <v>31</v>
      </c>
      <c r="AU63" t="s">
        <v>31</v>
      </c>
      <c r="AV63" t="s">
        <v>31</v>
      </c>
      <c r="AW63" t="s">
        <v>31</v>
      </c>
      <c r="AX63" t="s">
        <v>31</v>
      </c>
      <c r="AY63" t="s">
        <v>31</v>
      </c>
      <c r="AZ63" t="s">
        <v>31</v>
      </c>
      <c r="BA63">
        <v>0</v>
      </c>
      <c r="BB63">
        <v>0</v>
      </c>
      <c r="BC63">
        <v>0</v>
      </c>
      <c r="BD63" t="s">
        <v>31</v>
      </c>
      <c r="BE63">
        <v>0</v>
      </c>
      <c r="BF63" t="s">
        <v>37</v>
      </c>
      <c r="BG63">
        <v>42</v>
      </c>
      <c r="BH63">
        <v>0</v>
      </c>
      <c r="BI63" t="s">
        <v>31</v>
      </c>
      <c r="BJ63" t="s">
        <v>31</v>
      </c>
      <c r="BK63">
        <v>0</v>
      </c>
    </row>
    <row r="64" spans="1:63">
      <c r="A64" t="str">
        <f t="shared" si="9"/>
        <v>2100955521211</v>
      </c>
      <c r="B64" t="s">
        <v>32</v>
      </c>
      <c r="C64" t="str">
        <f t="shared" si="7"/>
        <v>41783152</v>
      </c>
      <c r="D64" t="s">
        <v>2384</v>
      </c>
      <c r="E64" t="s">
        <v>45</v>
      </c>
      <c r="F64" t="str">
        <f t="shared" si="10"/>
        <v>2100955</v>
      </c>
      <c r="G64" t="s">
        <v>2391</v>
      </c>
      <c r="H64" t="s">
        <v>2402</v>
      </c>
      <c r="I64" t="s">
        <v>2941</v>
      </c>
      <c r="J64" t="s">
        <v>122</v>
      </c>
      <c r="K64" t="s">
        <v>2931</v>
      </c>
      <c r="L64" t="s">
        <v>43</v>
      </c>
      <c r="M64" t="s">
        <v>44</v>
      </c>
      <c r="N64" t="s">
        <v>46</v>
      </c>
      <c r="O64" t="s">
        <v>44</v>
      </c>
      <c r="P64" t="s">
        <v>45</v>
      </c>
      <c r="Q64" t="s">
        <v>48</v>
      </c>
      <c r="R64" t="s">
        <v>49</v>
      </c>
      <c r="S64" t="s">
        <v>47</v>
      </c>
      <c r="T64" t="s">
        <v>31</v>
      </c>
      <c r="U64" t="s">
        <v>31</v>
      </c>
      <c r="V64" t="s">
        <v>38</v>
      </c>
      <c r="W64" t="s">
        <v>45</v>
      </c>
      <c r="X64" t="s">
        <v>2951</v>
      </c>
      <c r="Y64" s="1">
        <v>43439</v>
      </c>
      <c r="Z64" t="s">
        <v>31</v>
      </c>
      <c r="AA64" t="s">
        <v>37</v>
      </c>
      <c r="AB64">
        <v>103000</v>
      </c>
      <c r="AC64">
        <v>103000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6</v>
      </c>
      <c r="AM64" s="1">
        <v>43822</v>
      </c>
      <c r="AN64" t="s">
        <v>2955</v>
      </c>
      <c r="AO64" t="s">
        <v>2933</v>
      </c>
      <c r="AP64" t="s">
        <v>37</v>
      </c>
      <c r="AQ64" t="s">
        <v>37</v>
      </c>
      <c r="AR64" t="s">
        <v>37</v>
      </c>
      <c r="AS64" t="s">
        <v>31</v>
      </c>
      <c r="AT64" t="s">
        <v>31</v>
      </c>
      <c r="AU64" t="s">
        <v>31</v>
      </c>
      <c r="AV64" t="s">
        <v>31</v>
      </c>
      <c r="AW64" t="s">
        <v>31</v>
      </c>
      <c r="AX64" t="s">
        <v>31</v>
      </c>
      <c r="AY64" t="s">
        <v>31</v>
      </c>
      <c r="AZ64" t="s">
        <v>31</v>
      </c>
      <c r="BA64">
        <v>0</v>
      </c>
      <c r="BB64">
        <v>0</v>
      </c>
      <c r="BC64">
        <v>0</v>
      </c>
      <c r="BD64" t="s">
        <v>31</v>
      </c>
      <c r="BE64">
        <v>0</v>
      </c>
      <c r="BF64" t="s">
        <v>37</v>
      </c>
      <c r="BG64">
        <v>43</v>
      </c>
      <c r="BH64">
        <v>0</v>
      </c>
      <c r="BI64" t="s">
        <v>31</v>
      </c>
      <c r="BJ64" t="s">
        <v>31</v>
      </c>
      <c r="BK64">
        <v>0</v>
      </c>
    </row>
    <row r="65" spans="1:63">
      <c r="A65" t="str">
        <f t="shared" si="9"/>
        <v>2099954524114</v>
      </c>
      <c r="B65" t="s">
        <v>32</v>
      </c>
      <c r="C65" t="str">
        <f t="shared" si="7"/>
        <v>41783152</v>
      </c>
      <c r="D65" t="s">
        <v>2384</v>
      </c>
      <c r="E65" t="s">
        <v>45</v>
      </c>
      <c r="F65" t="str">
        <f t="shared" si="10"/>
        <v>2099954</v>
      </c>
      <c r="G65" t="s">
        <v>2428</v>
      </c>
      <c r="H65" t="s">
        <v>2429</v>
      </c>
      <c r="I65" t="s">
        <v>2930</v>
      </c>
      <c r="J65" t="s">
        <v>182</v>
      </c>
      <c r="K65" t="s">
        <v>2931</v>
      </c>
      <c r="L65" t="s">
        <v>43</v>
      </c>
      <c r="M65" t="s">
        <v>44</v>
      </c>
      <c r="N65" t="s">
        <v>46</v>
      </c>
      <c r="O65" t="s">
        <v>44</v>
      </c>
      <c r="P65" t="s">
        <v>45</v>
      </c>
      <c r="Q65" t="s">
        <v>48</v>
      </c>
      <c r="R65" t="s">
        <v>49</v>
      </c>
      <c r="S65" t="s">
        <v>47</v>
      </c>
      <c r="T65" t="s">
        <v>31</v>
      </c>
      <c r="U65" t="s">
        <v>31</v>
      </c>
      <c r="V65" t="s">
        <v>38</v>
      </c>
      <c r="W65" t="s">
        <v>45</v>
      </c>
      <c r="X65" t="s">
        <v>2951</v>
      </c>
      <c r="Y65" s="1">
        <v>43439</v>
      </c>
      <c r="Z65" t="s">
        <v>31</v>
      </c>
      <c r="AA65" t="s">
        <v>37</v>
      </c>
      <c r="AB65">
        <v>200000</v>
      </c>
      <c r="AC65">
        <v>200000</v>
      </c>
      <c r="AD65">
        <v>0</v>
      </c>
      <c r="AE65">
        <v>0</v>
      </c>
      <c r="AF65">
        <v>0</v>
      </c>
      <c r="AG65">
        <v>0</v>
      </c>
      <c r="AH65">
        <v>200000</v>
      </c>
      <c r="AI65">
        <v>0</v>
      </c>
      <c r="AJ65">
        <v>0</v>
      </c>
      <c r="AK65">
        <v>0</v>
      </c>
      <c r="AL65">
        <v>6</v>
      </c>
      <c r="AM65" s="1">
        <v>43822</v>
      </c>
      <c r="AN65" t="s">
        <v>2955</v>
      </c>
      <c r="AO65" t="s">
        <v>2933</v>
      </c>
      <c r="AP65" t="s">
        <v>37</v>
      </c>
      <c r="AQ65" t="s">
        <v>37</v>
      </c>
      <c r="AR65" t="s">
        <v>37</v>
      </c>
      <c r="AS65" t="s">
        <v>31</v>
      </c>
      <c r="AT65" t="s">
        <v>31</v>
      </c>
      <c r="AU65" t="s">
        <v>31</v>
      </c>
      <c r="AV65" t="s">
        <v>31</v>
      </c>
      <c r="AW65" t="s">
        <v>31</v>
      </c>
      <c r="AX65" t="s">
        <v>31</v>
      </c>
      <c r="AY65" t="s">
        <v>31</v>
      </c>
      <c r="AZ65" t="s">
        <v>31</v>
      </c>
      <c r="BA65">
        <v>0</v>
      </c>
      <c r="BB65">
        <v>0</v>
      </c>
      <c r="BC65">
        <v>0</v>
      </c>
      <c r="BD65" t="s">
        <v>31</v>
      </c>
      <c r="BE65">
        <v>0</v>
      </c>
      <c r="BF65" t="s">
        <v>37</v>
      </c>
      <c r="BG65">
        <v>44</v>
      </c>
      <c r="BH65">
        <v>0</v>
      </c>
      <c r="BI65" t="s">
        <v>31</v>
      </c>
      <c r="BJ65" t="s">
        <v>31</v>
      </c>
      <c r="BK65">
        <v>0</v>
      </c>
    </row>
    <row r="66" spans="1:63">
      <c r="A66" t="str">
        <f t="shared" si="9"/>
        <v>2099954524113</v>
      </c>
      <c r="B66" t="s">
        <v>32</v>
      </c>
      <c r="C66" t="str">
        <f t="shared" si="7"/>
        <v>41783152</v>
      </c>
      <c r="D66" t="s">
        <v>2384</v>
      </c>
      <c r="E66" t="s">
        <v>45</v>
      </c>
      <c r="F66" t="str">
        <f t="shared" si="10"/>
        <v>2099954</v>
      </c>
      <c r="G66" t="s">
        <v>2428</v>
      </c>
      <c r="H66" t="s">
        <v>2429</v>
      </c>
      <c r="I66" t="s">
        <v>2930</v>
      </c>
      <c r="J66" t="s">
        <v>64</v>
      </c>
      <c r="K66" t="s">
        <v>2931</v>
      </c>
      <c r="L66" t="s">
        <v>43</v>
      </c>
      <c r="M66" t="s">
        <v>44</v>
      </c>
      <c r="N66" t="s">
        <v>46</v>
      </c>
      <c r="O66" t="s">
        <v>44</v>
      </c>
      <c r="P66" t="s">
        <v>45</v>
      </c>
      <c r="Q66" t="s">
        <v>48</v>
      </c>
      <c r="R66" t="s">
        <v>49</v>
      </c>
      <c r="S66" t="s">
        <v>47</v>
      </c>
      <c r="T66" t="s">
        <v>31</v>
      </c>
      <c r="U66" t="s">
        <v>31</v>
      </c>
      <c r="V66" t="s">
        <v>38</v>
      </c>
      <c r="W66" t="s">
        <v>45</v>
      </c>
      <c r="X66" t="s">
        <v>2951</v>
      </c>
      <c r="Y66" s="1">
        <v>43439</v>
      </c>
      <c r="Z66" t="s">
        <v>31</v>
      </c>
      <c r="AA66" t="s">
        <v>37</v>
      </c>
      <c r="AB66">
        <v>5400000</v>
      </c>
      <c r="AC66">
        <v>5400000</v>
      </c>
      <c r="AD66">
        <v>0</v>
      </c>
      <c r="AE66">
        <v>0</v>
      </c>
      <c r="AF66">
        <v>0</v>
      </c>
      <c r="AG66">
        <v>0</v>
      </c>
      <c r="AH66">
        <v>5400000</v>
      </c>
      <c r="AI66">
        <v>0</v>
      </c>
      <c r="AJ66">
        <v>0</v>
      </c>
      <c r="AK66">
        <v>0</v>
      </c>
      <c r="AL66">
        <v>6</v>
      </c>
      <c r="AM66" s="1">
        <v>43822</v>
      </c>
      <c r="AN66" t="s">
        <v>2955</v>
      </c>
      <c r="AO66" t="s">
        <v>2933</v>
      </c>
      <c r="AP66" t="s">
        <v>37</v>
      </c>
      <c r="AQ66" t="s">
        <v>37</v>
      </c>
      <c r="AR66" t="s">
        <v>37</v>
      </c>
      <c r="AS66" t="s">
        <v>31</v>
      </c>
      <c r="AT66" t="s">
        <v>31</v>
      </c>
      <c r="AU66" t="s">
        <v>31</v>
      </c>
      <c r="AV66" t="s">
        <v>31</v>
      </c>
      <c r="AW66" t="s">
        <v>31</v>
      </c>
      <c r="AX66" t="s">
        <v>31</v>
      </c>
      <c r="AY66" t="s">
        <v>31</v>
      </c>
      <c r="AZ66" t="s">
        <v>31</v>
      </c>
      <c r="BA66">
        <v>0</v>
      </c>
      <c r="BB66">
        <v>0</v>
      </c>
      <c r="BC66">
        <v>0</v>
      </c>
      <c r="BD66" t="s">
        <v>31</v>
      </c>
      <c r="BE66">
        <v>0</v>
      </c>
      <c r="BF66" t="s">
        <v>37</v>
      </c>
      <c r="BG66">
        <v>45</v>
      </c>
      <c r="BH66">
        <v>0</v>
      </c>
      <c r="BI66" t="s">
        <v>31</v>
      </c>
      <c r="BJ66" t="s">
        <v>31</v>
      </c>
      <c r="BK66">
        <v>0</v>
      </c>
    </row>
    <row r="67" spans="1:63">
      <c r="A67" t="str">
        <f t="shared" si="9"/>
        <v>2099954522151</v>
      </c>
      <c r="B67" t="s">
        <v>32</v>
      </c>
      <c r="C67" t="str">
        <f t="shared" si="7"/>
        <v>41783152</v>
      </c>
      <c r="D67" t="s">
        <v>2384</v>
      </c>
      <c r="E67" t="s">
        <v>45</v>
      </c>
      <c r="F67" t="str">
        <f t="shared" si="10"/>
        <v>2099954</v>
      </c>
      <c r="G67" t="s">
        <v>2428</v>
      </c>
      <c r="H67" t="s">
        <v>2429</v>
      </c>
      <c r="I67" t="s">
        <v>2935</v>
      </c>
      <c r="J67" t="s">
        <v>179</v>
      </c>
      <c r="K67" t="s">
        <v>2931</v>
      </c>
      <c r="L67" t="s">
        <v>43</v>
      </c>
      <c r="M67" t="s">
        <v>44</v>
      </c>
      <c r="N67" t="s">
        <v>46</v>
      </c>
      <c r="O67" t="s">
        <v>44</v>
      </c>
      <c r="P67" t="s">
        <v>45</v>
      </c>
      <c r="Q67" t="s">
        <v>48</v>
      </c>
      <c r="R67" t="s">
        <v>49</v>
      </c>
      <c r="S67" t="s">
        <v>47</v>
      </c>
      <c r="T67" t="s">
        <v>31</v>
      </c>
      <c r="U67" t="s">
        <v>31</v>
      </c>
      <c r="V67" t="s">
        <v>38</v>
      </c>
      <c r="W67" t="s">
        <v>45</v>
      </c>
      <c r="X67" t="s">
        <v>2951</v>
      </c>
      <c r="Y67" s="1">
        <v>43439</v>
      </c>
      <c r="Z67" t="s">
        <v>31</v>
      </c>
      <c r="AA67" t="s">
        <v>37</v>
      </c>
      <c r="AB67">
        <v>1500000</v>
      </c>
      <c r="AC67">
        <v>1500000</v>
      </c>
      <c r="AD67">
        <v>0</v>
      </c>
      <c r="AE67">
        <v>0</v>
      </c>
      <c r="AF67">
        <v>0</v>
      </c>
      <c r="AG67">
        <v>0</v>
      </c>
      <c r="AH67">
        <v>1500000</v>
      </c>
      <c r="AI67">
        <v>0</v>
      </c>
      <c r="AJ67">
        <v>0</v>
      </c>
      <c r="AK67">
        <v>0</v>
      </c>
      <c r="AL67">
        <v>6</v>
      </c>
      <c r="AM67" s="1">
        <v>43822</v>
      </c>
      <c r="AN67" t="s">
        <v>2955</v>
      </c>
      <c r="AO67" t="s">
        <v>2933</v>
      </c>
      <c r="AP67" t="s">
        <v>37</v>
      </c>
      <c r="AQ67" t="s">
        <v>37</v>
      </c>
      <c r="AR67" t="s">
        <v>37</v>
      </c>
      <c r="AS67" t="s">
        <v>31</v>
      </c>
      <c r="AT67" t="s">
        <v>31</v>
      </c>
      <c r="AU67" t="s">
        <v>31</v>
      </c>
      <c r="AV67" t="s">
        <v>31</v>
      </c>
      <c r="AW67" t="s">
        <v>31</v>
      </c>
      <c r="AX67" t="s">
        <v>31</v>
      </c>
      <c r="AY67" t="s">
        <v>31</v>
      </c>
      <c r="AZ67" t="s">
        <v>31</v>
      </c>
      <c r="BA67">
        <v>0</v>
      </c>
      <c r="BB67">
        <v>0</v>
      </c>
      <c r="BC67">
        <v>0</v>
      </c>
      <c r="BD67" t="s">
        <v>31</v>
      </c>
      <c r="BE67">
        <v>0</v>
      </c>
      <c r="BF67" t="s">
        <v>37</v>
      </c>
      <c r="BG67">
        <v>46</v>
      </c>
      <c r="BH67">
        <v>0</v>
      </c>
      <c r="BI67" t="s">
        <v>31</v>
      </c>
      <c r="BJ67" t="s">
        <v>31</v>
      </c>
      <c r="BK67">
        <v>0</v>
      </c>
    </row>
    <row r="68" spans="1:63">
      <c r="A68" t="str">
        <f t="shared" si="9"/>
        <v>2099954521211</v>
      </c>
      <c r="B68" t="s">
        <v>32</v>
      </c>
      <c r="C68" t="str">
        <f t="shared" si="7"/>
        <v>41783152</v>
      </c>
      <c r="D68" t="s">
        <v>2384</v>
      </c>
      <c r="E68" t="s">
        <v>45</v>
      </c>
      <c r="F68" t="str">
        <f t="shared" si="10"/>
        <v>2099954</v>
      </c>
      <c r="G68" t="s">
        <v>2428</v>
      </c>
      <c r="H68" t="s">
        <v>2429</v>
      </c>
      <c r="I68" t="s">
        <v>2941</v>
      </c>
      <c r="J68" t="s">
        <v>122</v>
      </c>
      <c r="K68" t="s">
        <v>2931</v>
      </c>
      <c r="L68" t="s">
        <v>43</v>
      </c>
      <c r="M68" t="s">
        <v>44</v>
      </c>
      <c r="N68" t="s">
        <v>46</v>
      </c>
      <c r="O68" t="s">
        <v>44</v>
      </c>
      <c r="P68" t="s">
        <v>45</v>
      </c>
      <c r="Q68" t="s">
        <v>48</v>
      </c>
      <c r="R68" t="s">
        <v>49</v>
      </c>
      <c r="S68" t="s">
        <v>47</v>
      </c>
      <c r="T68" t="s">
        <v>31</v>
      </c>
      <c r="U68" t="s">
        <v>31</v>
      </c>
      <c r="V68" t="s">
        <v>38</v>
      </c>
      <c r="W68" t="s">
        <v>45</v>
      </c>
      <c r="X68" t="s">
        <v>2951</v>
      </c>
      <c r="Y68" s="1">
        <v>43439</v>
      </c>
      <c r="Z68" t="s">
        <v>31</v>
      </c>
      <c r="AA68" t="s">
        <v>37</v>
      </c>
      <c r="AB68">
        <v>5364000</v>
      </c>
      <c r="AC68">
        <v>5364000</v>
      </c>
      <c r="AD68">
        <v>0</v>
      </c>
      <c r="AE68">
        <v>0</v>
      </c>
      <c r="AF68">
        <v>0</v>
      </c>
      <c r="AG68">
        <v>0</v>
      </c>
      <c r="AH68">
        <v>5364000</v>
      </c>
      <c r="AI68">
        <v>0</v>
      </c>
      <c r="AJ68">
        <v>0</v>
      </c>
      <c r="AK68">
        <v>0</v>
      </c>
      <c r="AL68">
        <v>6</v>
      </c>
      <c r="AM68" s="1">
        <v>43822</v>
      </c>
      <c r="AN68" t="s">
        <v>2955</v>
      </c>
      <c r="AO68" t="s">
        <v>2933</v>
      </c>
      <c r="AP68" t="s">
        <v>37</v>
      </c>
      <c r="AQ68" t="s">
        <v>37</v>
      </c>
      <c r="AR68" t="s">
        <v>37</v>
      </c>
      <c r="AS68" t="s">
        <v>31</v>
      </c>
      <c r="AT68" t="s">
        <v>31</v>
      </c>
      <c r="AU68" t="s">
        <v>31</v>
      </c>
      <c r="AV68" t="s">
        <v>31</v>
      </c>
      <c r="AW68" t="s">
        <v>31</v>
      </c>
      <c r="AX68" t="s">
        <v>31</v>
      </c>
      <c r="AY68" t="s">
        <v>31</v>
      </c>
      <c r="AZ68" t="s">
        <v>31</v>
      </c>
      <c r="BA68">
        <v>0</v>
      </c>
      <c r="BB68">
        <v>0</v>
      </c>
      <c r="BC68">
        <v>0</v>
      </c>
      <c r="BD68" t="s">
        <v>31</v>
      </c>
      <c r="BE68">
        <v>0</v>
      </c>
      <c r="BF68" t="s">
        <v>37</v>
      </c>
      <c r="BG68">
        <v>47</v>
      </c>
      <c r="BH68">
        <v>0</v>
      </c>
      <c r="BI68" t="s">
        <v>31</v>
      </c>
      <c r="BJ68" t="s">
        <v>31</v>
      </c>
      <c r="BK68">
        <v>0</v>
      </c>
    </row>
    <row r="69" spans="1:63">
      <c r="A69" t="str">
        <f t="shared" si="9"/>
        <v>2098957524114</v>
      </c>
      <c r="B69" t="s">
        <v>32</v>
      </c>
      <c r="C69" t="str">
        <f t="shared" si="7"/>
        <v>41783152</v>
      </c>
      <c r="D69" t="s">
        <v>2384</v>
      </c>
      <c r="E69" t="s">
        <v>45</v>
      </c>
      <c r="F69" t="str">
        <f t="shared" si="10"/>
        <v>2098957</v>
      </c>
      <c r="G69" t="s">
        <v>2599</v>
      </c>
      <c r="H69" t="s">
        <v>2600</v>
      </c>
      <c r="I69" t="s">
        <v>2930</v>
      </c>
      <c r="J69" t="s">
        <v>182</v>
      </c>
      <c r="K69" t="s">
        <v>2931</v>
      </c>
      <c r="L69" t="s">
        <v>43</v>
      </c>
      <c r="M69" t="s">
        <v>44</v>
      </c>
      <c r="N69" t="s">
        <v>46</v>
      </c>
      <c r="O69" t="s">
        <v>44</v>
      </c>
      <c r="P69" t="s">
        <v>45</v>
      </c>
      <c r="Q69" t="s">
        <v>48</v>
      </c>
      <c r="R69" t="s">
        <v>49</v>
      </c>
      <c r="S69" t="s">
        <v>47</v>
      </c>
      <c r="T69" t="s">
        <v>31</v>
      </c>
      <c r="U69" t="s">
        <v>31</v>
      </c>
      <c r="V69" t="s">
        <v>38</v>
      </c>
      <c r="W69" t="s">
        <v>45</v>
      </c>
      <c r="X69" t="s">
        <v>2951</v>
      </c>
      <c r="Y69" s="1">
        <v>43439</v>
      </c>
      <c r="Z69" t="s">
        <v>31</v>
      </c>
      <c r="AA69" t="s">
        <v>37</v>
      </c>
      <c r="AB69">
        <v>400000</v>
      </c>
      <c r="AC69">
        <v>400000</v>
      </c>
      <c r="AD69">
        <v>0</v>
      </c>
      <c r="AE69">
        <v>0</v>
      </c>
      <c r="AF69">
        <v>0</v>
      </c>
      <c r="AG69">
        <v>0</v>
      </c>
      <c r="AH69">
        <v>400000</v>
      </c>
      <c r="AI69">
        <v>0</v>
      </c>
      <c r="AJ69">
        <v>0</v>
      </c>
      <c r="AK69">
        <v>0</v>
      </c>
      <c r="AL69">
        <v>6</v>
      </c>
      <c r="AM69" s="1">
        <v>43822</v>
      </c>
      <c r="AN69" t="s">
        <v>2955</v>
      </c>
      <c r="AO69" t="s">
        <v>2933</v>
      </c>
      <c r="AP69" t="s">
        <v>37</v>
      </c>
      <c r="AQ69" t="s">
        <v>37</v>
      </c>
      <c r="AR69" t="s">
        <v>37</v>
      </c>
      <c r="AS69" t="s">
        <v>31</v>
      </c>
      <c r="AT69" t="s">
        <v>31</v>
      </c>
      <c r="AU69" t="s">
        <v>31</v>
      </c>
      <c r="AV69" t="s">
        <v>31</v>
      </c>
      <c r="AW69" t="s">
        <v>31</v>
      </c>
      <c r="AX69" t="s">
        <v>31</v>
      </c>
      <c r="AY69" t="s">
        <v>31</v>
      </c>
      <c r="AZ69" t="s">
        <v>31</v>
      </c>
      <c r="BA69">
        <v>0</v>
      </c>
      <c r="BB69">
        <v>0</v>
      </c>
      <c r="BC69">
        <v>0</v>
      </c>
      <c r="BD69" t="s">
        <v>31</v>
      </c>
      <c r="BE69">
        <v>0</v>
      </c>
      <c r="BF69" t="s">
        <v>37</v>
      </c>
      <c r="BG69">
        <v>48</v>
      </c>
      <c r="BH69">
        <v>0</v>
      </c>
      <c r="BI69" t="s">
        <v>31</v>
      </c>
      <c r="BJ69" t="s">
        <v>31</v>
      </c>
      <c r="BK69">
        <v>0</v>
      </c>
    </row>
    <row r="70" spans="1:63">
      <c r="A70" t="str">
        <f t="shared" si="9"/>
        <v>2098957522151</v>
      </c>
      <c r="B70" t="s">
        <v>32</v>
      </c>
      <c r="C70" t="str">
        <f t="shared" si="7"/>
        <v>41783152</v>
      </c>
      <c r="D70" t="s">
        <v>2384</v>
      </c>
      <c r="E70" t="s">
        <v>45</v>
      </c>
      <c r="F70" t="str">
        <f t="shared" si="10"/>
        <v>2098957</v>
      </c>
      <c r="G70" t="s">
        <v>2599</v>
      </c>
      <c r="H70" t="s">
        <v>2600</v>
      </c>
      <c r="I70" t="s">
        <v>2935</v>
      </c>
      <c r="J70" t="s">
        <v>179</v>
      </c>
      <c r="K70" t="s">
        <v>2931</v>
      </c>
      <c r="L70" t="s">
        <v>43</v>
      </c>
      <c r="M70" t="s">
        <v>44</v>
      </c>
      <c r="N70" t="s">
        <v>46</v>
      </c>
      <c r="O70" t="s">
        <v>44</v>
      </c>
      <c r="P70" t="s">
        <v>45</v>
      </c>
      <c r="Q70" t="s">
        <v>48</v>
      </c>
      <c r="R70" t="s">
        <v>49</v>
      </c>
      <c r="S70" t="s">
        <v>47</v>
      </c>
      <c r="T70" t="s">
        <v>31</v>
      </c>
      <c r="U70" t="s">
        <v>31</v>
      </c>
      <c r="V70" t="s">
        <v>38</v>
      </c>
      <c r="W70" t="s">
        <v>45</v>
      </c>
      <c r="X70" t="s">
        <v>2951</v>
      </c>
      <c r="Y70" s="1">
        <v>43439</v>
      </c>
      <c r="Z70" t="s">
        <v>31</v>
      </c>
      <c r="AA70" t="s">
        <v>37</v>
      </c>
      <c r="AB70">
        <v>3800000</v>
      </c>
      <c r="AC70">
        <v>3800000</v>
      </c>
      <c r="AD70">
        <v>0</v>
      </c>
      <c r="AE70">
        <v>0</v>
      </c>
      <c r="AF70">
        <v>0</v>
      </c>
      <c r="AG70">
        <v>0</v>
      </c>
      <c r="AH70">
        <v>3800000</v>
      </c>
      <c r="AI70">
        <v>0</v>
      </c>
      <c r="AJ70">
        <v>0</v>
      </c>
      <c r="AK70">
        <v>0</v>
      </c>
      <c r="AL70">
        <v>6</v>
      </c>
      <c r="AM70" s="1">
        <v>43822</v>
      </c>
      <c r="AN70" t="s">
        <v>2955</v>
      </c>
      <c r="AO70" t="s">
        <v>2933</v>
      </c>
      <c r="AP70" t="s">
        <v>37</v>
      </c>
      <c r="AQ70" t="s">
        <v>37</v>
      </c>
      <c r="AR70" t="s">
        <v>37</v>
      </c>
      <c r="AS70" t="s">
        <v>31</v>
      </c>
      <c r="AT70" t="s">
        <v>31</v>
      </c>
      <c r="AU70" t="s">
        <v>31</v>
      </c>
      <c r="AV70" t="s">
        <v>31</v>
      </c>
      <c r="AW70" t="s">
        <v>31</v>
      </c>
      <c r="AX70" t="s">
        <v>31</v>
      </c>
      <c r="AY70" t="s">
        <v>31</v>
      </c>
      <c r="AZ70" t="s">
        <v>31</v>
      </c>
      <c r="BA70">
        <v>0</v>
      </c>
      <c r="BB70">
        <v>0</v>
      </c>
      <c r="BC70">
        <v>0</v>
      </c>
      <c r="BD70" t="s">
        <v>31</v>
      </c>
      <c r="BE70">
        <v>0</v>
      </c>
      <c r="BF70" t="s">
        <v>37</v>
      </c>
      <c r="BG70">
        <v>49</v>
      </c>
      <c r="BH70">
        <v>0</v>
      </c>
      <c r="BI70" t="s">
        <v>31</v>
      </c>
      <c r="BJ70" t="s">
        <v>31</v>
      </c>
      <c r="BK70">
        <v>0</v>
      </c>
    </row>
    <row r="71" spans="1:63">
      <c r="A71" t="str">
        <f t="shared" si="9"/>
        <v>2098957521211</v>
      </c>
      <c r="B71" t="s">
        <v>32</v>
      </c>
      <c r="C71" t="str">
        <f t="shared" si="7"/>
        <v>41783152</v>
      </c>
      <c r="D71" t="s">
        <v>2384</v>
      </c>
      <c r="E71" t="s">
        <v>45</v>
      </c>
      <c r="F71" t="str">
        <f t="shared" si="10"/>
        <v>2098957</v>
      </c>
      <c r="G71" t="s">
        <v>2599</v>
      </c>
      <c r="H71" t="s">
        <v>2600</v>
      </c>
      <c r="I71" t="s">
        <v>2941</v>
      </c>
      <c r="J71" t="s">
        <v>122</v>
      </c>
      <c r="K71" t="s">
        <v>2931</v>
      </c>
      <c r="L71" t="s">
        <v>43</v>
      </c>
      <c r="M71" t="s">
        <v>44</v>
      </c>
      <c r="N71" t="s">
        <v>46</v>
      </c>
      <c r="O71" t="s">
        <v>44</v>
      </c>
      <c r="P71" t="s">
        <v>45</v>
      </c>
      <c r="Q71" t="s">
        <v>48</v>
      </c>
      <c r="R71" t="s">
        <v>49</v>
      </c>
      <c r="S71" t="s">
        <v>47</v>
      </c>
      <c r="T71" t="s">
        <v>31</v>
      </c>
      <c r="U71" t="s">
        <v>31</v>
      </c>
      <c r="V71" t="s">
        <v>38</v>
      </c>
      <c r="W71" t="s">
        <v>45</v>
      </c>
      <c r="X71" t="s">
        <v>2951</v>
      </c>
      <c r="Y71" s="1">
        <v>43439</v>
      </c>
      <c r="Z71" t="s">
        <v>31</v>
      </c>
      <c r="AA71" t="s">
        <v>37</v>
      </c>
      <c r="AB71">
        <v>5133000</v>
      </c>
      <c r="AC71">
        <v>5133000</v>
      </c>
      <c r="AD71">
        <v>0</v>
      </c>
      <c r="AE71">
        <v>0</v>
      </c>
      <c r="AF71">
        <v>0</v>
      </c>
      <c r="AG71">
        <v>0</v>
      </c>
      <c r="AH71">
        <v>5133000</v>
      </c>
      <c r="AI71">
        <v>0</v>
      </c>
      <c r="AJ71">
        <v>0</v>
      </c>
      <c r="AK71">
        <v>0</v>
      </c>
      <c r="AL71">
        <v>6</v>
      </c>
      <c r="AM71" s="1">
        <v>43822</v>
      </c>
      <c r="AN71" t="s">
        <v>2955</v>
      </c>
      <c r="AO71" t="s">
        <v>2933</v>
      </c>
      <c r="AP71" t="s">
        <v>37</v>
      </c>
      <c r="AQ71" t="s">
        <v>37</v>
      </c>
      <c r="AR71" t="s">
        <v>37</v>
      </c>
      <c r="AS71" t="s">
        <v>31</v>
      </c>
      <c r="AT71" t="s">
        <v>31</v>
      </c>
      <c r="AU71" t="s">
        <v>31</v>
      </c>
      <c r="AV71" t="s">
        <v>31</v>
      </c>
      <c r="AW71" t="s">
        <v>31</v>
      </c>
      <c r="AX71" t="s">
        <v>31</v>
      </c>
      <c r="AY71" t="s">
        <v>31</v>
      </c>
      <c r="AZ71" t="s">
        <v>31</v>
      </c>
      <c r="BA71">
        <v>0</v>
      </c>
      <c r="BB71">
        <v>0</v>
      </c>
      <c r="BC71">
        <v>0</v>
      </c>
      <c r="BD71" t="s">
        <v>31</v>
      </c>
      <c r="BE71">
        <v>0</v>
      </c>
      <c r="BF71" t="s">
        <v>37</v>
      </c>
      <c r="BG71">
        <v>50</v>
      </c>
      <c r="BH71">
        <v>0</v>
      </c>
      <c r="BI71" t="s">
        <v>31</v>
      </c>
      <c r="BJ71" t="s">
        <v>31</v>
      </c>
      <c r="BK71">
        <v>0</v>
      </c>
    </row>
    <row r="72" spans="1:63">
      <c r="Y72" s="1"/>
      <c r="AM72" s="1"/>
    </row>
    <row r="73" spans="1:63">
      <c r="A73" t="str">
        <f t="shared" ref="A73:A104" si="11">G73&amp;H73&amp;J73</f>
        <v>2125994524113</v>
      </c>
      <c r="B73" t="s">
        <v>32</v>
      </c>
      <c r="C73" t="str">
        <f t="shared" ref="C73:C130" si="12">D73&amp;LEFT(J73,2)</f>
        <v>41783252</v>
      </c>
      <c r="D73" t="s">
        <v>33</v>
      </c>
      <c r="E73" t="s">
        <v>40</v>
      </c>
      <c r="F73" t="str">
        <f t="shared" ref="F73:F104" si="13">G73&amp;H73</f>
        <v>2125994</v>
      </c>
      <c r="G73" t="s">
        <v>41</v>
      </c>
      <c r="H73" t="s">
        <v>42</v>
      </c>
      <c r="I73" t="s">
        <v>2930</v>
      </c>
      <c r="J73" t="s">
        <v>64</v>
      </c>
      <c r="K73" t="s">
        <v>2931</v>
      </c>
      <c r="L73" t="s">
        <v>43</v>
      </c>
      <c r="M73" t="s">
        <v>44</v>
      </c>
      <c r="N73" t="s">
        <v>46</v>
      </c>
      <c r="O73" t="s">
        <v>44</v>
      </c>
      <c r="P73" t="s">
        <v>45</v>
      </c>
      <c r="Q73" t="s">
        <v>48</v>
      </c>
      <c r="R73" t="s">
        <v>49</v>
      </c>
      <c r="S73" t="s">
        <v>47</v>
      </c>
      <c r="T73" t="s">
        <v>31</v>
      </c>
      <c r="U73" t="s">
        <v>31</v>
      </c>
      <c r="V73" t="s">
        <v>38</v>
      </c>
      <c r="W73" t="s">
        <v>39</v>
      </c>
      <c r="X73" t="s">
        <v>2932</v>
      </c>
      <c r="Y73" s="1">
        <v>43439</v>
      </c>
      <c r="Z73" t="s">
        <v>31</v>
      </c>
      <c r="AA73" t="s">
        <v>37</v>
      </c>
      <c r="AB73" s="3">
        <v>2950000</v>
      </c>
      <c r="AC73" s="3">
        <v>2950000</v>
      </c>
      <c r="AD73">
        <v>0</v>
      </c>
      <c r="AE73">
        <v>0</v>
      </c>
      <c r="AF73">
        <v>0</v>
      </c>
      <c r="AG73">
        <v>0</v>
      </c>
      <c r="AH73" s="3">
        <v>2765000</v>
      </c>
      <c r="AI73">
        <v>0</v>
      </c>
      <c r="AJ73">
        <v>0</v>
      </c>
      <c r="AK73">
        <v>0</v>
      </c>
      <c r="AL73">
        <v>10</v>
      </c>
      <c r="AM73" s="1">
        <v>43822</v>
      </c>
      <c r="AN73" t="s">
        <v>2956</v>
      </c>
      <c r="AO73" t="s">
        <v>2933</v>
      </c>
      <c r="AP73" t="s">
        <v>37</v>
      </c>
      <c r="AQ73" t="s">
        <v>37</v>
      </c>
      <c r="AR73" t="s">
        <v>37</v>
      </c>
      <c r="AS73" t="s">
        <v>31</v>
      </c>
      <c r="AT73" t="s">
        <v>31</v>
      </c>
      <c r="AU73" t="s">
        <v>31</v>
      </c>
      <c r="AV73" t="s">
        <v>31</v>
      </c>
      <c r="AW73" t="s">
        <v>31</v>
      </c>
      <c r="AX73" t="s">
        <v>31</v>
      </c>
      <c r="AY73" t="s">
        <v>31</v>
      </c>
      <c r="AZ73" t="s">
        <v>31</v>
      </c>
      <c r="BA73">
        <v>0</v>
      </c>
      <c r="BB73">
        <v>0</v>
      </c>
      <c r="BC73">
        <v>0</v>
      </c>
      <c r="BD73" t="s">
        <v>31</v>
      </c>
      <c r="BE73">
        <v>0</v>
      </c>
      <c r="BF73" t="s">
        <v>37</v>
      </c>
      <c r="BG73">
        <v>1</v>
      </c>
      <c r="BH73">
        <v>0</v>
      </c>
      <c r="BI73" t="s">
        <v>31</v>
      </c>
      <c r="BJ73" t="s">
        <v>31</v>
      </c>
      <c r="BK73">
        <v>0</v>
      </c>
    </row>
    <row r="74" spans="1:63">
      <c r="A74" t="str">
        <f t="shared" si="11"/>
        <v>2125994524111</v>
      </c>
      <c r="B74" t="s">
        <v>32</v>
      </c>
      <c r="C74" t="str">
        <f t="shared" si="12"/>
        <v>41783252</v>
      </c>
      <c r="D74" t="s">
        <v>33</v>
      </c>
      <c r="E74" t="s">
        <v>40</v>
      </c>
      <c r="F74" t="str">
        <f t="shared" si="13"/>
        <v>2125994</v>
      </c>
      <c r="G74" t="s">
        <v>41</v>
      </c>
      <c r="H74" t="s">
        <v>42</v>
      </c>
      <c r="I74" t="s">
        <v>2930</v>
      </c>
      <c r="J74" t="s">
        <v>71</v>
      </c>
      <c r="K74" t="s">
        <v>2931</v>
      </c>
      <c r="L74" t="s">
        <v>43</v>
      </c>
      <c r="M74" t="s">
        <v>44</v>
      </c>
      <c r="N74" t="s">
        <v>46</v>
      </c>
      <c r="O74" t="s">
        <v>44</v>
      </c>
      <c r="P74" t="s">
        <v>45</v>
      </c>
      <c r="Q74" t="s">
        <v>48</v>
      </c>
      <c r="R74" t="s">
        <v>49</v>
      </c>
      <c r="S74" t="s">
        <v>47</v>
      </c>
      <c r="T74" t="s">
        <v>31</v>
      </c>
      <c r="U74" t="s">
        <v>31</v>
      </c>
      <c r="V74" t="s">
        <v>38</v>
      </c>
      <c r="W74" t="s">
        <v>39</v>
      </c>
      <c r="X74" t="s">
        <v>2932</v>
      </c>
      <c r="Y74" s="1">
        <v>43439</v>
      </c>
      <c r="Z74" t="s">
        <v>31</v>
      </c>
      <c r="AA74" t="s">
        <v>37</v>
      </c>
      <c r="AB74" s="3">
        <v>26805000</v>
      </c>
      <c r="AC74" s="3">
        <v>26805000</v>
      </c>
      <c r="AD74">
        <v>0</v>
      </c>
      <c r="AE74">
        <v>0</v>
      </c>
      <c r="AF74">
        <v>0</v>
      </c>
      <c r="AG74">
        <v>0</v>
      </c>
      <c r="AH74" s="3">
        <v>25575000</v>
      </c>
      <c r="AI74">
        <v>0</v>
      </c>
      <c r="AJ74">
        <v>0</v>
      </c>
      <c r="AK74">
        <v>0</v>
      </c>
      <c r="AL74">
        <v>10</v>
      </c>
      <c r="AM74" s="1">
        <v>43822</v>
      </c>
      <c r="AN74" t="s">
        <v>2956</v>
      </c>
      <c r="AO74" t="s">
        <v>2933</v>
      </c>
      <c r="AP74" t="s">
        <v>37</v>
      </c>
      <c r="AQ74" t="s">
        <v>37</v>
      </c>
      <c r="AR74" t="s">
        <v>37</v>
      </c>
      <c r="AS74" t="s">
        <v>31</v>
      </c>
      <c r="AT74" t="s">
        <v>31</v>
      </c>
      <c r="AU74" t="s">
        <v>31</v>
      </c>
      <c r="AV74" t="s">
        <v>31</v>
      </c>
      <c r="AW74" t="s">
        <v>31</v>
      </c>
      <c r="AX74" t="s">
        <v>31</v>
      </c>
      <c r="AY74" t="s">
        <v>31</v>
      </c>
      <c r="AZ74" t="s">
        <v>31</v>
      </c>
      <c r="BA74">
        <v>0</v>
      </c>
      <c r="BB74">
        <v>0</v>
      </c>
      <c r="BC74">
        <v>0</v>
      </c>
      <c r="BD74" t="s">
        <v>31</v>
      </c>
      <c r="BE74">
        <v>0</v>
      </c>
      <c r="BF74" t="s">
        <v>37</v>
      </c>
      <c r="BG74">
        <v>2</v>
      </c>
      <c r="BH74">
        <v>0</v>
      </c>
      <c r="BI74" t="s">
        <v>31</v>
      </c>
      <c r="BJ74" t="s">
        <v>31</v>
      </c>
      <c r="BK74">
        <v>0</v>
      </c>
    </row>
    <row r="75" spans="1:63">
      <c r="A75" t="str">
        <f t="shared" si="11"/>
        <v>2125994523121</v>
      </c>
      <c r="B75" t="s">
        <v>32</v>
      </c>
      <c r="C75" t="str">
        <f t="shared" si="12"/>
        <v>41783252</v>
      </c>
      <c r="D75" t="s">
        <v>33</v>
      </c>
      <c r="E75" t="s">
        <v>40</v>
      </c>
      <c r="F75" t="str">
        <f t="shared" si="13"/>
        <v>2125994</v>
      </c>
      <c r="G75" t="s">
        <v>41</v>
      </c>
      <c r="H75" t="s">
        <v>42</v>
      </c>
      <c r="I75" t="s">
        <v>2934</v>
      </c>
      <c r="J75" t="s">
        <v>172</v>
      </c>
      <c r="K75" t="s">
        <v>2931</v>
      </c>
      <c r="L75" t="s">
        <v>43</v>
      </c>
      <c r="M75" t="s">
        <v>44</v>
      </c>
      <c r="N75" t="s">
        <v>46</v>
      </c>
      <c r="O75" t="s">
        <v>44</v>
      </c>
      <c r="P75" t="s">
        <v>45</v>
      </c>
      <c r="Q75" t="s">
        <v>48</v>
      </c>
      <c r="R75" t="s">
        <v>49</v>
      </c>
      <c r="S75" t="s">
        <v>47</v>
      </c>
      <c r="T75" t="s">
        <v>31</v>
      </c>
      <c r="U75" t="s">
        <v>31</v>
      </c>
      <c r="V75" t="s">
        <v>38</v>
      </c>
      <c r="W75" t="s">
        <v>39</v>
      </c>
      <c r="X75" t="s">
        <v>2932</v>
      </c>
      <c r="Y75" s="1">
        <v>43439</v>
      </c>
      <c r="Z75" t="s">
        <v>31</v>
      </c>
      <c r="AA75" t="s">
        <v>37</v>
      </c>
      <c r="AB75" s="3">
        <v>40929000</v>
      </c>
      <c r="AC75" s="3">
        <v>40929000</v>
      </c>
      <c r="AD75">
        <v>0</v>
      </c>
      <c r="AE75">
        <v>0</v>
      </c>
      <c r="AF75">
        <v>0</v>
      </c>
      <c r="AG75">
        <v>0</v>
      </c>
      <c r="AH75" s="3">
        <v>40914500</v>
      </c>
      <c r="AI75">
        <v>0</v>
      </c>
      <c r="AJ75">
        <v>0</v>
      </c>
      <c r="AK75">
        <v>0</v>
      </c>
      <c r="AL75">
        <v>10</v>
      </c>
      <c r="AM75" s="1">
        <v>43822</v>
      </c>
      <c r="AN75" t="s">
        <v>2956</v>
      </c>
      <c r="AO75" t="s">
        <v>2933</v>
      </c>
      <c r="AP75" t="s">
        <v>37</v>
      </c>
      <c r="AQ75" t="s">
        <v>37</v>
      </c>
      <c r="AR75" t="s">
        <v>37</v>
      </c>
      <c r="AS75" t="s">
        <v>31</v>
      </c>
      <c r="AT75" t="s">
        <v>31</v>
      </c>
      <c r="AU75" t="s">
        <v>31</v>
      </c>
      <c r="AV75" t="s">
        <v>31</v>
      </c>
      <c r="AW75" t="s">
        <v>31</v>
      </c>
      <c r="AX75" t="s">
        <v>31</v>
      </c>
      <c r="AY75" t="s">
        <v>31</v>
      </c>
      <c r="AZ75" t="s">
        <v>31</v>
      </c>
      <c r="BA75">
        <v>0</v>
      </c>
      <c r="BB75">
        <v>0</v>
      </c>
      <c r="BC75">
        <v>0</v>
      </c>
      <c r="BD75" t="s">
        <v>31</v>
      </c>
      <c r="BE75">
        <v>0</v>
      </c>
      <c r="BF75" t="s">
        <v>37</v>
      </c>
      <c r="BG75">
        <v>3</v>
      </c>
      <c r="BH75">
        <v>0</v>
      </c>
      <c r="BI75" t="s">
        <v>31</v>
      </c>
      <c r="BJ75" t="s">
        <v>31</v>
      </c>
      <c r="BK75">
        <v>0</v>
      </c>
    </row>
    <row r="76" spans="1:63">
      <c r="A76" t="str">
        <f t="shared" si="11"/>
        <v>2125994523111</v>
      </c>
      <c r="B76" t="s">
        <v>32</v>
      </c>
      <c r="C76" t="str">
        <f t="shared" si="12"/>
        <v>41783252</v>
      </c>
      <c r="D76" t="s">
        <v>33</v>
      </c>
      <c r="E76" t="s">
        <v>40</v>
      </c>
      <c r="F76" t="str">
        <f t="shared" si="13"/>
        <v>2125994</v>
      </c>
      <c r="G76" t="s">
        <v>41</v>
      </c>
      <c r="H76" t="s">
        <v>42</v>
      </c>
      <c r="I76" t="s">
        <v>2934</v>
      </c>
      <c r="J76" t="s">
        <v>265</v>
      </c>
      <c r="K76" t="s">
        <v>2931</v>
      </c>
      <c r="L76" t="s">
        <v>43</v>
      </c>
      <c r="M76" t="s">
        <v>44</v>
      </c>
      <c r="N76" t="s">
        <v>46</v>
      </c>
      <c r="O76" t="s">
        <v>44</v>
      </c>
      <c r="P76" t="s">
        <v>45</v>
      </c>
      <c r="Q76" t="s">
        <v>48</v>
      </c>
      <c r="R76" t="s">
        <v>49</v>
      </c>
      <c r="S76" t="s">
        <v>47</v>
      </c>
      <c r="T76" t="s">
        <v>31</v>
      </c>
      <c r="U76" t="s">
        <v>31</v>
      </c>
      <c r="V76" t="s">
        <v>38</v>
      </c>
      <c r="W76" t="s">
        <v>39</v>
      </c>
      <c r="X76" t="s">
        <v>2932</v>
      </c>
      <c r="Y76" s="1">
        <v>43439</v>
      </c>
      <c r="Z76" t="s">
        <v>31</v>
      </c>
      <c r="AA76" t="s">
        <v>37</v>
      </c>
      <c r="AB76" s="3">
        <v>107663000</v>
      </c>
      <c r="AC76" s="3">
        <v>107663000</v>
      </c>
      <c r="AD76">
        <v>0</v>
      </c>
      <c r="AE76">
        <v>0</v>
      </c>
      <c r="AF76">
        <v>0</v>
      </c>
      <c r="AG76">
        <v>0</v>
      </c>
      <c r="AH76" s="3">
        <v>107654140</v>
      </c>
      <c r="AI76">
        <v>0</v>
      </c>
      <c r="AJ76">
        <v>0</v>
      </c>
      <c r="AK76">
        <v>0</v>
      </c>
      <c r="AL76">
        <v>10</v>
      </c>
      <c r="AM76" s="1">
        <v>43822</v>
      </c>
      <c r="AN76" t="s">
        <v>2956</v>
      </c>
      <c r="AO76" t="s">
        <v>2933</v>
      </c>
      <c r="AP76" t="s">
        <v>37</v>
      </c>
      <c r="AQ76" t="s">
        <v>37</v>
      </c>
      <c r="AR76" t="s">
        <v>37</v>
      </c>
      <c r="AS76" t="s">
        <v>31</v>
      </c>
      <c r="AT76" t="s">
        <v>31</v>
      </c>
      <c r="AU76" t="s">
        <v>31</v>
      </c>
      <c r="AV76" t="s">
        <v>31</v>
      </c>
      <c r="AW76" t="s">
        <v>31</v>
      </c>
      <c r="AX76" t="s">
        <v>31</v>
      </c>
      <c r="AY76" t="s">
        <v>31</v>
      </c>
      <c r="AZ76" t="s">
        <v>31</v>
      </c>
      <c r="BA76">
        <v>0</v>
      </c>
      <c r="BB76">
        <v>0</v>
      </c>
      <c r="BC76">
        <v>0</v>
      </c>
      <c r="BD76" t="s">
        <v>31</v>
      </c>
      <c r="BE76">
        <v>0</v>
      </c>
      <c r="BF76" t="s">
        <v>37</v>
      </c>
      <c r="BG76">
        <v>4</v>
      </c>
      <c r="BH76">
        <v>0</v>
      </c>
      <c r="BI76" t="s">
        <v>31</v>
      </c>
      <c r="BJ76" t="s">
        <v>31</v>
      </c>
      <c r="BK76">
        <v>0</v>
      </c>
    </row>
    <row r="77" spans="1:63">
      <c r="A77" t="str">
        <f t="shared" si="11"/>
        <v>2125994522119</v>
      </c>
      <c r="B77" t="s">
        <v>32</v>
      </c>
      <c r="C77" t="str">
        <f t="shared" si="12"/>
        <v>41783252</v>
      </c>
      <c r="D77" t="s">
        <v>33</v>
      </c>
      <c r="E77" t="s">
        <v>40</v>
      </c>
      <c r="F77" t="str">
        <f t="shared" si="13"/>
        <v>2125994</v>
      </c>
      <c r="G77" t="s">
        <v>41</v>
      </c>
      <c r="H77" t="s">
        <v>42</v>
      </c>
      <c r="I77" t="s">
        <v>2935</v>
      </c>
      <c r="J77" t="s">
        <v>60</v>
      </c>
      <c r="K77" t="s">
        <v>2931</v>
      </c>
      <c r="L77" t="s">
        <v>43</v>
      </c>
      <c r="M77" t="s">
        <v>44</v>
      </c>
      <c r="N77" t="s">
        <v>46</v>
      </c>
      <c r="O77" t="s">
        <v>44</v>
      </c>
      <c r="P77" t="s">
        <v>45</v>
      </c>
      <c r="Q77" t="s">
        <v>48</v>
      </c>
      <c r="R77" t="s">
        <v>49</v>
      </c>
      <c r="S77" t="s">
        <v>47</v>
      </c>
      <c r="T77" t="s">
        <v>31</v>
      </c>
      <c r="U77" t="s">
        <v>31</v>
      </c>
      <c r="V77" t="s">
        <v>38</v>
      </c>
      <c r="W77" t="s">
        <v>39</v>
      </c>
      <c r="X77" t="s">
        <v>2932</v>
      </c>
      <c r="Y77" s="1">
        <v>43439</v>
      </c>
      <c r="Z77" t="s">
        <v>31</v>
      </c>
      <c r="AA77" t="s">
        <v>37</v>
      </c>
      <c r="AB77" s="3">
        <v>82874000</v>
      </c>
      <c r="AC77" s="3">
        <v>82874000</v>
      </c>
      <c r="AD77">
        <v>0</v>
      </c>
      <c r="AE77">
        <v>0</v>
      </c>
      <c r="AF77">
        <v>0</v>
      </c>
      <c r="AG77">
        <v>0</v>
      </c>
      <c r="AH77" s="3">
        <v>82285134</v>
      </c>
      <c r="AI77">
        <v>0</v>
      </c>
      <c r="AJ77">
        <v>0</v>
      </c>
      <c r="AK77">
        <v>0</v>
      </c>
      <c r="AL77">
        <v>10</v>
      </c>
      <c r="AM77" s="1">
        <v>43822</v>
      </c>
      <c r="AN77" t="s">
        <v>2956</v>
      </c>
      <c r="AO77" t="s">
        <v>2933</v>
      </c>
      <c r="AP77" t="s">
        <v>37</v>
      </c>
      <c r="AQ77" t="s">
        <v>37</v>
      </c>
      <c r="AR77" t="s">
        <v>37</v>
      </c>
      <c r="AS77" t="s">
        <v>31</v>
      </c>
      <c r="AT77" t="s">
        <v>31</v>
      </c>
      <c r="AU77" t="s">
        <v>31</v>
      </c>
      <c r="AV77" t="s">
        <v>31</v>
      </c>
      <c r="AW77" t="s">
        <v>31</v>
      </c>
      <c r="AX77" t="s">
        <v>31</v>
      </c>
      <c r="AY77" t="s">
        <v>31</v>
      </c>
      <c r="AZ77" t="s">
        <v>31</v>
      </c>
      <c r="BA77">
        <v>0</v>
      </c>
      <c r="BB77">
        <v>0</v>
      </c>
      <c r="BC77">
        <v>0</v>
      </c>
      <c r="BD77" t="s">
        <v>31</v>
      </c>
      <c r="BE77">
        <v>0</v>
      </c>
      <c r="BF77" t="s">
        <v>37</v>
      </c>
      <c r="BG77">
        <v>5</v>
      </c>
      <c r="BH77">
        <v>0</v>
      </c>
      <c r="BI77" t="s">
        <v>31</v>
      </c>
      <c r="BJ77" t="s">
        <v>31</v>
      </c>
      <c r="BK77">
        <v>0</v>
      </c>
    </row>
    <row r="78" spans="1:63">
      <c r="A78" t="str">
        <f t="shared" si="11"/>
        <v>2125994522113</v>
      </c>
      <c r="B78" t="s">
        <v>32</v>
      </c>
      <c r="C78" t="str">
        <f t="shared" si="12"/>
        <v>41783252</v>
      </c>
      <c r="D78" t="s">
        <v>33</v>
      </c>
      <c r="E78" t="s">
        <v>40</v>
      </c>
      <c r="F78" t="str">
        <f t="shared" si="13"/>
        <v>2125994</v>
      </c>
      <c r="G78" t="s">
        <v>41</v>
      </c>
      <c r="H78" t="s">
        <v>42</v>
      </c>
      <c r="I78" t="s">
        <v>2935</v>
      </c>
      <c r="J78" t="s">
        <v>158</v>
      </c>
      <c r="K78" t="s">
        <v>2931</v>
      </c>
      <c r="L78" t="s">
        <v>43</v>
      </c>
      <c r="M78" t="s">
        <v>44</v>
      </c>
      <c r="N78" t="s">
        <v>46</v>
      </c>
      <c r="O78" t="s">
        <v>44</v>
      </c>
      <c r="P78" t="s">
        <v>45</v>
      </c>
      <c r="Q78" t="s">
        <v>48</v>
      </c>
      <c r="R78" t="s">
        <v>49</v>
      </c>
      <c r="S78" t="s">
        <v>47</v>
      </c>
      <c r="T78" t="s">
        <v>31</v>
      </c>
      <c r="U78" t="s">
        <v>31</v>
      </c>
      <c r="V78" t="s">
        <v>38</v>
      </c>
      <c r="W78" t="s">
        <v>39</v>
      </c>
      <c r="X78" t="s">
        <v>2932</v>
      </c>
      <c r="Y78" s="1">
        <v>43439</v>
      </c>
      <c r="Z78" t="s">
        <v>31</v>
      </c>
      <c r="AA78" t="s">
        <v>37</v>
      </c>
      <c r="AB78" s="3">
        <v>4827000</v>
      </c>
      <c r="AC78" s="3">
        <v>4827000</v>
      </c>
      <c r="AD78">
        <v>0</v>
      </c>
      <c r="AE78">
        <v>0</v>
      </c>
      <c r="AF78">
        <v>0</v>
      </c>
      <c r="AG78">
        <v>0</v>
      </c>
      <c r="AH78" s="3">
        <v>4020250</v>
      </c>
      <c r="AI78">
        <v>0</v>
      </c>
      <c r="AJ78">
        <v>0</v>
      </c>
      <c r="AK78">
        <v>0</v>
      </c>
      <c r="AL78">
        <v>10</v>
      </c>
      <c r="AM78" s="1">
        <v>43822</v>
      </c>
      <c r="AN78" t="s">
        <v>2956</v>
      </c>
      <c r="AO78" t="s">
        <v>2933</v>
      </c>
      <c r="AP78" t="s">
        <v>37</v>
      </c>
      <c r="AQ78" t="s">
        <v>37</v>
      </c>
      <c r="AR78" t="s">
        <v>37</v>
      </c>
      <c r="AS78" t="s">
        <v>31</v>
      </c>
      <c r="AT78" t="s">
        <v>31</v>
      </c>
      <c r="AU78" t="s">
        <v>31</v>
      </c>
      <c r="AV78" t="s">
        <v>31</v>
      </c>
      <c r="AW78" t="s">
        <v>31</v>
      </c>
      <c r="AX78" t="s">
        <v>31</v>
      </c>
      <c r="AY78" t="s">
        <v>31</v>
      </c>
      <c r="AZ78" t="s">
        <v>31</v>
      </c>
      <c r="BA78">
        <v>0</v>
      </c>
      <c r="BB78">
        <v>0</v>
      </c>
      <c r="BC78">
        <v>0</v>
      </c>
      <c r="BD78" t="s">
        <v>31</v>
      </c>
      <c r="BE78">
        <v>0</v>
      </c>
      <c r="BF78" t="s">
        <v>37</v>
      </c>
      <c r="BG78">
        <v>6</v>
      </c>
      <c r="BH78">
        <v>0</v>
      </c>
      <c r="BI78" t="s">
        <v>31</v>
      </c>
      <c r="BJ78" t="s">
        <v>31</v>
      </c>
      <c r="BK78">
        <v>0</v>
      </c>
    </row>
    <row r="79" spans="1:63">
      <c r="A79" t="str">
        <f t="shared" si="11"/>
        <v>2125994522112</v>
      </c>
      <c r="B79" t="s">
        <v>32</v>
      </c>
      <c r="C79" t="str">
        <f t="shared" si="12"/>
        <v>41783252</v>
      </c>
      <c r="D79" t="s">
        <v>33</v>
      </c>
      <c r="E79" t="s">
        <v>40</v>
      </c>
      <c r="F79" t="str">
        <f t="shared" si="13"/>
        <v>2125994</v>
      </c>
      <c r="G79" t="s">
        <v>41</v>
      </c>
      <c r="H79" t="s">
        <v>42</v>
      </c>
      <c r="I79" t="s">
        <v>2935</v>
      </c>
      <c r="J79" t="s">
        <v>148</v>
      </c>
      <c r="K79" t="s">
        <v>2931</v>
      </c>
      <c r="L79" t="s">
        <v>43</v>
      </c>
      <c r="M79" t="s">
        <v>44</v>
      </c>
      <c r="N79" t="s">
        <v>46</v>
      </c>
      <c r="O79" t="s">
        <v>44</v>
      </c>
      <c r="P79" t="s">
        <v>45</v>
      </c>
      <c r="Q79" t="s">
        <v>48</v>
      </c>
      <c r="R79" t="s">
        <v>49</v>
      </c>
      <c r="S79" t="s">
        <v>47</v>
      </c>
      <c r="T79" t="s">
        <v>31</v>
      </c>
      <c r="U79" t="s">
        <v>31</v>
      </c>
      <c r="V79" t="s">
        <v>38</v>
      </c>
      <c r="W79" t="s">
        <v>39</v>
      </c>
      <c r="X79" t="s">
        <v>2932</v>
      </c>
      <c r="Y79" s="1">
        <v>43439</v>
      </c>
      <c r="Z79" t="s">
        <v>31</v>
      </c>
      <c r="AA79" t="s">
        <v>37</v>
      </c>
      <c r="AB79" s="3">
        <v>13057000</v>
      </c>
      <c r="AC79" s="3">
        <v>13057000</v>
      </c>
      <c r="AD79">
        <v>0</v>
      </c>
      <c r="AE79">
        <v>0</v>
      </c>
      <c r="AF79">
        <v>0</v>
      </c>
      <c r="AG79">
        <v>0</v>
      </c>
      <c r="AH79" s="3">
        <v>12812462</v>
      </c>
      <c r="AI79">
        <v>0</v>
      </c>
      <c r="AJ79">
        <v>0</v>
      </c>
      <c r="AK79">
        <v>0</v>
      </c>
      <c r="AL79">
        <v>10</v>
      </c>
      <c r="AM79" s="1">
        <v>43822</v>
      </c>
      <c r="AN79" t="s">
        <v>2956</v>
      </c>
      <c r="AO79" t="s">
        <v>2933</v>
      </c>
      <c r="AP79" t="s">
        <v>37</v>
      </c>
      <c r="AQ79" t="s">
        <v>37</v>
      </c>
      <c r="AR79" t="s">
        <v>37</v>
      </c>
      <c r="AS79" t="s">
        <v>31</v>
      </c>
      <c r="AT79" t="s">
        <v>31</v>
      </c>
      <c r="AU79" t="s">
        <v>31</v>
      </c>
      <c r="AV79" t="s">
        <v>31</v>
      </c>
      <c r="AW79" t="s">
        <v>31</v>
      </c>
      <c r="AX79" t="s">
        <v>31</v>
      </c>
      <c r="AY79" t="s">
        <v>31</v>
      </c>
      <c r="AZ79" t="s">
        <v>31</v>
      </c>
      <c r="BA79">
        <v>0</v>
      </c>
      <c r="BB79">
        <v>0</v>
      </c>
      <c r="BC79">
        <v>0</v>
      </c>
      <c r="BD79" t="s">
        <v>31</v>
      </c>
      <c r="BE79">
        <v>0</v>
      </c>
      <c r="BF79" t="s">
        <v>37</v>
      </c>
      <c r="BG79">
        <v>7</v>
      </c>
      <c r="BH79">
        <v>0</v>
      </c>
      <c r="BI79" t="s">
        <v>31</v>
      </c>
      <c r="BJ79" t="s">
        <v>31</v>
      </c>
      <c r="BK79">
        <v>0</v>
      </c>
    </row>
    <row r="80" spans="1:63">
      <c r="A80" t="str">
        <f t="shared" si="11"/>
        <v>2125994522111</v>
      </c>
      <c r="B80" t="s">
        <v>32</v>
      </c>
      <c r="C80" t="str">
        <f t="shared" si="12"/>
        <v>41783252</v>
      </c>
      <c r="D80" t="s">
        <v>33</v>
      </c>
      <c r="E80" t="s">
        <v>40</v>
      </c>
      <c r="F80" t="str">
        <f t="shared" si="13"/>
        <v>2125994</v>
      </c>
      <c r="G80" t="s">
        <v>41</v>
      </c>
      <c r="H80" t="s">
        <v>42</v>
      </c>
      <c r="I80" t="s">
        <v>2935</v>
      </c>
      <c r="J80" t="s">
        <v>79</v>
      </c>
      <c r="K80" t="s">
        <v>2931</v>
      </c>
      <c r="L80" t="s">
        <v>43</v>
      </c>
      <c r="M80" t="s">
        <v>44</v>
      </c>
      <c r="N80" t="s">
        <v>46</v>
      </c>
      <c r="O80" t="s">
        <v>44</v>
      </c>
      <c r="P80" t="s">
        <v>45</v>
      </c>
      <c r="Q80" t="s">
        <v>48</v>
      </c>
      <c r="R80" t="s">
        <v>49</v>
      </c>
      <c r="S80" t="s">
        <v>47</v>
      </c>
      <c r="T80" t="s">
        <v>31</v>
      </c>
      <c r="U80" t="s">
        <v>31</v>
      </c>
      <c r="V80" t="s">
        <v>38</v>
      </c>
      <c r="W80" t="s">
        <v>39</v>
      </c>
      <c r="X80" t="s">
        <v>2932</v>
      </c>
      <c r="Y80" s="1">
        <v>43439</v>
      </c>
      <c r="Z80" t="s">
        <v>31</v>
      </c>
      <c r="AA80" t="s">
        <v>37</v>
      </c>
      <c r="AB80" s="3">
        <v>21409000</v>
      </c>
      <c r="AC80" s="3">
        <v>21409000</v>
      </c>
      <c r="AD80">
        <v>0</v>
      </c>
      <c r="AE80">
        <v>0</v>
      </c>
      <c r="AF80">
        <v>0</v>
      </c>
      <c r="AG80">
        <v>0</v>
      </c>
      <c r="AH80" s="3">
        <v>21363291</v>
      </c>
      <c r="AI80">
        <v>0</v>
      </c>
      <c r="AJ80">
        <v>0</v>
      </c>
      <c r="AK80">
        <v>0</v>
      </c>
      <c r="AL80">
        <v>10</v>
      </c>
      <c r="AM80" s="1">
        <v>43822</v>
      </c>
      <c r="AN80" t="s">
        <v>2956</v>
      </c>
      <c r="AO80" t="s">
        <v>2933</v>
      </c>
      <c r="AP80" t="s">
        <v>37</v>
      </c>
      <c r="AQ80" t="s">
        <v>37</v>
      </c>
      <c r="AR80" t="s">
        <v>37</v>
      </c>
      <c r="AS80" t="s">
        <v>31</v>
      </c>
      <c r="AT80" t="s">
        <v>31</v>
      </c>
      <c r="AU80" t="s">
        <v>31</v>
      </c>
      <c r="AV80" t="s">
        <v>31</v>
      </c>
      <c r="AW80" t="s">
        <v>31</v>
      </c>
      <c r="AX80" t="s">
        <v>31</v>
      </c>
      <c r="AY80" t="s">
        <v>31</v>
      </c>
      <c r="AZ80" t="s">
        <v>31</v>
      </c>
      <c r="BA80">
        <v>0</v>
      </c>
      <c r="BB80">
        <v>0</v>
      </c>
      <c r="BC80">
        <v>0</v>
      </c>
      <c r="BD80" t="s">
        <v>31</v>
      </c>
      <c r="BE80">
        <v>0</v>
      </c>
      <c r="BF80" t="s">
        <v>37</v>
      </c>
      <c r="BG80">
        <v>8</v>
      </c>
      <c r="BH80">
        <v>0</v>
      </c>
      <c r="BI80" t="s">
        <v>31</v>
      </c>
      <c r="BJ80" t="s">
        <v>31</v>
      </c>
      <c r="BK80">
        <v>0</v>
      </c>
    </row>
    <row r="81" spans="1:63">
      <c r="A81" t="str">
        <f t="shared" si="11"/>
        <v>2125994521811</v>
      </c>
      <c r="B81" t="s">
        <v>32</v>
      </c>
      <c r="C81" t="str">
        <f t="shared" si="12"/>
        <v>41783252</v>
      </c>
      <c r="D81" t="s">
        <v>33</v>
      </c>
      <c r="E81" t="s">
        <v>40</v>
      </c>
      <c r="F81" t="str">
        <f t="shared" si="13"/>
        <v>2125994</v>
      </c>
      <c r="G81" t="s">
        <v>41</v>
      </c>
      <c r="H81" t="s">
        <v>42</v>
      </c>
      <c r="I81" t="s">
        <v>2936</v>
      </c>
      <c r="J81" t="s">
        <v>143</v>
      </c>
      <c r="K81" t="s">
        <v>2931</v>
      </c>
      <c r="L81" t="s">
        <v>43</v>
      </c>
      <c r="M81" t="s">
        <v>44</v>
      </c>
      <c r="N81" t="s">
        <v>46</v>
      </c>
      <c r="O81" t="s">
        <v>44</v>
      </c>
      <c r="P81" t="s">
        <v>45</v>
      </c>
      <c r="Q81" t="s">
        <v>48</v>
      </c>
      <c r="R81" t="s">
        <v>49</v>
      </c>
      <c r="S81" t="s">
        <v>47</v>
      </c>
      <c r="T81" t="s">
        <v>31</v>
      </c>
      <c r="U81" t="s">
        <v>31</v>
      </c>
      <c r="V81" t="s">
        <v>38</v>
      </c>
      <c r="W81" t="s">
        <v>39</v>
      </c>
      <c r="X81" t="s">
        <v>2932</v>
      </c>
      <c r="Y81" s="1">
        <v>43439</v>
      </c>
      <c r="Z81" t="s">
        <v>31</v>
      </c>
      <c r="AA81" t="s">
        <v>37</v>
      </c>
      <c r="AB81" s="3">
        <v>11639000</v>
      </c>
      <c r="AC81" s="3">
        <v>11639000</v>
      </c>
      <c r="AD81">
        <v>0</v>
      </c>
      <c r="AE81">
        <v>0</v>
      </c>
      <c r="AF81">
        <v>0</v>
      </c>
      <c r="AG81">
        <v>0</v>
      </c>
      <c r="AH81" s="3">
        <v>11600000</v>
      </c>
      <c r="AI81">
        <v>0</v>
      </c>
      <c r="AJ81">
        <v>0</v>
      </c>
      <c r="AK81">
        <v>0</v>
      </c>
      <c r="AL81">
        <v>10</v>
      </c>
      <c r="AM81" s="1">
        <v>43822</v>
      </c>
      <c r="AN81" t="s">
        <v>2956</v>
      </c>
      <c r="AO81" t="s">
        <v>2933</v>
      </c>
      <c r="AP81" t="s">
        <v>37</v>
      </c>
      <c r="AQ81" t="s">
        <v>37</v>
      </c>
      <c r="AR81" t="s">
        <v>37</v>
      </c>
      <c r="AS81" t="s">
        <v>31</v>
      </c>
      <c r="AT81" t="s">
        <v>31</v>
      </c>
      <c r="AU81" t="s">
        <v>31</v>
      </c>
      <c r="AV81" t="s">
        <v>31</v>
      </c>
      <c r="AW81" t="s">
        <v>31</v>
      </c>
      <c r="AX81" t="s">
        <v>31</v>
      </c>
      <c r="AY81" t="s">
        <v>31</v>
      </c>
      <c r="AZ81" t="s">
        <v>31</v>
      </c>
      <c r="BA81">
        <v>0</v>
      </c>
      <c r="BB81">
        <v>0</v>
      </c>
      <c r="BC81">
        <v>0</v>
      </c>
      <c r="BD81" t="s">
        <v>31</v>
      </c>
      <c r="BE81">
        <v>0</v>
      </c>
      <c r="BF81" t="s">
        <v>37</v>
      </c>
      <c r="BG81">
        <v>9</v>
      </c>
      <c r="BH81">
        <v>0</v>
      </c>
      <c r="BI81" t="s">
        <v>31</v>
      </c>
      <c r="BJ81" t="s">
        <v>31</v>
      </c>
      <c r="BK81">
        <v>0</v>
      </c>
    </row>
    <row r="82" spans="1:63">
      <c r="A82" t="str">
        <f t="shared" si="11"/>
        <v>2125994521115</v>
      </c>
      <c r="B82" t="s">
        <v>32</v>
      </c>
      <c r="C82" t="str">
        <f t="shared" si="12"/>
        <v>41783252</v>
      </c>
      <c r="D82" t="s">
        <v>33</v>
      </c>
      <c r="E82" t="s">
        <v>40</v>
      </c>
      <c r="F82" t="str">
        <f t="shared" si="13"/>
        <v>2125994</v>
      </c>
      <c r="G82" t="s">
        <v>41</v>
      </c>
      <c r="H82" t="s">
        <v>42</v>
      </c>
      <c r="I82" t="s">
        <v>2937</v>
      </c>
      <c r="J82" t="s">
        <v>286</v>
      </c>
      <c r="K82" t="s">
        <v>2931</v>
      </c>
      <c r="L82" t="s">
        <v>43</v>
      </c>
      <c r="M82" t="s">
        <v>44</v>
      </c>
      <c r="N82" t="s">
        <v>46</v>
      </c>
      <c r="O82" t="s">
        <v>44</v>
      </c>
      <c r="P82" t="s">
        <v>45</v>
      </c>
      <c r="Q82" t="s">
        <v>48</v>
      </c>
      <c r="R82" t="s">
        <v>49</v>
      </c>
      <c r="S82" t="s">
        <v>47</v>
      </c>
      <c r="T82" t="s">
        <v>31</v>
      </c>
      <c r="U82" t="s">
        <v>31</v>
      </c>
      <c r="V82" t="s">
        <v>38</v>
      </c>
      <c r="W82" t="s">
        <v>39</v>
      </c>
      <c r="X82" t="s">
        <v>2932</v>
      </c>
      <c r="Y82" s="1">
        <v>43439</v>
      </c>
      <c r="Z82" t="s">
        <v>31</v>
      </c>
      <c r="AA82" t="s">
        <v>37</v>
      </c>
      <c r="AB82" s="3">
        <v>42000000</v>
      </c>
      <c r="AC82" s="3">
        <v>42000000</v>
      </c>
      <c r="AD82">
        <v>0</v>
      </c>
      <c r="AE82">
        <v>0</v>
      </c>
      <c r="AF82">
        <v>0</v>
      </c>
      <c r="AG82">
        <v>0</v>
      </c>
      <c r="AH82" s="3">
        <v>42000000</v>
      </c>
      <c r="AI82">
        <v>0</v>
      </c>
      <c r="AJ82">
        <v>0</v>
      </c>
      <c r="AK82">
        <v>0</v>
      </c>
      <c r="AL82">
        <v>10</v>
      </c>
      <c r="AM82" s="1">
        <v>43822</v>
      </c>
      <c r="AN82" t="s">
        <v>2956</v>
      </c>
      <c r="AO82" t="s">
        <v>2933</v>
      </c>
      <c r="AP82" t="s">
        <v>37</v>
      </c>
      <c r="AQ82" t="s">
        <v>37</v>
      </c>
      <c r="AR82" t="s">
        <v>37</v>
      </c>
      <c r="AS82" t="s">
        <v>31</v>
      </c>
      <c r="AT82" t="s">
        <v>31</v>
      </c>
      <c r="AU82" t="s">
        <v>31</v>
      </c>
      <c r="AV82" t="s">
        <v>31</v>
      </c>
      <c r="AW82" t="s">
        <v>31</v>
      </c>
      <c r="AX82" t="s">
        <v>31</v>
      </c>
      <c r="AY82" t="s">
        <v>31</v>
      </c>
      <c r="AZ82" t="s">
        <v>31</v>
      </c>
      <c r="BA82">
        <v>0</v>
      </c>
      <c r="BB82">
        <v>0</v>
      </c>
      <c r="BC82">
        <v>0</v>
      </c>
      <c r="BD82" t="s">
        <v>31</v>
      </c>
      <c r="BE82">
        <v>0</v>
      </c>
      <c r="BF82" t="s">
        <v>37</v>
      </c>
      <c r="BG82">
        <v>10</v>
      </c>
      <c r="BH82">
        <v>0</v>
      </c>
      <c r="BI82" t="s">
        <v>31</v>
      </c>
      <c r="BJ82" t="s">
        <v>31</v>
      </c>
      <c r="BK82">
        <v>0</v>
      </c>
    </row>
    <row r="83" spans="1:63">
      <c r="A83" t="str">
        <f t="shared" si="11"/>
        <v>2125994521111</v>
      </c>
      <c r="B83" t="s">
        <v>32</v>
      </c>
      <c r="C83" t="str">
        <f t="shared" si="12"/>
        <v>41783252</v>
      </c>
      <c r="D83" t="s">
        <v>33</v>
      </c>
      <c r="E83" t="s">
        <v>40</v>
      </c>
      <c r="F83" t="str">
        <f t="shared" si="13"/>
        <v>2125994</v>
      </c>
      <c r="G83" t="s">
        <v>41</v>
      </c>
      <c r="H83" t="s">
        <v>42</v>
      </c>
      <c r="I83" t="s">
        <v>2937</v>
      </c>
      <c r="J83" t="s">
        <v>165</v>
      </c>
      <c r="K83" t="s">
        <v>2931</v>
      </c>
      <c r="L83" t="s">
        <v>43</v>
      </c>
      <c r="M83" t="s">
        <v>44</v>
      </c>
      <c r="N83" t="s">
        <v>46</v>
      </c>
      <c r="O83" t="s">
        <v>44</v>
      </c>
      <c r="P83" t="s">
        <v>45</v>
      </c>
      <c r="Q83" t="s">
        <v>48</v>
      </c>
      <c r="R83" t="s">
        <v>49</v>
      </c>
      <c r="S83" t="s">
        <v>47</v>
      </c>
      <c r="T83" t="s">
        <v>31</v>
      </c>
      <c r="U83" t="s">
        <v>31</v>
      </c>
      <c r="V83" t="s">
        <v>38</v>
      </c>
      <c r="W83" t="s">
        <v>39</v>
      </c>
      <c r="X83" t="s">
        <v>2932</v>
      </c>
      <c r="Y83" s="1">
        <v>43439</v>
      </c>
      <c r="Z83" t="s">
        <v>31</v>
      </c>
      <c r="AA83" t="s">
        <v>37</v>
      </c>
      <c r="AB83" s="3">
        <v>508447000</v>
      </c>
      <c r="AC83" s="3">
        <v>508447000</v>
      </c>
      <c r="AD83">
        <v>0</v>
      </c>
      <c r="AE83">
        <v>0</v>
      </c>
      <c r="AF83">
        <v>0</v>
      </c>
      <c r="AG83">
        <v>0</v>
      </c>
      <c r="AH83" s="3">
        <v>508299404</v>
      </c>
      <c r="AI83">
        <v>0</v>
      </c>
      <c r="AJ83">
        <v>0</v>
      </c>
      <c r="AK83">
        <v>0</v>
      </c>
      <c r="AL83">
        <v>10</v>
      </c>
      <c r="AM83" s="1">
        <v>43822</v>
      </c>
      <c r="AN83" t="s">
        <v>2956</v>
      </c>
      <c r="AO83" t="s">
        <v>2933</v>
      </c>
      <c r="AP83" t="s">
        <v>37</v>
      </c>
      <c r="AQ83" t="s">
        <v>37</v>
      </c>
      <c r="AR83" t="s">
        <v>37</v>
      </c>
      <c r="AS83" t="s">
        <v>31</v>
      </c>
      <c r="AT83" t="s">
        <v>31</v>
      </c>
      <c r="AU83" t="s">
        <v>31</v>
      </c>
      <c r="AV83" t="s">
        <v>31</v>
      </c>
      <c r="AW83" t="s">
        <v>31</v>
      </c>
      <c r="AX83" t="s">
        <v>31</v>
      </c>
      <c r="AY83" t="s">
        <v>31</v>
      </c>
      <c r="AZ83" t="s">
        <v>31</v>
      </c>
      <c r="BA83">
        <v>0</v>
      </c>
      <c r="BB83">
        <v>0</v>
      </c>
      <c r="BC83">
        <v>0</v>
      </c>
      <c r="BD83" t="s">
        <v>31</v>
      </c>
      <c r="BE83">
        <v>0</v>
      </c>
      <c r="BF83" t="s">
        <v>37</v>
      </c>
      <c r="BG83">
        <v>11</v>
      </c>
      <c r="BH83">
        <v>0</v>
      </c>
      <c r="BI83" t="s">
        <v>31</v>
      </c>
      <c r="BJ83" t="s">
        <v>31</v>
      </c>
      <c r="BK83">
        <v>0</v>
      </c>
    </row>
    <row r="84" spans="1:63">
      <c r="A84" t="str">
        <f t="shared" si="11"/>
        <v>2125994512411</v>
      </c>
      <c r="B84" t="s">
        <v>32</v>
      </c>
      <c r="C84" t="str">
        <f t="shared" si="12"/>
        <v>41783251</v>
      </c>
      <c r="D84" t="s">
        <v>33</v>
      </c>
      <c r="E84" t="s">
        <v>40</v>
      </c>
      <c r="F84" t="str">
        <f t="shared" si="13"/>
        <v>2125994</v>
      </c>
      <c r="G84" t="s">
        <v>41</v>
      </c>
      <c r="H84" t="s">
        <v>42</v>
      </c>
      <c r="I84" t="s">
        <v>2938</v>
      </c>
      <c r="J84" t="s">
        <v>116</v>
      </c>
      <c r="K84" t="s">
        <v>2931</v>
      </c>
      <c r="L84" t="s">
        <v>43</v>
      </c>
      <c r="M84" t="s">
        <v>44</v>
      </c>
      <c r="N84" t="s">
        <v>46</v>
      </c>
      <c r="O84" t="s">
        <v>44</v>
      </c>
      <c r="P84" t="s">
        <v>45</v>
      </c>
      <c r="Q84" t="s">
        <v>48</v>
      </c>
      <c r="R84" t="s">
        <v>49</v>
      </c>
      <c r="S84" t="s">
        <v>47</v>
      </c>
      <c r="T84" t="s">
        <v>31</v>
      </c>
      <c r="U84" t="s">
        <v>31</v>
      </c>
      <c r="V84" t="s">
        <v>38</v>
      </c>
      <c r="W84" t="s">
        <v>39</v>
      </c>
      <c r="X84" t="s">
        <v>2932</v>
      </c>
      <c r="Y84" s="1">
        <v>43439</v>
      </c>
      <c r="Z84" t="s">
        <v>31</v>
      </c>
      <c r="AA84" t="s">
        <v>37</v>
      </c>
      <c r="AB84" s="3">
        <v>4280519000</v>
      </c>
      <c r="AC84" s="3">
        <v>4280519000</v>
      </c>
      <c r="AD84">
        <v>0</v>
      </c>
      <c r="AE84">
        <v>0</v>
      </c>
      <c r="AF84">
        <v>0</v>
      </c>
      <c r="AG84">
        <v>0</v>
      </c>
      <c r="AH84" s="3">
        <v>4280502969</v>
      </c>
      <c r="AI84">
        <v>0</v>
      </c>
      <c r="AJ84">
        <v>0</v>
      </c>
      <c r="AK84">
        <v>0</v>
      </c>
      <c r="AL84">
        <v>10</v>
      </c>
      <c r="AM84" s="1">
        <v>43822</v>
      </c>
      <c r="AN84" t="s">
        <v>2956</v>
      </c>
      <c r="AO84" t="s">
        <v>2933</v>
      </c>
      <c r="AP84" t="s">
        <v>37</v>
      </c>
      <c r="AQ84" t="s">
        <v>37</v>
      </c>
      <c r="AR84" t="s">
        <v>37</v>
      </c>
      <c r="AS84" t="s">
        <v>31</v>
      </c>
      <c r="AT84" t="s">
        <v>31</v>
      </c>
      <c r="AU84" t="s">
        <v>31</v>
      </c>
      <c r="AV84" t="s">
        <v>31</v>
      </c>
      <c r="AW84" t="s">
        <v>31</v>
      </c>
      <c r="AX84" t="s">
        <v>31</v>
      </c>
      <c r="AY84" t="s">
        <v>31</v>
      </c>
      <c r="AZ84" t="s">
        <v>31</v>
      </c>
      <c r="BA84">
        <v>0</v>
      </c>
      <c r="BB84">
        <v>0</v>
      </c>
      <c r="BC84">
        <v>0</v>
      </c>
      <c r="BD84" t="s">
        <v>31</v>
      </c>
      <c r="BE84">
        <v>0</v>
      </c>
      <c r="BF84" t="s">
        <v>37</v>
      </c>
      <c r="BG84">
        <v>12</v>
      </c>
      <c r="BH84">
        <v>0</v>
      </c>
      <c r="BI84" t="s">
        <v>31</v>
      </c>
      <c r="BJ84" t="s">
        <v>31</v>
      </c>
      <c r="BK84">
        <v>0</v>
      </c>
    </row>
    <row r="85" spans="1:63">
      <c r="A85" t="str">
        <f t="shared" si="11"/>
        <v>2125994512211</v>
      </c>
      <c r="B85" t="s">
        <v>32</v>
      </c>
      <c r="C85" t="str">
        <f t="shared" si="12"/>
        <v>41783251</v>
      </c>
      <c r="D85" t="s">
        <v>33</v>
      </c>
      <c r="E85" t="s">
        <v>40</v>
      </c>
      <c r="F85" t="str">
        <f t="shared" si="13"/>
        <v>2125994</v>
      </c>
      <c r="G85" t="s">
        <v>41</v>
      </c>
      <c r="H85" t="s">
        <v>42</v>
      </c>
      <c r="I85" t="s">
        <v>2939</v>
      </c>
      <c r="J85" t="s">
        <v>234</v>
      </c>
      <c r="K85" t="s">
        <v>2931</v>
      </c>
      <c r="L85" t="s">
        <v>43</v>
      </c>
      <c r="M85" t="s">
        <v>44</v>
      </c>
      <c r="N85" t="s">
        <v>46</v>
      </c>
      <c r="O85" t="s">
        <v>44</v>
      </c>
      <c r="P85" t="s">
        <v>45</v>
      </c>
      <c r="Q85" t="s">
        <v>48</v>
      </c>
      <c r="R85" t="s">
        <v>49</v>
      </c>
      <c r="S85" t="s">
        <v>47</v>
      </c>
      <c r="T85" t="s">
        <v>31</v>
      </c>
      <c r="U85" t="s">
        <v>31</v>
      </c>
      <c r="V85" t="s">
        <v>38</v>
      </c>
      <c r="W85" t="s">
        <v>39</v>
      </c>
      <c r="X85" t="s">
        <v>2932</v>
      </c>
      <c r="Y85" s="1">
        <v>43439</v>
      </c>
      <c r="Z85" t="s">
        <v>31</v>
      </c>
      <c r="AA85" t="s">
        <v>37</v>
      </c>
      <c r="AB85" s="3">
        <v>21440000</v>
      </c>
      <c r="AC85" s="3">
        <v>21440000</v>
      </c>
      <c r="AD85">
        <v>0</v>
      </c>
      <c r="AE85">
        <v>0</v>
      </c>
      <c r="AF85">
        <v>0</v>
      </c>
      <c r="AG85">
        <v>0</v>
      </c>
      <c r="AH85" s="3">
        <v>0</v>
      </c>
      <c r="AI85">
        <v>0</v>
      </c>
      <c r="AJ85">
        <v>0</v>
      </c>
      <c r="AK85">
        <v>0</v>
      </c>
      <c r="AL85">
        <v>10</v>
      </c>
      <c r="AM85" s="1">
        <v>43822</v>
      </c>
      <c r="AN85" t="s">
        <v>2956</v>
      </c>
      <c r="AO85" t="s">
        <v>2933</v>
      </c>
      <c r="AP85" t="s">
        <v>37</v>
      </c>
      <c r="AQ85" t="s">
        <v>37</v>
      </c>
      <c r="AR85" t="s">
        <v>37</v>
      </c>
      <c r="AS85" t="s">
        <v>31</v>
      </c>
      <c r="AT85" t="s">
        <v>31</v>
      </c>
      <c r="AU85" t="s">
        <v>31</v>
      </c>
      <c r="AV85" t="s">
        <v>31</v>
      </c>
      <c r="AW85" t="s">
        <v>31</v>
      </c>
      <c r="AX85" t="s">
        <v>31</v>
      </c>
      <c r="AY85" t="s">
        <v>31</v>
      </c>
      <c r="AZ85" t="s">
        <v>31</v>
      </c>
      <c r="BA85">
        <v>0</v>
      </c>
      <c r="BB85">
        <v>0</v>
      </c>
      <c r="BC85">
        <v>0</v>
      </c>
      <c r="BD85" t="s">
        <v>31</v>
      </c>
      <c r="BE85">
        <v>0</v>
      </c>
      <c r="BF85" t="s">
        <v>37</v>
      </c>
      <c r="BG85">
        <v>13</v>
      </c>
      <c r="BH85">
        <v>0</v>
      </c>
      <c r="BI85" t="s">
        <v>31</v>
      </c>
      <c r="BJ85" t="s">
        <v>31</v>
      </c>
      <c r="BK85">
        <v>0</v>
      </c>
    </row>
    <row r="86" spans="1:63">
      <c r="A86" t="str">
        <f t="shared" si="11"/>
        <v>2125994511151</v>
      </c>
      <c r="B86" t="s">
        <v>32</v>
      </c>
      <c r="C86" t="str">
        <f t="shared" si="12"/>
        <v>41783251</v>
      </c>
      <c r="D86" t="s">
        <v>33</v>
      </c>
      <c r="E86" t="s">
        <v>40</v>
      </c>
      <c r="F86" t="str">
        <f t="shared" si="13"/>
        <v>2125994</v>
      </c>
      <c r="G86" t="s">
        <v>41</v>
      </c>
      <c r="H86" t="s">
        <v>42</v>
      </c>
      <c r="I86" t="s">
        <v>2940</v>
      </c>
      <c r="J86" t="s">
        <v>58</v>
      </c>
      <c r="K86" t="s">
        <v>2931</v>
      </c>
      <c r="L86" t="s">
        <v>43</v>
      </c>
      <c r="M86" t="s">
        <v>44</v>
      </c>
      <c r="N86" t="s">
        <v>46</v>
      </c>
      <c r="O86" t="s">
        <v>44</v>
      </c>
      <c r="P86" t="s">
        <v>45</v>
      </c>
      <c r="Q86" t="s">
        <v>48</v>
      </c>
      <c r="R86" t="s">
        <v>49</v>
      </c>
      <c r="S86" t="s">
        <v>47</v>
      </c>
      <c r="T86" t="s">
        <v>31</v>
      </c>
      <c r="U86" t="s">
        <v>31</v>
      </c>
      <c r="V86" t="s">
        <v>38</v>
      </c>
      <c r="W86" t="s">
        <v>39</v>
      </c>
      <c r="X86" t="s">
        <v>2932</v>
      </c>
      <c r="Y86" s="1">
        <v>43439</v>
      </c>
      <c r="Z86" t="s">
        <v>31</v>
      </c>
      <c r="AA86" t="s">
        <v>37</v>
      </c>
      <c r="AB86" s="3">
        <v>106135000</v>
      </c>
      <c r="AC86" s="3">
        <v>106135000</v>
      </c>
      <c r="AD86">
        <v>0</v>
      </c>
      <c r="AE86">
        <v>0</v>
      </c>
      <c r="AF86">
        <v>0</v>
      </c>
      <c r="AG86">
        <v>0</v>
      </c>
      <c r="AH86" s="3">
        <v>106135000</v>
      </c>
      <c r="AI86">
        <v>0</v>
      </c>
      <c r="AJ86">
        <v>0</v>
      </c>
      <c r="AK86">
        <v>0</v>
      </c>
      <c r="AL86">
        <v>10</v>
      </c>
      <c r="AM86" s="1">
        <v>43822</v>
      </c>
      <c r="AN86" t="s">
        <v>2956</v>
      </c>
      <c r="AO86" t="s">
        <v>2933</v>
      </c>
      <c r="AP86" t="s">
        <v>37</v>
      </c>
      <c r="AQ86" t="s">
        <v>37</v>
      </c>
      <c r="AR86" t="s">
        <v>37</v>
      </c>
      <c r="AS86" t="s">
        <v>31</v>
      </c>
      <c r="AT86" t="s">
        <v>31</v>
      </c>
      <c r="AU86" t="s">
        <v>31</v>
      </c>
      <c r="AV86" t="s">
        <v>31</v>
      </c>
      <c r="AW86" t="s">
        <v>31</v>
      </c>
      <c r="AX86" t="s">
        <v>31</v>
      </c>
      <c r="AY86" t="s">
        <v>31</v>
      </c>
      <c r="AZ86" t="s">
        <v>31</v>
      </c>
      <c r="BA86">
        <v>0</v>
      </c>
      <c r="BB86">
        <v>0</v>
      </c>
      <c r="BC86">
        <v>0</v>
      </c>
      <c r="BD86" t="s">
        <v>31</v>
      </c>
      <c r="BE86">
        <v>0</v>
      </c>
      <c r="BF86" t="s">
        <v>37</v>
      </c>
      <c r="BG86">
        <v>14</v>
      </c>
      <c r="BH86">
        <v>0</v>
      </c>
      <c r="BI86" t="s">
        <v>31</v>
      </c>
      <c r="BJ86" t="s">
        <v>31</v>
      </c>
      <c r="BK86">
        <v>0</v>
      </c>
    </row>
    <row r="87" spans="1:63">
      <c r="A87" t="str">
        <f t="shared" si="11"/>
        <v>2125994511129</v>
      </c>
      <c r="B87" t="s">
        <v>32</v>
      </c>
      <c r="C87" t="str">
        <f t="shared" si="12"/>
        <v>41783251</v>
      </c>
      <c r="D87" t="s">
        <v>33</v>
      </c>
      <c r="E87" t="s">
        <v>40</v>
      </c>
      <c r="F87" t="str">
        <f t="shared" si="13"/>
        <v>2125994</v>
      </c>
      <c r="G87" t="s">
        <v>41</v>
      </c>
      <c r="H87" t="s">
        <v>42</v>
      </c>
      <c r="I87" t="s">
        <v>2940</v>
      </c>
      <c r="J87" t="s">
        <v>112</v>
      </c>
      <c r="K87" t="s">
        <v>2931</v>
      </c>
      <c r="L87" t="s">
        <v>43</v>
      </c>
      <c r="M87" t="s">
        <v>44</v>
      </c>
      <c r="N87" t="s">
        <v>46</v>
      </c>
      <c r="O87" t="s">
        <v>44</v>
      </c>
      <c r="P87" t="s">
        <v>45</v>
      </c>
      <c r="Q87" t="s">
        <v>48</v>
      </c>
      <c r="R87" t="s">
        <v>49</v>
      </c>
      <c r="S87" t="s">
        <v>47</v>
      </c>
      <c r="T87" t="s">
        <v>31</v>
      </c>
      <c r="U87" t="s">
        <v>31</v>
      </c>
      <c r="V87" t="s">
        <v>38</v>
      </c>
      <c r="W87" t="s">
        <v>39</v>
      </c>
      <c r="X87" t="s">
        <v>2932</v>
      </c>
      <c r="Y87" s="1">
        <v>43439</v>
      </c>
      <c r="Z87" t="s">
        <v>31</v>
      </c>
      <c r="AA87" t="s">
        <v>37</v>
      </c>
      <c r="AB87" s="3">
        <v>703965000</v>
      </c>
      <c r="AC87" s="3">
        <v>703965000</v>
      </c>
      <c r="AD87">
        <v>0</v>
      </c>
      <c r="AE87">
        <v>0</v>
      </c>
      <c r="AF87">
        <v>0</v>
      </c>
      <c r="AG87">
        <v>0</v>
      </c>
      <c r="AH87" s="3">
        <v>696626000</v>
      </c>
      <c r="AI87">
        <v>0</v>
      </c>
      <c r="AJ87">
        <v>0</v>
      </c>
      <c r="AK87">
        <v>0</v>
      </c>
      <c r="AL87">
        <v>10</v>
      </c>
      <c r="AM87" s="1">
        <v>43822</v>
      </c>
      <c r="AN87" t="s">
        <v>2956</v>
      </c>
      <c r="AO87" t="s">
        <v>2933</v>
      </c>
      <c r="AP87" t="s">
        <v>37</v>
      </c>
      <c r="AQ87" t="s">
        <v>37</v>
      </c>
      <c r="AR87" t="s">
        <v>37</v>
      </c>
      <c r="AS87" t="s">
        <v>31</v>
      </c>
      <c r="AT87" t="s">
        <v>31</v>
      </c>
      <c r="AU87" t="s">
        <v>31</v>
      </c>
      <c r="AV87" t="s">
        <v>31</v>
      </c>
      <c r="AW87" t="s">
        <v>31</v>
      </c>
      <c r="AX87" t="s">
        <v>31</v>
      </c>
      <c r="AY87" t="s">
        <v>31</v>
      </c>
      <c r="AZ87" t="s">
        <v>31</v>
      </c>
      <c r="BA87">
        <v>0</v>
      </c>
      <c r="BB87">
        <v>0</v>
      </c>
      <c r="BC87">
        <v>0</v>
      </c>
      <c r="BD87" t="s">
        <v>31</v>
      </c>
      <c r="BE87">
        <v>0</v>
      </c>
      <c r="BF87" t="s">
        <v>37</v>
      </c>
      <c r="BG87">
        <v>15</v>
      </c>
      <c r="BH87">
        <v>0</v>
      </c>
      <c r="BI87" t="s">
        <v>31</v>
      </c>
      <c r="BJ87" t="s">
        <v>31</v>
      </c>
      <c r="BK87">
        <v>0</v>
      </c>
    </row>
    <row r="88" spans="1:63">
      <c r="A88" t="str">
        <f t="shared" si="11"/>
        <v>2125994511126</v>
      </c>
      <c r="B88" t="s">
        <v>32</v>
      </c>
      <c r="C88" t="str">
        <f t="shared" si="12"/>
        <v>41783251</v>
      </c>
      <c r="D88" t="s">
        <v>33</v>
      </c>
      <c r="E88" t="s">
        <v>40</v>
      </c>
      <c r="F88" t="str">
        <f t="shared" si="13"/>
        <v>2125994</v>
      </c>
      <c r="G88" t="s">
        <v>41</v>
      </c>
      <c r="H88" t="s">
        <v>42</v>
      </c>
      <c r="I88" t="s">
        <v>2940</v>
      </c>
      <c r="J88" t="s">
        <v>57</v>
      </c>
      <c r="K88" t="s">
        <v>2931</v>
      </c>
      <c r="L88" t="s">
        <v>43</v>
      </c>
      <c r="M88" t="s">
        <v>44</v>
      </c>
      <c r="N88" t="s">
        <v>46</v>
      </c>
      <c r="O88" t="s">
        <v>44</v>
      </c>
      <c r="P88" t="s">
        <v>45</v>
      </c>
      <c r="Q88" t="s">
        <v>48</v>
      </c>
      <c r="R88" t="s">
        <v>49</v>
      </c>
      <c r="S88" t="s">
        <v>47</v>
      </c>
      <c r="T88" t="s">
        <v>31</v>
      </c>
      <c r="U88" t="s">
        <v>31</v>
      </c>
      <c r="V88" t="s">
        <v>38</v>
      </c>
      <c r="W88" t="s">
        <v>39</v>
      </c>
      <c r="X88" t="s">
        <v>2932</v>
      </c>
      <c r="Y88" s="1">
        <v>43439</v>
      </c>
      <c r="Z88" t="s">
        <v>31</v>
      </c>
      <c r="AA88" t="s">
        <v>37</v>
      </c>
      <c r="AB88" s="3">
        <v>233700000</v>
      </c>
      <c r="AC88" s="3">
        <v>233700000</v>
      </c>
      <c r="AD88">
        <v>0</v>
      </c>
      <c r="AE88">
        <v>0</v>
      </c>
      <c r="AF88">
        <v>0</v>
      </c>
      <c r="AG88">
        <v>0</v>
      </c>
      <c r="AH88" s="3">
        <v>233699340</v>
      </c>
      <c r="AI88">
        <v>0</v>
      </c>
      <c r="AJ88">
        <v>0</v>
      </c>
      <c r="AK88">
        <v>0</v>
      </c>
      <c r="AL88">
        <v>10</v>
      </c>
      <c r="AM88" s="1">
        <v>43822</v>
      </c>
      <c r="AN88" t="s">
        <v>2956</v>
      </c>
      <c r="AO88" t="s">
        <v>2933</v>
      </c>
      <c r="AP88" t="s">
        <v>37</v>
      </c>
      <c r="AQ88" t="s">
        <v>37</v>
      </c>
      <c r="AR88" t="s">
        <v>37</v>
      </c>
      <c r="AS88" t="s">
        <v>31</v>
      </c>
      <c r="AT88" t="s">
        <v>31</v>
      </c>
      <c r="AU88" t="s">
        <v>31</v>
      </c>
      <c r="AV88" t="s">
        <v>31</v>
      </c>
      <c r="AW88" t="s">
        <v>31</v>
      </c>
      <c r="AX88" t="s">
        <v>31</v>
      </c>
      <c r="AY88" t="s">
        <v>31</v>
      </c>
      <c r="AZ88" t="s">
        <v>31</v>
      </c>
      <c r="BA88">
        <v>0</v>
      </c>
      <c r="BB88">
        <v>0</v>
      </c>
      <c r="BC88">
        <v>0</v>
      </c>
      <c r="BD88" t="s">
        <v>31</v>
      </c>
      <c r="BE88">
        <v>0</v>
      </c>
      <c r="BF88" t="s">
        <v>37</v>
      </c>
      <c r="BG88">
        <v>16</v>
      </c>
      <c r="BH88">
        <v>0</v>
      </c>
      <c r="BI88" t="s">
        <v>31</v>
      </c>
      <c r="BJ88" t="s">
        <v>31</v>
      </c>
      <c r="BK88">
        <v>0</v>
      </c>
    </row>
    <row r="89" spans="1:63">
      <c r="A89" t="str">
        <f t="shared" si="11"/>
        <v>2125994511125</v>
      </c>
      <c r="B89" t="s">
        <v>32</v>
      </c>
      <c r="C89" t="str">
        <f t="shared" si="12"/>
        <v>41783251</v>
      </c>
      <c r="D89" t="s">
        <v>33</v>
      </c>
      <c r="E89" t="s">
        <v>40</v>
      </c>
      <c r="F89" t="str">
        <f t="shared" si="13"/>
        <v>2125994</v>
      </c>
      <c r="G89" t="s">
        <v>41</v>
      </c>
      <c r="H89" t="s">
        <v>42</v>
      </c>
      <c r="I89" t="s">
        <v>2940</v>
      </c>
      <c r="J89" t="s">
        <v>132</v>
      </c>
      <c r="K89" t="s">
        <v>2931</v>
      </c>
      <c r="L89" t="s">
        <v>43</v>
      </c>
      <c r="M89" t="s">
        <v>44</v>
      </c>
      <c r="N89" t="s">
        <v>46</v>
      </c>
      <c r="O89" t="s">
        <v>44</v>
      </c>
      <c r="P89" t="s">
        <v>45</v>
      </c>
      <c r="Q89" t="s">
        <v>48</v>
      </c>
      <c r="R89" t="s">
        <v>49</v>
      </c>
      <c r="S89" t="s">
        <v>47</v>
      </c>
      <c r="T89" t="s">
        <v>31</v>
      </c>
      <c r="U89" t="s">
        <v>31</v>
      </c>
      <c r="V89" t="s">
        <v>38</v>
      </c>
      <c r="W89" t="s">
        <v>39</v>
      </c>
      <c r="X89" t="s">
        <v>2932</v>
      </c>
      <c r="Y89" s="1">
        <v>43439</v>
      </c>
      <c r="Z89" t="s">
        <v>31</v>
      </c>
      <c r="AA89" t="s">
        <v>37</v>
      </c>
      <c r="AB89" s="3">
        <v>2766000</v>
      </c>
      <c r="AC89" s="3">
        <v>2766000</v>
      </c>
      <c r="AD89">
        <v>0</v>
      </c>
      <c r="AE89">
        <v>0</v>
      </c>
      <c r="AF89">
        <v>0</v>
      </c>
      <c r="AG89">
        <v>0</v>
      </c>
      <c r="AH89" s="3">
        <v>2765500</v>
      </c>
      <c r="AI89">
        <v>0</v>
      </c>
      <c r="AJ89">
        <v>0</v>
      </c>
      <c r="AK89">
        <v>0</v>
      </c>
      <c r="AL89">
        <v>10</v>
      </c>
      <c r="AM89" s="1">
        <v>43822</v>
      </c>
      <c r="AN89" t="s">
        <v>2956</v>
      </c>
      <c r="AO89" t="s">
        <v>2933</v>
      </c>
      <c r="AP89" t="s">
        <v>37</v>
      </c>
      <c r="AQ89" t="s">
        <v>37</v>
      </c>
      <c r="AR89" t="s">
        <v>37</v>
      </c>
      <c r="AS89" t="s">
        <v>31</v>
      </c>
      <c r="AT89" t="s">
        <v>31</v>
      </c>
      <c r="AU89" t="s">
        <v>31</v>
      </c>
      <c r="AV89" t="s">
        <v>31</v>
      </c>
      <c r="AW89" t="s">
        <v>31</v>
      </c>
      <c r="AX89" t="s">
        <v>31</v>
      </c>
      <c r="AY89" t="s">
        <v>31</v>
      </c>
      <c r="AZ89" t="s">
        <v>31</v>
      </c>
      <c r="BA89">
        <v>0</v>
      </c>
      <c r="BB89">
        <v>0</v>
      </c>
      <c r="BC89">
        <v>0</v>
      </c>
      <c r="BD89" t="s">
        <v>31</v>
      </c>
      <c r="BE89">
        <v>0</v>
      </c>
      <c r="BF89" t="s">
        <v>37</v>
      </c>
      <c r="BG89">
        <v>17</v>
      </c>
      <c r="BH89">
        <v>0</v>
      </c>
      <c r="BI89" t="s">
        <v>31</v>
      </c>
      <c r="BJ89" t="s">
        <v>31</v>
      </c>
      <c r="BK89">
        <v>0</v>
      </c>
    </row>
    <row r="90" spans="1:63">
      <c r="A90" t="str">
        <f t="shared" si="11"/>
        <v>2125994511124</v>
      </c>
      <c r="B90" t="s">
        <v>32</v>
      </c>
      <c r="C90" t="str">
        <f t="shared" si="12"/>
        <v>41783251</v>
      </c>
      <c r="D90" t="s">
        <v>33</v>
      </c>
      <c r="E90" t="s">
        <v>40</v>
      </c>
      <c r="F90" t="str">
        <f t="shared" si="13"/>
        <v>2125994</v>
      </c>
      <c r="G90" t="s">
        <v>41</v>
      </c>
      <c r="H90" t="s">
        <v>42</v>
      </c>
      <c r="I90" t="s">
        <v>2940</v>
      </c>
      <c r="J90" t="s">
        <v>52</v>
      </c>
      <c r="K90" t="s">
        <v>2931</v>
      </c>
      <c r="L90" t="s">
        <v>43</v>
      </c>
      <c r="M90" t="s">
        <v>44</v>
      </c>
      <c r="N90" t="s">
        <v>46</v>
      </c>
      <c r="O90" t="s">
        <v>44</v>
      </c>
      <c r="P90" t="s">
        <v>45</v>
      </c>
      <c r="Q90" t="s">
        <v>48</v>
      </c>
      <c r="R90" t="s">
        <v>49</v>
      </c>
      <c r="S90" t="s">
        <v>47</v>
      </c>
      <c r="T90" t="s">
        <v>31</v>
      </c>
      <c r="U90" t="s">
        <v>31</v>
      </c>
      <c r="V90" t="s">
        <v>38</v>
      </c>
      <c r="W90" t="s">
        <v>39</v>
      </c>
      <c r="X90" t="s">
        <v>2932</v>
      </c>
      <c r="Y90" s="1">
        <v>43439</v>
      </c>
      <c r="Z90" t="s">
        <v>31</v>
      </c>
      <c r="AA90" t="s">
        <v>37</v>
      </c>
      <c r="AB90" s="3">
        <v>225340000</v>
      </c>
      <c r="AC90" s="3">
        <v>225340000</v>
      </c>
      <c r="AD90">
        <v>0</v>
      </c>
      <c r="AE90">
        <v>0</v>
      </c>
      <c r="AF90">
        <v>0</v>
      </c>
      <c r="AG90">
        <v>0</v>
      </c>
      <c r="AH90" s="3">
        <v>225340000</v>
      </c>
      <c r="AI90">
        <v>0</v>
      </c>
      <c r="AJ90">
        <v>0</v>
      </c>
      <c r="AK90">
        <v>0</v>
      </c>
      <c r="AL90">
        <v>10</v>
      </c>
      <c r="AM90" s="1">
        <v>43822</v>
      </c>
      <c r="AN90" t="s">
        <v>2956</v>
      </c>
      <c r="AO90" t="s">
        <v>2933</v>
      </c>
      <c r="AP90" t="s">
        <v>37</v>
      </c>
      <c r="AQ90" t="s">
        <v>37</v>
      </c>
      <c r="AR90" t="s">
        <v>37</v>
      </c>
      <c r="AS90" t="s">
        <v>31</v>
      </c>
      <c r="AT90" t="s">
        <v>31</v>
      </c>
      <c r="AU90" t="s">
        <v>31</v>
      </c>
      <c r="AV90" t="s">
        <v>31</v>
      </c>
      <c r="AW90" t="s">
        <v>31</v>
      </c>
      <c r="AX90" t="s">
        <v>31</v>
      </c>
      <c r="AY90" t="s">
        <v>31</v>
      </c>
      <c r="AZ90" t="s">
        <v>31</v>
      </c>
      <c r="BA90">
        <v>0</v>
      </c>
      <c r="BB90">
        <v>0</v>
      </c>
      <c r="BC90">
        <v>0</v>
      </c>
      <c r="BD90" t="s">
        <v>31</v>
      </c>
      <c r="BE90">
        <v>0</v>
      </c>
      <c r="BF90" t="s">
        <v>37</v>
      </c>
      <c r="BG90">
        <v>18</v>
      </c>
      <c r="BH90">
        <v>0</v>
      </c>
      <c r="BI90" t="s">
        <v>31</v>
      </c>
      <c r="BJ90" t="s">
        <v>31</v>
      </c>
      <c r="BK90">
        <v>0</v>
      </c>
    </row>
    <row r="91" spans="1:63">
      <c r="A91" t="str">
        <f t="shared" si="11"/>
        <v>2125994511123</v>
      </c>
      <c r="B91" t="s">
        <v>32</v>
      </c>
      <c r="C91" t="str">
        <f t="shared" si="12"/>
        <v>41783251</v>
      </c>
      <c r="D91" t="s">
        <v>33</v>
      </c>
      <c r="E91" t="s">
        <v>40</v>
      </c>
      <c r="F91" t="str">
        <f t="shared" si="13"/>
        <v>2125994</v>
      </c>
      <c r="G91" t="s">
        <v>41</v>
      </c>
      <c r="H91" t="s">
        <v>42</v>
      </c>
      <c r="I91" t="s">
        <v>2940</v>
      </c>
      <c r="J91" t="s">
        <v>56</v>
      </c>
      <c r="K91" t="s">
        <v>2931</v>
      </c>
      <c r="L91" t="s">
        <v>43</v>
      </c>
      <c r="M91" t="s">
        <v>44</v>
      </c>
      <c r="N91" t="s">
        <v>46</v>
      </c>
      <c r="O91" t="s">
        <v>44</v>
      </c>
      <c r="P91" t="s">
        <v>45</v>
      </c>
      <c r="Q91" t="s">
        <v>48</v>
      </c>
      <c r="R91" t="s">
        <v>49</v>
      </c>
      <c r="S91" t="s">
        <v>47</v>
      </c>
      <c r="T91" t="s">
        <v>31</v>
      </c>
      <c r="U91" t="s">
        <v>31</v>
      </c>
      <c r="V91" t="s">
        <v>38</v>
      </c>
      <c r="W91" t="s">
        <v>39</v>
      </c>
      <c r="X91" t="s">
        <v>2932</v>
      </c>
      <c r="Y91" s="1">
        <v>43439</v>
      </c>
      <c r="Z91" t="s">
        <v>31</v>
      </c>
      <c r="AA91" t="s">
        <v>37</v>
      </c>
      <c r="AB91" s="3">
        <v>14420000</v>
      </c>
      <c r="AC91" s="3">
        <v>14420000</v>
      </c>
      <c r="AD91">
        <v>0</v>
      </c>
      <c r="AE91">
        <v>0</v>
      </c>
      <c r="AF91">
        <v>0</v>
      </c>
      <c r="AG91">
        <v>0</v>
      </c>
      <c r="AH91" s="3">
        <v>14420000</v>
      </c>
      <c r="AI91">
        <v>0</v>
      </c>
      <c r="AJ91">
        <v>0</v>
      </c>
      <c r="AK91">
        <v>0</v>
      </c>
      <c r="AL91">
        <v>10</v>
      </c>
      <c r="AM91" s="1">
        <v>43822</v>
      </c>
      <c r="AN91" t="s">
        <v>2956</v>
      </c>
      <c r="AO91" t="s">
        <v>2933</v>
      </c>
      <c r="AP91" t="s">
        <v>37</v>
      </c>
      <c r="AQ91" t="s">
        <v>37</v>
      </c>
      <c r="AR91" t="s">
        <v>37</v>
      </c>
      <c r="AS91" t="s">
        <v>31</v>
      </c>
      <c r="AT91" t="s">
        <v>31</v>
      </c>
      <c r="AU91" t="s">
        <v>31</v>
      </c>
      <c r="AV91" t="s">
        <v>31</v>
      </c>
      <c r="AW91" t="s">
        <v>31</v>
      </c>
      <c r="AX91" t="s">
        <v>31</v>
      </c>
      <c r="AY91" t="s">
        <v>31</v>
      </c>
      <c r="AZ91" t="s">
        <v>31</v>
      </c>
      <c r="BA91">
        <v>0</v>
      </c>
      <c r="BB91">
        <v>0</v>
      </c>
      <c r="BC91">
        <v>0</v>
      </c>
      <c r="BD91" t="s">
        <v>31</v>
      </c>
      <c r="BE91">
        <v>0</v>
      </c>
      <c r="BF91" t="s">
        <v>37</v>
      </c>
      <c r="BG91">
        <v>19</v>
      </c>
      <c r="BH91">
        <v>0</v>
      </c>
      <c r="BI91" t="s">
        <v>31</v>
      </c>
      <c r="BJ91" t="s">
        <v>31</v>
      </c>
      <c r="BK91">
        <v>0</v>
      </c>
    </row>
    <row r="92" spans="1:63">
      <c r="A92" t="str">
        <f t="shared" si="11"/>
        <v>2125994511122</v>
      </c>
      <c r="B92" t="s">
        <v>32</v>
      </c>
      <c r="C92" t="str">
        <f t="shared" si="12"/>
        <v>41783251</v>
      </c>
      <c r="D92" t="s">
        <v>33</v>
      </c>
      <c r="E92" t="s">
        <v>40</v>
      </c>
      <c r="F92" t="str">
        <f t="shared" si="13"/>
        <v>2125994</v>
      </c>
      <c r="G92" t="s">
        <v>41</v>
      </c>
      <c r="H92" t="s">
        <v>42</v>
      </c>
      <c r="I92" t="s">
        <v>2940</v>
      </c>
      <c r="J92" t="s">
        <v>55</v>
      </c>
      <c r="K92" t="s">
        <v>2931</v>
      </c>
      <c r="L92" t="s">
        <v>43</v>
      </c>
      <c r="M92" t="s">
        <v>44</v>
      </c>
      <c r="N92" t="s">
        <v>46</v>
      </c>
      <c r="O92" t="s">
        <v>44</v>
      </c>
      <c r="P92" t="s">
        <v>45</v>
      </c>
      <c r="Q92" t="s">
        <v>48</v>
      </c>
      <c r="R92" t="s">
        <v>49</v>
      </c>
      <c r="S92" t="s">
        <v>47</v>
      </c>
      <c r="T92" t="s">
        <v>31</v>
      </c>
      <c r="U92" t="s">
        <v>31</v>
      </c>
      <c r="V92" t="s">
        <v>38</v>
      </c>
      <c r="W92" t="s">
        <v>39</v>
      </c>
      <c r="X92" t="s">
        <v>2932</v>
      </c>
      <c r="Y92" s="1">
        <v>43439</v>
      </c>
      <c r="Z92" t="s">
        <v>31</v>
      </c>
      <c r="AA92" t="s">
        <v>37</v>
      </c>
      <c r="AB92" s="3">
        <v>107493000</v>
      </c>
      <c r="AC92" s="3">
        <v>107493000</v>
      </c>
      <c r="AD92">
        <v>0</v>
      </c>
      <c r="AE92">
        <v>0</v>
      </c>
      <c r="AF92">
        <v>0</v>
      </c>
      <c r="AG92">
        <v>0</v>
      </c>
      <c r="AH92" s="3">
        <v>107492558</v>
      </c>
      <c r="AI92">
        <v>0</v>
      </c>
      <c r="AJ92">
        <v>0</v>
      </c>
      <c r="AK92">
        <v>0</v>
      </c>
      <c r="AL92">
        <v>10</v>
      </c>
      <c r="AM92" s="1">
        <v>43822</v>
      </c>
      <c r="AN92" t="s">
        <v>2956</v>
      </c>
      <c r="AO92" t="s">
        <v>2933</v>
      </c>
      <c r="AP92" t="s">
        <v>37</v>
      </c>
      <c r="AQ92" t="s">
        <v>37</v>
      </c>
      <c r="AR92" t="s">
        <v>37</v>
      </c>
      <c r="AS92" t="s">
        <v>31</v>
      </c>
      <c r="AT92" t="s">
        <v>31</v>
      </c>
      <c r="AU92" t="s">
        <v>31</v>
      </c>
      <c r="AV92" t="s">
        <v>31</v>
      </c>
      <c r="AW92" t="s">
        <v>31</v>
      </c>
      <c r="AX92" t="s">
        <v>31</v>
      </c>
      <c r="AY92" t="s">
        <v>31</v>
      </c>
      <c r="AZ92" t="s">
        <v>31</v>
      </c>
      <c r="BA92">
        <v>0</v>
      </c>
      <c r="BB92">
        <v>0</v>
      </c>
      <c r="BC92">
        <v>0</v>
      </c>
      <c r="BD92" t="s">
        <v>31</v>
      </c>
      <c r="BE92">
        <v>0</v>
      </c>
      <c r="BF92" t="s">
        <v>37</v>
      </c>
      <c r="BG92">
        <v>20</v>
      </c>
      <c r="BH92">
        <v>0</v>
      </c>
      <c r="BI92" t="s">
        <v>31</v>
      </c>
      <c r="BJ92" t="s">
        <v>31</v>
      </c>
      <c r="BK92">
        <v>0</v>
      </c>
    </row>
    <row r="93" spans="1:63">
      <c r="A93" t="str">
        <f t="shared" si="11"/>
        <v>2125994511121</v>
      </c>
      <c r="B93" t="s">
        <v>32</v>
      </c>
      <c r="C93" t="str">
        <f t="shared" si="12"/>
        <v>41783251</v>
      </c>
      <c r="D93" t="s">
        <v>33</v>
      </c>
      <c r="E93" t="s">
        <v>40</v>
      </c>
      <c r="F93" t="str">
        <f t="shared" si="13"/>
        <v>2125994</v>
      </c>
      <c r="G93" t="s">
        <v>41</v>
      </c>
      <c r="H93" t="s">
        <v>42</v>
      </c>
      <c r="I93" t="s">
        <v>2940</v>
      </c>
      <c r="J93" t="s">
        <v>51</v>
      </c>
      <c r="K93" t="s">
        <v>2931</v>
      </c>
      <c r="L93" t="s">
        <v>43</v>
      </c>
      <c r="M93" t="s">
        <v>44</v>
      </c>
      <c r="N93" t="s">
        <v>46</v>
      </c>
      <c r="O93" t="s">
        <v>44</v>
      </c>
      <c r="P93" t="s">
        <v>45</v>
      </c>
      <c r="Q93" t="s">
        <v>48</v>
      </c>
      <c r="R93" t="s">
        <v>49</v>
      </c>
      <c r="S93" t="s">
        <v>47</v>
      </c>
      <c r="T93" t="s">
        <v>31</v>
      </c>
      <c r="U93" t="s">
        <v>31</v>
      </c>
      <c r="V93" t="s">
        <v>38</v>
      </c>
      <c r="W93" t="s">
        <v>39</v>
      </c>
      <c r="X93" t="s">
        <v>2932</v>
      </c>
      <c r="Y93" s="1">
        <v>43439</v>
      </c>
      <c r="Z93" t="s">
        <v>31</v>
      </c>
      <c r="AA93" t="s">
        <v>37</v>
      </c>
      <c r="AB93" s="3">
        <v>359080000</v>
      </c>
      <c r="AC93" s="3">
        <v>359080000</v>
      </c>
      <c r="AD93">
        <v>0</v>
      </c>
      <c r="AE93">
        <v>0</v>
      </c>
      <c r="AF93">
        <v>0</v>
      </c>
      <c r="AG93">
        <v>0</v>
      </c>
      <c r="AH93" s="3">
        <v>359079910</v>
      </c>
      <c r="AI93">
        <v>0</v>
      </c>
      <c r="AJ93">
        <v>0</v>
      </c>
      <c r="AK93">
        <v>0</v>
      </c>
      <c r="AL93">
        <v>10</v>
      </c>
      <c r="AM93" s="1">
        <v>43822</v>
      </c>
      <c r="AN93" t="s">
        <v>2956</v>
      </c>
      <c r="AO93" t="s">
        <v>2933</v>
      </c>
      <c r="AP93" t="s">
        <v>37</v>
      </c>
      <c r="AQ93" t="s">
        <v>37</v>
      </c>
      <c r="AR93" t="s">
        <v>37</v>
      </c>
      <c r="AS93" t="s">
        <v>31</v>
      </c>
      <c r="AT93" t="s">
        <v>31</v>
      </c>
      <c r="AU93" t="s">
        <v>31</v>
      </c>
      <c r="AV93" t="s">
        <v>31</v>
      </c>
      <c r="AW93" t="s">
        <v>31</v>
      </c>
      <c r="AX93" t="s">
        <v>31</v>
      </c>
      <c r="AY93" t="s">
        <v>31</v>
      </c>
      <c r="AZ93" t="s">
        <v>31</v>
      </c>
      <c r="BA93">
        <v>0</v>
      </c>
      <c r="BB93">
        <v>0</v>
      </c>
      <c r="BC93">
        <v>0</v>
      </c>
      <c r="BD93" t="s">
        <v>31</v>
      </c>
      <c r="BE93">
        <v>0</v>
      </c>
      <c r="BF93" t="s">
        <v>37</v>
      </c>
      <c r="BG93">
        <v>21</v>
      </c>
      <c r="BH93">
        <v>0</v>
      </c>
      <c r="BI93" t="s">
        <v>31</v>
      </c>
      <c r="BJ93" t="s">
        <v>31</v>
      </c>
      <c r="BK93">
        <v>0</v>
      </c>
    </row>
    <row r="94" spans="1:63">
      <c r="A94" t="str">
        <f t="shared" si="11"/>
        <v>2125994511119</v>
      </c>
      <c r="B94" t="s">
        <v>32</v>
      </c>
      <c r="C94" t="str">
        <f t="shared" si="12"/>
        <v>41783251</v>
      </c>
      <c r="D94" t="s">
        <v>33</v>
      </c>
      <c r="E94" t="s">
        <v>40</v>
      </c>
      <c r="F94" t="str">
        <f t="shared" si="13"/>
        <v>2125994</v>
      </c>
      <c r="G94" t="s">
        <v>41</v>
      </c>
      <c r="H94" t="s">
        <v>42</v>
      </c>
      <c r="I94" t="s">
        <v>2940</v>
      </c>
      <c r="J94" t="s">
        <v>50</v>
      </c>
      <c r="K94" t="s">
        <v>2931</v>
      </c>
      <c r="L94" t="s">
        <v>43</v>
      </c>
      <c r="M94" t="s">
        <v>44</v>
      </c>
      <c r="N94" t="s">
        <v>46</v>
      </c>
      <c r="O94" t="s">
        <v>44</v>
      </c>
      <c r="P94" t="s">
        <v>45</v>
      </c>
      <c r="Q94" t="s">
        <v>48</v>
      </c>
      <c r="R94" t="s">
        <v>49</v>
      </c>
      <c r="S94" t="s">
        <v>47</v>
      </c>
      <c r="T94" t="s">
        <v>31</v>
      </c>
      <c r="U94" t="s">
        <v>31</v>
      </c>
      <c r="V94" t="s">
        <v>38</v>
      </c>
      <c r="W94" t="s">
        <v>39</v>
      </c>
      <c r="X94" t="s">
        <v>2932</v>
      </c>
      <c r="Y94" s="1">
        <v>43439</v>
      </c>
      <c r="Z94" t="s">
        <v>31</v>
      </c>
      <c r="AA94" t="s">
        <v>37</v>
      </c>
      <c r="AB94" s="3">
        <v>78000</v>
      </c>
      <c r="AC94" s="3">
        <v>78000</v>
      </c>
      <c r="AD94">
        <v>0</v>
      </c>
      <c r="AE94">
        <v>0</v>
      </c>
      <c r="AF94">
        <v>0</v>
      </c>
      <c r="AG94">
        <v>0</v>
      </c>
      <c r="AH94" s="3">
        <v>77876</v>
      </c>
      <c r="AI94">
        <v>0</v>
      </c>
      <c r="AJ94">
        <v>0</v>
      </c>
      <c r="AK94">
        <v>0</v>
      </c>
      <c r="AL94">
        <v>10</v>
      </c>
      <c r="AM94" s="1">
        <v>43822</v>
      </c>
      <c r="AN94" t="s">
        <v>2956</v>
      </c>
      <c r="AO94" t="s">
        <v>2933</v>
      </c>
      <c r="AP94" t="s">
        <v>37</v>
      </c>
      <c r="AQ94" t="s">
        <v>37</v>
      </c>
      <c r="AR94" t="s">
        <v>37</v>
      </c>
      <c r="AS94" t="s">
        <v>31</v>
      </c>
      <c r="AT94" t="s">
        <v>31</v>
      </c>
      <c r="AU94" t="s">
        <v>31</v>
      </c>
      <c r="AV94" t="s">
        <v>31</v>
      </c>
      <c r="AW94" t="s">
        <v>31</v>
      </c>
      <c r="AX94" t="s">
        <v>31</v>
      </c>
      <c r="AY94" t="s">
        <v>31</v>
      </c>
      <c r="AZ94" t="s">
        <v>31</v>
      </c>
      <c r="BA94">
        <v>0</v>
      </c>
      <c r="BB94">
        <v>0</v>
      </c>
      <c r="BC94">
        <v>0</v>
      </c>
      <c r="BD94" t="s">
        <v>31</v>
      </c>
      <c r="BE94">
        <v>0</v>
      </c>
      <c r="BF94" t="s">
        <v>37</v>
      </c>
      <c r="BG94">
        <v>22</v>
      </c>
      <c r="BH94">
        <v>0</v>
      </c>
      <c r="BI94" t="s">
        <v>31</v>
      </c>
      <c r="BJ94" t="s">
        <v>31</v>
      </c>
      <c r="BK94">
        <v>0</v>
      </c>
    </row>
    <row r="95" spans="1:63">
      <c r="A95" t="str">
        <f t="shared" si="11"/>
        <v>2125994511111</v>
      </c>
      <c r="B95" t="s">
        <v>32</v>
      </c>
      <c r="C95" t="str">
        <f t="shared" si="12"/>
        <v>41783251</v>
      </c>
      <c r="D95" t="s">
        <v>33</v>
      </c>
      <c r="E95" t="s">
        <v>40</v>
      </c>
      <c r="F95" t="str">
        <f t="shared" si="13"/>
        <v>2125994</v>
      </c>
      <c r="G95" t="s">
        <v>41</v>
      </c>
      <c r="H95" t="s">
        <v>42</v>
      </c>
      <c r="I95" t="s">
        <v>2940</v>
      </c>
      <c r="J95" t="s">
        <v>35</v>
      </c>
      <c r="K95" t="s">
        <v>2931</v>
      </c>
      <c r="L95" t="s">
        <v>43</v>
      </c>
      <c r="M95" t="s">
        <v>44</v>
      </c>
      <c r="N95" t="s">
        <v>46</v>
      </c>
      <c r="O95" t="s">
        <v>44</v>
      </c>
      <c r="P95" t="s">
        <v>45</v>
      </c>
      <c r="Q95" t="s">
        <v>48</v>
      </c>
      <c r="R95" t="s">
        <v>49</v>
      </c>
      <c r="S95" t="s">
        <v>47</v>
      </c>
      <c r="T95" t="s">
        <v>31</v>
      </c>
      <c r="U95" t="s">
        <v>31</v>
      </c>
      <c r="V95" t="s">
        <v>38</v>
      </c>
      <c r="W95" t="s">
        <v>39</v>
      </c>
      <c r="X95" t="s">
        <v>2932</v>
      </c>
      <c r="Y95" s="1">
        <v>43439</v>
      </c>
      <c r="Z95" t="s">
        <v>31</v>
      </c>
      <c r="AA95" t="s">
        <v>37</v>
      </c>
      <c r="AB95" s="3">
        <v>4245244000</v>
      </c>
      <c r="AC95" s="3">
        <v>4245244000</v>
      </c>
      <c r="AD95">
        <v>0</v>
      </c>
      <c r="AE95">
        <v>0</v>
      </c>
      <c r="AF95">
        <v>0</v>
      </c>
      <c r="AG95">
        <v>0</v>
      </c>
      <c r="AH95" s="3">
        <v>4245075800</v>
      </c>
      <c r="AI95">
        <v>0</v>
      </c>
      <c r="AJ95">
        <v>0</v>
      </c>
      <c r="AK95">
        <v>0</v>
      </c>
      <c r="AL95">
        <v>10</v>
      </c>
      <c r="AM95" s="1">
        <v>43822</v>
      </c>
      <c r="AN95" t="s">
        <v>2956</v>
      </c>
      <c r="AO95" t="s">
        <v>2933</v>
      </c>
      <c r="AP95" t="s">
        <v>37</v>
      </c>
      <c r="AQ95" t="s">
        <v>37</v>
      </c>
      <c r="AR95" t="s">
        <v>37</v>
      </c>
      <c r="AS95" t="s">
        <v>31</v>
      </c>
      <c r="AT95" t="s">
        <v>31</v>
      </c>
      <c r="AU95" t="s">
        <v>31</v>
      </c>
      <c r="AV95" t="s">
        <v>31</v>
      </c>
      <c r="AW95" t="s">
        <v>31</v>
      </c>
      <c r="AX95" t="s">
        <v>31</v>
      </c>
      <c r="AY95" t="s">
        <v>31</v>
      </c>
      <c r="AZ95" t="s">
        <v>31</v>
      </c>
      <c r="BA95">
        <v>0</v>
      </c>
      <c r="BB95">
        <v>0</v>
      </c>
      <c r="BC95">
        <v>0</v>
      </c>
      <c r="BD95" t="s">
        <v>31</v>
      </c>
      <c r="BE95">
        <v>0</v>
      </c>
      <c r="BF95" t="s">
        <v>37</v>
      </c>
      <c r="BG95">
        <v>23</v>
      </c>
      <c r="BH95">
        <v>0</v>
      </c>
      <c r="BI95" t="s">
        <v>31</v>
      </c>
      <c r="BJ95" t="s">
        <v>31</v>
      </c>
      <c r="BK95">
        <v>0</v>
      </c>
    </row>
    <row r="96" spans="1:63">
      <c r="A96" t="str">
        <f t="shared" si="11"/>
        <v>2124016524113</v>
      </c>
      <c r="B96" t="s">
        <v>32</v>
      </c>
      <c r="C96" t="str">
        <f t="shared" si="12"/>
        <v>41783252</v>
      </c>
      <c r="D96" t="s">
        <v>33</v>
      </c>
      <c r="E96" t="s">
        <v>40</v>
      </c>
      <c r="F96" t="str">
        <f t="shared" si="13"/>
        <v>2124016</v>
      </c>
      <c r="G96" t="s">
        <v>124</v>
      </c>
      <c r="H96" t="s">
        <v>125</v>
      </c>
      <c r="I96" t="s">
        <v>2930</v>
      </c>
      <c r="J96" t="s">
        <v>64</v>
      </c>
      <c r="K96" t="s">
        <v>2931</v>
      </c>
      <c r="L96" t="s">
        <v>43</v>
      </c>
      <c r="M96" t="s">
        <v>44</v>
      </c>
      <c r="N96" t="s">
        <v>46</v>
      </c>
      <c r="O96" t="s">
        <v>44</v>
      </c>
      <c r="P96" t="s">
        <v>45</v>
      </c>
      <c r="Q96" t="s">
        <v>48</v>
      </c>
      <c r="R96" t="s">
        <v>49</v>
      </c>
      <c r="S96" t="s">
        <v>47</v>
      </c>
      <c r="T96" t="s">
        <v>31</v>
      </c>
      <c r="U96" t="s">
        <v>31</v>
      </c>
      <c r="V96" t="s">
        <v>38</v>
      </c>
      <c r="W96" t="s">
        <v>39</v>
      </c>
      <c r="X96" t="s">
        <v>2932</v>
      </c>
      <c r="Y96" s="1">
        <v>43439</v>
      </c>
      <c r="Z96" t="s">
        <v>31</v>
      </c>
      <c r="AA96" t="s">
        <v>37</v>
      </c>
      <c r="AB96" s="3">
        <v>4000000</v>
      </c>
      <c r="AC96" s="3">
        <v>4000000</v>
      </c>
      <c r="AD96">
        <v>0</v>
      </c>
      <c r="AE96">
        <v>0</v>
      </c>
      <c r="AF96">
        <v>0</v>
      </c>
      <c r="AG96">
        <v>0</v>
      </c>
      <c r="AH96" s="3">
        <v>4000000</v>
      </c>
      <c r="AI96">
        <v>0</v>
      </c>
      <c r="AJ96">
        <v>0</v>
      </c>
      <c r="AK96">
        <v>0</v>
      </c>
      <c r="AL96">
        <v>10</v>
      </c>
      <c r="AM96" s="1">
        <v>43822</v>
      </c>
      <c r="AN96" t="s">
        <v>2956</v>
      </c>
      <c r="AO96" t="s">
        <v>2933</v>
      </c>
      <c r="AP96" t="s">
        <v>37</v>
      </c>
      <c r="AQ96" t="s">
        <v>37</v>
      </c>
      <c r="AR96" t="s">
        <v>37</v>
      </c>
      <c r="AS96" t="s">
        <v>31</v>
      </c>
      <c r="AT96" t="s">
        <v>31</v>
      </c>
      <c r="AU96" t="s">
        <v>31</v>
      </c>
      <c r="AV96" t="s">
        <v>31</v>
      </c>
      <c r="AW96" t="s">
        <v>31</v>
      </c>
      <c r="AX96" t="s">
        <v>31</v>
      </c>
      <c r="AY96" t="s">
        <v>31</v>
      </c>
      <c r="AZ96" t="s">
        <v>31</v>
      </c>
      <c r="BA96">
        <v>0</v>
      </c>
      <c r="BB96">
        <v>0</v>
      </c>
      <c r="BC96">
        <v>0</v>
      </c>
      <c r="BD96" t="s">
        <v>31</v>
      </c>
      <c r="BE96">
        <v>0</v>
      </c>
      <c r="BF96" t="s">
        <v>37</v>
      </c>
      <c r="BG96">
        <v>24</v>
      </c>
      <c r="BH96">
        <v>0</v>
      </c>
      <c r="BI96" t="s">
        <v>31</v>
      </c>
      <c r="BJ96" t="s">
        <v>31</v>
      </c>
      <c r="BK96">
        <v>0</v>
      </c>
    </row>
    <row r="97" spans="1:63">
      <c r="A97" t="str">
        <f t="shared" si="11"/>
        <v>2124016524111</v>
      </c>
      <c r="B97" t="s">
        <v>32</v>
      </c>
      <c r="C97" t="str">
        <f t="shared" si="12"/>
        <v>41783252</v>
      </c>
      <c r="D97" t="s">
        <v>33</v>
      </c>
      <c r="E97" t="s">
        <v>40</v>
      </c>
      <c r="F97" t="str">
        <f t="shared" si="13"/>
        <v>2124016</v>
      </c>
      <c r="G97" t="s">
        <v>124</v>
      </c>
      <c r="H97" t="s">
        <v>125</v>
      </c>
      <c r="I97" t="s">
        <v>2930</v>
      </c>
      <c r="J97" t="s">
        <v>71</v>
      </c>
      <c r="K97" t="s">
        <v>2931</v>
      </c>
      <c r="L97" t="s">
        <v>43</v>
      </c>
      <c r="M97" t="s">
        <v>44</v>
      </c>
      <c r="N97" t="s">
        <v>46</v>
      </c>
      <c r="O97" t="s">
        <v>44</v>
      </c>
      <c r="P97" t="s">
        <v>45</v>
      </c>
      <c r="Q97" t="s">
        <v>48</v>
      </c>
      <c r="R97" t="s">
        <v>49</v>
      </c>
      <c r="S97" t="s">
        <v>47</v>
      </c>
      <c r="T97" t="s">
        <v>31</v>
      </c>
      <c r="U97" t="s">
        <v>31</v>
      </c>
      <c r="V97" t="s">
        <v>38</v>
      </c>
      <c r="W97" t="s">
        <v>39</v>
      </c>
      <c r="X97" t="s">
        <v>2932</v>
      </c>
      <c r="Y97" s="1">
        <v>43439</v>
      </c>
      <c r="Z97" t="s">
        <v>31</v>
      </c>
      <c r="AA97" t="s">
        <v>37</v>
      </c>
      <c r="AB97" s="3">
        <v>2000000</v>
      </c>
      <c r="AC97" s="3">
        <v>2000000</v>
      </c>
      <c r="AD97">
        <v>0</v>
      </c>
      <c r="AE97">
        <v>0</v>
      </c>
      <c r="AF97">
        <v>0</v>
      </c>
      <c r="AG97">
        <v>0</v>
      </c>
      <c r="AH97" s="3">
        <v>2000000</v>
      </c>
      <c r="AI97">
        <v>0</v>
      </c>
      <c r="AJ97">
        <v>0</v>
      </c>
      <c r="AK97">
        <v>0</v>
      </c>
      <c r="AL97">
        <v>10</v>
      </c>
      <c r="AM97" s="1">
        <v>43822</v>
      </c>
      <c r="AN97" t="s">
        <v>2956</v>
      </c>
      <c r="AO97" t="s">
        <v>2933</v>
      </c>
      <c r="AP97" t="s">
        <v>37</v>
      </c>
      <c r="AQ97" t="s">
        <v>37</v>
      </c>
      <c r="AR97" t="s">
        <v>37</v>
      </c>
      <c r="AS97" t="s">
        <v>31</v>
      </c>
      <c r="AT97" t="s">
        <v>31</v>
      </c>
      <c r="AU97" t="s">
        <v>31</v>
      </c>
      <c r="AV97" t="s">
        <v>31</v>
      </c>
      <c r="AW97" t="s">
        <v>31</v>
      </c>
      <c r="AX97" t="s">
        <v>31</v>
      </c>
      <c r="AY97" t="s">
        <v>31</v>
      </c>
      <c r="AZ97" t="s">
        <v>31</v>
      </c>
      <c r="BA97">
        <v>0</v>
      </c>
      <c r="BB97">
        <v>0</v>
      </c>
      <c r="BC97">
        <v>0</v>
      </c>
      <c r="BD97" t="s">
        <v>31</v>
      </c>
      <c r="BE97">
        <v>0</v>
      </c>
      <c r="BF97" t="s">
        <v>37</v>
      </c>
      <c r="BG97">
        <v>25</v>
      </c>
      <c r="BH97">
        <v>0</v>
      </c>
      <c r="BI97" t="s">
        <v>31</v>
      </c>
      <c r="BJ97" t="s">
        <v>31</v>
      </c>
      <c r="BK97">
        <v>0</v>
      </c>
    </row>
    <row r="98" spans="1:63">
      <c r="A98" t="str">
        <f t="shared" si="11"/>
        <v>2124016521211</v>
      </c>
      <c r="B98" t="s">
        <v>32</v>
      </c>
      <c r="C98" t="str">
        <f t="shared" si="12"/>
        <v>41783252</v>
      </c>
      <c r="D98" t="s">
        <v>33</v>
      </c>
      <c r="E98" t="s">
        <v>40</v>
      </c>
      <c r="F98" t="str">
        <f t="shared" si="13"/>
        <v>2124016</v>
      </c>
      <c r="G98" t="s">
        <v>124</v>
      </c>
      <c r="H98" t="s">
        <v>125</v>
      </c>
      <c r="I98" t="s">
        <v>2941</v>
      </c>
      <c r="J98" t="s">
        <v>122</v>
      </c>
      <c r="K98" t="s">
        <v>2931</v>
      </c>
      <c r="L98" t="s">
        <v>43</v>
      </c>
      <c r="M98" t="s">
        <v>44</v>
      </c>
      <c r="N98" t="s">
        <v>46</v>
      </c>
      <c r="O98" t="s">
        <v>44</v>
      </c>
      <c r="P98" t="s">
        <v>45</v>
      </c>
      <c r="Q98" t="s">
        <v>48</v>
      </c>
      <c r="R98" t="s">
        <v>49</v>
      </c>
      <c r="S98" t="s">
        <v>47</v>
      </c>
      <c r="T98" t="s">
        <v>31</v>
      </c>
      <c r="U98" t="s">
        <v>31</v>
      </c>
      <c r="V98" t="s">
        <v>38</v>
      </c>
      <c r="W98" t="s">
        <v>39</v>
      </c>
      <c r="X98" t="s">
        <v>2932</v>
      </c>
      <c r="Y98" s="1">
        <v>43439</v>
      </c>
      <c r="Z98" t="s">
        <v>31</v>
      </c>
      <c r="AA98" t="s">
        <v>37</v>
      </c>
      <c r="AB98" s="3">
        <v>5000000</v>
      </c>
      <c r="AC98" s="3">
        <v>5000000</v>
      </c>
      <c r="AD98">
        <v>0</v>
      </c>
      <c r="AE98">
        <v>0</v>
      </c>
      <c r="AF98">
        <v>0</v>
      </c>
      <c r="AG98">
        <v>0</v>
      </c>
      <c r="AH98" s="3">
        <v>5000000</v>
      </c>
      <c r="AI98">
        <v>0</v>
      </c>
      <c r="AJ98">
        <v>0</v>
      </c>
      <c r="AK98">
        <v>0</v>
      </c>
      <c r="AL98">
        <v>10</v>
      </c>
      <c r="AM98" s="1">
        <v>43822</v>
      </c>
      <c r="AN98" t="s">
        <v>2956</v>
      </c>
      <c r="AO98" t="s">
        <v>2933</v>
      </c>
      <c r="AP98" t="s">
        <v>37</v>
      </c>
      <c r="AQ98" t="s">
        <v>37</v>
      </c>
      <c r="AR98" t="s">
        <v>37</v>
      </c>
      <c r="AS98" t="s">
        <v>31</v>
      </c>
      <c r="AT98" t="s">
        <v>31</v>
      </c>
      <c r="AU98" t="s">
        <v>31</v>
      </c>
      <c r="AV98" t="s">
        <v>31</v>
      </c>
      <c r="AW98" t="s">
        <v>31</v>
      </c>
      <c r="AX98" t="s">
        <v>31</v>
      </c>
      <c r="AY98" t="s">
        <v>31</v>
      </c>
      <c r="AZ98" t="s">
        <v>31</v>
      </c>
      <c r="BA98">
        <v>0</v>
      </c>
      <c r="BB98">
        <v>0</v>
      </c>
      <c r="BC98">
        <v>0</v>
      </c>
      <c r="BD98" t="s">
        <v>31</v>
      </c>
      <c r="BE98">
        <v>0</v>
      </c>
      <c r="BF98" t="s">
        <v>37</v>
      </c>
      <c r="BG98">
        <v>26</v>
      </c>
      <c r="BH98">
        <v>0</v>
      </c>
      <c r="BI98" t="s">
        <v>31</v>
      </c>
      <c r="BJ98" t="s">
        <v>31</v>
      </c>
      <c r="BK98">
        <v>0</v>
      </c>
    </row>
    <row r="99" spans="1:63">
      <c r="A99" t="str">
        <f t="shared" si="11"/>
        <v>2123007521233</v>
      </c>
      <c r="B99" t="s">
        <v>32</v>
      </c>
      <c r="C99" t="str">
        <f t="shared" si="12"/>
        <v>41783252</v>
      </c>
      <c r="D99" t="s">
        <v>33</v>
      </c>
      <c r="E99" t="s">
        <v>40</v>
      </c>
      <c r="F99" t="str">
        <f t="shared" si="13"/>
        <v>2123007</v>
      </c>
      <c r="G99" t="s">
        <v>76</v>
      </c>
      <c r="H99" t="s">
        <v>69</v>
      </c>
      <c r="I99" t="s">
        <v>2941</v>
      </c>
      <c r="J99" t="s">
        <v>363</v>
      </c>
      <c r="K99" t="s">
        <v>2931</v>
      </c>
      <c r="L99" t="s">
        <v>43</v>
      </c>
      <c r="M99" t="s">
        <v>44</v>
      </c>
      <c r="N99" t="s">
        <v>46</v>
      </c>
      <c r="O99" t="s">
        <v>44</v>
      </c>
      <c r="P99" t="s">
        <v>45</v>
      </c>
      <c r="Q99" t="s">
        <v>48</v>
      </c>
      <c r="R99" t="s">
        <v>49</v>
      </c>
      <c r="S99" t="s">
        <v>47</v>
      </c>
      <c r="T99" t="s">
        <v>31</v>
      </c>
      <c r="U99" t="s">
        <v>31</v>
      </c>
      <c r="V99" t="s">
        <v>38</v>
      </c>
      <c r="W99" t="s">
        <v>39</v>
      </c>
      <c r="X99" t="s">
        <v>2932</v>
      </c>
      <c r="Y99" s="1">
        <v>43439</v>
      </c>
      <c r="Z99" t="s">
        <v>31</v>
      </c>
      <c r="AA99" t="s">
        <v>37</v>
      </c>
      <c r="AB99" s="3">
        <v>78000000</v>
      </c>
      <c r="AC99" s="3">
        <v>78000000</v>
      </c>
      <c r="AD99">
        <v>0</v>
      </c>
      <c r="AE99">
        <v>0</v>
      </c>
      <c r="AF99">
        <v>0</v>
      </c>
      <c r="AG99">
        <v>0</v>
      </c>
      <c r="AH99" s="3">
        <v>78000000</v>
      </c>
      <c r="AI99">
        <v>0</v>
      </c>
      <c r="AJ99">
        <v>0</v>
      </c>
      <c r="AK99">
        <v>0</v>
      </c>
      <c r="AL99">
        <v>10</v>
      </c>
      <c r="AM99" s="1">
        <v>43822</v>
      </c>
      <c r="AN99" t="s">
        <v>2956</v>
      </c>
      <c r="AO99" t="s">
        <v>2933</v>
      </c>
      <c r="AP99" t="s">
        <v>37</v>
      </c>
      <c r="AQ99" t="s">
        <v>37</v>
      </c>
      <c r="AR99" t="s">
        <v>37</v>
      </c>
      <c r="AS99" t="s">
        <v>31</v>
      </c>
      <c r="AT99" t="s">
        <v>31</v>
      </c>
      <c r="AU99" t="s">
        <v>31</v>
      </c>
      <c r="AV99" t="s">
        <v>31</v>
      </c>
      <c r="AW99" t="s">
        <v>31</v>
      </c>
      <c r="AX99" t="s">
        <v>31</v>
      </c>
      <c r="AY99" t="s">
        <v>31</v>
      </c>
      <c r="AZ99" t="s">
        <v>31</v>
      </c>
      <c r="BA99">
        <v>0</v>
      </c>
      <c r="BB99">
        <v>0</v>
      </c>
      <c r="BC99">
        <v>0</v>
      </c>
      <c r="BD99" t="s">
        <v>31</v>
      </c>
      <c r="BE99">
        <v>0</v>
      </c>
      <c r="BF99" t="s">
        <v>37</v>
      </c>
      <c r="BG99">
        <v>27</v>
      </c>
      <c r="BH99">
        <v>0</v>
      </c>
      <c r="BI99" t="s">
        <v>31</v>
      </c>
      <c r="BJ99" t="s">
        <v>31</v>
      </c>
      <c r="BK99">
        <v>0</v>
      </c>
    </row>
    <row r="100" spans="1:63">
      <c r="A100" t="str">
        <f t="shared" si="11"/>
        <v>2123005524111</v>
      </c>
      <c r="B100" t="s">
        <v>32</v>
      </c>
      <c r="C100" t="str">
        <f t="shared" si="12"/>
        <v>41783252</v>
      </c>
      <c r="D100" t="s">
        <v>33</v>
      </c>
      <c r="E100" t="s">
        <v>40</v>
      </c>
      <c r="F100" t="str">
        <f t="shared" si="13"/>
        <v>2123005</v>
      </c>
      <c r="G100" t="s">
        <v>76</v>
      </c>
      <c r="H100" t="s">
        <v>90</v>
      </c>
      <c r="I100" t="s">
        <v>2930</v>
      </c>
      <c r="J100" t="s">
        <v>71</v>
      </c>
      <c r="K100" t="s">
        <v>2931</v>
      </c>
      <c r="L100" t="s">
        <v>43</v>
      </c>
      <c r="M100" t="s">
        <v>44</v>
      </c>
      <c r="N100" t="s">
        <v>46</v>
      </c>
      <c r="O100" t="s">
        <v>44</v>
      </c>
      <c r="P100" t="s">
        <v>45</v>
      </c>
      <c r="Q100" t="s">
        <v>48</v>
      </c>
      <c r="R100" t="s">
        <v>49</v>
      </c>
      <c r="S100" t="s">
        <v>47</v>
      </c>
      <c r="T100" t="s">
        <v>31</v>
      </c>
      <c r="U100" t="s">
        <v>31</v>
      </c>
      <c r="V100" t="s">
        <v>38</v>
      </c>
      <c r="W100" t="s">
        <v>39</v>
      </c>
      <c r="X100" t="s">
        <v>2932</v>
      </c>
      <c r="Y100" s="1">
        <v>43439</v>
      </c>
      <c r="Z100" t="s">
        <v>31</v>
      </c>
      <c r="AA100" t="s">
        <v>37</v>
      </c>
      <c r="AB100" s="3">
        <v>16000000</v>
      </c>
      <c r="AC100" s="3">
        <v>16000000</v>
      </c>
      <c r="AD100">
        <v>0</v>
      </c>
      <c r="AE100">
        <v>0</v>
      </c>
      <c r="AF100">
        <v>0</v>
      </c>
      <c r="AG100">
        <v>0</v>
      </c>
      <c r="AH100" s="3">
        <v>15300000</v>
      </c>
      <c r="AI100">
        <v>0</v>
      </c>
      <c r="AJ100">
        <v>0</v>
      </c>
      <c r="AK100">
        <v>0</v>
      </c>
      <c r="AL100">
        <v>10</v>
      </c>
      <c r="AM100" s="1">
        <v>43822</v>
      </c>
      <c r="AN100" t="s">
        <v>2956</v>
      </c>
      <c r="AO100" t="s">
        <v>2933</v>
      </c>
      <c r="AP100" t="s">
        <v>37</v>
      </c>
      <c r="AQ100" t="s">
        <v>37</v>
      </c>
      <c r="AR100" t="s">
        <v>37</v>
      </c>
      <c r="AS100" t="s">
        <v>31</v>
      </c>
      <c r="AT100" t="s">
        <v>31</v>
      </c>
      <c r="AU100" t="s">
        <v>31</v>
      </c>
      <c r="AV100" t="s">
        <v>31</v>
      </c>
      <c r="AW100" t="s">
        <v>31</v>
      </c>
      <c r="AX100" t="s">
        <v>31</v>
      </c>
      <c r="AY100" t="s">
        <v>31</v>
      </c>
      <c r="AZ100" t="s">
        <v>31</v>
      </c>
      <c r="BA100">
        <v>0</v>
      </c>
      <c r="BB100">
        <v>0</v>
      </c>
      <c r="BC100">
        <v>0</v>
      </c>
      <c r="BD100" t="s">
        <v>31</v>
      </c>
      <c r="BE100">
        <v>0</v>
      </c>
      <c r="BF100" t="s">
        <v>37</v>
      </c>
      <c r="BG100">
        <v>28</v>
      </c>
      <c r="BH100">
        <v>0</v>
      </c>
      <c r="BI100" t="s">
        <v>31</v>
      </c>
      <c r="BJ100" t="s">
        <v>31</v>
      </c>
      <c r="BK100">
        <v>0</v>
      </c>
    </row>
    <row r="101" spans="1:63">
      <c r="A101" t="str">
        <f t="shared" si="11"/>
        <v>2123005522151</v>
      </c>
      <c r="B101" t="s">
        <v>32</v>
      </c>
      <c r="C101" t="str">
        <f t="shared" si="12"/>
        <v>41783252</v>
      </c>
      <c r="D101" t="s">
        <v>33</v>
      </c>
      <c r="E101" t="s">
        <v>40</v>
      </c>
      <c r="F101" t="str">
        <f t="shared" si="13"/>
        <v>2123005</v>
      </c>
      <c r="G101" t="s">
        <v>76</v>
      </c>
      <c r="H101" t="s">
        <v>90</v>
      </c>
      <c r="I101" t="s">
        <v>2935</v>
      </c>
      <c r="J101" t="s">
        <v>179</v>
      </c>
      <c r="K101" t="s">
        <v>2931</v>
      </c>
      <c r="L101" t="s">
        <v>43</v>
      </c>
      <c r="M101" t="s">
        <v>44</v>
      </c>
      <c r="N101" t="s">
        <v>46</v>
      </c>
      <c r="O101" t="s">
        <v>44</v>
      </c>
      <c r="P101" t="s">
        <v>45</v>
      </c>
      <c r="Q101" t="s">
        <v>48</v>
      </c>
      <c r="R101" t="s">
        <v>49</v>
      </c>
      <c r="S101" t="s">
        <v>47</v>
      </c>
      <c r="T101" t="s">
        <v>31</v>
      </c>
      <c r="U101" t="s">
        <v>31</v>
      </c>
      <c r="V101" t="s">
        <v>38</v>
      </c>
      <c r="W101" t="s">
        <v>39</v>
      </c>
      <c r="X101" t="s">
        <v>2932</v>
      </c>
      <c r="Y101" s="1">
        <v>43439</v>
      </c>
      <c r="Z101" t="s">
        <v>31</v>
      </c>
      <c r="AA101" t="s">
        <v>37</v>
      </c>
      <c r="AB101" s="3">
        <v>2000000</v>
      </c>
      <c r="AC101" s="3">
        <v>2000000</v>
      </c>
      <c r="AD101">
        <v>0</v>
      </c>
      <c r="AE101">
        <v>0</v>
      </c>
      <c r="AF101">
        <v>0</v>
      </c>
      <c r="AG101">
        <v>0</v>
      </c>
      <c r="AH101" s="3">
        <v>1950000</v>
      </c>
      <c r="AI101">
        <v>0</v>
      </c>
      <c r="AJ101">
        <v>0</v>
      </c>
      <c r="AK101">
        <v>0</v>
      </c>
      <c r="AL101">
        <v>10</v>
      </c>
      <c r="AM101" s="1">
        <v>43822</v>
      </c>
      <c r="AN101" t="s">
        <v>2956</v>
      </c>
      <c r="AO101" t="s">
        <v>2933</v>
      </c>
      <c r="AP101" t="s">
        <v>37</v>
      </c>
      <c r="AQ101" t="s">
        <v>37</v>
      </c>
      <c r="AR101" t="s">
        <v>37</v>
      </c>
      <c r="AS101" t="s">
        <v>31</v>
      </c>
      <c r="AT101" t="s">
        <v>31</v>
      </c>
      <c r="AU101" t="s">
        <v>31</v>
      </c>
      <c r="AV101" t="s">
        <v>31</v>
      </c>
      <c r="AW101" t="s">
        <v>31</v>
      </c>
      <c r="AX101" t="s">
        <v>31</v>
      </c>
      <c r="AY101" t="s">
        <v>31</v>
      </c>
      <c r="AZ101" t="s">
        <v>31</v>
      </c>
      <c r="BA101">
        <v>0</v>
      </c>
      <c r="BB101">
        <v>0</v>
      </c>
      <c r="BC101">
        <v>0</v>
      </c>
      <c r="BD101" t="s">
        <v>31</v>
      </c>
      <c r="BE101">
        <v>0</v>
      </c>
      <c r="BF101" t="s">
        <v>37</v>
      </c>
      <c r="BG101">
        <v>29</v>
      </c>
      <c r="BH101">
        <v>0</v>
      </c>
      <c r="BI101" t="s">
        <v>31</v>
      </c>
      <c r="BJ101" t="s">
        <v>31</v>
      </c>
      <c r="BK101">
        <v>0</v>
      </c>
    </row>
    <row r="102" spans="1:63">
      <c r="A102" t="str">
        <f t="shared" si="11"/>
        <v>2123005521211</v>
      </c>
      <c r="B102" t="s">
        <v>32</v>
      </c>
      <c r="C102" t="str">
        <f t="shared" si="12"/>
        <v>41783252</v>
      </c>
      <c r="D102" t="s">
        <v>33</v>
      </c>
      <c r="E102" t="s">
        <v>40</v>
      </c>
      <c r="F102" t="str">
        <f t="shared" si="13"/>
        <v>2123005</v>
      </c>
      <c r="G102" t="s">
        <v>76</v>
      </c>
      <c r="H102" t="s">
        <v>90</v>
      </c>
      <c r="I102" t="s">
        <v>2941</v>
      </c>
      <c r="J102" t="s">
        <v>122</v>
      </c>
      <c r="K102" t="s">
        <v>2931</v>
      </c>
      <c r="L102" t="s">
        <v>43</v>
      </c>
      <c r="M102" t="s">
        <v>44</v>
      </c>
      <c r="N102" t="s">
        <v>46</v>
      </c>
      <c r="O102" t="s">
        <v>44</v>
      </c>
      <c r="P102" t="s">
        <v>45</v>
      </c>
      <c r="Q102" t="s">
        <v>48</v>
      </c>
      <c r="R102" t="s">
        <v>49</v>
      </c>
      <c r="S102" t="s">
        <v>47</v>
      </c>
      <c r="T102" t="s">
        <v>31</v>
      </c>
      <c r="U102" t="s">
        <v>31</v>
      </c>
      <c r="V102" t="s">
        <v>38</v>
      </c>
      <c r="W102" t="s">
        <v>39</v>
      </c>
      <c r="X102" t="s">
        <v>2932</v>
      </c>
      <c r="Y102" s="1">
        <v>43439</v>
      </c>
      <c r="Z102" t="s">
        <v>31</v>
      </c>
      <c r="AA102" t="s">
        <v>37</v>
      </c>
      <c r="AB102" s="3">
        <v>7000000</v>
      </c>
      <c r="AC102" s="3">
        <v>7000000</v>
      </c>
      <c r="AD102">
        <v>0</v>
      </c>
      <c r="AE102">
        <v>0</v>
      </c>
      <c r="AF102">
        <v>0</v>
      </c>
      <c r="AG102">
        <v>0</v>
      </c>
      <c r="AH102" s="3">
        <v>4000000</v>
      </c>
      <c r="AI102">
        <v>0</v>
      </c>
      <c r="AJ102">
        <v>0</v>
      </c>
      <c r="AK102">
        <v>0</v>
      </c>
      <c r="AL102">
        <v>10</v>
      </c>
      <c r="AM102" s="1">
        <v>43822</v>
      </c>
      <c r="AN102" t="s">
        <v>2956</v>
      </c>
      <c r="AO102" t="s">
        <v>2933</v>
      </c>
      <c r="AP102" t="s">
        <v>37</v>
      </c>
      <c r="AQ102" t="s">
        <v>37</v>
      </c>
      <c r="AR102" t="s">
        <v>37</v>
      </c>
      <c r="AS102" t="s">
        <v>31</v>
      </c>
      <c r="AT102" t="s">
        <v>31</v>
      </c>
      <c r="AU102" t="s">
        <v>31</v>
      </c>
      <c r="AV102" t="s">
        <v>31</v>
      </c>
      <c r="AW102" t="s">
        <v>31</v>
      </c>
      <c r="AX102" t="s">
        <v>31</v>
      </c>
      <c r="AY102" t="s">
        <v>31</v>
      </c>
      <c r="AZ102" t="s">
        <v>31</v>
      </c>
      <c r="BA102">
        <v>0</v>
      </c>
      <c r="BB102">
        <v>0</v>
      </c>
      <c r="BC102">
        <v>0</v>
      </c>
      <c r="BD102" t="s">
        <v>31</v>
      </c>
      <c r="BE102">
        <v>0</v>
      </c>
      <c r="BF102" t="s">
        <v>37</v>
      </c>
      <c r="BG102">
        <v>30</v>
      </c>
      <c r="BH102">
        <v>0</v>
      </c>
      <c r="BI102" t="s">
        <v>31</v>
      </c>
      <c r="BJ102" t="s">
        <v>31</v>
      </c>
      <c r="BK102">
        <v>0</v>
      </c>
    </row>
    <row r="103" spans="1:63">
      <c r="A103" t="str">
        <f t="shared" si="11"/>
        <v>2123004524114</v>
      </c>
      <c r="B103" t="s">
        <v>32</v>
      </c>
      <c r="C103" t="str">
        <f t="shared" si="12"/>
        <v>41783252</v>
      </c>
      <c r="D103" t="s">
        <v>33</v>
      </c>
      <c r="E103" t="s">
        <v>40</v>
      </c>
      <c r="F103" t="str">
        <f t="shared" si="13"/>
        <v>2123004</v>
      </c>
      <c r="G103" t="s">
        <v>76</v>
      </c>
      <c r="H103" t="s">
        <v>94</v>
      </c>
      <c r="I103" t="s">
        <v>2930</v>
      </c>
      <c r="J103" t="s">
        <v>182</v>
      </c>
      <c r="K103" t="s">
        <v>2931</v>
      </c>
      <c r="L103" t="s">
        <v>43</v>
      </c>
      <c r="M103" t="s">
        <v>44</v>
      </c>
      <c r="N103" t="s">
        <v>46</v>
      </c>
      <c r="O103" t="s">
        <v>44</v>
      </c>
      <c r="P103" t="s">
        <v>45</v>
      </c>
      <c r="Q103" t="s">
        <v>48</v>
      </c>
      <c r="R103" t="s">
        <v>49</v>
      </c>
      <c r="S103" t="s">
        <v>47</v>
      </c>
      <c r="T103" t="s">
        <v>31</v>
      </c>
      <c r="U103" t="s">
        <v>31</v>
      </c>
      <c r="V103" t="s">
        <v>38</v>
      </c>
      <c r="W103" t="s">
        <v>39</v>
      </c>
      <c r="X103" t="s">
        <v>2932</v>
      </c>
      <c r="Y103" s="1">
        <v>43439</v>
      </c>
      <c r="Z103" t="s">
        <v>31</v>
      </c>
      <c r="AA103" t="s">
        <v>37</v>
      </c>
      <c r="AB103" s="3">
        <v>8300000</v>
      </c>
      <c r="AC103" s="3">
        <v>8300000</v>
      </c>
      <c r="AD103">
        <v>0</v>
      </c>
      <c r="AE103">
        <v>0</v>
      </c>
      <c r="AF103">
        <v>0</v>
      </c>
      <c r="AG103">
        <v>0</v>
      </c>
      <c r="AH103" s="3">
        <v>6750000</v>
      </c>
      <c r="AI103">
        <v>0</v>
      </c>
      <c r="AJ103">
        <v>0</v>
      </c>
      <c r="AK103">
        <v>0</v>
      </c>
      <c r="AL103">
        <v>10</v>
      </c>
      <c r="AM103" s="1">
        <v>43822</v>
      </c>
      <c r="AN103" t="s">
        <v>2956</v>
      </c>
      <c r="AO103" t="s">
        <v>2933</v>
      </c>
      <c r="AP103" t="s">
        <v>37</v>
      </c>
      <c r="AQ103" t="s">
        <v>37</v>
      </c>
      <c r="AR103" t="s">
        <v>37</v>
      </c>
      <c r="AS103" t="s">
        <v>31</v>
      </c>
      <c r="AT103" t="s">
        <v>31</v>
      </c>
      <c r="AU103" t="s">
        <v>31</v>
      </c>
      <c r="AV103" t="s">
        <v>31</v>
      </c>
      <c r="AW103" t="s">
        <v>31</v>
      </c>
      <c r="AX103" t="s">
        <v>31</v>
      </c>
      <c r="AY103" t="s">
        <v>31</v>
      </c>
      <c r="AZ103" t="s">
        <v>31</v>
      </c>
      <c r="BA103">
        <v>0</v>
      </c>
      <c r="BB103">
        <v>0</v>
      </c>
      <c r="BC103">
        <v>0</v>
      </c>
      <c r="BD103" t="s">
        <v>31</v>
      </c>
      <c r="BE103">
        <v>0</v>
      </c>
      <c r="BF103" t="s">
        <v>37</v>
      </c>
      <c r="BG103">
        <v>31</v>
      </c>
      <c r="BH103">
        <v>0</v>
      </c>
      <c r="BI103" t="s">
        <v>31</v>
      </c>
      <c r="BJ103" t="s">
        <v>31</v>
      </c>
      <c r="BK103">
        <v>0</v>
      </c>
    </row>
    <row r="104" spans="1:63">
      <c r="A104" t="str">
        <f t="shared" si="11"/>
        <v>2123004524111</v>
      </c>
      <c r="B104" t="s">
        <v>32</v>
      </c>
      <c r="C104" t="str">
        <f t="shared" si="12"/>
        <v>41783252</v>
      </c>
      <c r="D104" t="s">
        <v>33</v>
      </c>
      <c r="E104" t="s">
        <v>40</v>
      </c>
      <c r="F104" t="str">
        <f t="shared" si="13"/>
        <v>2123004</v>
      </c>
      <c r="G104" t="s">
        <v>76</v>
      </c>
      <c r="H104" t="s">
        <v>94</v>
      </c>
      <c r="I104" t="s">
        <v>2930</v>
      </c>
      <c r="J104" t="s">
        <v>71</v>
      </c>
      <c r="K104" t="s">
        <v>2931</v>
      </c>
      <c r="L104" t="s">
        <v>43</v>
      </c>
      <c r="M104" t="s">
        <v>44</v>
      </c>
      <c r="N104" t="s">
        <v>46</v>
      </c>
      <c r="O104" t="s">
        <v>44</v>
      </c>
      <c r="P104" t="s">
        <v>45</v>
      </c>
      <c r="Q104" t="s">
        <v>48</v>
      </c>
      <c r="R104" t="s">
        <v>49</v>
      </c>
      <c r="S104" t="s">
        <v>47</v>
      </c>
      <c r="T104" t="s">
        <v>31</v>
      </c>
      <c r="U104" t="s">
        <v>31</v>
      </c>
      <c r="V104" t="s">
        <v>38</v>
      </c>
      <c r="W104" t="s">
        <v>39</v>
      </c>
      <c r="X104" t="s">
        <v>2932</v>
      </c>
      <c r="Y104" s="1">
        <v>43439</v>
      </c>
      <c r="Z104" t="s">
        <v>31</v>
      </c>
      <c r="AA104" t="s">
        <v>37</v>
      </c>
      <c r="AB104" s="3">
        <v>5000000</v>
      </c>
      <c r="AC104" s="3">
        <v>5000000</v>
      </c>
      <c r="AD104">
        <v>0</v>
      </c>
      <c r="AE104">
        <v>0</v>
      </c>
      <c r="AF104">
        <v>0</v>
      </c>
      <c r="AG104">
        <v>0</v>
      </c>
      <c r="AH104" s="3">
        <v>3930000</v>
      </c>
      <c r="AI104">
        <v>0</v>
      </c>
      <c r="AJ104">
        <v>0</v>
      </c>
      <c r="AK104">
        <v>0</v>
      </c>
      <c r="AL104">
        <v>10</v>
      </c>
      <c r="AM104" s="1">
        <v>43822</v>
      </c>
      <c r="AN104" t="s">
        <v>2956</v>
      </c>
      <c r="AO104" t="s">
        <v>2933</v>
      </c>
      <c r="AP104" t="s">
        <v>37</v>
      </c>
      <c r="AQ104" t="s">
        <v>37</v>
      </c>
      <c r="AR104" t="s">
        <v>37</v>
      </c>
      <c r="AS104" t="s">
        <v>31</v>
      </c>
      <c r="AT104" t="s">
        <v>31</v>
      </c>
      <c r="AU104" t="s">
        <v>31</v>
      </c>
      <c r="AV104" t="s">
        <v>31</v>
      </c>
      <c r="AW104" t="s">
        <v>31</v>
      </c>
      <c r="AX104" t="s">
        <v>31</v>
      </c>
      <c r="AY104" t="s">
        <v>31</v>
      </c>
      <c r="AZ104" t="s">
        <v>31</v>
      </c>
      <c r="BA104">
        <v>0</v>
      </c>
      <c r="BB104">
        <v>0</v>
      </c>
      <c r="BC104">
        <v>0</v>
      </c>
      <c r="BD104" t="s">
        <v>31</v>
      </c>
      <c r="BE104">
        <v>0</v>
      </c>
      <c r="BF104" t="s">
        <v>37</v>
      </c>
      <c r="BG104">
        <v>32</v>
      </c>
      <c r="BH104">
        <v>0</v>
      </c>
      <c r="BI104" t="s">
        <v>31</v>
      </c>
      <c r="BJ104" t="s">
        <v>31</v>
      </c>
      <c r="BK104">
        <v>0</v>
      </c>
    </row>
    <row r="105" spans="1:63">
      <c r="A105" t="str">
        <f t="shared" ref="A105:A130" si="14">G105&amp;H105&amp;J105</f>
        <v>2123004521211</v>
      </c>
      <c r="B105" t="s">
        <v>32</v>
      </c>
      <c r="C105" t="str">
        <f t="shared" si="12"/>
        <v>41783252</v>
      </c>
      <c r="D105" t="s">
        <v>33</v>
      </c>
      <c r="E105" t="s">
        <v>40</v>
      </c>
      <c r="F105" t="str">
        <f t="shared" ref="F105:F130" si="15">G105&amp;H105</f>
        <v>2123004</v>
      </c>
      <c r="G105" t="s">
        <v>76</v>
      </c>
      <c r="H105" t="s">
        <v>94</v>
      </c>
      <c r="I105" t="s">
        <v>2941</v>
      </c>
      <c r="J105" t="s">
        <v>122</v>
      </c>
      <c r="K105" t="s">
        <v>2931</v>
      </c>
      <c r="L105" t="s">
        <v>43</v>
      </c>
      <c r="M105" t="s">
        <v>44</v>
      </c>
      <c r="N105" t="s">
        <v>46</v>
      </c>
      <c r="O105" t="s">
        <v>44</v>
      </c>
      <c r="P105" t="s">
        <v>45</v>
      </c>
      <c r="Q105" t="s">
        <v>48</v>
      </c>
      <c r="R105" t="s">
        <v>49</v>
      </c>
      <c r="S105" t="s">
        <v>47</v>
      </c>
      <c r="T105" t="s">
        <v>31</v>
      </c>
      <c r="U105" t="s">
        <v>31</v>
      </c>
      <c r="V105" t="s">
        <v>38</v>
      </c>
      <c r="W105" t="s">
        <v>39</v>
      </c>
      <c r="X105" t="s">
        <v>2932</v>
      </c>
      <c r="Y105" s="1">
        <v>43439</v>
      </c>
      <c r="Z105" t="s">
        <v>31</v>
      </c>
      <c r="AA105" t="s">
        <v>37</v>
      </c>
      <c r="AB105" s="3">
        <v>6700000</v>
      </c>
      <c r="AC105" s="3">
        <v>6700000</v>
      </c>
      <c r="AD105">
        <v>0</v>
      </c>
      <c r="AE105">
        <v>0</v>
      </c>
      <c r="AF105">
        <v>0</v>
      </c>
      <c r="AG105">
        <v>0</v>
      </c>
      <c r="AH105" s="3">
        <v>6700000</v>
      </c>
      <c r="AI105">
        <v>0</v>
      </c>
      <c r="AJ105">
        <v>0</v>
      </c>
      <c r="AK105">
        <v>0</v>
      </c>
      <c r="AL105">
        <v>10</v>
      </c>
      <c r="AM105" s="1">
        <v>43822</v>
      </c>
      <c r="AN105" t="s">
        <v>2956</v>
      </c>
      <c r="AO105" t="s">
        <v>2933</v>
      </c>
      <c r="AP105" t="s">
        <v>37</v>
      </c>
      <c r="AQ105" t="s">
        <v>37</v>
      </c>
      <c r="AR105" t="s">
        <v>37</v>
      </c>
      <c r="AS105" t="s">
        <v>31</v>
      </c>
      <c r="AT105" t="s">
        <v>31</v>
      </c>
      <c r="AU105" t="s">
        <v>31</v>
      </c>
      <c r="AV105" t="s">
        <v>31</v>
      </c>
      <c r="AW105" t="s">
        <v>31</v>
      </c>
      <c r="AX105" t="s">
        <v>31</v>
      </c>
      <c r="AY105" t="s">
        <v>31</v>
      </c>
      <c r="AZ105" t="s">
        <v>31</v>
      </c>
      <c r="BA105">
        <v>0</v>
      </c>
      <c r="BB105">
        <v>0</v>
      </c>
      <c r="BC105">
        <v>0</v>
      </c>
      <c r="BD105" t="s">
        <v>31</v>
      </c>
      <c r="BE105">
        <v>0</v>
      </c>
      <c r="BF105" t="s">
        <v>37</v>
      </c>
      <c r="BG105">
        <v>33</v>
      </c>
      <c r="BH105">
        <v>0</v>
      </c>
      <c r="BI105" t="s">
        <v>31</v>
      </c>
      <c r="BJ105" t="s">
        <v>31</v>
      </c>
      <c r="BK105">
        <v>0</v>
      </c>
    </row>
    <row r="106" spans="1:63">
      <c r="A106" t="str">
        <f t="shared" si="14"/>
        <v>2123003511522</v>
      </c>
      <c r="B106" t="s">
        <v>32</v>
      </c>
      <c r="C106" t="str">
        <f t="shared" si="12"/>
        <v>41783251</v>
      </c>
      <c r="D106" t="s">
        <v>33</v>
      </c>
      <c r="E106" t="s">
        <v>40</v>
      </c>
      <c r="F106" t="str">
        <f t="shared" si="15"/>
        <v>2123003</v>
      </c>
      <c r="G106" t="s">
        <v>76</v>
      </c>
      <c r="H106" t="s">
        <v>77</v>
      </c>
      <c r="I106" t="s">
        <v>2942</v>
      </c>
      <c r="J106" t="s">
        <v>74</v>
      </c>
      <c r="K106" t="s">
        <v>2931</v>
      </c>
      <c r="L106" t="s">
        <v>43</v>
      </c>
      <c r="M106" t="s">
        <v>44</v>
      </c>
      <c r="N106" t="s">
        <v>46</v>
      </c>
      <c r="O106" t="s">
        <v>44</v>
      </c>
      <c r="P106" t="s">
        <v>45</v>
      </c>
      <c r="Q106" t="s">
        <v>48</v>
      </c>
      <c r="R106" t="s">
        <v>49</v>
      </c>
      <c r="S106" t="s">
        <v>47</v>
      </c>
      <c r="T106" t="s">
        <v>31</v>
      </c>
      <c r="U106" t="s">
        <v>31</v>
      </c>
      <c r="V106" t="s">
        <v>38</v>
      </c>
      <c r="W106" t="s">
        <v>39</v>
      </c>
      <c r="X106" t="s">
        <v>2932</v>
      </c>
      <c r="Y106" s="1">
        <v>43439</v>
      </c>
      <c r="Z106" t="s">
        <v>31</v>
      </c>
      <c r="AA106" t="s">
        <v>37</v>
      </c>
      <c r="AB106" s="3">
        <v>1728000000</v>
      </c>
      <c r="AC106" s="3">
        <v>1728000000</v>
      </c>
      <c r="AD106">
        <v>0</v>
      </c>
      <c r="AE106">
        <v>0</v>
      </c>
      <c r="AF106">
        <v>0</v>
      </c>
      <c r="AG106">
        <v>0</v>
      </c>
      <c r="AH106" s="3">
        <v>1728000000</v>
      </c>
      <c r="AI106">
        <v>0</v>
      </c>
      <c r="AJ106">
        <v>0</v>
      </c>
      <c r="AK106">
        <v>0</v>
      </c>
      <c r="AL106">
        <v>10</v>
      </c>
      <c r="AM106" s="1">
        <v>43822</v>
      </c>
      <c r="AN106" t="s">
        <v>2956</v>
      </c>
      <c r="AO106" t="s">
        <v>2933</v>
      </c>
      <c r="AP106" t="s">
        <v>37</v>
      </c>
      <c r="AQ106" t="s">
        <v>37</v>
      </c>
      <c r="AR106" t="s">
        <v>37</v>
      </c>
      <c r="AS106" t="s">
        <v>31</v>
      </c>
      <c r="AT106" t="s">
        <v>31</v>
      </c>
      <c r="AU106" t="s">
        <v>31</v>
      </c>
      <c r="AV106" t="s">
        <v>31</v>
      </c>
      <c r="AW106" t="s">
        <v>31</v>
      </c>
      <c r="AX106" t="s">
        <v>31</v>
      </c>
      <c r="AY106" t="s">
        <v>31</v>
      </c>
      <c r="AZ106" t="s">
        <v>31</v>
      </c>
      <c r="BA106">
        <v>0</v>
      </c>
      <c r="BB106">
        <v>0</v>
      </c>
      <c r="BC106">
        <v>0</v>
      </c>
      <c r="BD106" t="s">
        <v>31</v>
      </c>
      <c r="BE106">
        <v>0</v>
      </c>
      <c r="BF106" t="s">
        <v>37</v>
      </c>
      <c r="BG106">
        <v>34</v>
      </c>
      <c r="BH106">
        <v>0</v>
      </c>
      <c r="BI106" t="s">
        <v>31</v>
      </c>
      <c r="BJ106" t="s">
        <v>31</v>
      </c>
      <c r="BK106">
        <v>0</v>
      </c>
    </row>
    <row r="107" spans="1:63">
      <c r="A107" t="str">
        <f t="shared" si="14"/>
        <v>2122011524114</v>
      </c>
      <c r="B107" t="s">
        <v>32</v>
      </c>
      <c r="C107" t="str">
        <f t="shared" si="12"/>
        <v>41783252</v>
      </c>
      <c r="D107" t="s">
        <v>33</v>
      </c>
      <c r="E107" t="s">
        <v>40</v>
      </c>
      <c r="F107" t="str">
        <f t="shared" si="15"/>
        <v>2122011</v>
      </c>
      <c r="G107" t="s">
        <v>292</v>
      </c>
      <c r="H107" t="s">
        <v>293</v>
      </c>
      <c r="I107" t="s">
        <v>2930</v>
      </c>
      <c r="J107" t="s">
        <v>182</v>
      </c>
      <c r="K107" t="s">
        <v>2931</v>
      </c>
      <c r="L107" t="s">
        <v>43</v>
      </c>
      <c r="M107" t="s">
        <v>44</v>
      </c>
      <c r="N107" t="s">
        <v>46</v>
      </c>
      <c r="O107" t="s">
        <v>44</v>
      </c>
      <c r="P107" t="s">
        <v>45</v>
      </c>
      <c r="Q107" t="s">
        <v>48</v>
      </c>
      <c r="R107" t="s">
        <v>49</v>
      </c>
      <c r="S107" t="s">
        <v>47</v>
      </c>
      <c r="T107" t="s">
        <v>31</v>
      </c>
      <c r="U107" t="s">
        <v>31</v>
      </c>
      <c r="V107" t="s">
        <v>38</v>
      </c>
      <c r="W107" t="s">
        <v>39</v>
      </c>
      <c r="X107" t="s">
        <v>2932</v>
      </c>
      <c r="Y107" s="1">
        <v>43439</v>
      </c>
      <c r="Z107" t="s">
        <v>31</v>
      </c>
      <c r="AA107" t="s">
        <v>37</v>
      </c>
      <c r="AB107" s="3">
        <v>3200000</v>
      </c>
      <c r="AC107" s="3">
        <v>3200000</v>
      </c>
      <c r="AD107">
        <v>0</v>
      </c>
      <c r="AE107">
        <v>0</v>
      </c>
      <c r="AF107">
        <v>0</v>
      </c>
      <c r="AG107">
        <v>0</v>
      </c>
      <c r="AH107" s="3">
        <v>2600000</v>
      </c>
      <c r="AI107">
        <v>0</v>
      </c>
      <c r="AJ107">
        <v>0</v>
      </c>
      <c r="AK107">
        <v>0</v>
      </c>
      <c r="AL107">
        <v>10</v>
      </c>
      <c r="AM107" s="1">
        <v>43822</v>
      </c>
      <c r="AN107" t="s">
        <v>2956</v>
      </c>
      <c r="AO107" t="s">
        <v>2933</v>
      </c>
      <c r="AP107" t="s">
        <v>37</v>
      </c>
      <c r="AQ107" t="s">
        <v>37</v>
      </c>
      <c r="AR107" t="s">
        <v>37</v>
      </c>
      <c r="AS107" t="s">
        <v>31</v>
      </c>
      <c r="AT107" t="s">
        <v>31</v>
      </c>
      <c r="AU107" t="s">
        <v>31</v>
      </c>
      <c r="AV107" t="s">
        <v>31</v>
      </c>
      <c r="AW107" t="s">
        <v>31</v>
      </c>
      <c r="AX107" t="s">
        <v>31</v>
      </c>
      <c r="AY107" t="s">
        <v>31</v>
      </c>
      <c r="AZ107" t="s">
        <v>31</v>
      </c>
      <c r="BA107">
        <v>0</v>
      </c>
      <c r="BB107">
        <v>0</v>
      </c>
      <c r="BC107">
        <v>0</v>
      </c>
      <c r="BD107" t="s">
        <v>31</v>
      </c>
      <c r="BE107">
        <v>0</v>
      </c>
      <c r="BF107" t="s">
        <v>37</v>
      </c>
      <c r="BG107">
        <v>35</v>
      </c>
      <c r="BH107">
        <v>0</v>
      </c>
      <c r="BI107" t="s">
        <v>31</v>
      </c>
      <c r="BJ107" t="s">
        <v>31</v>
      </c>
      <c r="BK107">
        <v>0</v>
      </c>
    </row>
    <row r="108" spans="1:63">
      <c r="A108" t="str">
        <f t="shared" si="14"/>
        <v>2122011522151</v>
      </c>
      <c r="B108" t="s">
        <v>32</v>
      </c>
      <c r="C108" t="str">
        <f t="shared" si="12"/>
        <v>41783252</v>
      </c>
      <c r="D108" t="s">
        <v>33</v>
      </c>
      <c r="E108" t="s">
        <v>40</v>
      </c>
      <c r="F108" t="str">
        <f t="shared" si="15"/>
        <v>2122011</v>
      </c>
      <c r="G108" t="s">
        <v>292</v>
      </c>
      <c r="H108" t="s">
        <v>293</v>
      </c>
      <c r="I108" t="s">
        <v>2935</v>
      </c>
      <c r="J108" t="s">
        <v>179</v>
      </c>
      <c r="K108" t="s">
        <v>2931</v>
      </c>
      <c r="L108" t="s">
        <v>43</v>
      </c>
      <c r="M108" t="s">
        <v>44</v>
      </c>
      <c r="N108" t="s">
        <v>46</v>
      </c>
      <c r="O108" t="s">
        <v>44</v>
      </c>
      <c r="P108" t="s">
        <v>45</v>
      </c>
      <c r="Q108" t="s">
        <v>48</v>
      </c>
      <c r="R108" t="s">
        <v>49</v>
      </c>
      <c r="S108" t="s">
        <v>47</v>
      </c>
      <c r="T108" t="s">
        <v>31</v>
      </c>
      <c r="U108" t="s">
        <v>31</v>
      </c>
      <c r="V108" t="s">
        <v>38</v>
      </c>
      <c r="W108" t="s">
        <v>39</v>
      </c>
      <c r="X108" t="s">
        <v>2932</v>
      </c>
      <c r="Y108" s="1">
        <v>43439</v>
      </c>
      <c r="Z108" t="s">
        <v>31</v>
      </c>
      <c r="AA108" t="s">
        <v>37</v>
      </c>
      <c r="AB108" s="3">
        <v>1600000</v>
      </c>
      <c r="AC108" s="3">
        <v>1600000</v>
      </c>
      <c r="AD108">
        <v>0</v>
      </c>
      <c r="AE108">
        <v>0</v>
      </c>
      <c r="AF108">
        <v>0</v>
      </c>
      <c r="AG108">
        <v>0</v>
      </c>
      <c r="AH108" s="3">
        <v>1600000</v>
      </c>
      <c r="AI108">
        <v>0</v>
      </c>
      <c r="AJ108">
        <v>0</v>
      </c>
      <c r="AK108">
        <v>0</v>
      </c>
      <c r="AL108">
        <v>10</v>
      </c>
      <c r="AM108" s="1">
        <v>43822</v>
      </c>
      <c r="AN108" t="s">
        <v>2956</v>
      </c>
      <c r="AO108" t="s">
        <v>2933</v>
      </c>
      <c r="AP108" t="s">
        <v>37</v>
      </c>
      <c r="AQ108" t="s">
        <v>37</v>
      </c>
      <c r="AR108" t="s">
        <v>37</v>
      </c>
      <c r="AS108" t="s">
        <v>31</v>
      </c>
      <c r="AT108" t="s">
        <v>31</v>
      </c>
      <c r="AU108" t="s">
        <v>31</v>
      </c>
      <c r="AV108" t="s">
        <v>31</v>
      </c>
      <c r="AW108" t="s">
        <v>31</v>
      </c>
      <c r="AX108" t="s">
        <v>31</v>
      </c>
      <c r="AY108" t="s">
        <v>31</v>
      </c>
      <c r="AZ108" t="s">
        <v>31</v>
      </c>
      <c r="BA108">
        <v>0</v>
      </c>
      <c r="BB108">
        <v>0</v>
      </c>
      <c r="BC108">
        <v>0</v>
      </c>
      <c r="BD108" t="s">
        <v>31</v>
      </c>
      <c r="BE108">
        <v>0</v>
      </c>
      <c r="BF108" t="s">
        <v>37</v>
      </c>
      <c r="BG108">
        <v>36</v>
      </c>
      <c r="BH108">
        <v>0</v>
      </c>
      <c r="BI108" t="s">
        <v>31</v>
      </c>
      <c r="BJ108" t="s">
        <v>31</v>
      </c>
      <c r="BK108">
        <v>0</v>
      </c>
    </row>
    <row r="109" spans="1:63">
      <c r="A109" t="str">
        <f t="shared" si="14"/>
        <v>2122011521211</v>
      </c>
      <c r="B109" t="s">
        <v>32</v>
      </c>
      <c r="C109" t="str">
        <f t="shared" si="12"/>
        <v>41783252</v>
      </c>
      <c r="D109" t="s">
        <v>33</v>
      </c>
      <c r="E109" t="s">
        <v>40</v>
      </c>
      <c r="F109" t="str">
        <f t="shared" si="15"/>
        <v>2122011</v>
      </c>
      <c r="G109" t="s">
        <v>292</v>
      </c>
      <c r="H109" t="s">
        <v>293</v>
      </c>
      <c r="I109" t="s">
        <v>2941</v>
      </c>
      <c r="J109" t="s">
        <v>122</v>
      </c>
      <c r="K109" t="s">
        <v>2931</v>
      </c>
      <c r="L109" t="s">
        <v>43</v>
      </c>
      <c r="M109" t="s">
        <v>44</v>
      </c>
      <c r="N109" t="s">
        <v>46</v>
      </c>
      <c r="O109" t="s">
        <v>44</v>
      </c>
      <c r="P109" t="s">
        <v>45</v>
      </c>
      <c r="Q109" t="s">
        <v>48</v>
      </c>
      <c r="R109" t="s">
        <v>49</v>
      </c>
      <c r="S109" t="s">
        <v>47</v>
      </c>
      <c r="T109" t="s">
        <v>31</v>
      </c>
      <c r="U109" t="s">
        <v>31</v>
      </c>
      <c r="V109" t="s">
        <v>38</v>
      </c>
      <c r="W109" t="s">
        <v>39</v>
      </c>
      <c r="X109" t="s">
        <v>2932</v>
      </c>
      <c r="Y109" s="1">
        <v>43439</v>
      </c>
      <c r="Z109" t="s">
        <v>31</v>
      </c>
      <c r="AA109" t="s">
        <v>37</v>
      </c>
      <c r="AB109" s="3">
        <v>2200000</v>
      </c>
      <c r="AC109" s="3">
        <v>2200000</v>
      </c>
      <c r="AD109">
        <v>0</v>
      </c>
      <c r="AE109">
        <v>0</v>
      </c>
      <c r="AF109">
        <v>0</v>
      </c>
      <c r="AG109">
        <v>0</v>
      </c>
      <c r="AH109" s="3">
        <v>2200000</v>
      </c>
      <c r="AI109">
        <v>0</v>
      </c>
      <c r="AJ109">
        <v>0</v>
      </c>
      <c r="AK109">
        <v>0</v>
      </c>
      <c r="AL109">
        <v>10</v>
      </c>
      <c r="AM109" s="1">
        <v>43822</v>
      </c>
      <c r="AN109" t="s">
        <v>2956</v>
      </c>
      <c r="AO109" t="s">
        <v>2933</v>
      </c>
      <c r="AP109" t="s">
        <v>37</v>
      </c>
      <c r="AQ109" t="s">
        <v>37</v>
      </c>
      <c r="AR109" t="s">
        <v>37</v>
      </c>
      <c r="AS109" t="s">
        <v>31</v>
      </c>
      <c r="AT109" t="s">
        <v>31</v>
      </c>
      <c r="AU109" t="s">
        <v>31</v>
      </c>
      <c r="AV109" t="s">
        <v>31</v>
      </c>
      <c r="AW109" t="s">
        <v>31</v>
      </c>
      <c r="AX109" t="s">
        <v>31</v>
      </c>
      <c r="AY109" t="s">
        <v>31</v>
      </c>
      <c r="AZ109" t="s">
        <v>31</v>
      </c>
      <c r="BA109">
        <v>0</v>
      </c>
      <c r="BB109">
        <v>0</v>
      </c>
      <c r="BC109">
        <v>0</v>
      </c>
      <c r="BD109" t="s">
        <v>31</v>
      </c>
      <c r="BE109">
        <v>0</v>
      </c>
      <c r="BF109" t="s">
        <v>37</v>
      </c>
      <c r="BG109">
        <v>37</v>
      </c>
      <c r="BH109">
        <v>0</v>
      </c>
      <c r="BI109" t="s">
        <v>31</v>
      </c>
      <c r="BJ109" t="s">
        <v>31</v>
      </c>
      <c r="BK109">
        <v>0</v>
      </c>
    </row>
    <row r="110" spans="1:63">
      <c r="A110" t="str">
        <f t="shared" si="14"/>
        <v>2122008521233</v>
      </c>
      <c r="B110" t="s">
        <v>32</v>
      </c>
      <c r="C110" t="str">
        <f t="shared" si="12"/>
        <v>41783252</v>
      </c>
      <c r="D110" t="s">
        <v>33</v>
      </c>
      <c r="E110" t="s">
        <v>40</v>
      </c>
      <c r="F110" t="str">
        <f t="shared" si="15"/>
        <v>2122008</v>
      </c>
      <c r="G110" t="s">
        <v>292</v>
      </c>
      <c r="H110" t="s">
        <v>269</v>
      </c>
      <c r="I110" t="s">
        <v>2941</v>
      </c>
      <c r="J110" t="s">
        <v>363</v>
      </c>
      <c r="K110" t="s">
        <v>2931</v>
      </c>
      <c r="L110" t="s">
        <v>43</v>
      </c>
      <c r="M110" t="s">
        <v>44</v>
      </c>
      <c r="N110" t="s">
        <v>46</v>
      </c>
      <c r="O110" t="s">
        <v>44</v>
      </c>
      <c r="P110" t="s">
        <v>45</v>
      </c>
      <c r="Q110" t="s">
        <v>48</v>
      </c>
      <c r="R110" t="s">
        <v>49</v>
      </c>
      <c r="S110" t="s">
        <v>47</v>
      </c>
      <c r="T110" t="s">
        <v>31</v>
      </c>
      <c r="U110" t="s">
        <v>31</v>
      </c>
      <c r="V110" t="s">
        <v>38</v>
      </c>
      <c r="W110" t="s">
        <v>39</v>
      </c>
      <c r="X110" t="s">
        <v>2932</v>
      </c>
      <c r="Y110" s="1">
        <v>43439</v>
      </c>
      <c r="Z110" t="s">
        <v>31</v>
      </c>
      <c r="AA110" t="s">
        <v>37</v>
      </c>
      <c r="AB110" s="3">
        <v>25000000</v>
      </c>
      <c r="AC110" s="3">
        <v>25000000</v>
      </c>
      <c r="AD110">
        <v>0</v>
      </c>
      <c r="AE110">
        <v>0</v>
      </c>
      <c r="AF110">
        <v>0</v>
      </c>
      <c r="AG110">
        <v>0</v>
      </c>
      <c r="AH110" s="3">
        <v>25000000</v>
      </c>
      <c r="AI110">
        <v>0</v>
      </c>
      <c r="AJ110">
        <v>0</v>
      </c>
      <c r="AK110">
        <v>0</v>
      </c>
      <c r="AL110">
        <v>10</v>
      </c>
      <c r="AM110" s="1">
        <v>43822</v>
      </c>
      <c r="AN110" t="s">
        <v>2956</v>
      </c>
      <c r="AO110" t="s">
        <v>2933</v>
      </c>
      <c r="AP110" t="s">
        <v>37</v>
      </c>
      <c r="AQ110" t="s">
        <v>37</v>
      </c>
      <c r="AR110" t="s">
        <v>37</v>
      </c>
      <c r="AS110" t="s">
        <v>31</v>
      </c>
      <c r="AT110" t="s">
        <v>31</v>
      </c>
      <c r="AU110" t="s">
        <v>31</v>
      </c>
      <c r="AV110" t="s">
        <v>31</v>
      </c>
      <c r="AW110" t="s">
        <v>31</v>
      </c>
      <c r="AX110" t="s">
        <v>31</v>
      </c>
      <c r="AY110" t="s">
        <v>31</v>
      </c>
      <c r="AZ110" t="s">
        <v>31</v>
      </c>
      <c r="BA110">
        <v>0</v>
      </c>
      <c r="BB110">
        <v>0</v>
      </c>
      <c r="BC110">
        <v>0</v>
      </c>
      <c r="BD110" t="s">
        <v>31</v>
      </c>
      <c r="BE110">
        <v>0</v>
      </c>
      <c r="BF110" t="s">
        <v>37</v>
      </c>
      <c r="BG110">
        <v>38</v>
      </c>
      <c r="BH110">
        <v>0</v>
      </c>
      <c r="BI110" t="s">
        <v>31</v>
      </c>
      <c r="BJ110" t="s">
        <v>31</v>
      </c>
      <c r="BK110">
        <v>0</v>
      </c>
    </row>
    <row r="111" spans="1:63">
      <c r="A111" t="str">
        <f t="shared" si="14"/>
        <v>2122006524114</v>
      </c>
      <c r="B111" t="s">
        <v>32</v>
      </c>
      <c r="C111" t="str">
        <f t="shared" si="12"/>
        <v>41783252</v>
      </c>
      <c r="D111" t="s">
        <v>33</v>
      </c>
      <c r="E111" t="s">
        <v>40</v>
      </c>
      <c r="F111" t="str">
        <f t="shared" si="15"/>
        <v>2122006</v>
      </c>
      <c r="G111" t="s">
        <v>292</v>
      </c>
      <c r="H111" t="s">
        <v>662</v>
      </c>
      <c r="I111" t="s">
        <v>2930</v>
      </c>
      <c r="J111" t="s">
        <v>182</v>
      </c>
      <c r="K111" t="s">
        <v>2931</v>
      </c>
      <c r="L111" t="s">
        <v>43</v>
      </c>
      <c r="M111" t="s">
        <v>44</v>
      </c>
      <c r="N111" t="s">
        <v>46</v>
      </c>
      <c r="O111" t="s">
        <v>44</v>
      </c>
      <c r="P111" t="s">
        <v>45</v>
      </c>
      <c r="Q111" t="s">
        <v>48</v>
      </c>
      <c r="R111" t="s">
        <v>49</v>
      </c>
      <c r="S111" t="s">
        <v>47</v>
      </c>
      <c r="T111" t="s">
        <v>31</v>
      </c>
      <c r="U111" t="s">
        <v>31</v>
      </c>
      <c r="V111" t="s">
        <v>38</v>
      </c>
      <c r="W111" t="s">
        <v>39</v>
      </c>
      <c r="X111" t="s">
        <v>2932</v>
      </c>
      <c r="Y111" s="1">
        <v>43439</v>
      </c>
      <c r="Z111" t="s">
        <v>31</v>
      </c>
      <c r="AA111" t="s">
        <v>37</v>
      </c>
      <c r="AB111" s="3">
        <v>18340000</v>
      </c>
      <c r="AC111" s="3">
        <v>18340000</v>
      </c>
      <c r="AD111">
        <v>0</v>
      </c>
      <c r="AE111">
        <v>0</v>
      </c>
      <c r="AF111">
        <v>0</v>
      </c>
      <c r="AG111">
        <v>0</v>
      </c>
      <c r="AH111" s="3">
        <v>18340000</v>
      </c>
      <c r="AI111">
        <v>0</v>
      </c>
      <c r="AJ111">
        <v>0</v>
      </c>
      <c r="AK111">
        <v>0</v>
      </c>
      <c r="AL111">
        <v>10</v>
      </c>
      <c r="AM111" s="1">
        <v>43822</v>
      </c>
      <c r="AN111" t="s">
        <v>2956</v>
      </c>
      <c r="AO111" t="s">
        <v>2933</v>
      </c>
      <c r="AP111" t="s">
        <v>37</v>
      </c>
      <c r="AQ111" t="s">
        <v>37</v>
      </c>
      <c r="AR111" t="s">
        <v>37</v>
      </c>
      <c r="AS111" t="s">
        <v>31</v>
      </c>
      <c r="AT111" t="s">
        <v>31</v>
      </c>
      <c r="AU111" t="s">
        <v>31</v>
      </c>
      <c r="AV111" t="s">
        <v>31</v>
      </c>
      <c r="AW111" t="s">
        <v>31</v>
      </c>
      <c r="AX111" t="s">
        <v>31</v>
      </c>
      <c r="AY111" t="s">
        <v>31</v>
      </c>
      <c r="AZ111" t="s">
        <v>31</v>
      </c>
      <c r="BA111">
        <v>0</v>
      </c>
      <c r="BB111">
        <v>0</v>
      </c>
      <c r="BC111">
        <v>0</v>
      </c>
      <c r="BD111" t="s">
        <v>31</v>
      </c>
      <c r="BE111">
        <v>0</v>
      </c>
      <c r="BF111" t="s">
        <v>37</v>
      </c>
      <c r="BG111">
        <v>39</v>
      </c>
      <c r="BH111">
        <v>0</v>
      </c>
      <c r="BI111" t="s">
        <v>31</v>
      </c>
      <c r="BJ111" t="s">
        <v>31</v>
      </c>
      <c r="BK111">
        <v>0</v>
      </c>
    </row>
    <row r="112" spans="1:63">
      <c r="A112" t="str">
        <f t="shared" si="14"/>
        <v>2122006524113</v>
      </c>
      <c r="B112" t="s">
        <v>32</v>
      </c>
      <c r="C112" t="str">
        <f t="shared" si="12"/>
        <v>41783252</v>
      </c>
      <c r="D112" t="s">
        <v>33</v>
      </c>
      <c r="E112" t="s">
        <v>40</v>
      </c>
      <c r="F112" t="str">
        <f t="shared" si="15"/>
        <v>2122006</v>
      </c>
      <c r="G112" t="s">
        <v>292</v>
      </c>
      <c r="H112" t="s">
        <v>662</v>
      </c>
      <c r="I112" t="s">
        <v>2930</v>
      </c>
      <c r="J112" t="s">
        <v>64</v>
      </c>
      <c r="K112" t="s">
        <v>2931</v>
      </c>
      <c r="L112" t="s">
        <v>43</v>
      </c>
      <c r="M112" t="s">
        <v>44</v>
      </c>
      <c r="N112" t="s">
        <v>46</v>
      </c>
      <c r="O112" t="s">
        <v>44</v>
      </c>
      <c r="P112" t="s">
        <v>45</v>
      </c>
      <c r="Q112" t="s">
        <v>48</v>
      </c>
      <c r="R112" t="s">
        <v>49</v>
      </c>
      <c r="S112" t="s">
        <v>47</v>
      </c>
      <c r="T112" t="s">
        <v>31</v>
      </c>
      <c r="U112" t="s">
        <v>31</v>
      </c>
      <c r="V112" t="s">
        <v>38</v>
      </c>
      <c r="W112" t="s">
        <v>39</v>
      </c>
      <c r="X112" t="s">
        <v>2932</v>
      </c>
      <c r="Y112" s="1">
        <v>43439</v>
      </c>
      <c r="Z112" t="s">
        <v>31</v>
      </c>
      <c r="AA112" t="s">
        <v>37</v>
      </c>
      <c r="AB112" s="3">
        <v>24336000</v>
      </c>
      <c r="AC112" s="3">
        <v>24336000</v>
      </c>
      <c r="AD112">
        <v>0</v>
      </c>
      <c r="AE112">
        <v>0</v>
      </c>
      <c r="AF112">
        <v>0</v>
      </c>
      <c r="AG112">
        <v>0</v>
      </c>
      <c r="AH112" s="3">
        <v>24336000</v>
      </c>
      <c r="AI112">
        <v>0</v>
      </c>
      <c r="AJ112">
        <v>0</v>
      </c>
      <c r="AK112">
        <v>0</v>
      </c>
      <c r="AL112">
        <v>10</v>
      </c>
      <c r="AM112" s="1">
        <v>43822</v>
      </c>
      <c r="AN112" t="s">
        <v>2956</v>
      </c>
      <c r="AO112" t="s">
        <v>2933</v>
      </c>
      <c r="AP112" t="s">
        <v>37</v>
      </c>
      <c r="AQ112" t="s">
        <v>37</v>
      </c>
      <c r="AR112" t="s">
        <v>37</v>
      </c>
      <c r="AS112" t="s">
        <v>31</v>
      </c>
      <c r="AT112" t="s">
        <v>31</v>
      </c>
      <c r="AU112" t="s">
        <v>31</v>
      </c>
      <c r="AV112" t="s">
        <v>31</v>
      </c>
      <c r="AW112" t="s">
        <v>31</v>
      </c>
      <c r="AX112" t="s">
        <v>31</v>
      </c>
      <c r="AY112" t="s">
        <v>31</v>
      </c>
      <c r="AZ112" t="s">
        <v>31</v>
      </c>
      <c r="BA112">
        <v>0</v>
      </c>
      <c r="BB112">
        <v>0</v>
      </c>
      <c r="BC112">
        <v>0</v>
      </c>
      <c r="BD112" t="s">
        <v>31</v>
      </c>
      <c r="BE112">
        <v>0</v>
      </c>
      <c r="BF112" t="s">
        <v>37</v>
      </c>
      <c r="BG112">
        <v>40</v>
      </c>
      <c r="BH112">
        <v>0</v>
      </c>
      <c r="BI112" t="s">
        <v>31</v>
      </c>
      <c r="BJ112" t="s">
        <v>31</v>
      </c>
      <c r="BK112">
        <v>0</v>
      </c>
    </row>
    <row r="113" spans="1:63">
      <c r="A113" t="str">
        <f t="shared" si="14"/>
        <v>2122006522151</v>
      </c>
      <c r="B113" t="s">
        <v>32</v>
      </c>
      <c r="C113" t="str">
        <f t="shared" si="12"/>
        <v>41783252</v>
      </c>
      <c r="D113" t="s">
        <v>33</v>
      </c>
      <c r="E113" t="s">
        <v>40</v>
      </c>
      <c r="F113" t="str">
        <f t="shared" si="15"/>
        <v>2122006</v>
      </c>
      <c r="G113" t="s">
        <v>292</v>
      </c>
      <c r="H113" t="s">
        <v>662</v>
      </c>
      <c r="I113" t="s">
        <v>2935</v>
      </c>
      <c r="J113" t="s">
        <v>179</v>
      </c>
      <c r="K113" t="s">
        <v>2931</v>
      </c>
      <c r="L113" t="s">
        <v>43</v>
      </c>
      <c r="M113" t="s">
        <v>44</v>
      </c>
      <c r="N113" t="s">
        <v>46</v>
      </c>
      <c r="O113" t="s">
        <v>44</v>
      </c>
      <c r="P113" t="s">
        <v>45</v>
      </c>
      <c r="Q113" t="s">
        <v>48</v>
      </c>
      <c r="R113" t="s">
        <v>49</v>
      </c>
      <c r="S113" t="s">
        <v>47</v>
      </c>
      <c r="T113" t="s">
        <v>31</v>
      </c>
      <c r="U113" t="s">
        <v>31</v>
      </c>
      <c r="V113" t="s">
        <v>38</v>
      </c>
      <c r="W113" t="s">
        <v>39</v>
      </c>
      <c r="X113" t="s">
        <v>2932</v>
      </c>
      <c r="Y113" s="1">
        <v>43439</v>
      </c>
      <c r="Z113" t="s">
        <v>31</v>
      </c>
      <c r="AA113" t="s">
        <v>37</v>
      </c>
      <c r="AB113" s="3">
        <v>3900000</v>
      </c>
      <c r="AC113" s="3">
        <v>3900000</v>
      </c>
      <c r="AD113">
        <v>0</v>
      </c>
      <c r="AE113">
        <v>0</v>
      </c>
      <c r="AF113">
        <v>0</v>
      </c>
      <c r="AG113">
        <v>0</v>
      </c>
      <c r="AH113" s="3">
        <v>3900000</v>
      </c>
      <c r="AI113">
        <v>0</v>
      </c>
      <c r="AJ113">
        <v>0</v>
      </c>
      <c r="AK113">
        <v>0</v>
      </c>
      <c r="AL113">
        <v>10</v>
      </c>
      <c r="AM113" s="1">
        <v>43822</v>
      </c>
      <c r="AN113" t="s">
        <v>2956</v>
      </c>
      <c r="AO113" t="s">
        <v>2933</v>
      </c>
      <c r="AP113" t="s">
        <v>37</v>
      </c>
      <c r="AQ113" t="s">
        <v>37</v>
      </c>
      <c r="AR113" t="s">
        <v>37</v>
      </c>
      <c r="AS113" t="s">
        <v>31</v>
      </c>
      <c r="AT113" t="s">
        <v>31</v>
      </c>
      <c r="AU113" t="s">
        <v>31</v>
      </c>
      <c r="AV113" t="s">
        <v>31</v>
      </c>
      <c r="AW113" t="s">
        <v>31</v>
      </c>
      <c r="AX113" t="s">
        <v>31</v>
      </c>
      <c r="AY113" t="s">
        <v>31</v>
      </c>
      <c r="AZ113" t="s">
        <v>31</v>
      </c>
      <c r="BA113">
        <v>0</v>
      </c>
      <c r="BB113">
        <v>0</v>
      </c>
      <c r="BC113">
        <v>0</v>
      </c>
      <c r="BD113" t="s">
        <v>31</v>
      </c>
      <c r="BE113">
        <v>0</v>
      </c>
      <c r="BF113" t="s">
        <v>37</v>
      </c>
      <c r="BG113">
        <v>41</v>
      </c>
      <c r="BH113">
        <v>0</v>
      </c>
      <c r="BI113" t="s">
        <v>31</v>
      </c>
      <c r="BJ113" t="s">
        <v>31</v>
      </c>
      <c r="BK113">
        <v>0</v>
      </c>
    </row>
    <row r="114" spans="1:63">
      <c r="A114" t="str">
        <f t="shared" si="14"/>
        <v>2122006521213</v>
      </c>
      <c r="B114" t="s">
        <v>32</v>
      </c>
      <c r="C114" t="str">
        <f t="shared" si="12"/>
        <v>41783252</v>
      </c>
      <c r="D114" t="s">
        <v>33</v>
      </c>
      <c r="E114" t="s">
        <v>40</v>
      </c>
      <c r="F114" t="str">
        <f t="shared" si="15"/>
        <v>2122006</v>
      </c>
      <c r="G114" t="s">
        <v>292</v>
      </c>
      <c r="H114" t="s">
        <v>662</v>
      </c>
      <c r="I114" t="s">
        <v>2941</v>
      </c>
      <c r="J114" t="s">
        <v>492</v>
      </c>
      <c r="K114" t="s">
        <v>2931</v>
      </c>
      <c r="L114" t="s">
        <v>43</v>
      </c>
      <c r="M114" t="s">
        <v>44</v>
      </c>
      <c r="N114" t="s">
        <v>46</v>
      </c>
      <c r="O114" t="s">
        <v>44</v>
      </c>
      <c r="P114" t="s">
        <v>45</v>
      </c>
      <c r="Q114" t="s">
        <v>48</v>
      </c>
      <c r="R114" t="s">
        <v>49</v>
      </c>
      <c r="S114" t="s">
        <v>47</v>
      </c>
      <c r="T114" t="s">
        <v>31</v>
      </c>
      <c r="U114" t="s">
        <v>31</v>
      </c>
      <c r="V114" t="s">
        <v>38</v>
      </c>
      <c r="W114" t="s">
        <v>39</v>
      </c>
      <c r="X114" t="s">
        <v>2932</v>
      </c>
      <c r="Y114" s="1">
        <v>43439</v>
      </c>
      <c r="Z114" t="s">
        <v>31</v>
      </c>
      <c r="AA114" t="s">
        <v>37</v>
      </c>
      <c r="AB114" s="3">
        <v>1250000</v>
      </c>
      <c r="AC114" s="3">
        <v>1250000</v>
      </c>
      <c r="AD114">
        <v>0</v>
      </c>
      <c r="AE114">
        <v>0</v>
      </c>
      <c r="AF114">
        <v>0</v>
      </c>
      <c r="AG114">
        <v>0</v>
      </c>
      <c r="AH114" s="3">
        <v>1250000</v>
      </c>
      <c r="AI114">
        <v>0</v>
      </c>
      <c r="AJ114">
        <v>0</v>
      </c>
      <c r="AK114">
        <v>0</v>
      </c>
      <c r="AL114">
        <v>10</v>
      </c>
      <c r="AM114" s="1">
        <v>43822</v>
      </c>
      <c r="AN114" t="s">
        <v>2956</v>
      </c>
      <c r="AO114" t="s">
        <v>2933</v>
      </c>
      <c r="AP114" t="s">
        <v>37</v>
      </c>
      <c r="AQ114" t="s">
        <v>37</v>
      </c>
      <c r="AR114" t="s">
        <v>37</v>
      </c>
      <c r="AS114" t="s">
        <v>31</v>
      </c>
      <c r="AT114" t="s">
        <v>31</v>
      </c>
      <c r="AU114" t="s">
        <v>31</v>
      </c>
      <c r="AV114" t="s">
        <v>31</v>
      </c>
      <c r="AW114" t="s">
        <v>31</v>
      </c>
      <c r="AX114" t="s">
        <v>31</v>
      </c>
      <c r="AY114" t="s">
        <v>31</v>
      </c>
      <c r="AZ114" t="s">
        <v>31</v>
      </c>
      <c r="BA114">
        <v>0</v>
      </c>
      <c r="BB114">
        <v>0</v>
      </c>
      <c r="BC114">
        <v>0</v>
      </c>
      <c r="BD114" t="s">
        <v>31</v>
      </c>
      <c r="BE114">
        <v>0</v>
      </c>
      <c r="BF114" t="s">
        <v>37</v>
      </c>
      <c r="BG114">
        <v>42</v>
      </c>
      <c r="BH114">
        <v>0</v>
      </c>
      <c r="BI114" t="s">
        <v>31</v>
      </c>
      <c r="BJ114" t="s">
        <v>31</v>
      </c>
      <c r="BK114">
        <v>0</v>
      </c>
    </row>
    <row r="115" spans="1:63">
      <c r="A115" t="str">
        <f t="shared" si="14"/>
        <v>2122006521211</v>
      </c>
      <c r="B115" t="s">
        <v>32</v>
      </c>
      <c r="C115" t="str">
        <f t="shared" si="12"/>
        <v>41783252</v>
      </c>
      <c r="D115" t="s">
        <v>33</v>
      </c>
      <c r="E115" t="s">
        <v>40</v>
      </c>
      <c r="F115" t="str">
        <f t="shared" si="15"/>
        <v>2122006</v>
      </c>
      <c r="G115" t="s">
        <v>292</v>
      </c>
      <c r="H115" t="s">
        <v>662</v>
      </c>
      <c r="I115" t="s">
        <v>2941</v>
      </c>
      <c r="J115" t="s">
        <v>122</v>
      </c>
      <c r="K115" t="s">
        <v>2931</v>
      </c>
      <c r="L115" t="s">
        <v>43</v>
      </c>
      <c r="M115" t="s">
        <v>44</v>
      </c>
      <c r="N115" t="s">
        <v>46</v>
      </c>
      <c r="O115" t="s">
        <v>44</v>
      </c>
      <c r="P115" t="s">
        <v>45</v>
      </c>
      <c r="Q115" t="s">
        <v>48</v>
      </c>
      <c r="R115" t="s">
        <v>49</v>
      </c>
      <c r="S115" t="s">
        <v>47</v>
      </c>
      <c r="T115" t="s">
        <v>31</v>
      </c>
      <c r="U115" t="s">
        <v>31</v>
      </c>
      <c r="V115" t="s">
        <v>38</v>
      </c>
      <c r="W115" t="s">
        <v>39</v>
      </c>
      <c r="X115" t="s">
        <v>2932</v>
      </c>
      <c r="Y115" s="1">
        <v>43439</v>
      </c>
      <c r="Z115" t="s">
        <v>31</v>
      </c>
      <c r="AA115" t="s">
        <v>37</v>
      </c>
      <c r="AB115" s="3">
        <v>2174000</v>
      </c>
      <c r="AC115" s="3">
        <v>2174000</v>
      </c>
      <c r="AD115">
        <v>0</v>
      </c>
      <c r="AE115">
        <v>0</v>
      </c>
      <c r="AF115">
        <v>0</v>
      </c>
      <c r="AG115">
        <v>0</v>
      </c>
      <c r="AH115" s="3">
        <v>2174000</v>
      </c>
      <c r="AI115">
        <v>0</v>
      </c>
      <c r="AJ115">
        <v>0</v>
      </c>
      <c r="AK115">
        <v>0</v>
      </c>
      <c r="AL115">
        <v>10</v>
      </c>
      <c r="AM115" s="1">
        <v>43822</v>
      </c>
      <c r="AN115" t="s">
        <v>2956</v>
      </c>
      <c r="AO115" t="s">
        <v>2933</v>
      </c>
      <c r="AP115" t="s">
        <v>37</v>
      </c>
      <c r="AQ115" t="s">
        <v>37</v>
      </c>
      <c r="AR115" t="s">
        <v>37</v>
      </c>
      <c r="AS115" t="s">
        <v>31</v>
      </c>
      <c r="AT115" t="s">
        <v>31</v>
      </c>
      <c r="AU115" t="s">
        <v>31</v>
      </c>
      <c r="AV115" t="s">
        <v>31</v>
      </c>
      <c r="AW115" t="s">
        <v>31</v>
      </c>
      <c r="AX115" t="s">
        <v>31</v>
      </c>
      <c r="AY115" t="s">
        <v>31</v>
      </c>
      <c r="AZ115" t="s">
        <v>31</v>
      </c>
      <c r="BA115">
        <v>0</v>
      </c>
      <c r="BB115">
        <v>0</v>
      </c>
      <c r="BC115">
        <v>0</v>
      </c>
      <c r="BD115" t="s">
        <v>31</v>
      </c>
      <c r="BE115">
        <v>0</v>
      </c>
      <c r="BF115" t="s">
        <v>37</v>
      </c>
      <c r="BG115">
        <v>43</v>
      </c>
      <c r="BH115">
        <v>0</v>
      </c>
      <c r="BI115" t="s">
        <v>31</v>
      </c>
      <c r="BJ115" t="s">
        <v>31</v>
      </c>
      <c r="BK115">
        <v>0</v>
      </c>
    </row>
    <row r="116" spans="1:63">
      <c r="A116" t="str">
        <f t="shared" si="14"/>
        <v>2104008522151</v>
      </c>
      <c r="B116" t="s">
        <v>32</v>
      </c>
      <c r="C116" t="str">
        <f t="shared" si="12"/>
        <v>41783252</v>
      </c>
      <c r="D116" t="s">
        <v>33</v>
      </c>
      <c r="E116" t="s">
        <v>40</v>
      </c>
      <c r="F116" t="str">
        <f t="shared" si="15"/>
        <v>2104008</v>
      </c>
      <c r="G116" t="s">
        <v>185</v>
      </c>
      <c r="H116" t="s">
        <v>269</v>
      </c>
      <c r="I116" t="s">
        <v>2935</v>
      </c>
      <c r="J116" t="s">
        <v>179</v>
      </c>
      <c r="K116" t="s">
        <v>2931</v>
      </c>
      <c r="L116" t="s">
        <v>187</v>
      </c>
      <c r="M116" t="s">
        <v>44</v>
      </c>
      <c r="N116" t="s">
        <v>46</v>
      </c>
      <c r="O116" t="s">
        <v>44</v>
      </c>
      <c r="P116" t="s">
        <v>66</v>
      </c>
      <c r="Q116" t="s">
        <v>48</v>
      </c>
      <c r="R116" t="s">
        <v>49</v>
      </c>
      <c r="S116" t="s">
        <v>47</v>
      </c>
      <c r="T116" t="s">
        <v>31</v>
      </c>
      <c r="U116" t="s">
        <v>31</v>
      </c>
      <c r="V116" t="s">
        <v>38</v>
      </c>
      <c r="W116" t="s">
        <v>39</v>
      </c>
      <c r="X116" t="s">
        <v>2932</v>
      </c>
      <c r="Y116" s="1">
        <v>43439</v>
      </c>
      <c r="Z116" t="s">
        <v>31</v>
      </c>
      <c r="AA116" t="s">
        <v>37</v>
      </c>
      <c r="AB116" s="3">
        <v>92000000</v>
      </c>
      <c r="AC116" s="3">
        <v>92000000</v>
      </c>
      <c r="AD116">
        <v>0</v>
      </c>
      <c r="AE116">
        <v>0</v>
      </c>
      <c r="AF116">
        <v>0</v>
      </c>
      <c r="AG116">
        <v>0</v>
      </c>
      <c r="AH116" s="3">
        <v>91600000</v>
      </c>
      <c r="AI116">
        <v>0</v>
      </c>
      <c r="AJ116">
        <v>0</v>
      </c>
      <c r="AK116">
        <v>0</v>
      </c>
      <c r="AL116">
        <v>10</v>
      </c>
      <c r="AM116" s="1">
        <v>43822</v>
      </c>
      <c r="AN116" t="s">
        <v>2956</v>
      </c>
      <c r="AO116" t="s">
        <v>2933</v>
      </c>
      <c r="AP116" t="s">
        <v>37</v>
      </c>
      <c r="AQ116" t="s">
        <v>37</v>
      </c>
      <c r="AR116" t="s">
        <v>37</v>
      </c>
      <c r="AS116" t="s">
        <v>31</v>
      </c>
      <c r="AT116" t="s">
        <v>31</v>
      </c>
      <c r="AU116" t="s">
        <v>31</v>
      </c>
      <c r="AV116" t="s">
        <v>31</v>
      </c>
      <c r="AW116" t="s">
        <v>31</v>
      </c>
      <c r="AX116" t="s">
        <v>31</v>
      </c>
      <c r="AY116" t="s">
        <v>31</v>
      </c>
      <c r="AZ116" t="s">
        <v>31</v>
      </c>
      <c r="BA116">
        <v>0</v>
      </c>
      <c r="BB116">
        <v>0</v>
      </c>
      <c r="BC116">
        <v>0</v>
      </c>
      <c r="BD116" t="s">
        <v>31</v>
      </c>
      <c r="BE116">
        <v>0</v>
      </c>
      <c r="BF116" t="s">
        <v>37</v>
      </c>
      <c r="BG116">
        <v>44</v>
      </c>
      <c r="BH116">
        <v>0</v>
      </c>
      <c r="BI116" t="s">
        <v>31</v>
      </c>
      <c r="BJ116" t="s">
        <v>31</v>
      </c>
      <c r="BK116">
        <v>0</v>
      </c>
    </row>
    <row r="117" spans="1:63">
      <c r="A117" t="str">
        <f t="shared" si="14"/>
        <v>2104008521213</v>
      </c>
      <c r="B117" t="s">
        <v>32</v>
      </c>
      <c r="C117" t="str">
        <f t="shared" si="12"/>
        <v>41783252</v>
      </c>
      <c r="D117" t="s">
        <v>33</v>
      </c>
      <c r="E117" t="s">
        <v>40</v>
      </c>
      <c r="F117" t="str">
        <f t="shared" si="15"/>
        <v>2104008</v>
      </c>
      <c r="G117" t="s">
        <v>185</v>
      </c>
      <c r="H117" t="s">
        <v>269</v>
      </c>
      <c r="I117" t="s">
        <v>2941</v>
      </c>
      <c r="J117" t="s">
        <v>492</v>
      </c>
      <c r="K117" t="s">
        <v>2931</v>
      </c>
      <c r="L117" t="s">
        <v>187</v>
      </c>
      <c r="M117" t="s">
        <v>44</v>
      </c>
      <c r="N117" t="s">
        <v>46</v>
      </c>
      <c r="O117" t="s">
        <v>44</v>
      </c>
      <c r="P117" t="s">
        <v>66</v>
      </c>
      <c r="Q117" t="s">
        <v>48</v>
      </c>
      <c r="R117" t="s">
        <v>49</v>
      </c>
      <c r="S117" t="s">
        <v>47</v>
      </c>
      <c r="T117" t="s">
        <v>31</v>
      </c>
      <c r="U117" t="s">
        <v>31</v>
      </c>
      <c r="V117" t="s">
        <v>38</v>
      </c>
      <c r="W117" t="s">
        <v>39</v>
      </c>
      <c r="X117" t="s">
        <v>2932</v>
      </c>
      <c r="Y117" s="1">
        <v>43439</v>
      </c>
      <c r="Z117" t="s">
        <v>31</v>
      </c>
      <c r="AA117" t="s">
        <v>37</v>
      </c>
      <c r="AB117" s="3">
        <v>22000000</v>
      </c>
      <c r="AC117" s="3">
        <v>22000000</v>
      </c>
      <c r="AD117">
        <v>0</v>
      </c>
      <c r="AE117">
        <v>0</v>
      </c>
      <c r="AF117">
        <v>0</v>
      </c>
      <c r="AG117">
        <v>0</v>
      </c>
      <c r="AH117" s="3">
        <v>21950000</v>
      </c>
      <c r="AI117">
        <v>0</v>
      </c>
      <c r="AJ117">
        <v>0</v>
      </c>
      <c r="AK117">
        <v>0</v>
      </c>
      <c r="AL117">
        <v>10</v>
      </c>
      <c r="AM117" s="1">
        <v>43822</v>
      </c>
      <c r="AN117" t="s">
        <v>2956</v>
      </c>
      <c r="AO117" t="s">
        <v>2933</v>
      </c>
      <c r="AP117" t="s">
        <v>37</v>
      </c>
      <c r="AQ117" t="s">
        <v>37</v>
      </c>
      <c r="AR117" t="s">
        <v>37</v>
      </c>
      <c r="AS117" t="s">
        <v>31</v>
      </c>
      <c r="AT117" t="s">
        <v>31</v>
      </c>
      <c r="AU117" t="s">
        <v>31</v>
      </c>
      <c r="AV117" t="s">
        <v>31</v>
      </c>
      <c r="AW117" t="s">
        <v>31</v>
      </c>
      <c r="AX117" t="s">
        <v>31</v>
      </c>
      <c r="AY117" t="s">
        <v>31</v>
      </c>
      <c r="AZ117" t="s">
        <v>31</v>
      </c>
      <c r="BA117">
        <v>0</v>
      </c>
      <c r="BB117">
        <v>0</v>
      </c>
      <c r="BC117">
        <v>0</v>
      </c>
      <c r="BD117" t="s">
        <v>31</v>
      </c>
      <c r="BE117">
        <v>0</v>
      </c>
      <c r="BF117" t="s">
        <v>37</v>
      </c>
      <c r="BG117">
        <v>45</v>
      </c>
      <c r="BH117">
        <v>0</v>
      </c>
      <c r="BI117" t="s">
        <v>31</v>
      </c>
      <c r="BJ117" t="s">
        <v>31</v>
      </c>
      <c r="BK117">
        <v>0</v>
      </c>
    </row>
    <row r="118" spans="1:63">
      <c r="A118" t="str">
        <f t="shared" si="14"/>
        <v>2104008521211</v>
      </c>
      <c r="B118" t="s">
        <v>32</v>
      </c>
      <c r="C118" t="str">
        <f t="shared" si="12"/>
        <v>41783252</v>
      </c>
      <c r="D118" t="s">
        <v>33</v>
      </c>
      <c r="E118" t="s">
        <v>40</v>
      </c>
      <c r="F118" t="str">
        <f t="shared" si="15"/>
        <v>2104008</v>
      </c>
      <c r="G118" t="s">
        <v>185</v>
      </c>
      <c r="H118" t="s">
        <v>269</v>
      </c>
      <c r="I118" t="s">
        <v>2941</v>
      </c>
      <c r="J118" t="s">
        <v>122</v>
      </c>
      <c r="K118" t="s">
        <v>2931</v>
      </c>
      <c r="L118" t="s">
        <v>187</v>
      </c>
      <c r="M118" t="s">
        <v>44</v>
      </c>
      <c r="N118" t="s">
        <v>46</v>
      </c>
      <c r="O118" t="s">
        <v>44</v>
      </c>
      <c r="P118" t="s">
        <v>66</v>
      </c>
      <c r="Q118" t="s">
        <v>48</v>
      </c>
      <c r="R118" t="s">
        <v>49</v>
      </c>
      <c r="S118" t="s">
        <v>47</v>
      </c>
      <c r="T118" t="s">
        <v>31</v>
      </c>
      <c r="U118" t="s">
        <v>31</v>
      </c>
      <c r="V118" t="s">
        <v>38</v>
      </c>
      <c r="W118" t="s">
        <v>39</v>
      </c>
      <c r="X118" t="s">
        <v>2932</v>
      </c>
      <c r="Y118" s="1">
        <v>43439</v>
      </c>
      <c r="Z118" t="s">
        <v>31</v>
      </c>
      <c r="AA118" t="s">
        <v>37</v>
      </c>
      <c r="AB118" s="3">
        <v>165000000</v>
      </c>
      <c r="AC118" s="3">
        <v>165000000</v>
      </c>
      <c r="AD118">
        <v>0</v>
      </c>
      <c r="AE118">
        <v>0</v>
      </c>
      <c r="AF118">
        <v>0</v>
      </c>
      <c r="AG118">
        <v>0</v>
      </c>
      <c r="AH118" s="3">
        <v>151410000</v>
      </c>
      <c r="AI118">
        <v>0</v>
      </c>
      <c r="AJ118">
        <v>0</v>
      </c>
      <c r="AK118">
        <v>0</v>
      </c>
      <c r="AL118">
        <v>10</v>
      </c>
      <c r="AM118" s="1">
        <v>43822</v>
      </c>
      <c r="AN118" t="s">
        <v>2956</v>
      </c>
      <c r="AO118" t="s">
        <v>2933</v>
      </c>
      <c r="AP118" t="s">
        <v>37</v>
      </c>
      <c r="AQ118" t="s">
        <v>37</v>
      </c>
      <c r="AR118" t="s">
        <v>37</v>
      </c>
      <c r="AS118" t="s">
        <v>31</v>
      </c>
      <c r="AT118" t="s">
        <v>31</v>
      </c>
      <c r="AU118" t="s">
        <v>31</v>
      </c>
      <c r="AV118" t="s">
        <v>31</v>
      </c>
      <c r="AW118" t="s">
        <v>31</v>
      </c>
      <c r="AX118" t="s">
        <v>31</v>
      </c>
      <c r="AY118" t="s">
        <v>31</v>
      </c>
      <c r="AZ118" t="s">
        <v>31</v>
      </c>
      <c r="BA118">
        <v>0</v>
      </c>
      <c r="BB118">
        <v>0</v>
      </c>
      <c r="BC118">
        <v>0</v>
      </c>
      <c r="BD118" t="s">
        <v>31</v>
      </c>
      <c r="BE118">
        <v>0</v>
      </c>
      <c r="BF118" t="s">
        <v>37</v>
      </c>
      <c r="BG118">
        <v>46</v>
      </c>
      <c r="BH118">
        <v>0</v>
      </c>
      <c r="BI118" t="s">
        <v>31</v>
      </c>
      <c r="BJ118" t="s">
        <v>31</v>
      </c>
      <c r="BK118">
        <v>0</v>
      </c>
    </row>
    <row r="119" spans="1:63">
      <c r="A119" t="str">
        <f t="shared" si="14"/>
        <v>2104003524114</v>
      </c>
      <c r="B119" t="s">
        <v>32</v>
      </c>
      <c r="C119" t="str">
        <f t="shared" si="12"/>
        <v>41783252</v>
      </c>
      <c r="D119" t="s">
        <v>33</v>
      </c>
      <c r="E119" t="s">
        <v>40</v>
      </c>
      <c r="F119" t="str">
        <f t="shared" si="15"/>
        <v>2104003</v>
      </c>
      <c r="G119" t="s">
        <v>185</v>
      </c>
      <c r="H119" t="s">
        <v>77</v>
      </c>
      <c r="I119" t="s">
        <v>2930</v>
      </c>
      <c r="J119" t="s">
        <v>182</v>
      </c>
      <c r="K119" t="s">
        <v>2931</v>
      </c>
      <c r="L119" t="s">
        <v>187</v>
      </c>
      <c r="M119" t="s">
        <v>44</v>
      </c>
      <c r="N119" t="s">
        <v>46</v>
      </c>
      <c r="O119" t="s">
        <v>44</v>
      </c>
      <c r="P119" t="s">
        <v>66</v>
      </c>
      <c r="Q119" t="s">
        <v>48</v>
      </c>
      <c r="R119" t="s">
        <v>49</v>
      </c>
      <c r="S119" t="s">
        <v>47</v>
      </c>
      <c r="T119" t="s">
        <v>31</v>
      </c>
      <c r="U119" t="s">
        <v>31</v>
      </c>
      <c r="V119" t="s">
        <v>38</v>
      </c>
      <c r="W119" t="s">
        <v>39</v>
      </c>
      <c r="X119" t="s">
        <v>2932</v>
      </c>
      <c r="Y119" s="1">
        <v>43439</v>
      </c>
      <c r="Z119" t="s">
        <v>31</v>
      </c>
      <c r="AA119" t="s">
        <v>37</v>
      </c>
      <c r="AB119" s="3">
        <v>880000</v>
      </c>
      <c r="AC119" s="3">
        <v>880000</v>
      </c>
      <c r="AD119">
        <v>0</v>
      </c>
      <c r="AE119">
        <v>0</v>
      </c>
      <c r="AF119">
        <v>0</v>
      </c>
      <c r="AG119">
        <v>0</v>
      </c>
      <c r="AH119" s="3">
        <v>880000</v>
      </c>
      <c r="AI119">
        <v>0</v>
      </c>
      <c r="AJ119">
        <v>0</v>
      </c>
      <c r="AK119">
        <v>0</v>
      </c>
      <c r="AL119">
        <v>10</v>
      </c>
      <c r="AM119" s="1">
        <v>43822</v>
      </c>
      <c r="AN119" t="s">
        <v>2956</v>
      </c>
      <c r="AO119" t="s">
        <v>2933</v>
      </c>
      <c r="AP119" t="s">
        <v>37</v>
      </c>
      <c r="AQ119" t="s">
        <v>37</v>
      </c>
      <c r="AR119" t="s">
        <v>37</v>
      </c>
      <c r="AS119" t="s">
        <v>31</v>
      </c>
      <c r="AT119" t="s">
        <v>31</v>
      </c>
      <c r="AU119" t="s">
        <v>31</v>
      </c>
      <c r="AV119" t="s">
        <v>31</v>
      </c>
      <c r="AW119" t="s">
        <v>31</v>
      </c>
      <c r="AX119" t="s">
        <v>31</v>
      </c>
      <c r="AY119" t="s">
        <v>31</v>
      </c>
      <c r="AZ119" t="s">
        <v>31</v>
      </c>
      <c r="BA119">
        <v>0</v>
      </c>
      <c r="BB119">
        <v>0</v>
      </c>
      <c r="BC119">
        <v>0</v>
      </c>
      <c r="BD119" t="s">
        <v>31</v>
      </c>
      <c r="BE119">
        <v>0</v>
      </c>
      <c r="BF119" t="s">
        <v>37</v>
      </c>
      <c r="BG119">
        <v>47</v>
      </c>
      <c r="BH119">
        <v>0</v>
      </c>
      <c r="BI119" t="s">
        <v>31</v>
      </c>
      <c r="BJ119" t="s">
        <v>31</v>
      </c>
      <c r="BK119">
        <v>0</v>
      </c>
    </row>
    <row r="120" spans="1:63">
      <c r="A120" t="str">
        <f t="shared" si="14"/>
        <v>2104003522151</v>
      </c>
      <c r="B120" t="s">
        <v>32</v>
      </c>
      <c r="C120" t="str">
        <f t="shared" si="12"/>
        <v>41783252</v>
      </c>
      <c r="D120" t="s">
        <v>33</v>
      </c>
      <c r="E120" t="s">
        <v>40</v>
      </c>
      <c r="F120" t="str">
        <f t="shared" si="15"/>
        <v>2104003</v>
      </c>
      <c r="G120" t="s">
        <v>185</v>
      </c>
      <c r="H120" t="s">
        <v>77</v>
      </c>
      <c r="I120" t="s">
        <v>2935</v>
      </c>
      <c r="J120" t="s">
        <v>179</v>
      </c>
      <c r="K120" t="s">
        <v>2931</v>
      </c>
      <c r="L120" t="s">
        <v>187</v>
      </c>
      <c r="M120" t="s">
        <v>44</v>
      </c>
      <c r="N120" t="s">
        <v>46</v>
      </c>
      <c r="O120" t="s">
        <v>44</v>
      </c>
      <c r="P120" t="s">
        <v>66</v>
      </c>
      <c r="Q120" t="s">
        <v>48</v>
      </c>
      <c r="R120" t="s">
        <v>49</v>
      </c>
      <c r="S120" t="s">
        <v>47</v>
      </c>
      <c r="T120" t="s">
        <v>31</v>
      </c>
      <c r="U120" t="s">
        <v>31</v>
      </c>
      <c r="V120" t="s">
        <v>38</v>
      </c>
      <c r="W120" t="s">
        <v>39</v>
      </c>
      <c r="X120" t="s">
        <v>2932</v>
      </c>
      <c r="Y120" s="1">
        <v>43439</v>
      </c>
      <c r="Z120" t="s">
        <v>31</v>
      </c>
      <c r="AA120" t="s">
        <v>37</v>
      </c>
      <c r="AB120" s="3">
        <v>3200000</v>
      </c>
      <c r="AC120" s="3">
        <v>3200000</v>
      </c>
      <c r="AD120">
        <v>0</v>
      </c>
      <c r="AE120">
        <v>0</v>
      </c>
      <c r="AF120">
        <v>0</v>
      </c>
      <c r="AG120">
        <v>0</v>
      </c>
      <c r="AH120" s="3">
        <v>3200000</v>
      </c>
      <c r="AI120">
        <v>0</v>
      </c>
      <c r="AJ120">
        <v>0</v>
      </c>
      <c r="AK120">
        <v>0</v>
      </c>
      <c r="AL120">
        <v>10</v>
      </c>
      <c r="AM120" s="1">
        <v>43822</v>
      </c>
      <c r="AN120" t="s">
        <v>2956</v>
      </c>
      <c r="AO120" t="s">
        <v>2933</v>
      </c>
      <c r="AP120" t="s">
        <v>37</v>
      </c>
      <c r="AQ120" t="s">
        <v>37</v>
      </c>
      <c r="AR120" t="s">
        <v>37</v>
      </c>
      <c r="AS120" t="s">
        <v>31</v>
      </c>
      <c r="AT120" t="s">
        <v>31</v>
      </c>
      <c r="AU120" t="s">
        <v>31</v>
      </c>
      <c r="AV120" t="s">
        <v>31</v>
      </c>
      <c r="AW120" t="s">
        <v>31</v>
      </c>
      <c r="AX120" t="s">
        <v>31</v>
      </c>
      <c r="AY120" t="s">
        <v>31</v>
      </c>
      <c r="AZ120" t="s">
        <v>31</v>
      </c>
      <c r="BA120">
        <v>0</v>
      </c>
      <c r="BB120">
        <v>0</v>
      </c>
      <c r="BC120">
        <v>0</v>
      </c>
      <c r="BD120" t="s">
        <v>31</v>
      </c>
      <c r="BE120">
        <v>0</v>
      </c>
      <c r="BF120" t="s">
        <v>37</v>
      </c>
      <c r="BG120">
        <v>48</v>
      </c>
      <c r="BH120">
        <v>0</v>
      </c>
      <c r="BI120" t="s">
        <v>31</v>
      </c>
      <c r="BJ120" t="s">
        <v>31</v>
      </c>
      <c r="BK120">
        <v>0</v>
      </c>
    </row>
    <row r="121" spans="1:63">
      <c r="A121" t="str">
        <f t="shared" si="14"/>
        <v>2104003521211</v>
      </c>
      <c r="B121" t="s">
        <v>32</v>
      </c>
      <c r="C121" t="str">
        <f t="shared" si="12"/>
        <v>41783252</v>
      </c>
      <c r="D121" t="s">
        <v>33</v>
      </c>
      <c r="E121" t="s">
        <v>40</v>
      </c>
      <c r="F121" t="str">
        <f t="shared" si="15"/>
        <v>2104003</v>
      </c>
      <c r="G121" t="s">
        <v>185</v>
      </c>
      <c r="H121" t="s">
        <v>77</v>
      </c>
      <c r="I121" t="s">
        <v>2941</v>
      </c>
      <c r="J121" t="s">
        <v>122</v>
      </c>
      <c r="K121" t="s">
        <v>2931</v>
      </c>
      <c r="L121" t="s">
        <v>187</v>
      </c>
      <c r="M121" t="s">
        <v>44</v>
      </c>
      <c r="N121" t="s">
        <v>46</v>
      </c>
      <c r="O121" t="s">
        <v>44</v>
      </c>
      <c r="P121" t="s">
        <v>66</v>
      </c>
      <c r="Q121" t="s">
        <v>48</v>
      </c>
      <c r="R121" t="s">
        <v>49</v>
      </c>
      <c r="S121" t="s">
        <v>47</v>
      </c>
      <c r="T121" t="s">
        <v>31</v>
      </c>
      <c r="U121" t="s">
        <v>31</v>
      </c>
      <c r="V121" t="s">
        <v>38</v>
      </c>
      <c r="W121" t="s">
        <v>39</v>
      </c>
      <c r="X121" t="s">
        <v>2932</v>
      </c>
      <c r="Y121" s="1">
        <v>43439</v>
      </c>
      <c r="Z121" t="s">
        <v>31</v>
      </c>
      <c r="AA121" t="s">
        <v>37</v>
      </c>
      <c r="AB121" s="3">
        <v>5920000</v>
      </c>
      <c r="AC121" s="3">
        <v>5920000</v>
      </c>
      <c r="AD121">
        <v>0</v>
      </c>
      <c r="AE121">
        <v>0</v>
      </c>
      <c r="AF121">
        <v>0</v>
      </c>
      <c r="AG121">
        <v>0</v>
      </c>
      <c r="AH121" s="3">
        <v>5920000</v>
      </c>
      <c r="AI121">
        <v>0</v>
      </c>
      <c r="AJ121">
        <v>0</v>
      </c>
      <c r="AK121">
        <v>0</v>
      </c>
      <c r="AL121">
        <v>10</v>
      </c>
      <c r="AM121" s="1">
        <v>43822</v>
      </c>
      <c r="AN121" t="s">
        <v>2956</v>
      </c>
      <c r="AO121" t="s">
        <v>2933</v>
      </c>
      <c r="AP121" t="s">
        <v>37</v>
      </c>
      <c r="AQ121" t="s">
        <v>37</v>
      </c>
      <c r="AR121" t="s">
        <v>37</v>
      </c>
      <c r="AS121" t="s">
        <v>31</v>
      </c>
      <c r="AT121" t="s">
        <v>31</v>
      </c>
      <c r="AU121" t="s">
        <v>31</v>
      </c>
      <c r="AV121" t="s">
        <v>31</v>
      </c>
      <c r="AW121" t="s">
        <v>31</v>
      </c>
      <c r="AX121" t="s">
        <v>31</v>
      </c>
      <c r="AY121" t="s">
        <v>31</v>
      </c>
      <c r="AZ121" t="s">
        <v>31</v>
      </c>
      <c r="BA121">
        <v>0</v>
      </c>
      <c r="BB121">
        <v>0</v>
      </c>
      <c r="BC121">
        <v>0</v>
      </c>
      <c r="BD121" t="s">
        <v>31</v>
      </c>
      <c r="BE121">
        <v>0</v>
      </c>
      <c r="BF121" t="s">
        <v>37</v>
      </c>
      <c r="BG121">
        <v>49</v>
      </c>
      <c r="BH121">
        <v>0</v>
      </c>
      <c r="BI121" t="s">
        <v>31</v>
      </c>
      <c r="BJ121" t="s">
        <v>31</v>
      </c>
      <c r="BK121">
        <v>0</v>
      </c>
    </row>
    <row r="122" spans="1:63">
      <c r="A122" t="str">
        <f t="shared" si="14"/>
        <v>2104002524114</v>
      </c>
      <c r="B122" t="s">
        <v>32</v>
      </c>
      <c r="C122" t="str">
        <f t="shared" si="12"/>
        <v>41783252</v>
      </c>
      <c r="D122" t="s">
        <v>33</v>
      </c>
      <c r="E122" t="s">
        <v>40</v>
      </c>
      <c r="F122" t="str">
        <f t="shared" si="15"/>
        <v>2104002</v>
      </c>
      <c r="G122" t="s">
        <v>185</v>
      </c>
      <c r="H122" t="s">
        <v>209</v>
      </c>
      <c r="I122" t="s">
        <v>2930</v>
      </c>
      <c r="J122" t="s">
        <v>182</v>
      </c>
      <c r="K122" t="s">
        <v>2931</v>
      </c>
      <c r="L122" t="s">
        <v>187</v>
      </c>
      <c r="M122" t="s">
        <v>44</v>
      </c>
      <c r="N122" t="s">
        <v>46</v>
      </c>
      <c r="O122" t="s">
        <v>44</v>
      </c>
      <c r="P122" t="s">
        <v>66</v>
      </c>
      <c r="Q122" t="s">
        <v>48</v>
      </c>
      <c r="R122" t="s">
        <v>49</v>
      </c>
      <c r="S122" t="s">
        <v>47</v>
      </c>
      <c r="T122" t="s">
        <v>31</v>
      </c>
      <c r="U122" t="s">
        <v>31</v>
      </c>
      <c r="V122" t="s">
        <v>38</v>
      </c>
      <c r="W122" t="s">
        <v>39</v>
      </c>
      <c r="X122" t="s">
        <v>2932</v>
      </c>
      <c r="Y122" s="1">
        <v>43439</v>
      </c>
      <c r="Z122" t="s">
        <v>31</v>
      </c>
      <c r="AA122" t="s">
        <v>37</v>
      </c>
      <c r="AB122" s="3">
        <v>17900000</v>
      </c>
      <c r="AC122" s="3">
        <v>17900000</v>
      </c>
      <c r="AD122">
        <v>0</v>
      </c>
      <c r="AE122">
        <v>0</v>
      </c>
      <c r="AF122">
        <v>0</v>
      </c>
      <c r="AG122">
        <v>0</v>
      </c>
      <c r="AH122" s="3">
        <v>17800000</v>
      </c>
      <c r="AI122">
        <v>0</v>
      </c>
      <c r="AJ122">
        <v>0</v>
      </c>
      <c r="AK122">
        <v>0</v>
      </c>
      <c r="AL122">
        <v>10</v>
      </c>
      <c r="AM122" s="1">
        <v>43822</v>
      </c>
      <c r="AN122" t="s">
        <v>2956</v>
      </c>
      <c r="AO122" t="s">
        <v>2933</v>
      </c>
      <c r="AP122" t="s">
        <v>37</v>
      </c>
      <c r="AQ122" t="s">
        <v>37</v>
      </c>
      <c r="AR122" t="s">
        <v>37</v>
      </c>
      <c r="AS122" t="s">
        <v>31</v>
      </c>
      <c r="AT122" t="s">
        <v>31</v>
      </c>
      <c r="AU122" t="s">
        <v>31</v>
      </c>
      <c r="AV122" t="s">
        <v>31</v>
      </c>
      <c r="AW122" t="s">
        <v>31</v>
      </c>
      <c r="AX122" t="s">
        <v>31</v>
      </c>
      <c r="AY122" t="s">
        <v>31</v>
      </c>
      <c r="AZ122" t="s">
        <v>31</v>
      </c>
      <c r="BA122">
        <v>0</v>
      </c>
      <c r="BB122">
        <v>0</v>
      </c>
      <c r="BC122">
        <v>0</v>
      </c>
      <c r="BD122" t="s">
        <v>31</v>
      </c>
      <c r="BE122">
        <v>0</v>
      </c>
      <c r="BF122" t="s">
        <v>37</v>
      </c>
      <c r="BG122">
        <v>50</v>
      </c>
      <c r="BH122">
        <v>0</v>
      </c>
      <c r="BI122" t="s">
        <v>31</v>
      </c>
      <c r="BJ122" t="s">
        <v>31</v>
      </c>
      <c r="BK122">
        <v>0</v>
      </c>
    </row>
    <row r="123" spans="1:63">
      <c r="A123" t="str">
        <f t="shared" si="14"/>
        <v>2104002524113</v>
      </c>
      <c r="B123" t="s">
        <v>32</v>
      </c>
      <c r="C123" t="str">
        <f t="shared" si="12"/>
        <v>41783252</v>
      </c>
      <c r="D123" t="s">
        <v>33</v>
      </c>
      <c r="E123" t="s">
        <v>40</v>
      </c>
      <c r="F123" t="str">
        <f t="shared" si="15"/>
        <v>2104002</v>
      </c>
      <c r="G123" t="s">
        <v>185</v>
      </c>
      <c r="H123" t="s">
        <v>209</v>
      </c>
      <c r="I123" t="s">
        <v>2930</v>
      </c>
      <c r="J123" t="s">
        <v>64</v>
      </c>
      <c r="K123" t="s">
        <v>2931</v>
      </c>
      <c r="L123" t="s">
        <v>187</v>
      </c>
      <c r="M123" t="s">
        <v>44</v>
      </c>
      <c r="N123" t="s">
        <v>46</v>
      </c>
      <c r="O123" t="s">
        <v>44</v>
      </c>
      <c r="P123" t="s">
        <v>66</v>
      </c>
      <c r="Q123" t="s">
        <v>48</v>
      </c>
      <c r="R123" t="s">
        <v>49</v>
      </c>
      <c r="S123" t="s">
        <v>47</v>
      </c>
      <c r="T123" t="s">
        <v>31</v>
      </c>
      <c r="U123" t="s">
        <v>31</v>
      </c>
      <c r="V123" t="s">
        <v>38</v>
      </c>
      <c r="W123" t="s">
        <v>39</v>
      </c>
      <c r="X123" t="s">
        <v>2932</v>
      </c>
      <c r="Y123" s="1">
        <v>43439</v>
      </c>
      <c r="Z123" t="s">
        <v>31</v>
      </c>
      <c r="AA123" t="s">
        <v>37</v>
      </c>
      <c r="AB123" s="3">
        <v>530050000</v>
      </c>
      <c r="AC123" s="3">
        <v>530050000</v>
      </c>
      <c r="AD123">
        <v>0</v>
      </c>
      <c r="AE123">
        <v>0</v>
      </c>
      <c r="AF123">
        <v>0</v>
      </c>
      <c r="AG123">
        <v>0</v>
      </c>
      <c r="AH123" s="3">
        <v>457750000</v>
      </c>
      <c r="AI123">
        <v>0</v>
      </c>
      <c r="AJ123">
        <v>0</v>
      </c>
      <c r="AK123">
        <v>0</v>
      </c>
      <c r="AL123">
        <v>10</v>
      </c>
      <c r="AM123" s="1">
        <v>43822</v>
      </c>
      <c r="AN123" t="s">
        <v>2956</v>
      </c>
      <c r="AO123" t="s">
        <v>2933</v>
      </c>
      <c r="AP123" t="s">
        <v>37</v>
      </c>
      <c r="AQ123" t="s">
        <v>37</v>
      </c>
      <c r="AR123" t="s">
        <v>37</v>
      </c>
      <c r="AS123" t="s">
        <v>31</v>
      </c>
      <c r="AT123" t="s">
        <v>31</v>
      </c>
      <c r="AU123" t="s">
        <v>31</v>
      </c>
      <c r="AV123" t="s">
        <v>31</v>
      </c>
      <c r="AW123" t="s">
        <v>31</v>
      </c>
      <c r="AX123" t="s">
        <v>31</v>
      </c>
      <c r="AY123" t="s">
        <v>31</v>
      </c>
      <c r="AZ123" t="s">
        <v>31</v>
      </c>
      <c r="BA123">
        <v>0</v>
      </c>
      <c r="BB123">
        <v>0</v>
      </c>
      <c r="BC123">
        <v>0</v>
      </c>
      <c r="BD123" t="s">
        <v>31</v>
      </c>
      <c r="BE123">
        <v>0</v>
      </c>
      <c r="BF123" t="s">
        <v>37</v>
      </c>
      <c r="BG123">
        <v>51</v>
      </c>
      <c r="BH123">
        <v>0</v>
      </c>
      <c r="BI123" t="s">
        <v>31</v>
      </c>
      <c r="BJ123" t="s">
        <v>31</v>
      </c>
      <c r="BK123">
        <v>0</v>
      </c>
    </row>
    <row r="124" spans="1:63">
      <c r="A124" t="str">
        <f t="shared" si="14"/>
        <v>2104002524111</v>
      </c>
      <c r="B124" t="s">
        <v>32</v>
      </c>
      <c r="C124" t="str">
        <f t="shared" si="12"/>
        <v>41783252</v>
      </c>
      <c r="D124" t="s">
        <v>33</v>
      </c>
      <c r="E124" t="s">
        <v>40</v>
      </c>
      <c r="F124" t="str">
        <f t="shared" si="15"/>
        <v>2104002</v>
      </c>
      <c r="G124" t="s">
        <v>185</v>
      </c>
      <c r="H124" t="s">
        <v>209</v>
      </c>
      <c r="I124" t="s">
        <v>2930</v>
      </c>
      <c r="J124" t="s">
        <v>71</v>
      </c>
      <c r="K124" t="s">
        <v>2931</v>
      </c>
      <c r="L124" t="s">
        <v>187</v>
      </c>
      <c r="M124" t="s">
        <v>44</v>
      </c>
      <c r="N124" t="s">
        <v>46</v>
      </c>
      <c r="O124" t="s">
        <v>44</v>
      </c>
      <c r="P124" t="s">
        <v>66</v>
      </c>
      <c r="Q124" t="s">
        <v>48</v>
      </c>
      <c r="R124" t="s">
        <v>49</v>
      </c>
      <c r="S124" t="s">
        <v>47</v>
      </c>
      <c r="T124" t="s">
        <v>31</v>
      </c>
      <c r="U124" t="s">
        <v>31</v>
      </c>
      <c r="V124" t="s">
        <v>38</v>
      </c>
      <c r="W124" t="s">
        <v>39</v>
      </c>
      <c r="X124" t="s">
        <v>2932</v>
      </c>
      <c r="Y124" s="1">
        <v>43439</v>
      </c>
      <c r="Z124" t="s">
        <v>31</v>
      </c>
      <c r="AA124" t="s">
        <v>37</v>
      </c>
      <c r="AB124" s="3">
        <v>4920000</v>
      </c>
      <c r="AC124" s="3">
        <v>4920000</v>
      </c>
      <c r="AD124">
        <v>0</v>
      </c>
      <c r="AE124">
        <v>0</v>
      </c>
      <c r="AF124">
        <v>0</v>
      </c>
      <c r="AG124">
        <v>0</v>
      </c>
      <c r="AH124" s="3">
        <v>0</v>
      </c>
      <c r="AI124">
        <v>0</v>
      </c>
      <c r="AJ124">
        <v>0</v>
      </c>
      <c r="AK124">
        <v>0</v>
      </c>
      <c r="AL124">
        <v>10</v>
      </c>
      <c r="AM124" s="1">
        <v>43822</v>
      </c>
      <c r="AN124" t="s">
        <v>2956</v>
      </c>
      <c r="AO124" t="s">
        <v>2933</v>
      </c>
      <c r="AP124" t="s">
        <v>37</v>
      </c>
      <c r="AQ124" t="s">
        <v>37</v>
      </c>
      <c r="AR124" t="s">
        <v>37</v>
      </c>
      <c r="AS124" t="s">
        <v>31</v>
      </c>
      <c r="AT124" t="s">
        <v>31</v>
      </c>
      <c r="AU124" t="s">
        <v>31</v>
      </c>
      <c r="AV124" t="s">
        <v>31</v>
      </c>
      <c r="AW124" t="s">
        <v>31</v>
      </c>
      <c r="AX124" t="s">
        <v>31</v>
      </c>
      <c r="AY124" t="s">
        <v>31</v>
      </c>
      <c r="AZ124" t="s">
        <v>31</v>
      </c>
      <c r="BA124">
        <v>0</v>
      </c>
      <c r="BB124">
        <v>0</v>
      </c>
      <c r="BC124">
        <v>0</v>
      </c>
      <c r="BD124" t="s">
        <v>31</v>
      </c>
      <c r="BE124">
        <v>0</v>
      </c>
      <c r="BF124" t="s">
        <v>37</v>
      </c>
      <c r="BG124">
        <v>52</v>
      </c>
      <c r="BH124">
        <v>0</v>
      </c>
      <c r="BI124" t="s">
        <v>31</v>
      </c>
      <c r="BJ124" t="s">
        <v>31</v>
      </c>
      <c r="BK124">
        <v>0</v>
      </c>
    </row>
    <row r="125" spans="1:63">
      <c r="A125" t="str">
        <f t="shared" si="14"/>
        <v>2104002522151</v>
      </c>
      <c r="B125" t="s">
        <v>32</v>
      </c>
      <c r="C125" t="str">
        <f t="shared" si="12"/>
        <v>41783252</v>
      </c>
      <c r="D125" t="s">
        <v>33</v>
      </c>
      <c r="E125" t="s">
        <v>40</v>
      </c>
      <c r="F125" t="str">
        <f t="shared" si="15"/>
        <v>2104002</v>
      </c>
      <c r="G125" t="s">
        <v>185</v>
      </c>
      <c r="H125" t="s">
        <v>209</v>
      </c>
      <c r="I125" t="s">
        <v>2935</v>
      </c>
      <c r="J125" t="s">
        <v>179</v>
      </c>
      <c r="K125" t="s">
        <v>2931</v>
      </c>
      <c r="L125" t="s">
        <v>187</v>
      </c>
      <c r="M125" t="s">
        <v>44</v>
      </c>
      <c r="N125" t="s">
        <v>46</v>
      </c>
      <c r="O125" t="s">
        <v>44</v>
      </c>
      <c r="P125" t="s">
        <v>66</v>
      </c>
      <c r="Q125" t="s">
        <v>48</v>
      </c>
      <c r="R125" t="s">
        <v>49</v>
      </c>
      <c r="S125" t="s">
        <v>47</v>
      </c>
      <c r="T125" t="s">
        <v>31</v>
      </c>
      <c r="U125" t="s">
        <v>31</v>
      </c>
      <c r="V125" t="s">
        <v>38</v>
      </c>
      <c r="W125" t="s">
        <v>39</v>
      </c>
      <c r="X125" t="s">
        <v>2932</v>
      </c>
      <c r="Y125" s="1">
        <v>43439</v>
      </c>
      <c r="Z125" t="s">
        <v>31</v>
      </c>
      <c r="AA125" t="s">
        <v>37</v>
      </c>
      <c r="AB125" s="3">
        <v>876520000</v>
      </c>
      <c r="AC125" s="3">
        <v>876520000</v>
      </c>
      <c r="AD125">
        <v>0</v>
      </c>
      <c r="AE125">
        <v>0</v>
      </c>
      <c r="AF125">
        <v>0</v>
      </c>
      <c r="AG125">
        <v>0</v>
      </c>
      <c r="AH125" s="3">
        <v>777725000</v>
      </c>
      <c r="AI125">
        <v>0</v>
      </c>
      <c r="AJ125">
        <v>0</v>
      </c>
      <c r="AK125">
        <v>0</v>
      </c>
      <c r="AL125">
        <v>10</v>
      </c>
      <c r="AM125" s="1">
        <v>43822</v>
      </c>
      <c r="AN125" t="s">
        <v>2956</v>
      </c>
      <c r="AO125" t="s">
        <v>2933</v>
      </c>
      <c r="AP125" t="s">
        <v>37</v>
      </c>
      <c r="AQ125" t="s">
        <v>37</v>
      </c>
      <c r="AR125" t="s">
        <v>37</v>
      </c>
      <c r="AS125" t="s">
        <v>31</v>
      </c>
      <c r="AT125" t="s">
        <v>31</v>
      </c>
      <c r="AU125" t="s">
        <v>31</v>
      </c>
      <c r="AV125" t="s">
        <v>31</v>
      </c>
      <c r="AW125" t="s">
        <v>31</v>
      </c>
      <c r="AX125" t="s">
        <v>31</v>
      </c>
      <c r="AY125" t="s">
        <v>31</v>
      </c>
      <c r="AZ125" t="s">
        <v>31</v>
      </c>
      <c r="BA125">
        <v>0</v>
      </c>
      <c r="BB125">
        <v>0</v>
      </c>
      <c r="BC125">
        <v>0</v>
      </c>
      <c r="BD125" t="s">
        <v>31</v>
      </c>
      <c r="BE125">
        <v>0</v>
      </c>
      <c r="BF125" t="s">
        <v>37</v>
      </c>
      <c r="BG125">
        <v>53</v>
      </c>
      <c r="BH125">
        <v>0</v>
      </c>
      <c r="BI125" t="s">
        <v>31</v>
      </c>
      <c r="BJ125" t="s">
        <v>31</v>
      </c>
      <c r="BK125">
        <v>0</v>
      </c>
    </row>
    <row r="126" spans="1:63">
      <c r="A126" t="str">
        <f t="shared" si="14"/>
        <v>2104002521211</v>
      </c>
      <c r="B126" t="s">
        <v>32</v>
      </c>
      <c r="C126" t="str">
        <f t="shared" si="12"/>
        <v>41783252</v>
      </c>
      <c r="D126" t="s">
        <v>33</v>
      </c>
      <c r="E126" t="s">
        <v>40</v>
      </c>
      <c r="F126" t="str">
        <f t="shared" si="15"/>
        <v>2104002</v>
      </c>
      <c r="G126" t="s">
        <v>185</v>
      </c>
      <c r="H126" t="s">
        <v>209</v>
      </c>
      <c r="I126" t="s">
        <v>2941</v>
      </c>
      <c r="J126" t="s">
        <v>122</v>
      </c>
      <c r="K126" t="s">
        <v>2931</v>
      </c>
      <c r="L126" t="s">
        <v>187</v>
      </c>
      <c r="M126" t="s">
        <v>44</v>
      </c>
      <c r="N126" t="s">
        <v>46</v>
      </c>
      <c r="O126" t="s">
        <v>44</v>
      </c>
      <c r="P126" t="s">
        <v>66</v>
      </c>
      <c r="Q126" t="s">
        <v>48</v>
      </c>
      <c r="R126" t="s">
        <v>49</v>
      </c>
      <c r="S126" t="s">
        <v>47</v>
      </c>
      <c r="T126" t="s">
        <v>31</v>
      </c>
      <c r="U126" t="s">
        <v>31</v>
      </c>
      <c r="V126" t="s">
        <v>38</v>
      </c>
      <c r="W126" t="s">
        <v>39</v>
      </c>
      <c r="X126" t="s">
        <v>2932</v>
      </c>
      <c r="Y126" s="1">
        <v>43439</v>
      </c>
      <c r="Z126" t="s">
        <v>31</v>
      </c>
      <c r="AA126" t="s">
        <v>37</v>
      </c>
      <c r="AB126" s="3">
        <v>19967000</v>
      </c>
      <c r="AC126" s="3">
        <v>19967000</v>
      </c>
      <c r="AD126">
        <v>0</v>
      </c>
      <c r="AE126">
        <v>0</v>
      </c>
      <c r="AF126">
        <v>0</v>
      </c>
      <c r="AG126">
        <v>0</v>
      </c>
      <c r="AH126" s="3">
        <v>18767000</v>
      </c>
      <c r="AI126">
        <v>0</v>
      </c>
      <c r="AJ126">
        <v>0</v>
      </c>
      <c r="AK126">
        <v>0</v>
      </c>
      <c r="AL126">
        <v>10</v>
      </c>
      <c r="AM126" s="1">
        <v>43822</v>
      </c>
      <c r="AN126" t="s">
        <v>2956</v>
      </c>
      <c r="AO126" t="s">
        <v>2933</v>
      </c>
      <c r="AP126" t="s">
        <v>37</v>
      </c>
      <c r="AQ126" t="s">
        <v>37</v>
      </c>
      <c r="AR126" t="s">
        <v>37</v>
      </c>
      <c r="AS126" t="s">
        <v>31</v>
      </c>
      <c r="AT126" t="s">
        <v>31</v>
      </c>
      <c r="AU126" t="s">
        <v>31</v>
      </c>
      <c r="AV126" t="s">
        <v>31</v>
      </c>
      <c r="AW126" t="s">
        <v>31</v>
      </c>
      <c r="AX126" t="s">
        <v>31</v>
      </c>
      <c r="AY126" t="s">
        <v>31</v>
      </c>
      <c r="AZ126" t="s">
        <v>31</v>
      </c>
      <c r="BA126">
        <v>0</v>
      </c>
      <c r="BB126">
        <v>0</v>
      </c>
      <c r="BC126">
        <v>0</v>
      </c>
      <c r="BD126" t="s">
        <v>31</v>
      </c>
      <c r="BE126">
        <v>0</v>
      </c>
      <c r="BF126" t="s">
        <v>37</v>
      </c>
      <c r="BG126">
        <v>54</v>
      </c>
      <c r="BH126">
        <v>0</v>
      </c>
      <c r="BI126" t="s">
        <v>31</v>
      </c>
      <c r="BJ126" t="s">
        <v>31</v>
      </c>
      <c r="BK126">
        <v>0</v>
      </c>
    </row>
    <row r="127" spans="1:63">
      <c r="A127" t="str">
        <f t="shared" si="14"/>
        <v>2104001524114</v>
      </c>
      <c r="B127" t="s">
        <v>32</v>
      </c>
      <c r="C127" t="str">
        <f t="shared" si="12"/>
        <v>41783252</v>
      </c>
      <c r="D127" t="s">
        <v>33</v>
      </c>
      <c r="E127" t="s">
        <v>40</v>
      </c>
      <c r="F127" t="str">
        <f t="shared" si="15"/>
        <v>2104001</v>
      </c>
      <c r="G127" t="s">
        <v>185</v>
      </c>
      <c r="H127" t="s">
        <v>186</v>
      </c>
      <c r="I127" t="s">
        <v>2930</v>
      </c>
      <c r="J127" t="s">
        <v>182</v>
      </c>
      <c r="K127" t="s">
        <v>2931</v>
      </c>
      <c r="L127" t="s">
        <v>187</v>
      </c>
      <c r="M127" t="s">
        <v>44</v>
      </c>
      <c r="N127" t="s">
        <v>46</v>
      </c>
      <c r="O127" t="s">
        <v>44</v>
      </c>
      <c r="P127" t="s">
        <v>66</v>
      </c>
      <c r="Q127" t="s">
        <v>48</v>
      </c>
      <c r="R127" t="s">
        <v>49</v>
      </c>
      <c r="S127" t="s">
        <v>47</v>
      </c>
      <c r="T127" t="s">
        <v>31</v>
      </c>
      <c r="U127" t="s">
        <v>31</v>
      </c>
      <c r="V127" t="s">
        <v>38</v>
      </c>
      <c r="W127" t="s">
        <v>39</v>
      </c>
      <c r="X127" t="s">
        <v>2932</v>
      </c>
      <c r="Y127" s="1">
        <v>43439</v>
      </c>
      <c r="Z127" t="s">
        <v>31</v>
      </c>
      <c r="AA127" t="s">
        <v>37</v>
      </c>
      <c r="AB127" s="3">
        <v>9420000</v>
      </c>
      <c r="AC127" s="3">
        <v>9420000</v>
      </c>
      <c r="AD127">
        <v>0</v>
      </c>
      <c r="AE127">
        <v>0</v>
      </c>
      <c r="AF127">
        <v>0</v>
      </c>
      <c r="AG127">
        <v>0</v>
      </c>
      <c r="AH127" s="3">
        <v>9420000</v>
      </c>
      <c r="AI127">
        <v>0</v>
      </c>
      <c r="AJ127">
        <v>0</v>
      </c>
      <c r="AK127">
        <v>0</v>
      </c>
      <c r="AL127">
        <v>10</v>
      </c>
      <c r="AM127" s="1">
        <v>43822</v>
      </c>
      <c r="AN127" t="s">
        <v>2956</v>
      </c>
      <c r="AO127" t="s">
        <v>2933</v>
      </c>
      <c r="AP127" t="s">
        <v>37</v>
      </c>
      <c r="AQ127" t="s">
        <v>37</v>
      </c>
      <c r="AR127" t="s">
        <v>37</v>
      </c>
      <c r="AS127" t="s">
        <v>31</v>
      </c>
      <c r="AT127" t="s">
        <v>31</v>
      </c>
      <c r="AU127" t="s">
        <v>31</v>
      </c>
      <c r="AV127" t="s">
        <v>31</v>
      </c>
      <c r="AW127" t="s">
        <v>31</v>
      </c>
      <c r="AX127" t="s">
        <v>31</v>
      </c>
      <c r="AY127" t="s">
        <v>31</v>
      </c>
      <c r="AZ127" t="s">
        <v>31</v>
      </c>
      <c r="BA127">
        <v>0</v>
      </c>
      <c r="BB127">
        <v>0</v>
      </c>
      <c r="BC127">
        <v>0</v>
      </c>
      <c r="BD127" t="s">
        <v>31</v>
      </c>
      <c r="BE127">
        <v>0</v>
      </c>
      <c r="BF127" t="s">
        <v>37</v>
      </c>
      <c r="BG127">
        <v>55</v>
      </c>
      <c r="BH127">
        <v>0</v>
      </c>
      <c r="BI127" t="s">
        <v>31</v>
      </c>
      <c r="BJ127" t="s">
        <v>31</v>
      </c>
      <c r="BK127">
        <v>0</v>
      </c>
    </row>
    <row r="128" spans="1:63">
      <c r="A128" t="str">
        <f t="shared" si="14"/>
        <v>2104001524111</v>
      </c>
      <c r="B128" t="s">
        <v>32</v>
      </c>
      <c r="C128" t="str">
        <f t="shared" si="12"/>
        <v>41783252</v>
      </c>
      <c r="D128" t="s">
        <v>33</v>
      </c>
      <c r="E128" t="s">
        <v>40</v>
      </c>
      <c r="F128" t="str">
        <f t="shared" si="15"/>
        <v>2104001</v>
      </c>
      <c r="G128" t="s">
        <v>185</v>
      </c>
      <c r="H128" t="s">
        <v>186</v>
      </c>
      <c r="I128" t="s">
        <v>2930</v>
      </c>
      <c r="J128" t="s">
        <v>71</v>
      </c>
      <c r="K128" t="s">
        <v>2931</v>
      </c>
      <c r="L128" t="s">
        <v>187</v>
      </c>
      <c r="M128" t="s">
        <v>44</v>
      </c>
      <c r="N128" t="s">
        <v>46</v>
      </c>
      <c r="O128" t="s">
        <v>44</v>
      </c>
      <c r="P128" t="s">
        <v>66</v>
      </c>
      <c r="Q128" t="s">
        <v>48</v>
      </c>
      <c r="R128" t="s">
        <v>49</v>
      </c>
      <c r="S128" t="s">
        <v>47</v>
      </c>
      <c r="T128" t="s">
        <v>31</v>
      </c>
      <c r="U128" t="s">
        <v>31</v>
      </c>
      <c r="V128" t="s">
        <v>38</v>
      </c>
      <c r="W128" t="s">
        <v>39</v>
      </c>
      <c r="X128" t="s">
        <v>2932</v>
      </c>
      <c r="Y128" s="1">
        <v>43439</v>
      </c>
      <c r="Z128" t="s">
        <v>31</v>
      </c>
      <c r="AA128" t="s">
        <v>37</v>
      </c>
      <c r="AB128" s="3">
        <v>2500000</v>
      </c>
      <c r="AC128" s="3">
        <v>2500000</v>
      </c>
      <c r="AD128">
        <v>0</v>
      </c>
      <c r="AE128">
        <v>0</v>
      </c>
      <c r="AF128">
        <v>0</v>
      </c>
      <c r="AG128">
        <v>0</v>
      </c>
      <c r="AH128" s="3">
        <v>0</v>
      </c>
      <c r="AI128">
        <v>0</v>
      </c>
      <c r="AJ128">
        <v>0</v>
      </c>
      <c r="AK128">
        <v>0</v>
      </c>
      <c r="AL128">
        <v>10</v>
      </c>
      <c r="AM128" s="1">
        <v>43822</v>
      </c>
      <c r="AN128" t="s">
        <v>2956</v>
      </c>
      <c r="AO128" t="s">
        <v>2933</v>
      </c>
      <c r="AP128" t="s">
        <v>37</v>
      </c>
      <c r="AQ128" t="s">
        <v>37</v>
      </c>
      <c r="AR128" t="s">
        <v>37</v>
      </c>
      <c r="AS128" t="s">
        <v>31</v>
      </c>
      <c r="AT128" t="s">
        <v>31</v>
      </c>
      <c r="AU128" t="s">
        <v>31</v>
      </c>
      <c r="AV128" t="s">
        <v>31</v>
      </c>
      <c r="AW128" t="s">
        <v>31</v>
      </c>
      <c r="AX128" t="s">
        <v>31</v>
      </c>
      <c r="AY128" t="s">
        <v>31</v>
      </c>
      <c r="AZ128" t="s">
        <v>31</v>
      </c>
      <c r="BA128">
        <v>0</v>
      </c>
      <c r="BB128">
        <v>0</v>
      </c>
      <c r="BC128">
        <v>0</v>
      </c>
      <c r="BD128" t="s">
        <v>31</v>
      </c>
      <c r="BE128">
        <v>0</v>
      </c>
      <c r="BF128" t="s">
        <v>37</v>
      </c>
      <c r="BG128">
        <v>56</v>
      </c>
      <c r="BH128">
        <v>0</v>
      </c>
      <c r="BI128" t="s">
        <v>31</v>
      </c>
      <c r="BJ128" t="s">
        <v>31</v>
      </c>
      <c r="BK128">
        <v>0</v>
      </c>
    </row>
    <row r="129" spans="1:63">
      <c r="A129" t="str">
        <f t="shared" si="14"/>
        <v>2104001522151</v>
      </c>
      <c r="B129" t="s">
        <v>32</v>
      </c>
      <c r="C129" t="str">
        <f t="shared" si="12"/>
        <v>41783252</v>
      </c>
      <c r="D129" t="s">
        <v>33</v>
      </c>
      <c r="E129" t="s">
        <v>40</v>
      </c>
      <c r="F129" t="str">
        <f t="shared" si="15"/>
        <v>2104001</v>
      </c>
      <c r="G129" t="s">
        <v>185</v>
      </c>
      <c r="H129" t="s">
        <v>186</v>
      </c>
      <c r="I129" t="s">
        <v>2935</v>
      </c>
      <c r="J129" t="s">
        <v>179</v>
      </c>
      <c r="K129" t="s">
        <v>2931</v>
      </c>
      <c r="L129" t="s">
        <v>187</v>
      </c>
      <c r="M129" t="s">
        <v>44</v>
      </c>
      <c r="N129" t="s">
        <v>46</v>
      </c>
      <c r="O129" t="s">
        <v>44</v>
      </c>
      <c r="P129" t="s">
        <v>66</v>
      </c>
      <c r="Q129" t="s">
        <v>48</v>
      </c>
      <c r="R129" t="s">
        <v>49</v>
      </c>
      <c r="S129" t="s">
        <v>47</v>
      </c>
      <c r="T129" t="s">
        <v>31</v>
      </c>
      <c r="U129" t="s">
        <v>31</v>
      </c>
      <c r="V129" t="s">
        <v>38</v>
      </c>
      <c r="W129" t="s">
        <v>39</v>
      </c>
      <c r="X129" t="s">
        <v>2932</v>
      </c>
      <c r="Y129" s="1">
        <v>43439</v>
      </c>
      <c r="Z129" t="s">
        <v>31</v>
      </c>
      <c r="AA129" t="s">
        <v>37</v>
      </c>
      <c r="AB129" s="3">
        <v>5400000</v>
      </c>
      <c r="AC129" s="3">
        <v>5400000</v>
      </c>
      <c r="AD129">
        <v>0</v>
      </c>
      <c r="AE129">
        <v>0</v>
      </c>
      <c r="AF129">
        <v>0</v>
      </c>
      <c r="AG129">
        <v>0</v>
      </c>
      <c r="AH129" s="3">
        <v>5400000</v>
      </c>
      <c r="AI129">
        <v>0</v>
      </c>
      <c r="AJ129">
        <v>0</v>
      </c>
      <c r="AK129">
        <v>0</v>
      </c>
      <c r="AL129">
        <v>10</v>
      </c>
      <c r="AM129" s="1">
        <v>43822</v>
      </c>
      <c r="AN129" t="s">
        <v>2956</v>
      </c>
      <c r="AO129" t="s">
        <v>2933</v>
      </c>
      <c r="AP129" t="s">
        <v>37</v>
      </c>
      <c r="AQ129" t="s">
        <v>37</v>
      </c>
      <c r="AR129" t="s">
        <v>37</v>
      </c>
      <c r="AS129" t="s">
        <v>31</v>
      </c>
      <c r="AT129" t="s">
        <v>31</v>
      </c>
      <c r="AU129" t="s">
        <v>31</v>
      </c>
      <c r="AV129" t="s">
        <v>31</v>
      </c>
      <c r="AW129" t="s">
        <v>31</v>
      </c>
      <c r="AX129" t="s">
        <v>31</v>
      </c>
      <c r="AY129" t="s">
        <v>31</v>
      </c>
      <c r="AZ129" t="s">
        <v>31</v>
      </c>
      <c r="BA129">
        <v>0</v>
      </c>
      <c r="BB129">
        <v>0</v>
      </c>
      <c r="BC129">
        <v>0</v>
      </c>
      <c r="BD129" t="s">
        <v>31</v>
      </c>
      <c r="BE129">
        <v>0</v>
      </c>
      <c r="BF129" t="s">
        <v>37</v>
      </c>
      <c r="BG129">
        <v>57</v>
      </c>
      <c r="BH129">
        <v>0</v>
      </c>
      <c r="BI129" t="s">
        <v>31</v>
      </c>
      <c r="BJ129" t="s">
        <v>31</v>
      </c>
      <c r="BK129">
        <v>0</v>
      </c>
    </row>
    <row r="130" spans="1:63">
      <c r="A130" t="str">
        <f t="shared" si="14"/>
        <v>2104001521211</v>
      </c>
      <c r="B130" t="s">
        <v>32</v>
      </c>
      <c r="C130" t="str">
        <f t="shared" si="12"/>
        <v>41783252</v>
      </c>
      <c r="D130" t="s">
        <v>33</v>
      </c>
      <c r="E130" t="s">
        <v>40</v>
      </c>
      <c r="F130" t="str">
        <f t="shared" si="15"/>
        <v>2104001</v>
      </c>
      <c r="G130" t="s">
        <v>185</v>
      </c>
      <c r="H130" t="s">
        <v>186</v>
      </c>
      <c r="I130" t="s">
        <v>2941</v>
      </c>
      <c r="J130" t="s">
        <v>122</v>
      </c>
      <c r="K130" t="s">
        <v>2931</v>
      </c>
      <c r="L130" t="s">
        <v>187</v>
      </c>
      <c r="M130" t="s">
        <v>44</v>
      </c>
      <c r="N130" t="s">
        <v>46</v>
      </c>
      <c r="O130" t="s">
        <v>44</v>
      </c>
      <c r="P130" t="s">
        <v>66</v>
      </c>
      <c r="Q130" t="s">
        <v>48</v>
      </c>
      <c r="R130" t="s">
        <v>49</v>
      </c>
      <c r="S130" t="s">
        <v>47</v>
      </c>
      <c r="T130" t="s">
        <v>31</v>
      </c>
      <c r="U130" t="s">
        <v>31</v>
      </c>
      <c r="V130" t="s">
        <v>38</v>
      </c>
      <c r="W130" t="s">
        <v>39</v>
      </c>
      <c r="X130" t="s">
        <v>2932</v>
      </c>
      <c r="Y130" s="1">
        <v>43439</v>
      </c>
      <c r="Z130" t="s">
        <v>31</v>
      </c>
      <c r="AA130" t="s">
        <v>37</v>
      </c>
      <c r="AB130" s="3">
        <v>6680000</v>
      </c>
      <c r="AC130" s="3">
        <v>6680000</v>
      </c>
      <c r="AD130">
        <v>0</v>
      </c>
      <c r="AE130">
        <v>0</v>
      </c>
      <c r="AF130">
        <v>0</v>
      </c>
      <c r="AG130">
        <v>0</v>
      </c>
      <c r="AH130" s="3">
        <v>6680000</v>
      </c>
      <c r="AI130">
        <v>0</v>
      </c>
      <c r="AJ130">
        <v>0</v>
      </c>
      <c r="AK130">
        <v>0</v>
      </c>
      <c r="AL130">
        <v>10</v>
      </c>
      <c r="AM130" s="1">
        <v>43822</v>
      </c>
      <c r="AN130" t="s">
        <v>2956</v>
      </c>
      <c r="AO130" t="s">
        <v>2933</v>
      </c>
      <c r="AP130" t="s">
        <v>37</v>
      </c>
      <c r="AQ130" t="s">
        <v>37</v>
      </c>
      <c r="AR130" t="s">
        <v>37</v>
      </c>
      <c r="AS130" t="s">
        <v>31</v>
      </c>
      <c r="AT130" t="s">
        <v>31</v>
      </c>
      <c r="AU130" t="s">
        <v>31</v>
      </c>
      <c r="AV130" t="s">
        <v>31</v>
      </c>
      <c r="AW130" t="s">
        <v>31</v>
      </c>
      <c r="AX130" t="s">
        <v>31</v>
      </c>
      <c r="AY130" t="s">
        <v>31</v>
      </c>
      <c r="AZ130" t="s">
        <v>31</v>
      </c>
      <c r="BA130">
        <v>0</v>
      </c>
      <c r="BB130">
        <v>0</v>
      </c>
      <c r="BC130">
        <v>0</v>
      </c>
      <c r="BD130" t="s">
        <v>31</v>
      </c>
      <c r="BE130">
        <v>0</v>
      </c>
      <c r="BF130" t="s">
        <v>37</v>
      </c>
      <c r="BG130">
        <v>58</v>
      </c>
      <c r="BH130">
        <v>0</v>
      </c>
      <c r="BI130" t="s">
        <v>31</v>
      </c>
      <c r="BJ130" t="s">
        <v>31</v>
      </c>
      <c r="BK130">
        <v>0</v>
      </c>
    </row>
    <row r="131" spans="1:63">
      <c r="Y131" s="1"/>
      <c r="AM131" s="1"/>
    </row>
    <row r="132" spans="1:63">
      <c r="A132" t="str">
        <f t="shared" ref="A132:A163" si="16">G132&amp;H132&amp;J132</f>
        <v>2135994524111</v>
      </c>
      <c r="B132" t="s">
        <v>32</v>
      </c>
      <c r="C132" t="str">
        <f t="shared" ref="C132:C195" si="17">D132&amp;LEFT(J132,2)</f>
        <v>41783352</v>
      </c>
      <c r="D132" t="s">
        <v>62</v>
      </c>
      <c r="E132" t="s">
        <v>67</v>
      </c>
      <c r="F132" t="str">
        <f t="shared" ref="F132:F163" si="18">G132&amp;H132</f>
        <v>2135994</v>
      </c>
      <c r="G132" t="s">
        <v>100</v>
      </c>
      <c r="H132" t="s">
        <v>42</v>
      </c>
      <c r="I132" t="s">
        <v>2930</v>
      </c>
      <c r="J132" t="s">
        <v>71</v>
      </c>
      <c r="K132" t="s">
        <v>2931</v>
      </c>
      <c r="L132" t="s">
        <v>43</v>
      </c>
      <c r="M132" t="s">
        <v>44</v>
      </c>
      <c r="N132" t="s">
        <v>46</v>
      </c>
      <c r="O132" t="s">
        <v>44</v>
      </c>
      <c r="P132" t="s">
        <v>45</v>
      </c>
      <c r="Q132" t="s">
        <v>48</v>
      </c>
      <c r="R132" t="s">
        <v>49</v>
      </c>
      <c r="S132" t="s">
        <v>47</v>
      </c>
      <c r="T132" t="s">
        <v>31</v>
      </c>
      <c r="U132" t="s">
        <v>31</v>
      </c>
      <c r="V132" t="s">
        <v>38</v>
      </c>
      <c r="W132" t="s">
        <v>66</v>
      </c>
      <c r="X132" t="s">
        <v>2946</v>
      </c>
      <c r="Y132" s="1">
        <v>43439</v>
      </c>
      <c r="Z132" t="s">
        <v>31</v>
      </c>
      <c r="AA132" t="s">
        <v>37</v>
      </c>
      <c r="AB132" s="3">
        <v>48065000</v>
      </c>
      <c r="AC132" s="3">
        <v>48065000</v>
      </c>
      <c r="AD132">
        <v>0</v>
      </c>
      <c r="AE132">
        <v>0</v>
      </c>
      <c r="AF132">
        <v>0</v>
      </c>
      <c r="AG132">
        <v>0</v>
      </c>
      <c r="AH132">
        <v>47855000</v>
      </c>
      <c r="AI132">
        <v>0</v>
      </c>
      <c r="AJ132">
        <v>0</v>
      </c>
      <c r="AK132">
        <v>0</v>
      </c>
      <c r="AL132">
        <v>9</v>
      </c>
      <c r="AM132" s="1">
        <v>43874</v>
      </c>
      <c r="AN132" t="s">
        <v>2957</v>
      </c>
      <c r="AO132" t="s">
        <v>2933</v>
      </c>
      <c r="AP132" t="s">
        <v>37</v>
      </c>
      <c r="AQ132" t="s">
        <v>37</v>
      </c>
      <c r="AR132" t="s">
        <v>37</v>
      </c>
      <c r="AS132" t="s">
        <v>31</v>
      </c>
      <c r="AT132" t="s">
        <v>31</v>
      </c>
      <c r="AU132" t="s">
        <v>31</v>
      </c>
      <c r="AV132" t="s">
        <v>31</v>
      </c>
      <c r="AW132" t="s">
        <v>31</v>
      </c>
      <c r="AX132" t="s">
        <v>31</v>
      </c>
      <c r="AY132" t="s">
        <v>31</v>
      </c>
      <c r="AZ132" t="s">
        <v>31</v>
      </c>
      <c r="BA132">
        <v>0</v>
      </c>
      <c r="BB132">
        <v>0</v>
      </c>
      <c r="BC132">
        <v>0</v>
      </c>
      <c r="BD132" t="s">
        <v>31</v>
      </c>
      <c r="BE132">
        <v>0</v>
      </c>
      <c r="BF132" t="s">
        <v>37</v>
      </c>
      <c r="BG132">
        <v>1</v>
      </c>
      <c r="BH132">
        <v>0</v>
      </c>
      <c r="BI132" t="s">
        <v>31</v>
      </c>
      <c r="BJ132" t="s">
        <v>31</v>
      </c>
      <c r="BK132">
        <v>0</v>
      </c>
    </row>
    <row r="133" spans="1:63">
      <c r="A133" t="str">
        <f t="shared" si="16"/>
        <v>2135994523121</v>
      </c>
      <c r="B133" t="s">
        <v>32</v>
      </c>
      <c r="C133" t="str">
        <f t="shared" si="17"/>
        <v>41783352</v>
      </c>
      <c r="D133" t="s">
        <v>62</v>
      </c>
      <c r="E133" t="s">
        <v>67</v>
      </c>
      <c r="F133" t="str">
        <f t="shared" si="18"/>
        <v>2135994</v>
      </c>
      <c r="G133" t="s">
        <v>100</v>
      </c>
      <c r="H133" t="s">
        <v>42</v>
      </c>
      <c r="I133" t="s">
        <v>2934</v>
      </c>
      <c r="J133" t="s">
        <v>172</v>
      </c>
      <c r="K133" t="s">
        <v>2931</v>
      </c>
      <c r="L133" t="s">
        <v>43</v>
      </c>
      <c r="M133" t="s">
        <v>44</v>
      </c>
      <c r="N133" t="s">
        <v>46</v>
      </c>
      <c r="O133" t="s">
        <v>44</v>
      </c>
      <c r="P133" t="s">
        <v>45</v>
      </c>
      <c r="Q133" t="s">
        <v>48</v>
      </c>
      <c r="R133" t="s">
        <v>49</v>
      </c>
      <c r="S133" t="s">
        <v>47</v>
      </c>
      <c r="T133" t="s">
        <v>31</v>
      </c>
      <c r="U133" t="s">
        <v>31</v>
      </c>
      <c r="V133" t="s">
        <v>38</v>
      </c>
      <c r="W133" t="s">
        <v>66</v>
      </c>
      <c r="X133" t="s">
        <v>2946</v>
      </c>
      <c r="Y133" s="1">
        <v>43439</v>
      </c>
      <c r="Z133" t="s">
        <v>31</v>
      </c>
      <c r="AA133" t="s">
        <v>37</v>
      </c>
      <c r="AB133" s="3">
        <v>3700000</v>
      </c>
      <c r="AC133" s="3">
        <v>3700000</v>
      </c>
      <c r="AD133">
        <v>0</v>
      </c>
      <c r="AE133">
        <v>0</v>
      </c>
      <c r="AF133">
        <v>0</v>
      </c>
      <c r="AG133">
        <v>0</v>
      </c>
      <c r="AH133">
        <v>3700000</v>
      </c>
      <c r="AI133">
        <v>0</v>
      </c>
      <c r="AJ133">
        <v>0</v>
      </c>
      <c r="AK133">
        <v>0</v>
      </c>
      <c r="AL133">
        <v>9</v>
      </c>
      <c r="AM133" s="1">
        <v>43874</v>
      </c>
      <c r="AN133" t="s">
        <v>2957</v>
      </c>
      <c r="AO133" t="s">
        <v>2933</v>
      </c>
      <c r="AP133" t="s">
        <v>37</v>
      </c>
      <c r="AQ133" t="s">
        <v>37</v>
      </c>
      <c r="AR133" t="s">
        <v>37</v>
      </c>
      <c r="AS133" t="s">
        <v>31</v>
      </c>
      <c r="AT133" t="s">
        <v>31</v>
      </c>
      <c r="AU133" t="s">
        <v>31</v>
      </c>
      <c r="AV133" t="s">
        <v>31</v>
      </c>
      <c r="AW133" t="s">
        <v>31</v>
      </c>
      <c r="AX133" t="s">
        <v>31</v>
      </c>
      <c r="AY133" t="s">
        <v>31</v>
      </c>
      <c r="AZ133" t="s">
        <v>31</v>
      </c>
      <c r="BA133">
        <v>0</v>
      </c>
      <c r="BB133">
        <v>0</v>
      </c>
      <c r="BC133">
        <v>0</v>
      </c>
      <c r="BD133" t="s">
        <v>31</v>
      </c>
      <c r="BE133">
        <v>0</v>
      </c>
      <c r="BF133" t="s">
        <v>37</v>
      </c>
      <c r="BG133">
        <v>2</v>
      </c>
      <c r="BH133">
        <v>0</v>
      </c>
      <c r="BI133" t="s">
        <v>31</v>
      </c>
      <c r="BJ133" t="s">
        <v>31</v>
      </c>
      <c r="BK133">
        <v>0</v>
      </c>
    </row>
    <row r="134" spans="1:63">
      <c r="A134" t="str">
        <f t="shared" si="16"/>
        <v>2135994523111</v>
      </c>
      <c r="B134" t="s">
        <v>32</v>
      </c>
      <c r="C134" t="str">
        <f t="shared" si="17"/>
        <v>41783352</v>
      </c>
      <c r="D134" t="s">
        <v>62</v>
      </c>
      <c r="E134" t="s">
        <v>67</v>
      </c>
      <c r="F134" t="str">
        <f t="shared" si="18"/>
        <v>2135994</v>
      </c>
      <c r="G134" t="s">
        <v>100</v>
      </c>
      <c r="H134" t="s">
        <v>42</v>
      </c>
      <c r="I134" t="s">
        <v>2934</v>
      </c>
      <c r="J134" t="s">
        <v>265</v>
      </c>
      <c r="K134" t="s">
        <v>2931</v>
      </c>
      <c r="L134" t="s">
        <v>43</v>
      </c>
      <c r="M134" t="s">
        <v>44</v>
      </c>
      <c r="N134" t="s">
        <v>46</v>
      </c>
      <c r="O134" t="s">
        <v>44</v>
      </c>
      <c r="P134" t="s">
        <v>45</v>
      </c>
      <c r="Q134" t="s">
        <v>48</v>
      </c>
      <c r="R134" t="s">
        <v>49</v>
      </c>
      <c r="S134" t="s">
        <v>47</v>
      </c>
      <c r="T134" t="s">
        <v>31</v>
      </c>
      <c r="U134" t="s">
        <v>31</v>
      </c>
      <c r="V134" t="s">
        <v>38</v>
      </c>
      <c r="W134" t="s">
        <v>66</v>
      </c>
      <c r="X134" t="s">
        <v>2946</v>
      </c>
      <c r="Y134" s="1">
        <v>43439</v>
      </c>
      <c r="Z134" t="s">
        <v>31</v>
      </c>
      <c r="AA134" t="s">
        <v>37</v>
      </c>
      <c r="AB134" s="3">
        <v>7050000</v>
      </c>
      <c r="AC134" s="3">
        <v>7050000</v>
      </c>
      <c r="AD134">
        <v>0</v>
      </c>
      <c r="AE134">
        <v>0</v>
      </c>
      <c r="AF134">
        <v>0</v>
      </c>
      <c r="AG134">
        <v>0</v>
      </c>
      <c r="AH134">
        <v>7050000</v>
      </c>
      <c r="AI134">
        <v>0</v>
      </c>
      <c r="AJ134">
        <v>0</v>
      </c>
      <c r="AK134">
        <v>0</v>
      </c>
      <c r="AL134">
        <v>9</v>
      </c>
      <c r="AM134" s="1">
        <v>43874</v>
      </c>
      <c r="AN134" t="s">
        <v>2957</v>
      </c>
      <c r="AO134" t="s">
        <v>2933</v>
      </c>
      <c r="AP134" t="s">
        <v>37</v>
      </c>
      <c r="AQ134" t="s">
        <v>37</v>
      </c>
      <c r="AR134" t="s">
        <v>37</v>
      </c>
      <c r="AS134" t="s">
        <v>31</v>
      </c>
      <c r="AT134" t="s">
        <v>31</v>
      </c>
      <c r="AU134" t="s">
        <v>31</v>
      </c>
      <c r="AV134" t="s">
        <v>31</v>
      </c>
      <c r="AW134" t="s">
        <v>31</v>
      </c>
      <c r="AX134" t="s">
        <v>31</v>
      </c>
      <c r="AY134" t="s">
        <v>31</v>
      </c>
      <c r="AZ134" t="s">
        <v>31</v>
      </c>
      <c r="BA134">
        <v>0</v>
      </c>
      <c r="BB134">
        <v>0</v>
      </c>
      <c r="BC134">
        <v>0</v>
      </c>
      <c r="BD134" t="s">
        <v>31</v>
      </c>
      <c r="BE134">
        <v>0</v>
      </c>
      <c r="BF134" t="s">
        <v>37</v>
      </c>
      <c r="BG134">
        <v>3</v>
      </c>
      <c r="BH134">
        <v>0</v>
      </c>
      <c r="BI134" t="s">
        <v>31</v>
      </c>
      <c r="BJ134" t="s">
        <v>31</v>
      </c>
      <c r="BK134">
        <v>0</v>
      </c>
    </row>
    <row r="135" spans="1:63">
      <c r="A135" t="str">
        <f t="shared" si="16"/>
        <v>2135994522119</v>
      </c>
      <c r="B135" t="s">
        <v>32</v>
      </c>
      <c r="C135" t="str">
        <f t="shared" si="17"/>
        <v>41783352</v>
      </c>
      <c r="D135" t="s">
        <v>62</v>
      </c>
      <c r="E135" t="s">
        <v>67</v>
      </c>
      <c r="F135" t="str">
        <f t="shared" si="18"/>
        <v>2135994</v>
      </c>
      <c r="G135" t="s">
        <v>100</v>
      </c>
      <c r="H135" t="s">
        <v>42</v>
      </c>
      <c r="I135" t="s">
        <v>2935</v>
      </c>
      <c r="J135" t="s">
        <v>60</v>
      </c>
      <c r="K135" t="s">
        <v>2931</v>
      </c>
      <c r="L135" t="s">
        <v>43</v>
      </c>
      <c r="M135" t="s">
        <v>44</v>
      </c>
      <c r="N135" t="s">
        <v>46</v>
      </c>
      <c r="O135" t="s">
        <v>44</v>
      </c>
      <c r="P135" t="s">
        <v>45</v>
      </c>
      <c r="Q135" t="s">
        <v>48</v>
      </c>
      <c r="R135" t="s">
        <v>49</v>
      </c>
      <c r="S135" t="s">
        <v>47</v>
      </c>
      <c r="T135" t="s">
        <v>31</v>
      </c>
      <c r="U135" t="s">
        <v>31</v>
      </c>
      <c r="V135" t="s">
        <v>38</v>
      </c>
      <c r="W135" t="s">
        <v>66</v>
      </c>
      <c r="X135" t="s">
        <v>2946</v>
      </c>
      <c r="Y135" s="1">
        <v>43439</v>
      </c>
      <c r="Z135" t="s">
        <v>31</v>
      </c>
      <c r="AA135" t="s">
        <v>37</v>
      </c>
      <c r="AB135" s="3">
        <v>11244000</v>
      </c>
      <c r="AC135" s="3">
        <v>11244000</v>
      </c>
      <c r="AD135">
        <v>0</v>
      </c>
      <c r="AE135">
        <v>0</v>
      </c>
      <c r="AF135">
        <v>0</v>
      </c>
      <c r="AG135">
        <v>0</v>
      </c>
      <c r="AH135">
        <v>11243576</v>
      </c>
      <c r="AI135">
        <v>0</v>
      </c>
      <c r="AJ135">
        <v>0</v>
      </c>
      <c r="AK135">
        <v>0</v>
      </c>
      <c r="AL135">
        <v>9</v>
      </c>
      <c r="AM135" s="1">
        <v>43874</v>
      </c>
      <c r="AN135" t="s">
        <v>2957</v>
      </c>
      <c r="AO135" t="s">
        <v>2933</v>
      </c>
      <c r="AP135" t="s">
        <v>37</v>
      </c>
      <c r="AQ135" t="s">
        <v>37</v>
      </c>
      <c r="AR135" t="s">
        <v>37</v>
      </c>
      <c r="AS135" t="s">
        <v>31</v>
      </c>
      <c r="AT135" t="s">
        <v>31</v>
      </c>
      <c r="AU135" t="s">
        <v>31</v>
      </c>
      <c r="AV135" t="s">
        <v>31</v>
      </c>
      <c r="AW135" t="s">
        <v>31</v>
      </c>
      <c r="AX135" t="s">
        <v>31</v>
      </c>
      <c r="AY135" t="s">
        <v>31</v>
      </c>
      <c r="AZ135" t="s">
        <v>31</v>
      </c>
      <c r="BA135">
        <v>0</v>
      </c>
      <c r="BB135">
        <v>0</v>
      </c>
      <c r="BC135">
        <v>0</v>
      </c>
      <c r="BD135" t="s">
        <v>31</v>
      </c>
      <c r="BE135">
        <v>0</v>
      </c>
      <c r="BF135" t="s">
        <v>37</v>
      </c>
      <c r="BG135">
        <v>4</v>
      </c>
      <c r="BH135">
        <v>0</v>
      </c>
      <c r="BI135" t="s">
        <v>31</v>
      </c>
      <c r="BJ135" t="s">
        <v>31</v>
      </c>
      <c r="BK135">
        <v>0</v>
      </c>
    </row>
    <row r="136" spans="1:63">
      <c r="A136" t="str">
        <f t="shared" si="16"/>
        <v>2135994522113</v>
      </c>
      <c r="B136" t="s">
        <v>32</v>
      </c>
      <c r="C136" t="str">
        <f t="shared" si="17"/>
        <v>41783352</v>
      </c>
      <c r="D136" t="s">
        <v>62</v>
      </c>
      <c r="E136" t="s">
        <v>67</v>
      </c>
      <c r="F136" t="str">
        <f t="shared" si="18"/>
        <v>2135994</v>
      </c>
      <c r="G136" t="s">
        <v>100</v>
      </c>
      <c r="H136" t="s">
        <v>42</v>
      </c>
      <c r="I136" t="s">
        <v>2935</v>
      </c>
      <c r="J136" t="s">
        <v>158</v>
      </c>
      <c r="K136" t="s">
        <v>2931</v>
      </c>
      <c r="L136" t="s">
        <v>43</v>
      </c>
      <c r="M136" t="s">
        <v>44</v>
      </c>
      <c r="N136" t="s">
        <v>46</v>
      </c>
      <c r="O136" t="s">
        <v>44</v>
      </c>
      <c r="P136" t="s">
        <v>45</v>
      </c>
      <c r="Q136" t="s">
        <v>48</v>
      </c>
      <c r="R136" t="s">
        <v>49</v>
      </c>
      <c r="S136" t="s">
        <v>47</v>
      </c>
      <c r="T136" t="s">
        <v>31</v>
      </c>
      <c r="U136" t="s">
        <v>31</v>
      </c>
      <c r="V136" t="s">
        <v>38</v>
      </c>
      <c r="W136" t="s">
        <v>66</v>
      </c>
      <c r="X136" t="s">
        <v>2946</v>
      </c>
      <c r="Y136" s="1">
        <v>43439</v>
      </c>
      <c r="Z136" t="s">
        <v>31</v>
      </c>
      <c r="AA136" t="s">
        <v>37</v>
      </c>
      <c r="AB136" s="3">
        <v>4476000</v>
      </c>
      <c r="AC136" s="3">
        <v>4476000</v>
      </c>
      <c r="AD136">
        <v>0</v>
      </c>
      <c r="AE136">
        <v>0</v>
      </c>
      <c r="AF136">
        <v>0</v>
      </c>
      <c r="AG136">
        <v>0</v>
      </c>
      <c r="AH136">
        <v>4475500</v>
      </c>
      <c r="AI136">
        <v>0</v>
      </c>
      <c r="AJ136">
        <v>0</v>
      </c>
      <c r="AK136">
        <v>0</v>
      </c>
      <c r="AL136">
        <v>9</v>
      </c>
      <c r="AM136" s="1">
        <v>43874</v>
      </c>
      <c r="AN136" t="s">
        <v>2957</v>
      </c>
      <c r="AO136" t="s">
        <v>2933</v>
      </c>
      <c r="AP136" t="s">
        <v>37</v>
      </c>
      <c r="AQ136" t="s">
        <v>37</v>
      </c>
      <c r="AR136" t="s">
        <v>37</v>
      </c>
      <c r="AS136" t="s">
        <v>31</v>
      </c>
      <c r="AT136" t="s">
        <v>31</v>
      </c>
      <c r="AU136" t="s">
        <v>31</v>
      </c>
      <c r="AV136" t="s">
        <v>31</v>
      </c>
      <c r="AW136" t="s">
        <v>31</v>
      </c>
      <c r="AX136" t="s">
        <v>31</v>
      </c>
      <c r="AY136" t="s">
        <v>31</v>
      </c>
      <c r="AZ136" t="s">
        <v>31</v>
      </c>
      <c r="BA136">
        <v>0</v>
      </c>
      <c r="BB136">
        <v>0</v>
      </c>
      <c r="BC136">
        <v>0</v>
      </c>
      <c r="BD136" t="s">
        <v>31</v>
      </c>
      <c r="BE136">
        <v>0</v>
      </c>
      <c r="BF136" t="s">
        <v>37</v>
      </c>
      <c r="BG136">
        <v>5</v>
      </c>
      <c r="BH136">
        <v>0</v>
      </c>
      <c r="BI136" t="s">
        <v>31</v>
      </c>
      <c r="BJ136" t="s">
        <v>31</v>
      </c>
      <c r="BK136">
        <v>0</v>
      </c>
    </row>
    <row r="137" spans="1:63">
      <c r="A137" t="str">
        <f t="shared" si="16"/>
        <v>2135994522111</v>
      </c>
      <c r="B137" t="s">
        <v>32</v>
      </c>
      <c r="C137" t="str">
        <f t="shared" si="17"/>
        <v>41783352</v>
      </c>
      <c r="D137" t="s">
        <v>62</v>
      </c>
      <c r="E137" t="s">
        <v>67</v>
      </c>
      <c r="F137" t="str">
        <f t="shared" si="18"/>
        <v>2135994</v>
      </c>
      <c r="G137" t="s">
        <v>100</v>
      </c>
      <c r="H137" t="s">
        <v>42</v>
      </c>
      <c r="I137" t="s">
        <v>2935</v>
      </c>
      <c r="J137" t="s">
        <v>79</v>
      </c>
      <c r="K137" t="s">
        <v>2931</v>
      </c>
      <c r="L137" t="s">
        <v>43</v>
      </c>
      <c r="M137" t="s">
        <v>44</v>
      </c>
      <c r="N137" t="s">
        <v>46</v>
      </c>
      <c r="O137" t="s">
        <v>44</v>
      </c>
      <c r="P137" t="s">
        <v>45</v>
      </c>
      <c r="Q137" t="s">
        <v>48</v>
      </c>
      <c r="R137" t="s">
        <v>49</v>
      </c>
      <c r="S137" t="s">
        <v>47</v>
      </c>
      <c r="T137" t="s">
        <v>31</v>
      </c>
      <c r="U137" t="s">
        <v>31</v>
      </c>
      <c r="V137" t="s">
        <v>38</v>
      </c>
      <c r="W137" t="s">
        <v>66</v>
      </c>
      <c r="X137" t="s">
        <v>2946</v>
      </c>
      <c r="Y137" s="1">
        <v>43439</v>
      </c>
      <c r="Z137" t="s">
        <v>31</v>
      </c>
      <c r="AA137" t="s">
        <v>37</v>
      </c>
      <c r="AB137" s="3">
        <v>34577000</v>
      </c>
      <c r="AC137" s="3">
        <v>34577000</v>
      </c>
      <c r="AD137">
        <v>0</v>
      </c>
      <c r="AE137">
        <v>0</v>
      </c>
      <c r="AF137">
        <v>0</v>
      </c>
      <c r="AG137">
        <v>0</v>
      </c>
      <c r="AH137">
        <v>34576570</v>
      </c>
      <c r="AI137">
        <v>0</v>
      </c>
      <c r="AJ137">
        <v>0</v>
      </c>
      <c r="AK137">
        <v>0</v>
      </c>
      <c r="AL137">
        <v>9</v>
      </c>
      <c r="AM137" s="1">
        <v>43874</v>
      </c>
      <c r="AN137" t="s">
        <v>2957</v>
      </c>
      <c r="AO137" t="s">
        <v>2933</v>
      </c>
      <c r="AP137" t="s">
        <v>37</v>
      </c>
      <c r="AQ137" t="s">
        <v>37</v>
      </c>
      <c r="AR137" t="s">
        <v>37</v>
      </c>
      <c r="AS137" t="s">
        <v>31</v>
      </c>
      <c r="AT137" t="s">
        <v>31</v>
      </c>
      <c r="AU137" t="s">
        <v>31</v>
      </c>
      <c r="AV137" t="s">
        <v>31</v>
      </c>
      <c r="AW137" t="s">
        <v>31</v>
      </c>
      <c r="AX137" t="s">
        <v>31</v>
      </c>
      <c r="AY137" t="s">
        <v>31</v>
      </c>
      <c r="AZ137" t="s">
        <v>31</v>
      </c>
      <c r="BA137">
        <v>0</v>
      </c>
      <c r="BB137">
        <v>0</v>
      </c>
      <c r="BC137">
        <v>0</v>
      </c>
      <c r="BD137" t="s">
        <v>31</v>
      </c>
      <c r="BE137">
        <v>0</v>
      </c>
      <c r="BF137" t="s">
        <v>37</v>
      </c>
      <c r="BG137">
        <v>6</v>
      </c>
      <c r="BH137">
        <v>0</v>
      </c>
      <c r="BI137" t="s">
        <v>31</v>
      </c>
      <c r="BJ137" t="s">
        <v>31</v>
      </c>
      <c r="BK137">
        <v>0</v>
      </c>
    </row>
    <row r="138" spans="1:63">
      <c r="A138" t="str">
        <f t="shared" si="16"/>
        <v>2135994521811</v>
      </c>
      <c r="B138" t="s">
        <v>32</v>
      </c>
      <c r="C138" t="str">
        <f t="shared" si="17"/>
        <v>41783352</v>
      </c>
      <c r="D138" t="s">
        <v>62</v>
      </c>
      <c r="E138" t="s">
        <v>67</v>
      </c>
      <c r="F138" t="str">
        <f t="shared" si="18"/>
        <v>2135994</v>
      </c>
      <c r="G138" t="s">
        <v>100</v>
      </c>
      <c r="H138" t="s">
        <v>42</v>
      </c>
      <c r="I138" t="s">
        <v>2936</v>
      </c>
      <c r="J138" t="s">
        <v>143</v>
      </c>
      <c r="K138" t="s">
        <v>2931</v>
      </c>
      <c r="L138" t="s">
        <v>43</v>
      </c>
      <c r="M138" t="s">
        <v>44</v>
      </c>
      <c r="N138" t="s">
        <v>46</v>
      </c>
      <c r="O138" t="s">
        <v>44</v>
      </c>
      <c r="P138" t="s">
        <v>45</v>
      </c>
      <c r="Q138" t="s">
        <v>48</v>
      </c>
      <c r="R138" t="s">
        <v>49</v>
      </c>
      <c r="S138" t="s">
        <v>47</v>
      </c>
      <c r="T138" t="s">
        <v>31</v>
      </c>
      <c r="U138" t="s">
        <v>31</v>
      </c>
      <c r="V138" t="s">
        <v>38</v>
      </c>
      <c r="W138" t="s">
        <v>66</v>
      </c>
      <c r="X138" t="s">
        <v>2946</v>
      </c>
      <c r="Y138" s="1">
        <v>43439</v>
      </c>
      <c r="Z138" t="s">
        <v>31</v>
      </c>
      <c r="AA138" t="s">
        <v>37</v>
      </c>
      <c r="AB138" s="3">
        <v>44241000</v>
      </c>
      <c r="AC138" s="3">
        <v>44241000</v>
      </c>
      <c r="AD138">
        <v>0</v>
      </c>
      <c r="AE138">
        <v>0</v>
      </c>
      <c r="AF138">
        <v>0</v>
      </c>
      <c r="AG138">
        <v>0</v>
      </c>
      <c r="AH138">
        <v>44161000</v>
      </c>
      <c r="AI138">
        <v>0</v>
      </c>
      <c r="AJ138">
        <v>0</v>
      </c>
      <c r="AK138">
        <v>0</v>
      </c>
      <c r="AL138">
        <v>9</v>
      </c>
      <c r="AM138" s="1">
        <v>43874</v>
      </c>
      <c r="AN138" t="s">
        <v>2957</v>
      </c>
      <c r="AO138" t="s">
        <v>2933</v>
      </c>
      <c r="AP138" t="s">
        <v>37</v>
      </c>
      <c r="AQ138" t="s">
        <v>37</v>
      </c>
      <c r="AR138" t="s">
        <v>37</v>
      </c>
      <c r="AS138" t="s">
        <v>31</v>
      </c>
      <c r="AT138" t="s">
        <v>31</v>
      </c>
      <c r="AU138" t="s">
        <v>31</v>
      </c>
      <c r="AV138" t="s">
        <v>31</v>
      </c>
      <c r="AW138" t="s">
        <v>31</v>
      </c>
      <c r="AX138" t="s">
        <v>31</v>
      </c>
      <c r="AY138" t="s">
        <v>31</v>
      </c>
      <c r="AZ138" t="s">
        <v>31</v>
      </c>
      <c r="BA138">
        <v>0</v>
      </c>
      <c r="BB138">
        <v>0</v>
      </c>
      <c r="BC138">
        <v>0</v>
      </c>
      <c r="BD138" t="s">
        <v>31</v>
      </c>
      <c r="BE138">
        <v>0</v>
      </c>
      <c r="BF138" t="s">
        <v>37</v>
      </c>
      <c r="BG138">
        <v>7</v>
      </c>
      <c r="BH138">
        <v>0</v>
      </c>
      <c r="BI138" t="s">
        <v>31</v>
      </c>
      <c r="BJ138" t="s">
        <v>31</v>
      </c>
      <c r="BK138">
        <v>0</v>
      </c>
    </row>
    <row r="139" spans="1:63">
      <c r="A139" t="str">
        <f t="shared" si="16"/>
        <v>2135994521115</v>
      </c>
      <c r="B139" t="s">
        <v>32</v>
      </c>
      <c r="C139" t="str">
        <f t="shared" si="17"/>
        <v>41783352</v>
      </c>
      <c r="D139" t="s">
        <v>62</v>
      </c>
      <c r="E139" t="s">
        <v>67</v>
      </c>
      <c r="F139" t="str">
        <f t="shared" si="18"/>
        <v>2135994</v>
      </c>
      <c r="G139" t="s">
        <v>100</v>
      </c>
      <c r="H139" t="s">
        <v>42</v>
      </c>
      <c r="I139" t="s">
        <v>2937</v>
      </c>
      <c r="J139" t="s">
        <v>286</v>
      </c>
      <c r="K139" t="s">
        <v>2931</v>
      </c>
      <c r="L139" t="s">
        <v>43</v>
      </c>
      <c r="M139" t="s">
        <v>44</v>
      </c>
      <c r="N139" t="s">
        <v>46</v>
      </c>
      <c r="O139" t="s">
        <v>44</v>
      </c>
      <c r="P139" t="s">
        <v>45</v>
      </c>
      <c r="Q139" t="s">
        <v>48</v>
      </c>
      <c r="R139" t="s">
        <v>49</v>
      </c>
      <c r="S139" t="s">
        <v>47</v>
      </c>
      <c r="T139" t="s">
        <v>31</v>
      </c>
      <c r="U139" t="s">
        <v>31</v>
      </c>
      <c r="V139" t="s">
        <v>38</v>
      </c>
      <c r="W139" t="s">
        <v>66</v>
      </c>
      <c r="X139" t="s">
        <v>2946</v>
      </c>
      <c r="Y139" s="1">
        <v>43439</v>
      </c>
      <c r="Z139" t="s">
        <v>31</v>
      </c>
      <c r="AA139" t="s">
        <v>37</v>
      </c>
      <c r="AB139" s="3">
        <v>117700000</v>
      </c>
      <c r="AC139" s="3">
        <v>117700000</v>
      </c>
      <c r="AD139">
        <v>0</v>
      </c>
      <c r="AE139">
        <v>0</v>
      </c>
      <c r="AF139">
        <v>0</v>
      </c>
      <c r="AG139">
        <v>0</v>
      </c>
      <c r="AH139">
        <v>117700000</v>
      </c>
      <c r="AI139">
        <v>0</v>
      </c>
      <c r="AJ139">
        <v>0</v>
      </c>
      <c r="AK139">
        <v>0</v>
      </c>
      <c r="AL139">
        <v>9</v>
      </c>
      <c r="AM139" s="1">
        <v>43874</v>
      </c>
      <c r="AN139" t="s">
        <v>2957</v>
      </c>
      <c r="AO139" t="s">
        <v>2933</v>
      </c>
      <c r="AP139" t="s">
        <v>37</v>
      </c>
      <c r="AQ139" t="s">
        <v>37</v>
      </c>
      <c r="AR139" t="s">
        <v>37</v>
      </c>
      <c r="AS139" t="s">
        <v>31</v>
      </c>
      <c r="AT139" t="s">
        <v>31</v>
      </c>
      <c r="AU139" t="s">
        <v>31</v>
      </c>
      <c r="AV139" t="s">
        <v>31</v>
      </c>
      <c r="AW139" t="s">
        <v>31</v>
      </c>
      <c r="AX139" t="s">
        <v>31</v>
      </c>
      <c r="AY139" t="s">
        <v>31</v>
      </c>
      <c r="AZ139" t="s">
        <v>31</v>
      </c>
      <c r="BA139">
        <v>0</v>
      </c>
      <c r="BB139">
        <v>0</v>
      </c>
      <c r="BC139">
        <v>0</v>
      </c>
      <c r="BD139" t="s">
        <v>31</v>
      </c>
      <c r="BE139">
        <v>0</v>
      </c>
      <c r="BF139" t="s">
        <v>37</v>
      </c>
      <c r="BG139">
        <v>8</v>
      </c>
      <c r="BH139">
        <v>0</v>
      </c>
      <c r="BI139" t="s">
        <v>31</v>
      </c>
      <c r="BJ139" t="s">
        <v>31</v>
      </c>
      <c r="BK139">
        <v>0</v>
      </c>
    </row>
    <row r="140" spans="1:63">
      <c r="A140" t="str">
        <f t="shared" si="16"/>
        <v>2135994521111</v>
      </c>
      <c r="B140" t="s">
        <v>32</v>
      </c>
      <c r="C140" t="str">
        <f t="shared" si="17"/>
        <v>41783352</v>
      </c>
      <c r="D140" t="s">
        <v>62</v>
      </c>
      <c r="E140" t="s">
        <v>67</v>
      </c>
      <c r="F140" t="str">
        <f t="shared" si="18"/>
        <v>2135994</v>
      </c>
      <c r="G140" t="s">
        <v>100</v>
      </c>
      <c r="H140" t="s">
        <v>42</v>
      </c>
      <c r="I140" t="s">
        <v>2937</v>
      </c>
      <c r="J140" t="s">
        <v>165</v>
      </c>
      <c r="K140" t="s">
        <v>2931</v>
      </c>
      <c r="L140" t="s">
        <v>43</v>
      </c>
      <c r="M140" t="s">
        <v>44</v>
      </c>
      <c r="N140" t="s">
        <v>46</v>
      </c>
      <c r="O140" t="s">
        <v>44</v>
      </c>
      <c r="P140" t="s">
        <v>45</v>
      </c>
      <c r="Q140" t="s">
        <v>48</v>
      </c>
      <c r="R140" t="s">
        <v>49</v>
      </c>
      <c r="S140" t="s">
        <v>47</v>
      </c>
      <c r="T140" t="s">
        <v>31</v>
      </c>
      <c r="U140" t="s">
        <v>31</v>
      </c>
      <c r="V140" t="s">
        <v>38</v>
      </c>
      <c r="W140" t="s">
        <v>66</v>
      </c>
      <c r="X140" t="s">
        <v>2946</v>
      </c>
      <c r="Y140" s="1">
        <v>43439</v>
      </c>
      <c r="Z140" t="s">
        <v>31</v>
      </c>
      <c r="AA140" t="s">
        <v>37</v>
      </c>
      <c r="AB140" s="3">
        <v>203947000</v>
      </c>
      <c r="AC140" s="3">
        <v>203947000</v>
      </c>
      <c r="AD140">
        <v>0</v>
      </c>
      <c r="AE140">
        <v>0</v>
      </c>
      <c r="AF140">
        <v>0</v>
      </c>
      <c r="AG140">
        <v>0</v>
      </c>
      <c r="AH140">
        <v>203710000</v>
      </c>
      <c r="AI140">
        <v>0</v>
      </c>
      <c r="AJ140">
        <v>0</v>
      </c>
      <c r="AK140">
        <v>0</v>
      </c>
      <c r="AL140">
        <v>9</v>
      </c>
      <c r="AM140" s="1">
        <v>43874</v>
      </c>
      <c r="AN140" t="s">
        <v>2957</v>
      </c>
      <c r="AO140" t="s">
        <v>2933</v>
      </c>
      <c r="AP140" t="s">
        <v>37</v>
      </c>
      <c r="AQ140" t="s">
        <v>37</v>
      </c>
      <c r="AR140" t="s">
        <v>37</v>
      </c>
      <c r="AS140" t="s">
        <v>31</v>
      </c>
      <c r="AT140" t="s">
        <v>31</v>
      </c>
      <c r="AU140" t="s">
        <v>31</v>
      </c>
      <c r="AV140" t="s">
        <v>31</v>
      </c>
      <c r="AW140" t="s">
        <v>31</v>
      </c>
      <c r="AX140" t="s">
        <v>31</v>
      </c>
      <c r="AY140" t="s">
        <v>31</v>
      </c>
      <c r="AZ140" t="s">
        <v>31</v>
      </c>
      <c r="BA140">
        <v>0</v>
      </c>
      <c r="BB140">
        <v>0</v>
      </c>
      <c r="BC140">
        <v>0</v>
      </c>
      <c r="BD140" t="s">
        <v>31</v>
      </c>
      <c r="BE140">
        <v>0</v>
      </c>
      <c r="BF140" t="s">
        <v>37</v>
      </c>
      <c r="BG140">
        <v>9</v>
      </c>
      <c r="BH140">
        <v>0</v>
      </c>
      <c r="BI140" t="s">
        <v>31</v>
      </c>
      <c r="BJ140" t="s">
        <v>31</v>
      </c>
      <c r="BK140">
        <v>0</v>
      </c>
    </row>
    <row r="141" spans="1:63">
      <c r="A141" t="str">
        <f t="shared" si="16"/>
        <v>2135994512411</v>
      </c>
      <c r="B141" t="s">
        <v>32</v>
      </c>
      <c r="C141" t="str">
        <f t="shared" si="17"/>
        <v>41783351</v>
      </c>
      <c r="D141" t="s">
        <v>62</v>
      </c>
      <c r="E141" t="s">
        <v>67</v>
      </c>
      <c r="F141" t="str">
        <f t="shared" si="18"/>
        <v>2135994</v>
      </c>
      <c r="G141" t="s">
        <v>100</v>
      </c>
      <c r="H141" t="s">
        <v>42</v>
      </c>
      <c r="I141" t="s">
        <v>2938</v>
      </c>
      <c r="J141" t="s">
        <v>116</v>
      </c>
      <c r="K141" t="s">
        <v>2931</v>
      </c>
      <c r="L141" t="s">
        <v>43</v>
      </c>
      <c r="M141" t="s">
        <v>44</v>
      </c>
      <c r="N141" t="s">
        <v>46</v>
      </c>
      <c r="O141" t="s">
        <v>44</v>
      </c>
      <c r="P141" t="s">
        <v>45</v>
      </c>
      <c r="Q141" t="s">
        <v>48</v>
      </c>
      <c r="R141" t="s">
        <v>49</v>
      </c>
      <c r="S141" t="s">
        <v>47</v>
      </c>
      <c r="T141" t="s">
        <v>31</v>
      </c>
      <c r="U141" t="s">
        <v>31</v>
      </c>
      <c r="V141" t="s">
        <v>38</v>
      </c>
      <c r="W141" t="s">
        <v>66</v>
      </c>
      <c r="X141" t="s">
        <v>2946</v>
      </c>
      <c r="Y141" s="1">
        <v>43439</v>
      </c>
      <c r="Z141" t="s">
        <v>31</v>
      </c>
      <c r="AA141" t="s">
        <v>37</v>
      </c>
      <c r="AB141" s="3">
        <v>1072426000</v>
      </c>
      <c r="AC141" s="3">
        <v>1072426000</v>
      </c>
      <c r="AD141">
        <v>0</v>
      </c>
      <c r="AE141">
        <v>0</v>
      </c>
      <c r="AF141">
        <v>0</v>
      </c>
      <c r="AG141">
        <v>0</v>
      </c>
      <c r="AH141">
        <v>1072425915</v>
      </c>
      <c r="AI141">
        <v>0</v>
      </c>
      <c r="AJ141">
        <v>0</v>
      </c>
      <c r="AK141">
        <v>0</v>
      </c>
      <c r="AL141">
        <v>9</v>
      </c>
      <c r="AM141" s="1">
        <v>43874</v>
      </c>
      <c r="AN141" t="s">
        <v>2957</v>
      </c>
      <c r="AO141" t="s">
        <v>2933</v>
      </c>
      <c r="AP141" t="s">
        <v>37</v>
      </c>
      <c r="AQ141" t="s">
        <v>37</v>
      </c>
      <c r="AR141" t="s">
        <v>37</v>
      </c>
      <c r="AS141" t="s">
        <v>31</v>
      </c>
      <c r="AT141" t="s">
        <v>31</v>
      </c>
      <c r="AU141" t="s">
        <v>31</v>
      </c>
      <c r="AV141" t="s">
        <v>31</v>
      </c>
      <c r="AW141" t="s">
        <v>31</v>
      </c>
      <c r="AX141" t="s">
        <v>31</v>
      </c>
      <c r="AY141" t="s">
        <v>31</v>
      </c>
      <c r="AZ141" t="s">
        <v>31</v>
      </c>
      <c r="BA141">
        <v>0</v>
      </c>
      <c r="BB141">
        <v>0</v>
      </c>
      <c r="BC141">
        <v>0</v>
      </c>
      <c r="BD141" t="s">
        <v>31</v>
      </c>
      <c r="BE141">
        <v>0</v>
      </c>
      <c r="BF141" t="s">
        <v>37</v>
      </c>
      <c r="BG141">
        <v>10</v>
      </c>
      <c r="BH141">
        <v>0</v>
      </c>
      <c r="BI141" t="s">
        <v>31</v>
      </c>
      <c r="BJ141" t="s">
        <v>31</v>
      </c>
      <c r="BK141">
        <v>0</v>
      </c>
    </row>
    <row r="142" spans="1:63">
      <c r="A142" t="str">
        <f t="shared" si="16"/>
        <v>2135994511151</v>
      </c>
      <c r="B142" t="s">
        <v>32</v>
      </c>
      <c r="C142" t="str">
        <f t="shared" si="17"/>
        <v>41783351</v>
      </c>
      <c r="D142" t="s">
        <v>62</v>
      </c>
      <c r="E142" t="s">
        <v>67</v>
      </c>
      <c r="F142" t="str">
        <f t="shared" si="18"/>
        <v>2135994</v>
      </c>
      <c r="G142" t="s">
        <v>100</v>
      </c>
      <c r="H142" t="s">
        <v>42</v>
      </c>
      <c r="I142" t="s">
        <v>2940</v>
      </c>
      <c r="J142" t="s">
        <v>58</v>
      </c>
      <c r="K142" t="s">
        <v>2931</v>
      </c>
      <c r="L142" t="s">
        <v>43</v>
      </c>
      <c r="M142" t="s">
        <v>44</v>
      </c>
      <c r="N142" t="s">
        <v>46</v>
      </c>
      <c r="O142" t="s">
        <v>44</v>
      </c>
      <c r="P142" t="s">
        <v>45</v>
      </c>
      <c r="Q142" t="s">
        <v>48</v>
      </c>
      <c r="R142" t="s">
        <v>49</v>
      </c>
      <c r="S142" t="s">
        <v>47</v>
      </c>
      <c r="T142" t="s">
        <v>31</v>
      </c>
      <c r="U142" t="s">
        <v>31</v>
      </c>
      <c r="V142" t="s">
        <v>38</v>
      </c>
      <c r="W142" t="s">
        <v>66</v>
      </c>
      <c r="X142" t="s">
        <v>2946</v>
      </c>
      <c r="Y142" s="1">
        <v>43439</v>
      </c>
      <c r="Z142" t="s">
        <v>31</v>
      </c>
      <c r="AA142" t="s">
        <v>37</v>
      </c>
      <c r="AB142" s="3">
        <v>57395000</v>
      </c>
      <c r="AC142" s="3">
        <v>57395000</v>
      </c>
      <c r="AD142">
        <v>0</v>
      </c>
      <c r="AE142">
        <v>0</v>
      </c>
      <c r="AF142">
        <v>0</v>
      </c>
      <c r="AG142">
        <v>0</v>
      </c>
      <c r="AH142">
        <v>57395000</v>
      </c>
      <c r="AI142">
        <v>0</v>
      </c>
      <c r="AJ142">
        <v>0</v>
      </c>
      <c r="AK142">
        <v>0</v>
      </c>
      <c r="AL142">
        <v>9</v>
      </c>
      <c r="AM142" s="1">
        <v>43874</v>
      </c>
      <c r="AN142" t="s">
        <v>2957</v>
      </c>
      <c r="AO142" t="s">
        <v>2933</v>
      </c>
      <c r="AP142" t="s">
        <v>37</v>
      </c>
      <c r="AQ142" t="s">
        <v>37</v>
      </c>
      <c r="AR142" t="s">
        <v>37</v>
      </c>
      <c r="AS142" t="s">
        <v>31</v>
      </c>
      <c r="AT142" t="s">
        <v>31</v>
      </c>
      <c r="AU142" t="s">
        <v>31</v>
      </c>
      <c r="AV142" t="s">
        <v>31</v>
      </c>
      <c r="AW142" t="s">
        <v>31</v>
      </c>
      <c r="AX142" t="s">
        <v>31</v>
      </c>
      <c r="AY142" t="s">
        <v>31</v>
      </c>
      <c r="AZ142" t="s">
        <v>31</v>
      </c>
      <c r="BA142">
        <v>0</v>
      </c>
      <c r="BB142">
        <v>0</v>
      </c>
      <c r="BC142">
        <v>0</v>
      </c>
      <c r="BD142" t="s">
        <v>31</v>
      </c>
      <c r="BE142">
        <v>0</v>
      </c>
      <c r="BF142" t="s">
        <v>37</v>
      </c>
      <c r="BG142">
        <v>11</v>
      </c>
      <c r="BH142">
        <v>0</v>
      </c>
      <c r="BI142" t="s">
        <v>31</v>
      </c>
      <c r="BJ142" t="s">
        <v>31</v>
      </c>
      <c r="BK142">
        <v>0</v>
      </c>
    </row>
    <row r="143" spans="1:63">
      <c r="A143" t="str">
        <f t="shared" si="16"/>
        <v>2135994511129</v>
      </c>
      <c r="B143" t="s">
        <v>32</v>
      </c>
      <c r="C143" t="str">
        <f t="shared" si="17"/>
        <v>41783351</v>
      </c>
      <c r="D143" t="s">
        <v>62</v>
      </c>
      <c r="E143" t="s">
        <v>67</v>
      </c>
      <c r="F143" t="str">
        <f t="shared" si="18"/>
        <v>2135994</v>
      </c>
      <c r="G143" t="s">
        <v>100</v>
      </c>
      <c r="H143" t="s">
        <v>42</v>
      </c>
      <c r="I143" t="s">
        <v>2940</v>
      </c>
      <c r="J143" t="s">
        <v>112</v>
      </c>
      <c r="K143" t="s">
        <v>2931</v>
      </c>
      <c r="L143" t="s">
        <v>43</v>
      </c>
      <c r="M143" t="s">
        <v>44</v>
      </c>
      <c r="N143" t="s">
        <v>46</v>
      </c>
      <c r="O143" t="s">
        <v>44</v>
      </c>
      <c r="P143" t="s">
        <v>45</v>
      </c>
      <c r="Q143" t="s">
        <v>48</v>
      </c>
      <c r="R143" t="s">
        <v>49</v>
      </c>
      <c r="S143" t="s">
        <v>47</v>
      </c>
      <c r="T143" t="s">
        <v>31</v>
      </c>
      <c r="U143" t="s">
        <v>31</v>
      </c>
      <c r="V143" t="s">
        <v>38</v>
      </c>
      <c r="W143" t="s">
        <v>66</v>
      </c>
      <c r="X143" t="s">
        <v>2946</v>
      </c>
      <c r="Y143" s="1">
        <v>43439</v>
      </c>
      <c r="Z143" t="s">
        <v>31</v>
      </c>
      <c r="AA143" t="s">
        <v>37</v>
      </c>
      <c r="AB143" s="3">
        <v>2391510000</v>
      </c>
      <c r="AC143" s="3">
        <v>2391510000</v>
      </c>
      <c r="AD143">
        <v>0</v>
      </c>
      <c r="AE143">
        <v>0</v>
      </c>
      <c r="AF143">
        <v>0</v>
      </c>
      <c r="AG143">
        <v>0</v>
      </c>
      <c r="AH143">
        <v>2391510000</v>
      </c>
      <c r="AI143">
        <v>0</v>
      </c>
      <c r="AJ143">
        <v>0</v>
      </c>
      <c r="AK143">
        <v>0</v>
      </c>
      <c r="AL143">
        <v>9</v>
      </c>
      <c r="AM143" s="1">
        <v>43874</v>
      </c>
      <c r="AN143" t="s">
        <v>2957</v>
      </c>
      <c r="AO143" t="s">
        <v>2933</v>
      </c>
      <c r="AP143" t="s">
        <v>37</v>
      </c>
      <c r="AQ143" t="s">
        <v>37</v>
      </c>
      <c r="AR143" t="s">
        <v>37</v>
      </c>
      <c r="AS143" t="s">
        <v>31</v>
      </c>
      <c r="AT143" t="s">
        <v>31</v>
      </c>
      <c r="AU143" t="s">
        <v>31</v>
      </c>
      <c r="AV143" t="s">
        <v>31</v>
      </c>
      <c r="AW143" t="s">
        <v>31</v>
      </c>
      <c r="AX143" t="s">
        <v>31</v>
      </c>
      <c r="AY143" t="s">
        <v>31</v>
      </c>
      <c r="AZ143" t="s">
        <v>31</v>
      </c>
      <c r="BA143">
        <v>0</v>
      </c>
      <c r="BB143">
        <v>0</v>
      </c>
      <c r="BC143">
        <v>0</v>
      </c>
      <c r="BD143" t="s">
        <v>31</v>
      </c>
      <c r="BE143">
        <v>0</v>
      </c>
      <c r="BF143" t="s">
        <v>37</v>
      </c>
      <c r="BG143">
        <v>12</v>
      </c>
      <c r="BH143">
        <v>0</v>
      </c>
      <c r="BI143" t="s">
        <v>31</v>
      </c>
      <c r="BJ143" t="s">
        <v>31</v>
      </c>
      <c r="BK143">
        <v>0</v>
      </c>
    </row>
    <row r="144" spans="1:63">
      <c r="A144" t="str">
        <f t="shared" si="16"/>
        <v>2135994511126</v>
      </c>
      <c r="B144" t="s">
        <v>32</v>
      </c>
      <c r="C144" t="str">
        <f t="shared" si="17"/>
        <v>41783351</v>
      </c>
      <c r="D144" t="s">
        <v>62</v>
      </c>
      <c r="E144" t="s">
        <v>67</v>
      </c>
      <c r="F144" t="str">
        <f t="shared" si="18"/>
        <v>2135994</v>
      </c>
      <c r="G144" t="s">
        <v>100</v>
      </c>
      <c r="H144" t="s">
        <v>42</v>
      </c>
      <c r="I144" t="s">
        <v>2940</v>
      </c>
      <c r="J144" t="s">
        <v>57</v>
      </c>
      <c r="K144" t="s">
        <v>2931</v>
      </c>
      <c r="L144" t="s">
        <v>43</v>
      </c>
      <c r="M144" t="s">
        <v>44</v>
      </c>
      <c r="N144" t="s">
        <v>46</v>
      </c>
      <c r="O144" t="s">
        <v>44</v>
      </c>
      <c r="P144" t="s">
        <v>45</v>
      </c>
      <c r="Q144" t="s">
        <v>48</v>
      </c>
      <c r="R144" t="s">
        <v>49</v>
      </c>
      <c r="S144" t="s">
        <v>47</v>
      </c>
      <c r="T144" t="s">
        <v>31</v>
      </c>
      <c r="U144" t="s">
        <v>31</v>
      </c>
      <c r="V144" t="s">
        <v>38</v>
      </c>
      <c r="W144" t="s">
        <v>66</v>
      </c>
      <c r="X144" t="s">
        <v>2946</v>
      </c>
      <c r="Y144" s="1">
        <v>43439</v>
      </c>
      <c r="Z144" t="s">
        <v>31</v>
      </c>
      <c r="AA144" t="s">
        <v>37</v>
      </c>
      <c r="AB144" s="3">
        <v>674203000</v>
      </c>
      <c r="AC144" s="3">
        <v>674203000</v>
      </c>
      <c r="AD144">
        <v>0</v>
      </c>
      <c r="AE144">
        <v>0</v>
      </c>
      <c r="AF144">
        <v>0</v>
      </c>
      <c r="AG144">
        <v>0</v>
      </c>
      <c r="AH144">
        <v>674202600</v>
      </c>
      <c r="AI144">
        <v>0</v>
      </c>
      <c r="AJ144">
        <v>0</v>
      </c>
      <c r="AK144">
        <v>0</v>
      </c>
      <c r="AL144">
        <v>9</v>
      </c>
      <c r="AM144" s="1">
        <v>43874</v>
      </c>
      <c r="AN144" t="s">
        <v>2957</v>
      </c>
      <c r="AO144" t="s">
        <v>2933</v>
      </c>
      <c r="AP144" t="s">
        <v>37</v>
      </c>
      <c r="AQ144" t="s">
        <v>37</v>
      </c>
      <c r="AR144" t="s">
        <v>37</v>
      </c>
      <c r="AS144" t="s">
        <v>31</v>
      </c>
      <c r="AT144" t="s">
        <v>31</v>
      </c>
      <c r="AU144" t="s">
        <v>31</v>
      </c>
      <c r="AV144" t="s">
        <v>31</v>
      </c>
      <c r="AW144" t="s">
        <v>31</v>
      </c>
      <c r="AX144" t="s">
        <v>31</v>
      </c>
      <c r="AY144" t="s">
        <v>31</v>
      </c>
      <c r="AZ144" t="s">
        <v>31</v>
      </c>
      <c r="BA144">
        <v>0</v>
      </c>
      <c r="BB144">
        <v>0</v>
      </c>
      <c r="BC144">
        <v>0</v>
      </c>
      <c r="BD144" t="s">
        <v>31</v>
      </c>
      <c r="BE144">
        <v>0</v>
      </c>
      <c r="BF144" t="s">
        <v>37</v>
      </c>
      <c r="BG144">
        <v>13</v>
      </c>
      <c r="BH144">
        <v>0</v>
      </c>
      <c r="BI144" t="s">
        <v>31</v>
      </c>
      <c r="BJ144" t="s">
        <v>31</v>
      </c>
      <c r="BK144">
        <v>0</v>
      </c>
    </row>
    <row r="145" spans="1:63">
      <c r="A145" t="str">
        <f t="shared" si="16"/>
        <v>2135994511125</v>
      </c>
      <c r="B145" t="s">
        <v>32</v>
      </c>
      <c r="C145" t="str">
        <f t="shared" si="17"/>
        <v>41783351</v>
      </c>
      <c r="D145" t="s">
        <v>62</v>
      </c>
      <c r="E145" t="s">
        <v>67</v>
      </c>
      <c r="F145" t="str">
        <f t="shared" si="18"/>
        <v>2135994</v>
      </c>
      <c r="G145" t="s">
        <v>100</v>
      </c>
      <c r="H145" t="s">
        <v>42</v>
      </c>
      <c r="I145" t="s">
        <v>2940</v>
      </c>
      <c r="J145" t="s">
        <v>132</v>
      </c>
      <c r="K145" t="s">
        <v>2931</v>
      </c>
      <c r="L145" t="s">
        <v>43</v>
      </c>
      <c r="M145" t="s">
        <v>44</v>
      </c>
      <c r="N145" t="s">
        <v>46</v>
      </c>
      <c r="O145" t="s">
        <v>44</v>
      </c>
      <c r="P145" t="s">
        <v>45</v>
      </c>
      <c r="Q145" t="s">
        <v>48</v>
      </c>
      <c r="R145" t="s">
        <v>49</v>
      </c>
      <c r="S145" t="s">
        <v>47</v>
      </c>
      <c r="T145" t="s">
        <v>31</v>
      </c>
      <c r="U145" t="s">
        <v>31</v>
      </c>
      <c r="V145" t="s">
        <v>38</v>
      </c>
      <c r="W145" t="s">
        <v>66</v>
      </c>
      <c r="X145" t="s">
        <v>2946</v>
      </c>
      <c r="Y145" s="1">
        <v>43439</v>
      </c>
      <c r="Z145" t="s">
        <v>31</v>
      </c>
      <c r="AA145" t="s">
        <v>37</v>
      </c>
      <c r="AB145" s="3">
        <v>16438000</v>
      </c>
      <c r="AC145" s="3">
        <v>16438000</v>
      </c>
      <c r="AD145">
        <v>0</v>
      </c>
      <c r="AE145">
        <v>0</v>
      </c>
      <c r="AF145">
        <v>0</v>
      </c>
      <c r="AG145">
        <v>0</v>
      </c>
      <c r="AH145">
        <v>16437565</v>
      </c>
      <c r="AI145">
        <v>0</v>
      </c>
      <c r="AJ145">
        <v>0</v>
      </c>
      <c r="AK145">
        <v>0</v>
      </c>
      <c r="AL145">
        <v>9</v>
      </c>
      <c r="AM145" s="1">
        <v>43874</v>
      </c>
      <c r="AN145" t="s">
        <v>2957</v>
      </c>
      <c r="AO145" t="s">
        <v>2933</v>
      </c>
      <c r="AP145" t="s">
        <v>37</v>
      </c>
      <c r="AQ145" t="s">
        <v>37</v>
      </c>
      <c r="AR145" t="s">
        <v>37</v>
      </c>
      <c r="AS145" t="s">
        <v>31</v>
      </c>
      <c r="AT145" t="s">
        <v>31</v>
      </c>
      <c r="AU145" t="s">
        <v>31</v>
      </c>
      <c r="AV145" t="s">
        <v>31</v>
      </c>
      <c r="AW145" t="s">
        <v>31</v>
      </c>
      <c r="AX145" t="s">
        <v>31</v>
      </c>
      <c r="AY145" t="s">
        <v>31</v>
      </c>
      <c r="AZ145" t="s">
        <v>31</v>
      </c>
      <c r="BA145">
        <v>0</v>
      </c>
      <c r="BB145">
        <v>0</v>
      </c>
      <c r="BC145">
        <v>0</v>
      </c>
      <c r="BD145" t="s">
        <v>31</v>
      </c>
      <c r="BE145">
        <v>0</v>
      </c>
      <c r="BF145" t="s">
        <v>37</v>
      </c>
      <c r="BG145">
        <v>14</v>
      </c>
      <c r="BH145">
        <v>0</v>
      </c>
      <c r="BI145" t="s">
        <v>31</v>
      </c>
      <c r="BJ145" t="s">
        <v>31</v>
      </c>
      <c r="BK145">
        <v>0</v>
      </c>
    </row>
    <row r="146" spans="1:63">
      <c r="A146" t="str">
        <f t="shared" si="16"/>
        <v>2135994511124</v>
      </c>
      <c r="B146" t="s">
        <v>32</v>
      </c>
      <c r="C146" t="str">
        <f t="shared" si="17"/>
        <v>41783351</v>
      </c>
      <c r="D146" t="s">
        <v>62</v>
      </c>
      <c r="E146" t="s">
        <v>67</v>
      </c>
      <c r="F146" t="str">
        <f t="shared" si="18"/>
        <v>2135994</v>
      </c>
      <c r="G146" t="s">
        <v>100</v>
      </c>
      <c r="H146" t="s">
        <v>42</v>
      </c>
      <c r="I146" t="s">
        <v>2940</v>
      </c>
      <c r="J146" t="s">
        <v>52</v>
      </c>
      <c r="K146" t="s">
        <v>2931</v>
      </c>
      <c r="L146" t="s">
        <v>43</v>
      </c>
      <c r="M146" t="s">
        <v>44</v>
      </c>
      <c r="N146" t="s">
        <v>46</v>
      </c>
      <c r="O146" t="s">
        <v>44</v>
      </c>
      <c r="P146" t="s">
        <v>45</v>
      </c>
      <c r="Q146" t="s">
        <v>48</v>
      </c>
      <c r="R146" t="s">
        <v>49</v>
      </c>
      <c r="S146" t="s">
        <v>47</v>
      </c>
      <c r="T146" t="s">
        <v>31</v>
      </c>
      <c r="U146" t="s">
        <v>31</v>
      </c>
      <c r="V146" t="s">
        <v>38</v>
      </c>
      <c r="W146" t="s">
        <v>66</v>
      </c>
      <c r="X146" t="s">
        <v>2946</v>
      </c>
      <c r="Y146" s="1">
        <v>43439</v>
      </c>
      <c r="Z146" t="s">
        <v>31</v>
      </c>
      <c r="AA146" t="s">
        <v>37</v>
      </c>
      <c r="AB146" s="3">
        <v>1212301000</v>
      </c>
      <c r="AC146" s="3">
        <v>1212301000</v>
      </c>
      <c r="AD146">
        <v>0</v>
      </c>
      <c r="AE146">
        <v>0</v>
      </c>
      <c r="AF146">
        <v>0</v>
      </c>
      <c r="AG146">
        <v>0</v>
      </c>
      <c r="AH146">
        <v>1212301000</v>
      </c>
      <c r="AI146">
        <v>0</v>
      </c>
      <c r="AJ146">
        <v>0</v>
      </c>
      <c r="AK146">
        <v>0</v>
      </c>
      <c r="AL146">
        <v>9</v>
      </c>
      <c r="AM146" s="1">
        <v>43874</v>
      </c>
      <c r="AN146" t="s">
        <v>2957</v>
      </c>
      <c r="AO146" t="s">
        <v>2933</v>
      </c>
      <c r="AP146" t="s">
        <v>37</v>
      </c>
      <c r="AQ146" t="s">
        <v>37</v>
      </c>
      <c r="AR146" t="s">
        <v>37</v>
      </c>
      <c r="AS146" t="s">
        <v>31</v>
      </c>
      <c r="AT146" t="s">
        <v>31</v>
      </c>
      <c r="AU146" t="s">
        <v>31</v>
      </c>
      <c r="AV146" t="s">
        <v>31</v>
      </c>
      <c r="AW146" t="s">
        <v>31</v>
      </c>
      <c r="AX146" t="s">
        <v>31</v>
      </c>
      <c r="AY146" t="s">
        <v>31</v>
      </c>
      <c r="AZ146" t="s">
        <v>31</v>
      </c>
      <c r="BA146">
        <v>0</v>
      </c>
      <c r="BB146">
        <v>0</v>
      </c>
      <c r="BC146">
        <v>0</v>
      </c>
      <c r="BD146" t="s">
        <v>31</v>
      </c>
      <c r="BE146">
        <v>0</v>
      </c>
      <c r="BF146" t="s">
        <v>37</v>
      </c>
      <c r="BG146">
        <v>15</v>
      </c>
      <c r="BH146">
        <v>0</v>
      </c>
      <c r="BI146" t="s">
        <v>31</v>
      </c>
      <c r="BJ146" t="s">
        <v>31</v>
      </c>
      <c r="BK146">
        <v>0</v>
      </c>
    </row>
    <row r="147" spans="1:63">
      <c r="A147" t="str">
        <f t="shared" si="16"/>
        <v>2135994511123</v>
      </c>
      <c r="B147" t="s">
        <v>32</v>
      </c>
      <c r="C147" t="str">
        <f t="shared" si="17"/>
        <v>41783351</v>
      </c>
      <c r="D147" t="s">
        <v>62</v>
      </c>
      <c r="E147" t="s">
        <v>67</v>
      </c>
      <c r="F147" t="str">
        <f t="shared" si="18"/>
        <v>2135994</v>
      </c>
      <c r="G147" t="s">
        <v>100</v>
      </c>
      <c r="H147" t="s">
        <v>42</v>
      </c>
      <c r="I147" t="s">
        <v>2940</v>
      </c>
      <c r="J147" t="s">
        <v>56</v>
      </c>
      <c r="K147" t="s">
        <v>2931</v>
      </c>
      <c r="L147" t="s">
        <v>43</v>
      </c>
      <c r="M147" t="s">
        <v>44</v>
      </c>
      <c r="N147" t="s">
        <v>46</v>
      </c>
      <c r="O147" t="s">
        <v>44</v>
      </c>
      <c r="P147" t="s">
        <v>45</v>
      </c>
      <c r="Q147" t="s">
        <v>48</v>
      </c>
      <c r="R147" t="s">
        <v>49</v>
      </c>
      <c r="S147" t="s">
        <v>47</v>
      </c>
      <c r="T147" t="s">
        <v>31</v>
      </c>
      <c r="U147" t="s">
        <v>31</v>
      </c>
      <c r="V147" t="s">
        <v>38</v>
      </c>
      <c r="W147" t="s">
        <v>66</v>
      </c>
      <c r="X147" t="s">
        <v>2946</v>
      </c>
      <c r="Y147" s="1">
        <v>43439</v>
      </c>
      <c r="Z147" t="s">
        <v>31</v>
      </c>
      <c r="AA147" t="s">
        <v>37</v>
      </c>
      <c r="AB147" s="3">
        <v>22680000</v>
      </c>
      <c r="AC147" s="3">
        <v>22680000</v>
      </c>
      <c r="AD147">
        <v>0</v>
      </c>
      <c r="AE147">
        <v>0</v>
      </c>
      <c r="AF147">
        <v>0</v>
      </c>
      <c r="AG147">
        <v>0</v>
      </c>
      <c r="AH147">
        <v>22680000</v>
      </c>
      <c r="AI147">
        <v>0</v>
      </c>
      <c r="AJ147">
        <v>0</v>
      </c>
      <c r="AK147">
        <v>0</v>
      </c>
      <c r="AL147">
        <v>9</v>
      </c>
      <c r="AM147" s="1">
        <v>43874</v>
      </c>
      <c r="AN147" t="s">
        <v>2957</v>
      </c>
      <c r="AO147" t="s">
        <v>2933</v>
      </c>
      <c r="AP147" t="s">
        <v>37</v>
      </c>
      <c r="AQ147" t="s">
        <v>37</v>
      </c>
      <c r="AR147" t="s">
        <v>37</v>
      </c>
      <c r="AS147" t="s">
        <v>31</v>
      </c>
      <c r="AT147" t="s">
        <v>31</v>
      </c>
      <c r="AU147" t="s">
        <v>31</v>
      </c>
      <c r="AV147" t="s">
        <v>31</v>
      </c>
      <c r="AW147" t="s">
        <v>31</v>
      </c>
      <c r="AX147" t="s">
        <v>31</v>
      </c>
      <c r="AY147" t="s">
        <v>31</v>
      </c>
      <c r="AZ147" t="s">
        <v>31</v>
      </c>
      <c r="BA147">
        <v>0</v>
      </c>
      <c r="BB147">
        <v>0</v>
      </c>
      <c r="BC147">
        <v>0</v>
      </c>
      <c r="BD147" t="s">
        <v>31</v>
      </c>
      <c r="BE147">
        <v>0</v>
      </c>
      <c r="BF147" t="s">
        <v>37</v>
      </c>
      <c r="BG147">
        <v>16</v>
      </c>
      <c r="BH147">
        <v>0</v>
      </c>
      <c r="BI147" t="s">
        <v>31</v>
      </c>
      <c r="BJ147" t="s">
        <v>31</v>
      </c>
      <c r="BK147">
        <v>0</v>
      </c>
    </row>
    <row r="148" spans="1:63">
      <c r="A148" t="str">
        <f t="shared" si="16"/>
        <v>2135994511122</v>
      </c>
      <c r="B148" t="s">
        <v>32</v>
      </c>
      <c r="C148" t="str">
        <f t="shared" si="17"/>
        <v>41783351</v>
      </c>
      <c r="D148" t="s">
        <v>62</v>
      </c>
      <c r="E148" t="s">
        <v>67</v>
      </c>
      <c r="F148" t="str">
        <f t="shared" si="18"/>
        <v>2135994</v>
      </c>
      <c r="G148" t="s">
        <v>100</v>
      </c>
      <c r="H148" t="s">
        <v>42</v>
      </c>
      <c r="I148" t="s">
        <v>2940</v>
      </c>
      <c r="J148" t="s">
        <v>55</v>
      </c>
      <c r="K148" t="s">
        <v>2931</v>
      </c>
      <c r="L148" t="s">
        <v>43</v>
      </c>
      <c r="M148" t="s">
        <v>44</v>
      </c>
      <c r="N148" t="s">
        <v>46</v>
      </c>
      <c r="O148" t="s">
        <v>44</v>
      </c>
      <c r="P148" t="s">
        <v>45</v>
      </c>
      <c r="Q148" t="s">
        <v>48</v>
      </c>
      <c r="R148" t="s">
        <v>49</v>
      </c>
      <c r="S148" t="s">
        <v>47</v>
      </c>
      <c r="T148" t="s">
        <v>31</v>
      </c>
      <c r="U148" t="s">
        <v>31</v>
      </c>
      <c r="V148" t="s">
        <v>38</v>
      </c>
      <c r="W148" t="s">
        <v>66</v>
      </c>
      <c r="X148" t="s">
        <v>2946</v>
      </c>
      <c r="Y148" s="1">
        <v>43439</v>
      </c>
      <c r="Z148" t="s">
        <v>31</v>
      </c>
      <c r="AA148" t="s">
        <v>37</v>
      </c>
      <c r="AB148" s="3">
        <v>326629000</v>
      </c>
      <c r="AC148" s="3">
        <v>326629000</v>
      </c>
      <c r="AD148">
        <v>0</v>
      </c>
      <c r="AE148">
        <v>0</v>
      </c>
      <c r="AF148">
        <v>0</v>
      </c>
      <c r="AG148">
        <v>0</v>
      </c>
      <c r="AH148">
        <v>326630448</v>
      </c>
      <c r="AI148">
        <v>0</v>
      </c>
      <c r="AJ148">
        <v>0</v>
      </c>
      <c r="AK148">
        <v>0</v>
      </c>
      <c r="AL148">
        <v>9</v>
      </c>
      <c r="AM148" s="1">
        <v>43874</v>
      </c>
      <c r="AN148" t="s">
        <v>2957</v>
      </c>
      <c r="AO148" t="s">
        <v>2933</v>
      </c>
      <c r="AP148" t="s">
        <v>37</v>
      </c>
      <c r="AQ148" t="s">
        <v>37</v>
      </c>
      <c r="AR148" t="s">
        <v>37</v>
      </c>
      <c r="AS148" t="s">
        <v>31</v>
      </c>
      <c r="AT148" t="s">
        <v>31</v>
      </c>
      <c r="AU148" t="s">
        <v>31</v>
      </c>
      <c r="AV148" t="s">
        <v>31</v>
      </c>
      <c r="AW148" t="s">
        <v>31</v>
      </c>
      <c r="AX148" t="s">
        <v>31</v>
      </c>
      <c r="AY148" t="s">
        <v>31</v>
      </c>
      <c r="AZ148" t="s">
        <v>31</v>
      </c>
      <c r="BA148">
        <v>0</v>
      </c>
      <c r="BB148">
        <v>0</v>
      </c>
      <c r="BC148">
        <v>0</v>
      </c>
      <c r="BD148" t="s">
        <v>31</v>
      </c>
      <c r="BE148">
        <v>0</v>
      </c>
      <c r="BF148" t="s">
        <v>37</v>
      </c>
      <c r="BG148">
        <v>17</v>
      </c>
      <c r="BH148">
        <v>0</v>
      </c>
      <c r="BI148" t="s">
        <v>31</v>
      </c>
      <c r="BJ148" t="s">
        <v>31</v>
      </c>
      <c r="BK148">
        <v>0</v>
      </c>
    </row>
    <row r="149" spans="1:63">
      <c r="A149" t="str">
        <f t="shared" si="16"/>
        <v>2135994511121</v>
      </c>
      <c r="B149" t="s">
        <v>32</v>
      </c>
      <c r="C149" t="str">
        <f t="shared" si="17"/>
        <v>41783351</v>
      </c>
      <c r="D149" t="s">
        <v>62</v>
      </c>
      <c r="E149" t="s">
        <v>67</v>
      </c>
      <c r="F149" t="str">
        <f t="shared" si="18"/>
        <v>2135994</v>
      </c>
      <c r="G149" t="s">
        <v>100</v>
      </c>
      <c r="H149" t="s">
        <v>42</v>
      </c>
      <c r="I149" t="s">
        <v>2940</v>
      </c>
      <c r="J149" t="s">
        <v>51</v>
      </c>
      <c r="K149" t="s">
        <v>2931</v>
      </c>
      <c r="L149" t="s">
        <v>43</v>
      </c>
      <c r="M149" t="s">
        <v>44</v>
      </c>
      <c r="N149" t="s">
        <v>46</v>
      </c>
      <c r="O149" t="s">
        <v>44</v>
      </c>
      <c r="P149" t="s">
        <v>45</v>
      </c>
      <c r="Q149" t="s">
        <v>48</v>
      </c>
      <c r="R149" t="s">
        <v>49</v>
      </c>
      <c r="S149" t="s">
        <v>47</v>
      </c>
      <c r="T149" t="s">
        <v>31</v>
      </c>
      <c r="U149" t="s">
        <v>31</v>
      </c>
      <c r="V149" t="s">
        <v>38</v>
      </c>
      <c r="W149" t="s">
        <v>66</v>
      </c>
      <c r="X149" t="s">
        <v>2946</v>
      </c>
      <c r="Y149" s="1">
        <v>43439</v>
      </c>
      <c r="Z149" t="s">
        <v>31</v>
      </c>
      <c r="AA149" t="s">
        <v>37</v>
      </c>
      <c r="AB149" s="3">
        <v>1010130000</v>
      </c>
      <c r="AC149" s="3">
        <v>1010130000</v>
      </c>
      <c r="AD149">
        <v>0</v>
      </c>
      <c r="AE149">
        <v>0</v>
      </c>
      <c r="AF149">
        <v>0</v>
      </c>
      <c r="AG149">
        <v>0</v>
      </c>
      <c r="AH149">
        <v>1010140302</v>
      </c>
      <c r="AI149">
        <v>0</v>
      </c>
      <c r="AJ149">
        <v>0</v>
      </c>
      <c r="AK149">
        <v>0</v>
      </c>
      <c r="AL149">
        <v>9</v>
      </c>
      <c r="AM149" s="1">
        <v>43874</v>
      </c>
      <c r="AN149" t="s">
        <v>2957</v>
      </c>
      <c r="AO149" t="s">
        <v>2933</v>
      </c>
      <c r="AP149" t="s">
        <v>37</v>
      </c>
      <c r="AQ149" t="s">
        <v>37</v>
      </c>
      <c r="AR149" t="s">
        <v>37</v>
      </c>
      <c r="AS149" t="s">
        <v>31</v>
      </c>
      <c r="AT149" t="s">
        <v>31</v>
      </c>
      <c r="AU149" t="s">
        <v>31</v>
      </c>
      <c r="AV149" t="s">
        <v>31</v>
      </c>
      <c r="AW149" t="s">
        <v>31</v>
      </c>
      <c r="AX149" t="s">
        <v>31</v>
      </c>
      <c r="AY149" t="s">
        <v>31</v>
      </c>
      <c r="AZ149" t="s">
        <v>31</v>
      </c>
      <c r="BA149">
        <v>0</v>
      </c>
      <c r="BB149">
        <v>0</v>
      </c>
      <c r="BC149">
        <v>0</v>
      </c>
      <c r="BD149" t="s">
        <v>31</v>
      </c>
      <c r="BE149">
        <v>0</v>
      </c>
      <c r="BF149" t="s">
        <v>37</v>
      </c>
      <c r="BG149">
        <v>18</v>
      </c>
      <c r="BH149">
        <v>0</v>
      </c>
      <c r="BI149" t="s">
        <v>31</v>
      </c>
      <c r="BJ149" t="s">
        <v>31</v>
      </c>
      <c r="BK149">
        <v>0</v>
      </c>
    </row>
    <row r="150" spans="1:63">
      <c r="A150" t="str">
        <f t="shared" si="16"/>
        <v>2135994511119</v>
      </c>
      <c r="B150" t="s">
        <v>32</v>
      </c>
      <c r="C150" t="str">
        <f t="shared" si="17"/>
        <v>41783351</v>
      </c>
      <c r="D150" t="s">
        <v>62</v>
      </c>
      <c r="E150" t="s">
        <v>67</v>
      </c>
      <c r="F150" t="str">
        <f t="shared" si="18"/>
        <v>2135994</v>
      </c>
      <c r="G150" t="s">
        <v>100</v>
      </c>
      <c r="H150" t="s">
        <v>42</v>
      </c>
      <c r="I150" t="s">
        <v>2940</v>
      </c>
      <c r="J150" t="s">
        <v>50</v>
      </c>
      <c r="K150" t="s">
        <v>2931</v>
      </c>
      <c r="L150" t="s">
        <v>43</v>
      </c>
      <c r="M150" t="s">
        <v>44</v>
      </c>
      <c r="N150" t="s">
        <v>46</v>
      </c>
      <c r="O150" t="s">
        <v>44</v>
      </c>
      <c r="P150" t="s">
        <v>45</v>
      </c>
      <c r="Q150" t="s">
        <v>48</v>
      </c>
      <c r="R150" t="s">
        <v>49</v>
      </c>
      <c r="S150" t="s">
        <v>47</v>
      </c>
      <c r="T150" t="s">
        <v>31</v>
      </c>
      <c r="U150" t="s">
        <v>31</v>
      </c>
      <c r="V150" t="s">
        <v>38</v>
      </c>
      <c r="W150" t="s">
        <v>66</v>
      </c>
      <c r="X150" t="s">
        <v>2946</v>
      </c>
      <c r="Y150" s="1">
        <v>43439</v>
      </c>
      <c r="Z150" t="s">
        <v>31</v>
      </c>
      <c r="AA150" t="s">
        <v>37</v>
      </c>
      <c r="AB150" s="3">
        <v>200000</v>
      </c>
      <c r="AC150" s="3">
        <v>200000</v>
      </c>
      <c r="AD150">
        <v>0</v>
      </c>
      <c r="AE150">
        <v>0</v>
      </c>
      <c r="AF150">
        <v>0</v>
      </c>
      <c r="AG150">
        <v>0</v>
      </c>
      <c r="AH150">
        <v>199870</v>
      </c>
      <c r="AI150">
        <v>0</v>
      </c>
      <c r="AJ150">
        <v>0</v>
      </c>
      <c r="AK150">
        <v>0</v>
      </c>
      <c r="AL150">
        <v>9</v>
      </c>
      <c r="AM150" s="1">
        <v>43874</v>
      </c>
      <c r="AN150" t="s">
        <v>2957</v>
      </c>
      <c r="AO150" t="s">
        <v>2933</v>
      </c>
      <c r="AP150" t="s">
        <v>37</v>
      </c>
      <c r="AQ150" t="s">
        <v>37</v>
      </c>
      <c r="AR150" t="s">
        <v>37</v>
      </c>
      <c r="AS150" t="s">
        <v>31</v>
      </c>
      <c r="AT150" t="s">
        <v>31</v>
      </c>
      <c r="AU150" t="s">
        <v>31</v>
      </c>
      <c r="AV150" t="s">
        <v>31</v>
      </c>
      <c r="AW150" t="s">
        <v>31</v>
      </c>
      <c r="AX150" t="s">
        <v>31</v>
      </c>
      <c r="AY150" t="s">
        <v>31</v>
      </c>
      <c r="AZ150" t="s">
        <v>31</v>
      </c>
      <c r="BA150">
        <v>0</v>
      </c>
      <c r="BB150">
        <v>0</v>
      </c>
      <c r="BC150">
        <v>0</v>
      </c>
      <c r="BD150" t="s">
        <v>31</v>
      </c>
      <c r="BE150">
        <v>0</v>
      </c>
      <c r="BF150" t="s">
        <v>37</v>
      </c>
      <c r="BG150">
        <v>19</v>
      </c>
      <c r="BH150">
        <v>0</v>
      </c>
      <c r="BI150" t="s">
        <v>31</v>
      </c>
      <c r="BJ150" t="s">
        <v>31</v>
      </c>
      <c r="BK150">
        <v>0</v>
      </c>
    </row>
    <row r="151" spans="1:63">
      <c r="A151" t="str">
        <f t="shared" si="16"/>
        <v>2135994511111</v>
      </c>
      <c r="B151" t="s">
        <v>32</v>
      </c>
      <c r="C151" t="str">
        <f t="shared" si="17"/>
        <v>41783351</v>
      </c>
      <c r="D151" t="s">
        <v>62</v>
      </c>
      <c r="E151" t="s">
        <v>67</v>
      </c>
      <c r="F151" t="str">
        <f t="shared" si="18"/>
        <v>2135994</v>
      </c>
      <c r="G151" t="s">
        <v>100</v>
      </c>
      <c r="H151" t="s">
        <v>42</v>
      </c>
      <c r="I151" t="s">
        <v>2940</v>
      </c>
      <c r="J151" t="s">
        <v>35</v>
      </c>
      <c r="K151" t="s">
        <v>2931</v>
      </c>
      <c r="L151" t="s">
        <v>43</v>
      </c>
      <c r="M151" t="s">
        <v>44</v>
      </c>
      <c r="N151" t="s">
        <v>46</v>
      </c>
      <c r="O151" t="s">
        <v>44</v>
      </c>
      <c r="P151" t="s">
        <v>45</v>
      </c>
      <c r="Q151" t="s">
        <v>48</v>
      </c>
      <c r="R151" t="s">
        <v>49</v>
      </c>
      <c r="S151" t="s">
        <v>47</v>
      </c>
      <c r="T151" t="s">
        <v>31</v>
      </c>
      <c r="U151" t="s">
        <v>31</v>
      </c>
      <c r="V151" t="s">
        <v>38</v>
      </c>
      <c r="W151" t="s">
        <v>66</v>
      </c>
      <c r="X151" t="s">
        <v>2946</v>
      </c>
      <c r="Y151" s="1">
        <v>43439</v>
      </c>
      <c r="Z151" t="s">
        <v>31</v>
      </c>
      <c r="AA151" t="s">
        <v>37</v>
      </c>
      <c r="AB151" s="3">
        <v>13014003000</v>
      </c>
      <c r="AC151" s="3">
        <v>13014003000</v>
      </c>
      <c r="AD151">
        <v>0</v>
      </c>
      <c r="AE151">
        <v>0</v>
      </c>
      <c r="AF151">
        <v>0</v>
      </c>
      <c r="AG151">
        <v>0</v>
      </c>
      <c r="AH151">
        <v>13014110620</v>
      </c>
      <c r="AI151">
        <v>0</v>
      </c>
      <c r="AJ151">
        <v>0</v>
      </c>
      <c r="AK151">
        <v>0</v>
      </c>
      <c r="AL151">
        <v>9</v>
      </c>
      <c r="AM151" s="1">
        <v>43874</v>
      </c>
      <c r="AN151" t="s">
        <v>2957</v>
      </c>
      <c r="AO151" t="s">
        <v>2933</v>
      </c>
      <c r="AP151" t="s">
        <v>37</v>
      </c>
      <c r="AQ151" t="s">
        <v>37</v>
      </c>
      <c r="AR151" t="s">
        <v>37</v>
      </c>
      <c r="AS151" t="s">
        <v>31</v>
      </c>
      <c r="AT151" t="s">
        <v>31</v>
      </c>
      <c r="AU151" t="s">
        <v>31</v>
      </c>
      <c r="AV151" t="s">
        <v>31</v>
      </c>
      <c r="AW151" t="s">
        <v>31</v>
      </c>
      <c r="AX151" t="s">
        <v>31</v>
      </c>
      <c r="AY151" t="s">
        <v>31</v>
      </c>
      <c r="AZ151" t="s">
        <v>31</v>
      </c>
      <c r="BA151">
        <v>0</v>
      </c>
      <c r="BB151">
        <v>0</v>
      </c>
      <c r="BC151">
        <v>0</v>
      </c>
      <c r="BD151" t="s">
        <v>31</v>
      </c>
      <c r="BE151">
        <v>0</v>
      </c>
      <c r="BF151" t="s">
        <v>37</v>
      </c>
      <c r="BG151">
        <v>20</v>
      </c>
      <c r="BH151">
        <v>0</v>
      </c>
      <c r="BI151" t="s">
        <v>31</v>
      </c>
      <c r="BJ151" t="s">
        <v>31</v>
      </c>
      <c r="BK151">
        <v>0</v>
      </c>
    </row>
    <row r="152" spans="1:63">
      <c r="A152" t="str">
        <f t="shared" si="16"/>
        <v>2135950532111</v>
      </c>
      <c r="B152" t="s">
        <v>32</v>
      </c>
      <c r="C152" t="str">
        <f t="shared" si="17"/>
        <v>41783353</v>
      </c>
      <c r="D152" t="s">
        <v>62</v>
      </c>
      <c r="E152" t="s">
        <v>67</v>
      </c>
      <c r="F152" t="str">
        <f t="shared" si="18"/>
        <v>2135950</v>
      </c>
      <c r="G152" t="s">
        <v>100</v>
      </c>
      <c r="H152" t="s">
        <v>192</v>
      </c>
      <c r="I152" t="s">
        <v>2947</v>
      </c>
      <c r="J152" t="s">
        <v>299</v>
      </c>
      <c r="K152" t="s">
        <v>2931</v>
      </c>
      <c r="L152" t="s">
        <v>43</v>
      </c>
      <c r="M152" t="s">
        <v>44</v>
      </c>
      <c r="N152" t="s">
        <v>46</v>
      </c>
      <c r="O152" t="s">
        <v>44</v>
      </c>
      <c r="P152" t="s">
        <v>45</v>
      </c>
      <c r="Q152" t="s">
        <v>48</v>
      </c>
      <c r="R152" t="s">
        <v>49</v>
      </c>
      <c r="S152" t="s">
        <v>47</v>
      </c>
      <c r="T152" t="s">
        <v>31</v>
      </c>
      <c r="U152" t="s">
        <v>31</v>
      </c>
      <c r="V152" t="s">
        <v>38</v>
      </c>
      <c r="W152" t="s">
        <v>66</v>
      </c>
      <c r="X152" t="s">
        <v>2946</v>
      </c>
      <c r="Y152" s="1">
        <v>43439</v>
      </c>
      <c r="Z152" t="s">
        <v>31</v>
      </c>
      <c r="AA152" t="s">
        <v>37</v>
      </c>
      <c r="AB152" s="3">
        <v>40000000</v>
      </c>
      <c r="AC152" s="3">
        <v>40000000</v>
      </c>
      <c r="AD152">
        <v>0</v>
      </c>
      <c r="AE152">
        <v>0</v>
      </c>
      <c r="AF152">
        <v>0</v>
      </c>
      <c r="AG152">
        <v>0</v>
      </c>
      <c r="AH152">
        <v>39698500</v>
      </c>
      <c r="AI152">
        <v>0</v>
      </c>
      <c r="AJ152">
        <v>0</v>
      </c>
      <c r="AK152">
        <v>0</v>
      </c>
      <c r="AL152">
        <v>9</v>
      </c>
      <c r="AM152" s="1">
        <v>43874</v>
      </c>
      <c r="AN152" t="s">
        <v>2957</v>
      </c>
      <c r="AO152" t="s">
        <v>2933</v>
      </c>
      <c r="AP152" t="s">
        <v>37</v>
      </c>
      <c r="AQ152" t="s">
        <v>37</v>
      </c>
      <c r="AR152" t="s">
        <v>37</v>
      </c>
      <c r="AS152" t="s">
        <v>31</v>
      </c>
      <c r="AT152" t="s">
        <v>31</v>
      </c>
      <c r="AU152" t="s">
        <v>31</v>
      </c>
      <c r="AV152" t="s">
        <v>31</v>
      </c>
      <c r="AW152" t="s">
        <v>31</v>
      </c>
      <c r="AX152" t="s">
        <v>31</v>
      </c>
      <c r="AY152" t="s">
        <v>31</v>
      </c>
      <c r="AZ152" t="s">
        <v>31</v>
      </c>
      <c r="BA152">
        <v>0</v>
      </c>
      <c r="BB152">
        <v>0</v>
      </c>
      <c r="BC152">
        <v>0</v>
      </c>
      <c r="BD152" t="s">
        <v>31</v>
      </c>
      <c r="BE152">
        <v>0</v>
      </c>
      <c r="BF152" t="s">
        <v>37</v>
      </c>
      <c r="BG152">
        <v>21</v>
      </c>
      <c r="BH152">
        <v>0</v>
      </c>
      <c r="BI152" t="s">
        <v>31</v>
      </c>
      <c r="BJ152" t="s">
        <v>31</v>
      </c>
      <c r="BK152">
        <v>0</v>
      </c>
    </row>
    <row r="153" spans="1:63">
      <c r="A153" t="str">
        <f t="shared" si="16"/>
        <v>2135950524114</v>
      </c>
      <c r="B153" t="s">
        <v>32</v>
      </c>
      <c r="C153" t="str">
        <f t="shared" si="17"/>
        <v>41783352</v>
      </c>
      <c r="D153" t="s">
        <v>62</v>
      </c>
      <c r="E153" t="s">
        <v>67</v>
      </c>
      <c r="F153" t="str">
        <f t="shared" si="18"/>
        <v>2135950</v>
      </c>
      <c r="G153" t="s">
        <v>100</v>
      </c>
      <c r="H153" t="s">
        <v>192</v>
      </c>
      <c r="I153" t="s">
        <v>2930</v>
      </c>
      <c r="J153" t="s">
        <v>182</v>
      </c>
      <c r="K153" t="s">
        <v>2931</v>
      </c>
      <c r="L153" t="s">
        <v>43</v>
      </c>
      <c r="M153" t="s">
        <v>44</v>
      </c>
      <c r="N153" t="s">
        <v>46</v>
      </c>
      <c r="O153" t="s">
        <v>44</v>
      </c>
      <c r="P153" t="s">
        <v>45</v>
      </c>
      <c r="Q153" t="s">
        <v>48</v>
      </c>
      <c r="R153" t="s">
        <v>49</v>
      </c>
      <c r="S153" t="s">
        <v>47</v>
      </c>
      <c r="T153" t="s">
        <v>31</v>
      </c>
      <c r="U153" t="s">
        <v>31</v>
      </c>
      <c r="V153" t="s">
        <v>38</v>
      </c>
      <c r="W153" t="s">
        <v>66</v>
      </c>
      <c r="X153" t="s">
        <v>2946</v>
      </c>
      <c r="Y153" s="1">
        <v>43439</v>
      </c>
      <c r="Z153" t="s">
        <v>31</v>
      </c>
      <c r="AA153" t="s">
        <v>37</v>
      </c>
      <c r="AB153" s="3">
        <v>5000000</v>
      </c>
      <c r="AC153" s="3">
        <v>5000000</v>
      </c>
      <c r="AD153">
        <v>0</v>
      </c>
      <c r="AE153">
        <v>0</v>
      </c>
      <c r="AF153">
        <v>0</v>
      </c>
      <c r="AG153">
        <v>0</v>
      </c>
      <c r="AH153">
        <v>5000000</v>
      </c>
      <c r="AI153">
        <v>0</v>
      </c>
      <c r="AJ153">
        <v>0</v>
      </c>
      <c r="AK153">
        <v>0</v>
      </c>
      <c r="AL153">
        <v>9</v>
      </c>
      <c r="AM153" s="1">
        <v>43874</v>
      </c>
      <c r="AN153" t="s">
        <v>2957</v>
      </c>
      <c r="AO153" t="s">
        <v>2933</v>
      </c>
      <c r="AP153" t="s">
        <v>37</v>
      </c>
      <c r="AQ153" t="s">
        <v>37</v>
      </c>
      <c r="AR153" t="s">
        <v>37</v>
      </c>
      <c r="AS153" t="s">
        <v>31</v>
      </c>
      <c r="AT153" t="s">
        <v>31</v>
      </c>
      <c r="AU153" t="s">
        <v>31</v>
      </c>
      <c r="AV153" t="s">
        <v>31</v>
      </c>
      <c r="AW153" t="s">
        <v>31</v>
      </c>
      <c r="AX153" t="s">
        <v>31</v>
      </c>
      <c r="AY153" t="s">
        <v>31</v>
      </c>
      <c r="AZ153" t="s">
        <v>31</v>
      </c>
      <c r="BA153">
        <v>0</v>
      </c>
      <c r="BB153">
        <v>0</v>
      </c>
      <c r="BC153">
        <v>0</v>
      </c>
      <c r="BD153" t="s">
        <v>31</v>
      </c>
      <c r="BE153">
        <v>0</v>
      </c>
      <c r="BF153" t="s">
        <v>37</v>
      </c>
      <c r="BG153">
        <v>22</v>
      </c>
      <c r="BH153">
        <v>0</v>
      </c>
      <c r="BI153" t="s">
        <v>31</v>
      </c>
      <c r="BJ153" t="s">
        <v>31</v>
      </c>
      <c r="BK153">
        <v>0</v>
      </c>
    </row>
    <row r="154" spans="1:63">
      <c r="A154" t="str">
        <f t="shared" si="16"/>
        <v>2135950524113</v>
      </c>
      <c r="B154" t="s">
        <v>32</v>
      </c>
      <c r="C154" t="str">
        <f t="shared" si="17"/>
        <v>41783352</v>
      </c>
      <c r="D154" t="s">
        <v>62</v>
      </c>
      <c r="E154" t="s">
        <v>67</v>
      </c>
      <c r="F154" t="str">
        <f t="shared" si="18"/>
        <v>2135950</v>
      </c>
      <c r="G154" t="s">
        <v>100</v>
      </c>
      <c r="H154" t="s">
        <v>192</v>
      </c>
      <c r="I154" t="s">
        <v>2930</v>
      </c>
      <c r="J154" t="s">
        <v>64</v>
      </c>
      <c r="K154" t="s">
        <v>2931</v>
      </c>
      <c r="L154" t="s">
        <v>43</v>
      </c>
      <c r="M154" t="s">
        <v>44</v>
      </c>
      <c r="N154" t="s">
        <v>46</v>
      </c>
      <c r="O154" t="s">
        <v>44</v>
      </c>
      <c r="P154" t="s">
        <v>45</v>
      </c>
      <c r="Q154" t="s">
        <v>48</v>
      </c>
      <c r="R154" t="s">
        <v>49</v>
      </c>
      <c r="S154" t="s">
        <v>47</v>
      </c>
      <c r="T154" t="s">
        <v>31</v>
      </c>
      <c r="U154" t="s">
        <v>31</v>
      </c>
      <c r="V154" t="s">
        <v>38</v>
      </c>
      <c r="W154" t="s">
        <v>66</v>
      </c>
      <c r="X154" t="s">
        <v>2946</v>
      </c>
      <c r="Y154" s="1">
        <v>43439</v>
      </c>
      <c r="Z154" t="s">
        <v>31</v>
      </c>
      <c r="AA154" t="s">
        <v>37</v>
      </c>
      <c r="AB154" s="3">
        <v>9900000</v>
      </c>
      <c r="AC154" s="3">
        <v>9900000</v>
      </c>
      <c r="AD154">
        <v>0</v>
      </c>
      <c r="AE154">
        <v>0</v>
      </c>
      <c r="AF154">
        <v>0</v>
      </c>
      <c r="AG154">
        <v>0</v>
      </c>
      <c r="AH154">
        <v>9790000</v>
      </c>
      <c r="AI154">
        <v>0</v>
      </c>
      <c r="AJ154">
        <v>0</v>
      </c>
      <c r="AK154">
        <v>0</v>
      </c>
      <c r="AL154">
        <v>9</v>
      </c>
      <c r="AM154" s="1">
        <v>43874</v>
      </c>
      <c r="AN154" t="s">
        <v>2957</v>
      </c>
      <c r="AO154" t="s">
        <v>2933</v>
      </c>
      <c r="AP154" t="s">
        <v>37</v>
      </c>
      <c r="AQ154" t="s">
        <v>37</v>
      </c>
      <c r="AR154" t="s">
        <v>37</v>
      </c>
      <c r="AS154" t="s">
        <v>31</v>
      </c>
      <c r="AT154" t="s">
        <v>31</v>
      </c>
      <c r="AU154" t="s">
        <v>31</v>
      </c>
      <c r="AV154" t="s">
        <v>31</v>
      </c>
      <c r="AW154" t="s">
        <v>31</v>
      </c>
      <c r="AX154" t="s">
        <v>31</v>
      </c>
      <c r="AY154" t="s">
        <v>31</v>
      </c>
      <c r="AZ154" t="s">
        <v>31</v>
      </c>
      <c r="BA154">
        <v>0</v>
      </c>
      <c r="BB154">
        <v>0</v>
      </c>
      <c r="BC154">
        <v>0</v>
      </c>
      <c r="BD154" t="s">
        <v>31</v>
      </c>
      <c r="BE154">
        <v>0</v>
      </c>
      <c r="BF154" t="s">
        <v>37</v>
      </c>
      <c r="BG154">
        <v>23</v>
      </c>
      <c r="BH154">
        <v>0</v>
      </c>
      <c r="BI154" t="s">
        <v>31</v>
      </c>
      <c r="BJ154" t="s">
        <v>31</v>
      </c>
      <c r="BK154">
        <v>0</v>
      </c>
    </row>
    <row r="155" spans="1:63">
      <c r="A155" t="str">
        <f t="shared" si="16"/>
        <v>2135950522151</v>
      </c>
      <c r="B155" t="s">
        <v>32</v>
      </c>
      <c r="C155" t="str">
        <f t="shared" si="17"/>
        <v>41783352</v>
      </c>
      <c r="D155" t="s">
        <v>62</v>
      </c>
      <c r="E155" t="s">
        <v>67</v>
      </c>
      <c r="F155" t="str">
        <f t="shared" si="18"/>
        <v>2135950</v>
      </c>
      <c r="G155" t="s">
        <v>100</v>
      </c>
      <c r="H155" t="s">
        <v>192</v>
      </c>
      <c r="I155" t="s">
        <v>2935</v>
      </c>
      <c r="J155" t="s">
        <v>179</v>
      </c>
      <c r="K155" t="s">
        <v>2931</v>
      </c>
      <c r="L155" t="s">
        <v>43</v>
      </c>
      <c r="M155" t="s">
        <v>44</v>
      </c>
      <c r="N155" t="s">
        <v>46</v>
      </c>
      <c r="O155" t="s">
        <v>44</v>
      </c>
      <c r="P155" t="s">
        <v>45</v>
      </c>
      <c r="Q155" t="s">
        <v>48</v>
      </c>
      <c r="R155" t="s">
        <v>49</v>
      </c>
      <c r="S155" t="s">
        <v>47</v>
      </c>
      <c r="T155" t="s">
        <v>31</v>
      </c>
      <c r="U155" t="s">
        <v>31</v>
      </c>
      <c r="V155" t="s">
        <v>38</v>
      </c>
      <c r="W155" t="s">
        <v>66</v>
      </c>
      <c r="X155" t="s">
        <v>2946</v>
      </c>
      <c r="Y155" s="1">
        <v>43439</v>
      </c>
      <c r="Z155" t="s">
        <v>31</v>
      </c>
      <c r="AA155" t="s">
        <v>37</v>
      </c>
      <c r="AB155" s="3">
        <v>3000000</v>
      </c>
      <c r="AC155" s="3">
        <v>3000000</v>
      </c>
      <c r="AD155">
        <v>0</v>
      </c>
      <c r="AE155">
        <v>0</v>
      </c>
      <c r="AF155">
        <v>0</v>
      </c>
      <c r="AG155">
        <v>0</v>
      </c>
      <c r="AH155">
        <v>3000000</v>
      </c>
      <c r="AI155">
        <v>0</v>
      </c>
      <c r="AJ155">
        <v>0</v>
      </c>
      <c r="AK155">
        <v>0</v>
      </c>
      <c r="AL155">
        <v>9</v>
      </c>
      <c r="AM155" s="1">
        <v>43874</v>
      </c>
      <c r="AN155" t="s">
        <v>2957</v>
      </c>
      <c r="AO155" t="s">
        <v>2933</v>
      </c>
      <c r="AP155" t="s">
        <v>37</v>
      </c>
      <c r="AQ155" t="s">
        <v>37</v>
      </c>
      <c r="AR155" t="s">
        <v>37</v>
      </c>
      <c r="AS155" t="s">
        <v>31</v>
      </c>
      <c r="AT155" t="s">
        <v>31</v>
      </c>
      <c r="AU155" t="s">
        <v>31</v>
      </c>
      <c r="AV155" t="s">
        <v>31</v>
      </c>
      <c r="AW155" t="s">
        <v>31</v>
      </c>
      <c r="AX155" t="s">
        <v>31</v>
      </c>
      <c r="AY155" t="s">
        <v>31</v>
      </c>
      <c r="AZ155" t="s">
        <v>31</v>
      </c>
      <c r="BA155">
        <v>0</v>
      </c>
      <c r="BB155">
        <v>0</v>
      </c>
      <c r="BC155">
        <v>0</v>
      </c>
      <c r="BD155" t="s">
        <v>31</v>
      </c>
      <c r="BE155">
        <v>0</v>
      </c>
      <c r="BF155" t="s">
        <v>37</v>
      </c>
      <c r="BG155">
        <v>24</v>
      </c>
      <c r="BH155">
        <v>0</v>
      </c>
      <c r="BI155" t="s">
        <v>31</v>
      </c>
      <c r="BJ155" t="s">
        <v>31</v>
      </c>
      <c r="BK155">
        <v>0</v>
      </c>
    </row>
    <row r="156" spans="1:63">
      <c r="A156" t="str">
        <f t="shared" si="16"/>
        <v>2135950521211</v>
      </c>
      <c r="B156" t="s">
        <v>32</v>
      </c>
      <c r="C156" t="str">
        <f t="shared" si="17"/>
        <v>41783352</v>
      </c>
      <c r="D156" t="s">
        <v>62</v>
      </c>
      <c r="E156" t="s">
        <v>67</v>
      </c>
      <c r="F156" t="str">
        <f t="shared" si="18"/>
        <v>2135950</v>
      </c>
      <c r="G156" t="s">
        <v>100</v>
      </c>
      <c r="H156" t="s">
        <v>192</v>
      </c>
      <c r="I156" t="s">
        <v>2941</v>
      </c>
      <c r="J156" t="s">
        <v>122</v>
      </c>
      <c r="K156" t="s">
        <v>2931</v>
      </c>
      <c r="L156" t="s">
        <v>43</v>
      </c>
      <c r="M156" t="s">
        <v>44</v>
      </c>
      <c r="N156" t="s">
        <v>46</v>
      </c>
      <c r="O156" t="s">
        <v>44</v>
      </c>
      <c r="P156" t="s">
        <v>45</v>
      </c>
      <c r="Q156" t="s">
        <v>48</v>
      </c>
      <c r="R156" t="s">
        <v>49</v>
      </c>
      <c r="S156" t="s">
        <v>47</v>
      </c>
      <c r="T156" t="s">
        <v>31</v>
      </c>
      <c r="U156" t="s">
        <v>31</v>
      </c>
      <c r="V156" t="s">
        <v>38</v>
      </c>
      <c r="W156" t="s">
        <v>66</v>
      </c>
      <c r="X156" t="s">
        <v>2946</v>
      </c>
      <c r="Y156" s="1">
        <v>43439</v>
      </c>
      <c r="Z156" t="s">
        <v>31</v>
      </c>
      <c r="AA156" t="s">
        <v>37</v>
      </c>
      <c r="AB156" s="3">
        <v>30100000</v>
      </c>
      <c r="AC156" s="3">
        <v>30100000</v>
      </c>
      <c r="AD156">
        <v>0</v>
      </c>
      <c r="AE156">
        <v>0</v>
      </c>
      <c r="AF156">
        <v>0</v>
      </c>
      <c r="AG156">
        <v>0</v>
      </c>
      <c r="AH156">
        <v>29850000</v>
      </c>
      <c r="AI156">
        <v>0</v>
      </c>
      <c r="AJ156">
        <v>0</v>
      </c>
      <c r="AK156">
        <v>0</v>
      </c>
      <c r="AL156">
        <v>9</v>
      </c>
      <c r="AM156" s="1">
        <v>43874</v>
      </c>
      <c r="AN156" t="s">
        <v>2957</v>
      </c>
      <c r="AO156" t="s">
        <v>2933</v>
      </c>
      <c r="AP156" t="s">
        <v>37</v>
      </c>
      <c r="AQ156" t="s">
        <v>37</v>
      </c>
      <c r="AR156" t="s">
        <v>37</v>
      </c>
      <c r="AS156" t="s">
        <v>31</v>
      </c>
      <c r="AT156" t="s">
        <v>31</v>
      </c>
      <c r="AU156" t="s">
        <v>31</v>
      </c>
      <c r="AV156" t="s">
        <v>31</v>
      </c>
      <c r="AW156" t="s">
        <v>31</v>
      </c>
      <c r="AX156" t="s">
        <v>31</v>
      </c>
      <c r="AY156" t="s">
        <v>31</v>
      </c>
      <c r="AZ156" t="s">
        <v>31</v>
      </c>
      <c r="BA156">
        <v>0</v>
      </c>
      <c r="BB156">
        <v>0</v>
      </c>
      <c r="BC156">
        <v>0</v>
      </c>
      <c r="BD156" t="s">
        <v>31</v>
      </c>
      <c r="BE156">
        <v>0</v>
      </c>
      <c r="BF156" t="s">
        <v>37</v>
      </c>
      <c r="BG156">
        <v>25</v>
      </c>
      <c r="BH156">
        <v>0</v>
      </c>
      <c r="BI156" t="s">
        <v>31</v>
      </c>
      <c r="BJ156" t="s">
        <v>31</v>
      </c>
      <c r="BK156">
        <v>0</v>
      </c>
    </row>
    <row r="157" spans="1:63">
      <c r="A157" t="str">
        <f t="shared" si="16"/>
        <v>2133994511152</v>
      </c>
      <c r="B157" t="s">
        <v>32</v>
      </c>
      <c r="C157" t="str">
        <f t="shared" si="17"/>
        <v>41783351</v>
      </c>
      <c r="D157" t="s">
        <v>62</v>
      </c>
      <c r="E157" t="s">
        <v>67</v>
      </c>
      <c r="F157" t="str">
        <f t="shared" si="18"/>
        <v>2133994</v>
      </c>
      <c r="G157" t="s">
        <v>86</v>
      </c>
      <c r="H157" t="s">
        <v>42</v>
      </c>
      <c r="I157" t="s">
        <v>2940</v>
      </c>
      <c r="J157" t="s">
        <v>84</v>
      </c>
      <c r="K157" t="s">
        <v>2931</v>
      </c>
      <c r="L157" t="s">
        <v>43</v>
      </c>
      <c r="M157" t="s">
        <v>44</v>
      </c>
      <c r="N157" t="s">
        <v>46</v>
      </c>
      <c r="O157" t="s">
        <v>44</v>
      </c>
      <c r="P157" t="s">
        <v>45</v>
      </c>
      <c r="Q157" t="s">
        <v>48</v>
      </c>
      <c r="R157" t="s">
        <v>49</v>
      </c>
      <c r="S157" t="s">
        <v>47</v>
      </c>
      <c r="T157" t="s">
        <v>31</v>
      </c>
      <c r="U157" t="s">
        <v>31</v>
      </c>
      <c r="V157" t="s">
        <v>38</v>
      </c>
      <c r="W157" t="s">
        <v>66</v>
      </c>
      <c r="X157" t="s">
        <v>2946</v>
      </c>
      <c r="Y157" s="1">
        <v>43439</v>
      </c>
      <c r="Z157" t="s">
        <v>31</v>
      </c>
      <c r="AA157" t="s">
        <v>37</v>
      </c>
      <c r="AB157" s="3">
        <v>9340100000</v>
      </c>
      <c r="AC157" s="3">
        <v>9340100000</v>
      </c>
      <c r="AD157">
        <v>0</v>
      </c>
      <c r="AE157">
        <v>0</v>
      </c>
      <c r="AF157">
        <v>0</v>
      </c>
      <c r="AG157">
        <v>0</v>
      </c>
      <c r="AH157">
        <v>9340099820</v>
      </c>
      <c r="AI157">
        <v>0</v>
      </c>
      <c r="AJ157">
        <v>0</v>
      </c>
      <c r="AK157">
        <v>0</v>
      </c>
      <c r="AL157">
        <v>9</v>
      </c>
      <c r="AM157" s="1">
        <v>43874</v>
      </c>
      <c r="AN157" t="s">
        <v>2957</v>
      </c>
      <c r="AO157" t="s">
        <v>2933</v>
      </c>
      <c r="AP157" t="s">
        <v>37</v>
      </c>
      <c r="AQ157" t="s">
        <v>37</v>
      </c>
      <c r="AR157" t="s">
        <v>37</v>
      </c>
      <c r="AS157" t="s">
        <v>31</v>
      </c>
      <c r="AT157" t="s">
        <v>31</v>
      </c>
      <c r="AU157" t="s">
        <v>31</v>
      </c>
      <c r="AV157" t="s">
        <v>31</v>
      </c>
      <c r="AW157" t="s">
        <v>31</v>
      </c>
      <c r="AX157" t="s">
        <v>31</v>
      </c>
      <c r="AY157" t="s">
        <v>31</v>
      </c>
      <c r="AZ157" t="s">
        <v>31</v>
      </c>
      <c r="BA157">
        <v>0</v>
      </c>
      <c r="BB157">
        <v>0</v>
      </c>
      <c r="BC157">
        <v>0</v>
      </c>
      <c r="BD157" t="s">
        <v>31</v>
      </c>
      <c r="BE157">
        <v>0</v>
      </c>
      <c r="BF157" t="s">
        <v>37</v>
      </c>
      <c r="BG157">
        <v>26</v>
      </c>
      <c r="BH157">
        <v>0</v>
      </c>
      <c r="BI157" t="s">
        <v>31</v>
      </c>
      <c r="BJ157" t="s">
        <v>31</v>
      </c>
      <c r="BK157">
        <v>0</v>
      </c>
    </row>
    <row r="158" spans="1:63">
      <c r="A158" t="str">
        <f t="shared" si="16"/>
        <v>2133005511521</v>
      </c>
      <c r="B158" t="s">
        <v>32</v>
      </c>
      <c r="C158" t="str">
        <f t="shared" si="17"/>
        <v>41783351</v>
      </c>
      <c r="D158" t="s">
        <v>62</v>
      </c>
      <c r="E158" t="s">
        <v>67</v>
      </c>
      <c r="F158" t="str">
        <f t="shared" si="18"/>
        <v>2133005</v>
      </c>
      <c r="G158" t="s">
        <v>86</v>
      </c>
      <c r="H158" t="s">
        <v>90</v>
      </c>
      <c r="I158" t="s">
        <v>2942</v>
      </c>
      <c r="J158" t="s">
        <v>88</v>
      </c>
      <c r="K158" t="s">
        <v>2931</v>
      </c>
      <c r="L158" t="s">
        <v>43</v>
      </c>
      <c r="M158" t="s">
        <v>44</v>
      </c>
      <c r="N158" t="s">
        <v>46</v>
      </c>
      <c r="O158" t="s">
        <v>44</v>
      </c>
      <c r="P158" t="s">
        <v>45</v>
      </c>
      <c r="Q158" t="s">
        <v>48</v>
      </c>
      <c r="R158" t="s">
        <v>49</v>
      </c>
      <c r="S158" t="s">
        <v>47</v>
      </c>
      <c r="T158" t="s">
        <v>31</v>
      </c>
      <c r="U158" t="s">
        <v>31</v>
      </c>
      <c r="V158" t="s">
        <v>38</v>
      </c>
      <c r="W158" t="s">
        <v>66</v>
      </c>
      <c r="X158" t="s">
        <v>2946</v>
      </c>
      <c r="Y158" s="1">
        <v>43439</v>
      </c>
      <c r="Z158" t="s">
        <v>31</v>
      </c>
      <c r="AA158" t="s">
        <v>37</v>
      </c>
      <c r="AB158" s="3">
        <v>44551314000</v>
      </c>
      <c r="AC158" s="3">
        <v>44551314000</v>
      </c>
      <c r="AD158">
        <v>0</v>
      </c>
      <c r="AE158">
        <v>0</v>
      </c>
      <c r="AF158">
        <v>0</v>
      </c>
      <c r="AG158">
        <v>0</v>
      </c>
      <c r="AH158">
        <v>44551305900</v>
      </c>
      <c r="AI158">
        <v>0</v>
      </c>
      <c r="AJ158">
        <v>0</v>
      </c>
      <c r="AK158">
        <v>0</v>
      </c>
      <c r="AL158">
        <v>9</v>
      </c>
      <c r="AM158" s="1">
        <v>43874</v>
      </c>
      <c r="AN158" t="s">
        <v>2957</v>
      </c>
      <c r="AO158" t="s">
        <v>2933</v>
      </c>
      <c r="AP158" t="s">
        <v>37</v>
      </c>
      <c r="AQ158" t="s">
        <v>37</v>
      </c>
      <c r="AR158" t="s">
        <v>37</v>
      </c>
      <c r="AS158" t="s">
        <v>31</v>
      </c>
      <c r="AT158" t="s">
        <v>31</v>
      </c>
      <c r="AU158" t="s">
        <v>31</v>
      </c>
      <c r="AV158" t="s">
        <v>31</v>
      </c>
      <c r="AW158" t="s">
        <v>31</v>
      </c>
      <c r="AX158" t="s">
        <v>31</v>
      </c>
      <c r="AY158" t="s">
        <v>31</v>
      </c>
      <c r="AZ158" t="s">
        <v>31</v>
      </c>
      <c r="BA158">
        <v>0</v>
      </c>
      <c r="BB158">
        <v>0</v>
      </c>
      <c r="BC158">
        <v>0</v>
      </c>
      <c r="BD158" t="s">
        <v>31</v>
      </c>
      <c r="BE158">
        <v>0</v>
      </c>
      <c r="BF158" t="s">
        <v>37</v>
      </c>
      <c r="BG158">
        <v>27</v>
      </c>
      <c r="BH158">
        <v>0</v>
      </c>
      <c r="BI158" t="s">
        <v>31</v>
      </c>
      <c r="BJ158" t="s">
        <v>31</v>
      </c>
      <c r="BK158">
        <v>0</v>
      </c>
    </row>
    <row r="159" spans="1:63">
      <c r="A159" t="str">
        <f t="shared" si="16"/>
        <v>2133004511529</v>
      </c>
      <c r="B159" t="s">
        <v>32</v>
      </c>
      <c r="C159" t="str">
        <f t="shared" si="17"/>
        <v>41783351</v>
      </c>
      <c r="D159" t="s">
        <v>62</v>
      </c>
      <c r="E159" t="s">
        <v>67</v>
      </c>
      <c r="F159" t="str">
        <f t="shared" si="18"/>
        <v>2133004</v>
      </c>
      <c r="G159" t="s">
        <v>86</v>
      </c>
      <c r="H159" t="s">
        <v>94</v>
      </c>
      <c r="I159" t="s">
        <v>2942</v>
      </c>
      <c r="J159" t="s">
        <v>92</v>
      </c>
      <c r="K159" t="s">
        <v>2931</v>
      </c>
      <c r="L159" t="s">
        <v>43</v>
      </c>
      <c r="M159" t="s">
        <v>44</v>
      </c>
      <c r="N159" t="s">
        <v>46</v>
      </c>
      <c r="O159" t="s">
        <v>44</v>
      </c>
      <c r="P159" t="s">
        <v>45</v>
      </c>
      <c r="Q159" t="s">
        <v>48</v>
      </c>
      <c r="R159" t="s">
        <v>49</v>
      </c>
      <c r="S159" t="s">
        <v>47</v>
      </c>
      <c r="T159" t="s">
        <v>31</v>
      </c>
      <c r="U159" t="s">
        <v>31</v>
      </c>
      <c r="V159" t="s">
        <v>38</v>
      </c>
      <c r="W159" t="s">
        <v>66</v>
      </c>
      <c r="X159" t="s">
        <v>2946</v>
      </c>
      <c r="Y159" s="1">
        <v>43439</v>
      </c>
      <c r="Z159" t="s">
        <v>31</v>
      </c>
      <c r="AA159" t="s">
        <v>37</v>
      </c>
      <c r="AB159" s="3">
        <v>4711500000</v>
      </c>
      <c r="AC159" s="3">
        <v>4711500000</v>
      </c>
      <c r="AD159">
        <v>0</v>
      </c>
      <c r="AE159">
        <v>0</v>
      </c>
      <c r="AF159">
        <v>0</v>
      </c>
      <c r="AG159">
        <v>0</v>
      </c>
      <c r="AH159">
        <v>4711500000</v>
      </c>
      <c r="AI159">
        <v>0</v>
      </c>
      <c r="AJ159">
        <v>0</v>
      </c>
      <c r="AK159">
        <v>0</v>
      </c>
      <c r="AL159">
        <v>9</v>
      </c>
      <c r="AM159" s="1">
        <v>43874</v>
      </c>
      <c r="AN159" t="s">
        <v>2957</v>
      </c>
      <c r="AO159" t="s">
        <v>2933</v>
      </c>
      <c r="AP159" t="s">
        <v>37</v>
      </c>
      <c r="AQ159" t="s">
        <v>37</v>
      </c>
      <c r="AR159" t="s">
        <v>37</v>
      </c>
      <c r="AS159" t="s">
        <v>31</v>
      </c>
      <c r="AT159" t="s">
        <v>31</v>
      </c>
      <c r="AU159" t="s">
        <v>31</v>
      </c>
      <c r="AV159" t="s">
        <v>31</v>
      </c>
      <c r="AW159" t="s">
        <v>31</v>
      </c>
      <c r="AX159" t="s">
        <v>31</v>
      </c>
      <c r="AY159" t="s">
        <v>31</v>
      </c>
      <c r="AZ159" t="s">
        <v>31</v>
      </c>
      <c r="BA159">
        <v>0</v>
      </c>
      <c r="BB159">
        <v>0</v>
      </c>
      <c r="BC159">
        <v>0</v>
      </c>
      <c r="BD159" t="s">
        <v>31</v>
      </c>
      <c r="BE159">
        <v>0</v>
      </c>
      <c r="BF159" t="s">
        <v>37</v>
      </c>
      <c r="BG159">
        <v>28</v>
      </c>
      <c r="BH159">
        <v>0</v>
      </c>
      <c r="BI159" t="s">
        <v>31</v>
      </c>
      <c r="BJ159" t="s">
        <v>31</v>
      </c>
      <c r="BK159">
        <v>0</v>
      </c>
    </row>
    <row r="160" spans="1:63">
      <c r="A160" t="str">
        <f t="shared" si="16"/>
        <v>2129067521233</v>
      </c>
      <c r="B160" t="s">
        <v>32</v>
      </c>
      <c r="C160" t="str">
        <f t="shared" si="17"/>
        <v>41783352</v>
      </c>
      <c r="D160" t="s">
        <v>62</v>
      </c>
      <c r="E160" t="s">
        <v>67</v>
      </c>
      <c r="F160" t="str">
        <f t="shared" si="18"/>
        <v>2129067</v>
      </c>
      <c r="G160" t="s">
        <v>81</v>
      </c>
      <c r="H160" t="s">
        <v>2084</v>
      </c>
      <c r="I160" t="s">
        <v>2941</v>
      </c>
      <c r="J160" t="s">
        <v>363</v>
      </c>
      <c r="K160" t="s">
        <v>2931</v>
      </c>
      <c r="L160" t="s">
        <v>43</v>
      </c>
      <c r="M160" t="s">
        <v>44</v>
      </c>
      <c r="N160" t="s">
        <v>46</v>
      </c>
      <c r="O160" t="s">
        <v>44</v>
      </c>
      <c r="P160" t="s">
        <v>45</v>
      </c>
      <c r="Q160" t="s">
        <v>48</v>
      </c>
      <c r="R160" t="s">
        <v>49</v>
      </c>
      <c r="S160" t="s">
        <v>47</v>
      </c>
      <c r="T160" t="s">
        <v>31</v>
      </c>
      <c r="U160" t="s">
        <v>31</v>
      </c>
      <c r="V160" t="s">
        <v>38</v>
      </c>
      <c r="W160" t="s">
        <v>66</v>
      </c>
      <c r="X160" t="s">
        <v>2946</v>
      </c>
      <c r="Y160" s="1">
        <v>43439</v>
      </c>
      <c r="Z160" t="s">
        <v>31</v>
      </c>
      <c r="AA160" t="s">
        <v>37</v>
      </c>
      <c r="AB160" s="3">
        <v>3348600000</v>
      </c>
      <c r="AC160" s="3">
        <v>3348600000</v>
      </c>
      <c r="AD160">
        <v>0</v>
      </c>
      <c r="AE160">
        <v>0</v>
      </c>
      <c r="AF160">
        <v>0</v>
      </c>
      <c r="AG160">
        <v>0</v>
      </c>
      <c r="AH160">
        <v>3238800000</v>
      </c>
      <c r="AI160">
        <v>0</v>
      </c>
      <c r="AJ160">
        <v>0</v>
      </c>
      <c r="AK160">
        <v>0</v>
      </c>
      <c r="AL160">
        <v>9</v>
      </c>
      <c r="AM160" s="1">
        <v>43874</v>
      </c>
      <c r="AN160" t="s">
        <v>2957</v>
      </c>
      <c r="AO160" t="s">
        <v>2933</v>
      </c>
      <c r="AP160" t="s">
        <v>37</v>
      </c>
      <c r="AQ160" t="s">
        <v>37</v>
      </c>
      <c r="AR160" t="s">
        <v>37</v>
      </c>
      <c r="AS160" t="s">
        <v>31</v>
      </c>
      <c r="AT160" t="s">
        <v>31</v>
      </c>
      <c r="AU160" t="s">
        <v>31</v>
      </c>
      <c r="AV160" t="s">
        <v>31</v>
      </c>
      <c r="AW160" t="s">
        <v>31</v>
      </c>
      <c r="AX160" t="s">
        <v>31</v>
      </c>
      <c r="AY160" t="s">
        <v>31</v>
      </c>
      <c r="AZ160" t="s">
        <v>31</v>
      </c>
      <c r="BA160">
        <v>0</v>
      </c>
      <c r="BB160">
        <v>0</v>
      </c>
      <c r="BC160">
        <v>0</v>
      </c>
      <c r="BD160" t="s">
        <v>31</v>
      </c>
      <c r="BE160">
        <v>0</v>
      </c>
      <c r="BF160" t="s">
        <v>37</v>
      </c>
      <c r="BG160">
        <v>29</v>
      </c>
      <c r="BH160">
        <v>0</v>
      </c>
      <c r="BI160" t="s">
        <v>31</v>
      </c>
      <c r="BJ160" t="s">
        <v>31</v>
      </c>
      <c r="BK160">
        <v>0</v>
      </c>
    </row>
    <row r="161" spans="1:63">
      <c r="A161" t="str">
        <f t="shared" si="16"/>
        <v>2129051521233</v>
      </c>
      <c r="B161" t="s">
        <v>32</v>
      </c>
      <c r="C161" t="str">
        <f t="shared" si="17"/>
        <v>41783352</v>
      </c>
      <c r="D161" t="s">
        <v>62</v>
      </c>
      <c r="E161" t="s">
        <v>67</v>
      </c>
      <c r="F161" t="str">
        <f t="shared" si="18"/>
        <v>2129051</v>
      </c>
      <c r="G161" t="s">
        <v>81</v>
      </c>
      <c r="H161" t="s">
        <v>659</v>
      </c>
      <c r="I161" t="s">
        <v>2941</v>
      </c>
      <c r="J161" t="s">
        <v>363</v>
      </c>
      <c r="K161" t="s">
        <v>2931</v>
      </c>
      <c r="L161" t="s">
        <v>43</v>
      </c>
      <c r="M161" t="s">
        <v>44</v>
      </c>
      <c r="N161" t="s">
        <v>46</v>
      </c>
      <c r="O161" t="s">
        <v>44</v>
      </c>
      <c r="P161" t="s">
        <v>45</v>
      </c>
      <c r="Q161" t="s">
        <v>48</v>
      </c>
      <c r="R161" t="s">
        <v>49</v>
      </c>
      <c r="S161" t="s">
        <v>47</v>
      </c>
      <c r="T161" t="s">
        <v>31</v>
      </c>
      <c r="U161" t="s">
        <v>31</v>
      </c>
      <c r="V161" t="s">
        <v>38</v>
      </c>
      <c r="W161" t="s">
        <v>66</v>
      </c>
      <c r="X161" t="s">
        <v>2946</v>
      </c>
      <c r="Y161" s="1">
        <v>43439</v>
      </c>
      <c r="Z161" t="s">
        <v>31</v>
      </c>
      <c r="AA161" t="s">
        <v>37</v>
      </c>
      <c r="AB161" s="3">
        <v>10172400000</v>
      </c>
      <c r="AC161" s="3">
        <v>10172400000</v>
      </c>
      <c r="AD161">
        <v>0</v>
      </c>
      <c r="AE161">
        <v>0</v>
      </c>
      <c r="AF161">
        <v>0</v>
      </c>
      <c r="AG161">
        <v>0</v>
      </c>
      <c r="AH161">
        <v>9918300000</v>
      </c>
      <c r="AI161">
        <v>0</v>
      </c>
      <c r="AJ161">
        <v>0</v>
      </c>
      <c r="AK161">
        <v>0</v>
      </c>
      <c r="AL161">
        <v>9</v>
      </c>
      <c r="AM161" s="1">
        <v>43874</v>
      </c>
      <c r="AN161" t="s">
        <v>2957</v>
      </c>
      <c r="AO161" t="s">
        <v>2933</v>
      </c>
      <c r="AP161" t="s">
        <v>37</v>
      </c>
      <c r="AQ161" t="s">
        <v>37</v>
      </c>
      <c r="AR161" t="s">
        <v>37</v>
      </c>
      <c r="AS161" t="s">
        <v>31</v>
      </c>
      <c r="AT161" t="s">
        <v>31</v>
      </c>
      <c r="AU161" t="s">
        <v>31</v>
      </c>
      <c r="AV161" t="s">
        <v>31</v>
      </c>
      <c r="AW161" t="s">
        <v>31</v>
      </c>
      <c r="AX161" t="s">
        <v>31</v>
      </c>
      <c r="AY161" t="s">
        <v>31</v>
      </c>
      <c r="AZ161" t="s">
        <v>31</v>
      </c>
      <c r="BA161">
        <v>0</v>
      </c>
      <c r="BB161">
        <v>0</v>
      </c>
      <c r="BC161">
        <v>0</v>
      </c>
      <c r="BD161" t="s">
        <v>31</v>
      </c>
      <c r="BE161">
        <v>0</v>
      </c>
      <c r="BF161" t="s">
        <v>37</v>
      </c>
      <c r="BG161">
        <v>30</v>
      </c>
      <c r="BH161">
        <v>0</v>
      </c>
      <c r="BI161" t="s">
        <v>31</v>
      </c>
      <c r="BJ161" t="s">
        <v>31</v>
      </c>
      <c r="BK161">
        <v>0</v>
      </c>
    </row>
    <row r="162" spans="1:63">
      <c r="A162" t="str">
        <f t="shared" si="16"/>
        <v>2129047521233</v>
      </c>
      <c r="B162" t="s">
        <v>32</v>
      </c>
      <c r="C162" t="str">
        <f t="shared" si="17"/>
        <v>41783352</v>
      </c>
      <c r="D162" t="s">
        <v>62</v>
      </c>
      <c r="E162" t="s">
        <v>67</v>
      </c>
      <c r="F162" t="str">
        <f t="shared" si="18"/>
        <v>2129047</v>
      </c>
      <c r="G162" t="s">
        <v>81</v>
      </c>
      <c r="H162" t="s">
        <v>365</v>
      </c>
      <c r="I162" t="s">
        <v>2941</v>
      </c>
      <c r="J162" t="s">
        <v>363</v>
      </c>
      <c r="K162" t="s">
        <v>2931</v>
      </c>
      <c r="L162" t="s">
        <v>43</v>
      </c>
      <c r="M162" t="s">
        <v>44</v>
      </c>
      <c r="N162" t="s">
        <v>46</v>
      </c>
      <c r="O162" t="s">
        <v>44</v>
      </c>
      <c r="P162" t="s">
        <v>45</v>
      </c>
      <c r="Q162" t="s">
        <v>48</v>
      </c>
      <c r="R162" t="s">
        <v>49</v>
      </c>
      <c r="S162" t="s">
        <v>47</v>
      </c>
      <c r="T162" t="s">
        <v>31</v>
      </c>
      <c r="U162" t="s">
        <v>31</v>
      </c>
      <c r="V162" t="s">
        <v>38</v>
      </c>
      <c r="W162" t="s">
        <v>66</v>
      </c>
      <c r="X162" t="s">
        <v>2946</v>
      </c>
      <c r="Y162" s="1">
        <v>43439</v>
      </c>
      <c r="Z162" t="s">
        <v>31</v>
      </c>
      <c r="AA162" t="s">
        <v>37</v>
      </c>
      <c r="AB162" s="3">
        <v>12521000000</v>
      </c>
      <c r="AC162" s="3">
        <v>12521000000</v>
      </c>
      <c r="AD162">
        <v>0</v>
      </c>
      <c r="AE162">
        <v>0</v>
      </c>
      <c r="AF162">
        <v>0</v>
      </c>
      <c r="AG162">
        <v>0</v>
      </c>
      <c r="AH162">
        <v>12390500000</v>
      </c>
      <c r="AI162">
        <v>0</v>
      </c>
      <c r="AJ162">
        <v>0</v>
      </c>
      <c r="AK162">
        <v>0</v>
      </c>
      <c r="AL162">
        <v>9</v>
      </c>
      <c r="AM162" s="1">
        <v>43874</v>
      </c>
      <c r="AN162" t="s">
        <v>2957</v>
      </c>
      <c r="AO162" t="s">
        <v>2933</v>
      </c>
      <c r="AP162" t="s">
        <v>37</v>
      </c>
      <c r="AQ162" t="s">
        <v>37</v>
      </c>
      <c r="AR162" t="s">
        <v>37</v>
      </c>
      <c r="AS162" t="s">
        <v>31</v>
      </c>
      <c r="AT162" t="s">
        <v>31</v>
      </c>
      <c r="AU162" t="s">
        <v>31</v>
      </c>
      <c r="AV162" t="s">
        <v>31</v>
      </c>
      <c r="AW162" t="s">
        <v>31</v>
      </c>
      <c r="AX162" t="s">
        <v>31</v>
      </c>
      <c r="AY162" t="s">
        <v>31</v>
      </c>
      <c r="AZ162" t="s">
        <v>31</v>
      </c>
      <c r="BA162">
        <v>0</v>
      </c>
      <c r="BB162">
        <v>0</v>
      </c>
      <c r="BC162">
        <v>0</v>
      </c>
      <c r="BD162" t="s">
        <v>31</v>
      </c>
      <c r="BE162">
        <v>0</v>
      </c>
      <c r="BF162" t="s">
        <v>37</v>
      </c>
      <c r="BG162">
        <v>31</v>
      </c>
      <c r="BH162">
        <v>0</v>
      </c>
      <c r="BI162" t="s">
        <v>31</v>
      </c>
      <c r="BJ162" t="s">
        <v>31</v>
      </c>
      <c r="BK162">
        <v>0</v>
      </c>
    </row>
    <row r="163" spans="1:63">
      <c r="A163" t="str">
        <f t="shared" si="16"/>
        <v>2129046536111</v>
      </c>
      <c r="B163" t="s">
        <v>32</v>
      </c>
      <c r="C163" t="str">
        <f t="shared" si="17"/>
        <v>41783353</v>
      </c>
      <c r="D163" t="s">
        <v>62</v>
      </c>
      <c r="E163" t="s">
        <v>67</v>
      </c>
      <c r="F163" t="str">
        <f t="shared" si="18"/>
        <v>2129046</v>
      </c>
      <c r="G163" t="s">
        <v>81</v>
      </c>
      <c r="H163" t="s">
        <v>82</v>
      </c>
      <c r="I163" t="s">
        <v>2948</v>
      </c>
      <c r="J163" t="s">
        <v>281</v>
      </c>
      <c r="K163" t="s">
        <v>2931</v>
      </c>
      <c r="L163" t="s">
        <v>43</v>
      </c>
      <c r="M163" t="s">
        <v>44</v>
      </c>
      <c r="N163" t="s">
        <v>46</v>
      </c>
      <c r="O163" t="s">
        <v>44</v>
      </c>
      <c r="P163" t="s">
        <v>45</v>
      </c>
      <c r="Q163" t="s">
        <v>48</v>
      </c>
      <c r="R163" t="s">
        <v>49</v>
      </c>
      <c r="S163" t="s">
        <v>47</v>
      </c>
      <c r="T163" t="s">
        <v>31</v>
      </c>
      <c r="U163" t="s">
        <v>31</v>
      </c>
      <c r="V163" t="s">
        <v>38</v>
      </c>
      <c r="W163" t="s">
        <v>66</v>
      </c>
      <c r="X163" t="s">
        <v>2946</v>
      </c>
      <c r="Y163" s="1">
        <v>43439</v>
      </c>
      <c r="Z163" t="s">
        <v>31</v>
      </c>
      <c r="AA163" t="s">
        <v>37</v>
      </c>
      <c r="AB163" s="3">
        <v>34473000</v>
      </c>
      <c r="AC163" s="3">
        <v>34473000</v>
      </c>
      <c r="AD163">
        <v>0</v>
      </c>
      <c r="AE163">
        <v>0</v>
      </c>
      <c r="AF163">
        <v>0</v>
      </c>
      <c r="AG163">
        <v>0</v>
      </c>
      <c r="AH163">
        <v>34437400</v>
      </c>
      <c r="AI163">
        <v>0</v>
      </c>
      <c r="AJ163">
        <v>0</v>
      </c>
      <c r="AK163">
        <v>0</v>
      </c>
      <c r="AL163">
        <v>9</v>
      </c>
      <c r="AM163" s="1">
        <v>43874</v>
      </c>
      <c r="AN163" t="s">
        <v>2957</v>
      </c>
      <c r="AO163" t="s">
        <v>2933</v>
      </c>
      <c r="AP163" t="s">
        <v>37</v>
      </c>
      <c r="AQ163" t="s">
        <v>37</v>
      </c>
      <c r="AR163" t="s">
        <v>37</v>
      </c>
      <c r="AS163" t="s">
        <v>31</v>
      </c>
      <c r="AT163" t="s">
        <v>31</v>
      </c>
      <c r="AU163" t="s">
        <v>31</v>
      </c>
      <c r="AV163" t="s">
        <v>31</v>
      </c>
      <c r="AW163" t="s">
        <v>31</v>
      </c>
      <c r="AX163" t="s">
        <v>31</v>
      </c>
      <c r="AY163" t="s">
        <v>31</v>
      </c>
      <c r="AZ163" t="s">
        <v>31</v>
      </c>
      <c r="BA163">
        <v>0</v>
      </c>
      <c r="BB163">
        <v>0</v>
      </c>
      <c r="BC163">
        <v>0</v>
      </c>
      <c r="BD163" t="s">
        <v>31</v>
      </c>
      <c r="BE163">
        <v>0</v>
      </c>
      <c r="BF163" t="s">
        <v>37</v>
      </c>
      <c r="BG163">
        <v>32</v>
      </c>
      <c r="BH163">
        <v>0</v>
      </c>
      <c r="BI163" t="s">
        <v>31</v>
      </c>
      <c r="BJ163" t="s">
        <v>31</v>
      </c>
      <c r="BK163">
        <v>0</v>
      </c>
    </row>
    <row r="164" spans="1:63">
      <c r="A164" t="str">
        <f t="shared" ref="A164:A195" si="19">G164&amp;H164&amp;J164</f>
        <v>2129046532111</v>
      </c>
      <c r="B164" t="s">
        <v>32</v>
      </c>
      <c r="C164" t="str">
        <f t="shared" si="17"/>
        <v>41783353</v>
      </c>
      <c r="D164" t="s">
        <v>62</v>
      </c>
      <c r="E164" t="s">
        <v>67</v>
      </c>
      <c r="F164" t="str">
        <f t="shared" ref="F164:F195" si="20">G164&amp;H164</f>
        <v>2129046</v>
      </c>
      <c r="G164" t="s">
        <v>81</v>
      </c>
      <c r="H164" t="s">
        <v>82</v>
      </c>
      <c r="I164" t="s">
        <v>2947</v>
      </c>
      <c r="J164" t="s">
        <v>299</v>
      </c>
      <c r="K164" t="s">
        <v>2931</v>
      </c>
      <c r="L164" t="s">
        <v>43</v>
      </c>
      <c r="M164" t="s">
        <v>44</v>
      </c>
      <c r="N164" t="s">
        <v>46</v>
      </c>
      <c r="O164" t="s">
        <v>44</v>
      </c>
      <c r="P164" t="s">
        <v>45</v>
      </c>
      <c r="Q164" t="s">
        <v>48</v>
      </c>
      <c r="R164" t="s">
        <v>49</v>
      </c>
      <c r="S164" t="s">
        <v>47</v>
      </c>
      <c r="T164" t="s">
        <v>31</v>
      </c>
      <c r="U164" t="s">
        <v>31</v>
      </c>
      <c r="V164" t="s">
        <v>38</v>
      </c>
      <c r="W164" t="s">
        <v>66</v>
      </c>
      <c r="X164" t="s">
        <v>2946</v>
      </c>
      <c r="Y164" s="1">
        <v>43439</v>
      </c>
      <c r="Z164" t="s">
        <v>31</v>
      </c>
      <c r="AA164" t="s">
        <v>37</v>
      </c>
      <c r="AB164" s="3">
        <v>115205000</v>
      </c>
      <c r="AC164" s="3">
        <v>115205000</v>
      </c>
      <c r="AD164">
        <v>0</v>
      </c>
      <c r="AE164">
        <v>0</v>
      </c>
      <c r="AF164">
        <v>0</v>
      </c>
      <c r="AG164">
        <v>0</v>
      </c>
      <c r="AH164">
        <v>113548500</v>
      </c>
      <c r="AI164">
        <v>0</v>
      </c>
      <c r="AJ164">
        <v>0</v>
      </c>
      <c r="AK164">
        <v>0</v>
      </c>
      <c r="AL164">
        <v>9</v>
      </c>
      <c r="AM164" s="1">
        <v>43874</v>
      </c>
      <c r="AN164" t="s">
        <v>2957</v>
      </c>
      <c r="AO164" t="s">
        <v>2933</v>
      </c>
      <c r="AP164" t="s">
        <v>37</v>
      </c>
      <c r="AQ164" t="s">
        <v>37</v>
      </c>
      <c r="AR164" t="s">
        <v>37</v>
      </c>
      <c r="AS164" t="s">
        <v>31</v>
      </c>
      <c r="AT164" t="s">
        <v>31</v>
      </c>
      <c r="AU164" t="s">
        <v>31</v>
      </c>
      <c r="AV164" t="s">
        <v>31</v>
      </c>
      <c r="AW164" t="s">
        <v>31</v>
      </c>
      <c r="AX164" t="s">
        <v>31</v>
      </c>
      <c r="AY164" t="s">
        <v>31</v>
      </c>
      <c r="AZ164" t="s">
        <v>31</v>
      </c>
      <c r="BA164">
        <v>0</v>
      </c>
      <c r="BB164">
        <v>0</v>
      </c>
      <c r="BC164">
        <v>0</v>
      </c>
      <c r="BD164" t="s">
        <v>31</v>
      </c>
      <c r="BE164">
        <v>0</v>
      </c>
      <c r="BF164" t="s">
        <v>37</v>
      </c>
      <c r="BG164">
        <v>33</v>
      </c>
      <c r="BH164">
        <v>0</v>
      </c>
      <c r="BI164" t="s">
        <v>31</v>
      </c>
      <c r="BJ164" t="s">
        <v>31</v>
      </c>
      <c r="BK164">
        <v>0</v>
      </c>
    </row>
    <row r="165" spans="1:63">
      <c r="A165" t="str">
        <f t="shared" si="19"/>
        <v>2129046524114</v>
      </c>
      <c r="B165" t="s">
        <v>32</v>
      </c>
      <c r="C165" t="str">
        <f t="shared" si="17"/>
        <v>41783352</v>
      </c>
      <c r="D165" t="s">
        <v>62</v>
      </c>
      <c r="E165" t="s">
        <v>67</v>
      </c>
      <c r="F165" t="str">
        <f t="shared" si="20"/>
        <v>2129046</v>
      </c>
      <c r="G165" t="s">
        <v>81</v>
      </c>
      <c r="H165" t="s">
        <v>82</v>
      </c>
      <c r="I165" t="s">
        <v>2930</v>
      </c>
      <c r="J165" t="s">
        <v>182</v>
      </c>
      <c r="K165" t="s">
        <v>2931</v>
      </c>
      <c r="L165" t="s">
        <v>43</v>
      </c>
      <c r="M165" t="s">
        <v>44</v>
      </c>
      <c r="N165" t="s">
        <v>46</v>
      </c>
      <c r="O165" t="s">
        <v>44</v>
      </c>
      <c r="P165" t="s">
        <v>45</v>
      </c>
      <c r="Q165" t="s">
        <v>48</v>
      </c>
      <c r="R165" t="s">
        <v>49</v>
      </c>
      <c r="S165" t="s">
        <v>47</v>
      </c>
      <c r="T165" t="s">
        <v>31</v>
      </c>
      <c r="U165" t="s">
        <v>31</v>
      </c>
      <c r="V165" t="s">
        <v>38</v>
      </c>
      <c r="W165" t="s">
        <v>66</v>
      </c>
      <c r="X165" t="s">
        <v>2946</v>
      </c>
      <c r="Y165" s="1">
        <v>43439</v>
      </c>
      <c r="Z165" t="s">
        <v>31</v>
      </c>
      <c r="AA165" t="s">
        <v>37</v>
      </c>
      <c r="AB165" s="3">
        <v>625000</v>
      </c>
      <c r="AC165" s="3">
        <v>625000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9</v>
      </c>
      <c r="AM165" s="1">
        <v>43874</v>
      </c>
      <c r="AN165" t="s">
        <v>2957</v>
      </c>
      <c r="AO165" t="s">
        <v>2933</v>
      </c>
      <c r="AP165" t="s">
        <v>37</v>
      </c>
      <c r="AQ165" t="s">
        <v>37</v>
      </c>
      <c r="AR165" t="s">
        <v>37</v>
      </c>
      <c r="AS165" t="s">
        <v>31</v>
      </c>
      <c r="AT165" t="s">
        <v>31</v>
      </c>
      <c r="AU165" t="s">
        <v>31</v>
      </c>
      <c r="AV165" t="s">
        <v>31</v>
      </c>
      <c r="AW165" t="s">
        <v>31</v>
      </c>
      <c r="AX165" t="s">
        <v>31</v>
      </c>
      <c r="AY165" t="s">
        <v>31</v>
      </c>
      <c r="AZ165" t="s">
        <v>31</v>
      </c>
      <c r="BA165">
        <v>0</v>
      </c>
      <c r="BB165">
        <v>0</v>
      </c>
      <c r="BC165">
        <v>0</v>
      </c>
      <c r="BD165" t="s">
        <v>31</v>
      </c>
      <c r="BE165">
        <v>0</v>
      </c>
      <c r="BF165" t="s">
        <v>37</v>
      </c>
      <c r="BG165">
        <v>34</v>
      </c>
      <c r="BH165">
        <v>0</v>
      </c>
      <c r="BI165" t="s">
        <v>31</v>
      </c>
      <c r="BJ165" t="s">
        <v>31</v>
      </c>
      <c r="BK165">
        <v>0</v>
      </c>
    </row>
    <row r="166" spans="1:63">
      <c r="A166" t="str">
        <f t="shared" si="19"/>
        <v>2129046524113</v>
      </c>
      <c r="B166" t="s">
        <v>32</v>
      </c>
      <c r="C166" t="str">
        <f t="shared" si="17"/>
        <v>41783352</v>
      </c>
      <c r="D166" t="s">
        <v>62</v>
      </c>
      <c r="E166" t="s">
        <v>67</v>
      </c>
      <c r="F166" t="str">
        <f t="shared" si="20"/>
        <v>2129046</v>
      </c>
      <c r="G166" t="s">
        <v>81</v>
      </c>
      <c r="H166" t="s">
        <v>82</v>
      </c>
      <c r="I166" t="s">
        <v>2930</v>
      </c>
      <c r="J166" t="s">
        <v>64</v>
      </c>
      <c r="K166" t="s">
        <v>2931</v>
      </c>
      <c r="L166" t="s">
        <v>43</v>
      </c>
      <c r="M166" t="s">
        <v>44</v>
      </c>
      <c r="N166" t="s">
        <v>46</v>
      </c>
      <c r="O166" t="s">
        <v>44</v>
      </c>
      <c r="P166" t="s">
        <v>45</v>
      </c>
      <c r="Q166" t="s">
        <v>48</v>
      </c>
      <c r="R166" t="s">
        <v>49</v>
      </c>
      <c r="S166" t="s">
        <v>47</v>
      </c>
      <c r="T166" t="s">
        <v>31</v>
      </c>
      <c r="U166" t="s">
        <v>31</v>
      </c>
      <c r="V166" t="s">
        <v>38</v>
      </c>
      <c r="W166" t="s">
        <v>66</v>
      </c>
      <c r="X166" t="s">
        <v>2946</v>
      </c>
      <c r="Y166" s="1">
        <v>43439</v>
      </c>
      <c r="Z166" t="s">
        <v>31</v>
      </c>
      <c r="AA166" t="s">
        <v>37</v>
      </c>
      <c r="AB166" s="3">
        <v>500000</v>
      </c>
      <c r="AC166" s="3">
        <v>500000</v>
      </c>
      <c r="AD166">
        <v>0</v>
      </c>
      <c r="AE166">
        <v>0</v>
      </c>
      <c r="AF166">
        <v>0</v>
      </c>
      <c r="AG166">
        <v>0</v>
      </c>
      <c r="AH166">
        <v>450000</v>
      </c>
      <c r="AI166">
        <v>0</v>
      </c>
      <c r="AJ166">
        <v>0</v>
      </c>
      <c r="AK166">
        <v>0</v>
      </c>
      <c r="AL166">
        <v>9</v>
      </c>
      <c r="AM166" s="1">
        <v>43874</v>
      </c>
      <c r="AN166" t="s">
        <v>2957</v>
      </c>
      <c r="AO166" t="s">
        <v>2933</v>
      </c>
      <c r="AP166" t="s">
        <v>37</v>
      </c>
      <c r="AQ166" t="s">
        <v>37</v>
      </c>
      <c r="AR166" t="s">
        <v>37</v>
      </c>
      <c r="AS166" t="s">
        <v>31</v>
      </c>
      <c r="AT166" t="s">
        <v>31</v>
      </c>
      <c r="AU166" t="s">
        <v>31</v>
      </c>
      <c r="AV166" t="s">
        <v>31</v>
      </c>
      <c r="AW166" t="s">
        <v>31</v>
      </c>
      <c r="AX166" t="s">
        <v>31</v>
      </c>
      <c r="AY166" t="s">
        <v>31</v>
      </c>
      <c r="AZ166" t="s">
        <v>31</v>
      </c>
      <c r="BA166">
        <v>0</v>
      </c>
      <c r="BB166">
        <v>0</v>
      </c>
      <c r="BC166">
        <v>0</v>
      </c>
      <c r="BD166" t="s">
        <v>31</v>
      </c>
      <c r="BE166">
        <v>0</v>
      </c>
      <c r="BF166" t="s">
        <v>37</v>
      </c>
      <c r="BG166">
        <v>35</v>
      </c>
      <c r="BH166">
        <v>0</v>
      </c>
      <c r="BI166" t="s">
        <v>31</v>
      </c>
      <c r="BJ166" t="s">
        <v>31</v>
      </c>
      <c r="BK166">
        <v>0</v>
      </c>
    </row>
    <row r="167" spans="1:63">
      <c r="A167" t="str">
        <f t="shared" si="19"/>
        <v>2129046524111</v>
      </c>
      <c r="B167" t="s">
        <v>32</v>
      </c>
      <c r="C167" t="str">
        <f t="shared" si="17"/>
        <v>41783352</v>
      </c>
      <c r="D167" t="s">
        <v>62</v>
      </c>
      <c r="E167" t="s">
        <v>67</v>
      </c>
      <c r="F167" t="str">
        <f t="shared" si="20"/>
        <v>2129046</v>
      </c>
      <c r="G167" t="s">
        <v>81</v>
      </c>
      <c r="H167" t="s">
        <v>82</v>
      </c>
      <c r="I167" t="s">
        <v>2930</v>
      </c>
      <c r="J167" t="s">
        <v>71</v>
      </c>
      <c r="K167" t="s">
        <v>2931</v>
      </c>
      <c r="L167" t="s">
        <v>43</v>
      </c>
      <c r="M167" t="s">
        <v>44</v>
      </c>
      <c r="N167" t="s">
        <v>46</v>
      </c>
      <c r="O167" t="s">
        <v>44</v>
      </c>
      <c r="P167" t="s">
        <v>45</v>
      </c>
      <c r="Q167" t="s">
        <v>48</v>
      </c>
      <c r="R167" t="s">
        <v>49</v>
      </c>
      <c r="S167" t="s">
        <v>47</v>
      </c>
      <c r="T167" t="s">
        <v>31</v>
      </c>
      <c r="U167" t="s">
        <v>31</v>
      </c>
      <c r="V167" t="s">
        <v>38</v>
      </c>
      <c r="W167" t="s">
        <v>66</v>
      </c>
      <c r="X167" t="s">
        <v>2946</v>
      </c>
      <c r="Y167" s="1">
        <v>43439</v>
      </c>
      <c r="Z167" t="s">
        <v>31</v>
      </c>
      <c r="AA167" t="s">
        <v>37</v>
      </c>
      <c r="AB167" s="3">
        <v>7280000</v>
      </c>
      <c r="AC167" s="3">
        <v>7280000</v>
      </c>
      <c r="AD167">
        <v>0</v>
      </c>
      <c r="AE167">
        <v>0</v>
      </c>
      <c r="AF167">
        <v>0</v>
      </c>
      <c r="AG167">
        <v>0</v>
      </c>
      <c r="AH167">
        <v>6160000</v>
      </c>
      <c r="AI167">
        <v>0</v>
      </c>
      <c r="AJ167">
        <v>0</v>
      </c>
      <c r="AK167">
        <v>0</v>
      </c>
      <c r="AL167">
        <v>9</v>
      </c>
      <c r="AM167" s="1">
        <v>43874</v>
      </c>
      <c r="AN167" t="s">
        <v>2957</v>
      </c>
      <c r="AO167" t="s">
        <v>2933</v>
      </c>
      <c r="AP167" t="s">
        <v>37</v>
      </c>
      <c r="AQ167" t="s">
        <v>37</v>
      </c>
      <c r="AR167" t="s">
        <v>37</v>
      </c>
      <c r="AS167" t="s">
        <v>31</v>
      </c>
      <c r="AT167" t="s">
        <v>31</v>
      </c>
      <c r="AU167" t="s">
        <v>31</v>
      </c>
      <c r="AV167" t="s">
        <v>31</v>
      </c>
      <c r="AW167" t="s">
        <v>31</v>
      </c>
      <c r="AX167" t="s">
        <v>31</v>
      </c>
      <c r="AY167" t="s">
        <v>31</v>
      </c>
      <c r="AZ167" t="s">
        <v>31</v>
      </c>
      <c r="BA167">
        <v>0</v>
      </c>
      <c r="BB167">
        <v>0</v>
      </c>
      <c r="BC167">
        <v>0</v>
      </c>
      <c r="BD167" t="s">
        <v>31</v>
      </c>
      <c r="BE167">
        <v>0</v>
      </c>
      <c r="BF167" t="s">
        <v>37</v>
      </c>
      <c r="BG167">
        <v>36</v>
      </c>
      <c r="BH167">
        <v>0</v>
      </c>
      <c r="BI167" t="s">
        <v>31</v>
      </c>
      <c r="BJ167" t="s">
        <v>31</v>
      </c>
      <c r="BK167">
        <v>0</v>
      </c>
    </row>
    <row r="168" spans="1:63">
      <c r="A168" t="str">
        <f t="shared" si="19"/>
        <v>2129046523121</v>
      </c>
      <c r="B168" t="s">
        <v>32</v>
      </c>
      <c r="C168" t="str">
        <f t="shared" si="17"/>
        <v>41783352</v>
      </c>
      <c r="D168" t="s">
        <v>62</v>
      </c>
      <c r="E168" t="s">
        <v>67</v>
      </c>
      <c r="F168" t="str">
        <f t="shared" si="20"/>
        <v>2129046</v>
      </c>
      <c r="G168" t="s">
        <v>81</v>
      </c>
      <c r="H168" t="s">
        <v>82</v>
      </c>
      <c r="I168" t="s">
        <v>2934</v>
      </c>
      <c r="J168" t="s">
        <v>172</v>
      </c>
      <c r="K168" t="s">
        <v>2931</v>
      </c>
      <c r="L168" t="s">
        <v>43</v>
      </c>
      <c r="M168" t="s">
        <v>44</v>
      </c>
      <c r="N168" t="s">
        <v>46</v>
      </c>
      <c r="O168" t="s">
        <v>44</v>
      </c>
      <c r="P168" t="s">
        <v>45</v>
      </c>
      <c r="Q168" t="s">
        <v>48</v>
      </c>
      <c r="R168" t="s">
        <v>49</v>
      </c>
      <c r="S168" t="s">
        <v>47</v>
      </c>
      <c r="T168" t="s">
        <v>31</v>
      </c>
      <c r="U168" t="s">
        <v>31</v>
      </c>
      <c r="V168" t="s">
        <v>38</v>
      </c>
      <c r="W168" t="s">
        <v>66</v>
      </c>
      <c r="X168" t="s">
        <v>2946</v>
      </c>
      <c r="Y168" s="1">
        <v>43439</v>
      </c>
      <c r="Z168" t="s">
        <v>31</v>
      </c>
      <c r="AA168" t="s">
        <v>37</v>
      </c>
      <c r="AB168" s="3">
        <v>21990000</v>
      </c>
      <c r="AC168" s="3">
        <v>21990000</v>
      </c>
      <c r="AD168">
        <v>0</v>
      </c>
      <c r="AE168">
        <v>0</v>
      </c>
      <c r="AF168">
        <v>0</v>
      </c>
      <c r="AG168">
        <v>0</v>
      </c>
      <c r="AH168">
        <v>21990000</v>
      </c>
      <c r="AI168">
        <v>0</v>
      </c>
      <c r="AJ168">
        <v>0</v>
      </c>
      <c r="AK168">
        <v>0</v>
      </c>
      <c r="AL168">
        <v>9</v>
      </c>
      <c r="AM168" s="1">
        <v>43874</v>
      </c>
      <c r="AN168" t="s">
        <v>2957</v>
      </c>
      <c r="AO168" t="s">
        <v>2933</v>
      </c>
      <c r="AP168" t="s">
        <v>37</v>
      </c>
      <c r="AQ168" t="s">
        <v>37</v>
      </c>
      <c r="AR168" t="s">
        <v>37</v>
      </c>
      <c r="AS168" t="s">
        <v>31</v>
      </c>
      <c r="AT168" t="s">
        <v>31</v>
      </c>
      <c r="AU168" t="s">
        <v>31</v>
      </c>
      <c r="AV168" t="s">
        <v>31</v>
      </c>
      <c r="AW168" t="s">
        <v>31</v>
      </c>
      <c r="AX168" t="s">
        <v>31</v>
      </c>
      <c r="AY168" t="s">
        <v>31</v>
      </c>
      <c r="AZ168" t="s">
        <v>31</v>
      </c>
      <c r="BA168">
        <v>0</v>
      </c>
      <c r="BB168">
        <v>0</v>
      </c>
      <c r="BC168">
        <v>0</v>
      </c>
      <c r="BD168" t="s">
        <v>31</v>
      </c>
      <c r="BE168">
        <v>0</v>
      </c>
      <c r="BF168" t="s">
        <v>37</v>
      </c>
      <c r="BG168">
        <v>37</v>
      </c>
      <c r="BH168">
        <v>0</v>
      </c>
      <c r="BI168" t="s">
        <v>31</v>
      </c>
      <c r="BJ168" t="s">
        <v>31</v>
      </c>
      <c r="BK168">
        <v>0</v>
      </c>
    </row>
    <row r="169" spans="1:63">
      <c r="A169" t="str">
        <f t="shared" si="19"/>
        <v>2129046523111</v>
      </c>
      <c r="B169" t="s">
        <v>32</v>
      </c>
      <c r="C169" t="str">
        <f t="shared" si="17"/>
        <v>41783352</v>
      </c>
      <c r="D169" t="s">
        <v>62</v>
      </c>
      <c r="E169" t="s">
        <v>67</v>
      </c>
      <c r="F169" t="str">
        <f t="shared" si="20"/>
        <v>2129046</v>
      </c>
      <c r="G169" t="s">
        <v>81</v>
      </c>
      <c r="H169" t="s">
        <v>82</v>
      </c>
      <c r="I169" t="s">
        <v>2934</v>
      </c>
      <c r="J169" t="s">
        <v>265</v>
      </c>
      <c r="K169" t="s">
        <v>2931</v>
      </c>
      <c r="L169" t="s">
        <v>43</v>
      </c>
      <c r="M169" t="s">
        <v>44</v>
      </c>
      <c r="N169" t="s">
        <v>46</v>
      </c>
      <c r="O169" t="s">
        <v>44</v>
      </c>
      <c r="P169" t="s">
        <v>45</v>
      </c>
      <c r="Q169" t="s">
        <v>48</v>
      </c>
      <c r="R169" t="s">
        <v>49</v>
      </c>
      <c r="S169" t="s">
        <v>47</v>
      </c>
      <c r="T169" t="s">
        <v>31</v>
      </c>
      <c r="U169" t="s">
        <v>31</v>
      </c>
      <c r="V169" t="s">
        <v>38</v>
      </c>
      <c r="W169" t="s">
        <v>66</v>
      </c>
      <c r="X169" t="s">
        <v>2946</v>
      </c>
      <c r="Y169" s="1">
        <v>43439</v>
      </c>
      <c r="Z169" t="s">
        <v>31</v>
      </c>
      <c r="AA169" t="s">
        <v>37</v>
      </c>
      <c r="AB169" s="3">
        <v>154130000</v>
      </c>
      <c r="AC169" s="3">
        <v>154130000</v>
      </c>
      <c r="AD169">
        <v>0</v>
      </c>
      <c r="AE169">
        <v>0</v>
      </c>
      <c r="AF169">
        <v>0</v>
      </c>
      <c r="AG169">
        <v>0</v>
      </c>
      <c r="AH169">
        <v>154045000</v>
      </c>
      <c r="AI169">
        <v>0</v>
      </c>
      <c r="AJ169">
        <v>0</v>
      </c>
      <c r="AK169">
        <v>0</v>
      </c>
      <c r="AL169">
        <v>9</v>
      </c>
      <c r="AM169" s="1">
        <v>43874</v>
      </c>
      <c r="AN169" t="s">
        <v>2957</v>
      </c>
      <c r="AO169" t="s">
        <v>2933</v>
      </c>
      <c r="AP169" t="s">
        <v>37</v>
      </c>
      <c r="AQ169" t="s">
        <v>37</v>
      </c>
      <c r="AR169" t="s">
        <v>37</v>
      </c>
      <c r="AS169" t="s">
        <v>31</v>
      </c>
      <c r="AT169" t="s">
        <v>31</v>
      </c>
      <c r="AU169" t="s">
        <v>31</v>
      </c>
      <c r="AV169" t="s">
        <v>31</v>
      </c>
      <c r="AW169" t="s">
        <v>31</v>
      </c>
      <c r="AX169" t="s">
        <v>31</v>
      </c>
      <c r="AY169" t="s">
        <v>31</v>
      </c>
      <c r="AZ169" t="s">
        <v>31</v>
      </c>
      <c r="BA169">
        <v>0</v>
      </c>
      <c r="BB169">
        <v>0</v>
      </c>
      <c r="BC169">
        <v>0</v>
      </c>
      <c r="BD169" t="s">
        <v>31</v>
      </c>
      <c r="BE169">
        <v>0</v>
      </c>
      <c r="BF169" t="s">
        <v>37</v>
      </c>
      <c r="BG169">
        <v>38</v>
      </c>
      <c r="BH169">
        <v>0</v>
      </c>
      <c r="BI169" t="s">
        <v>31</v>
      </c>
      <c r="BJ169" t="s">
        <v>31</v>
      </c>
      <c r="BK169">
        <v>0</v>
      </c>
    </row>
    <row r="170" spans="1:63">
      <c r="A170" t="str">
        <f t="shared" si="19"/>
        <v>2129046522141</v>
      </c>
      <c r="B170" t="s">
        <v>32</v>
      </c>
      <c r="C170" t="str">
        <f t="shared" si="17"/>
        <v>41783352</v>
      </c>
      <c r="D170" t="s">
        <v>62</v>
      </c>
      <c r="E170" t="s">
        <v>67</v>
      </c>
      <c r="F170" t="str">
        <f t="shared" si="20"/>
        <v>2129046</v>
      </c>
      <c r="G170" t="s">
        <v>81</v>
      </c>
      <c r="H170" t="s">
        <v>82</v>
      </c>
      <c r="I170" t="s">
        <v>2935</v>
      </c>
      <c r="J170" t="s">
        <v>1969</v>
      </c>
      <c r="K170" t="s">
        <v>2931</v>
      </c>
      <c r="L170" t="s">
        <v>43</v>
      </c>
      <c r="M170" t="s">
        <v>44</v>
      </c>
      <c r="N170" t="s">
        <v>46</v>
      </c>
      <c r="O170" t="s">
        <v>44</v>
      </c>
      <c r="P170" t="s">
        <v>45</v>
      </c>
      <c r="Q170" t="s">
        <v>48</v>
      </c>
      <c r="R170" t="s">
        <v>49</v>
      </c>
      <c r="S170" t="s">
        <v>47</v>
      </c>
      <c r="T170" t="s">
        <v>31</v>
      </c>
      <c r="U170" t="s">
        <v>31</v>
      </c>
      <c r="V170" t="s">
        <v>38</v>
      </c>
      <c r="W170" t="s">
        <v>66</v>
      </c>
      <c r="X170" t="s">
        <v>2946</v>
      </c>
      <c r="Y170" s="1">
        <v>43439</v>
      </c>
      <c r="Z170" t="s">
        <v>31</v>
      </c>
      <c r="AA170" t="s">
        <v>37</v>
      </c>
      <c r="AB170" s="3">
        <v>31700000</v>
      </c>
      <c r="AC170" s="3">
        <v>31700000</v>
      </c>
      <c r="AD170">
        <v>0</v>
      </c>
      <c r="AE170">
        <v>0</v>
      </c>
      <c r="AF170">
        <v>0</v>
      </c>
      <c r="AG170">
        <v>0</v>
      </c>
      <c r="AH170">
        <v>31700000</v>
      </c>
      <c r="AI170">
        <v>0</v>
      </c>
      <c r="AJ170">
        <v>0</v>
      </c>
      <c r="AK170">
        <v>0</v>
      </c>
      <c r="AL170">
        <v>9</v>
      </c>
      <c r="AM170" s="1">
        <v>43874</v>
      </c>
      <c r="AN170" t="s">
        <v>2957</v>
      </c>
      <c r="AO170" t="s">
        <v>2933</v>
      </c>
      <c r="AP170" t="s">
        <v>37</v>
      </c>
      <c r="AQ170" t="s">
        <v>37</v>
      </c>
      <c r="AR170" t="s">
        <v>37</v>
      </c>
      <c r="AS170" t="s">
        <v>31</v>
      </c>
      <c r="AT170" t="s">
        <v>31</v>
      </c>
      <c r="AU170" t="s">
        <v>31</v>
      </c>
      <c r="AV170" t="s">
        <v>31</v>
      </c>
      <c r="AW170" t="s">
        <v>31</v>
      </c>
      <c r="AX170" t="s">
        <v>31</v>
      </c>
      <c r="AY170" t="s">
        <v>31</v>
      </c>
      <c r="AZ170" t="s">
        <v>31</v>
      </c>
      <c r="BA170">
        <v>0</v>
      </c>
      <c r="BB170">
        <v>0</v>
      </c>
      <c r="BC170">
        <v>0</v>
      </c>
      <c r="BD170" t="s">
        <v>31</v>
      </c>
      <c r="BE170">
        <v>0</v>
      </c>
      <c r="BF170" t="s">
        <v>37</v>
      </c>
      <c r="BG170">
        <v>39</v>
      </c>
      <c r="BH170">
        <v>0</v>
      </c>
      <c r="BI170" t="s">
        <v>31</v>
      </c>
      <c r="BJ170" t="s">
        <v>31</v>
      </c>
      <c r="BK170">
        <v>0</v>
      </c>
    </row>
    <row r="171" spans="1:63">
      <c r="A171" t="str">
        <f t="shared" si="19"/>
        <v>2129046522119</v>
      </c>
      <c r="B171" t="s">
        <v>32</v>
      </c>
      <c r="C171" t="str">
        <f t="shared" si="17"/>
        <v>41783352</v>
      </c>
      <c r="D171" t="s">
        <v>62</v>
      </c>
      <c r="E171" t="s">
        <v>67</v>
      </c>
      <c r="F171" t="str">
        <f t="shared" si="20"/>
        <v>2129046</v>
      </c>
      <c r="G171" t="s">
        <v>81</v>
      </c>
      <c r="H171" t="s">
        <v>82</v>
      </c>
      <c r="I171" t="s">
        <v>2935</v>
      </c>
      <c r="J171" t="s">
        <v>60</v>
      </c>
      <c r="K171" t="s">
        <v>2931</v>
      </c>
      <c r="L171" t="s">
        <v>43</v>
      </c>
      <c r="M171" t="s">
        <v>44</v>
      </c>
      <c r="N171" t="s">
        <v>46</v>
      </c>
      <c r="O171" t="s">
        <v>44</v>
      </c>
      <c r="P171" t="s">
        <v>45</v>
      </c>
      <c r="Q171" t="s">
        <v>48</v>
      </c>
      <c r="R171" t="s">
        <v>49</v>
      </c>
      <c r="S171" t="s">
        <v>47</v>
      </c>
      <c r="T171" t="s">
        <v>31</v>
      </c>
      <c r="U171" t="s">
        <v>31</v>
      </c>
      <c r="V171" t="s">
        <v>38</v>
      </c>
      <c r="W171" t="s">
        <v>66</v>
      </c>
      <c r="X171" t="s">
        <v>2946</v>
      </c>
      <c r="Y171" s="1">
        <v>43439</v>
      </c>
      <c r="Z171" t="s">
        <v>31</v>
      </c>
      <c r="AA171" t="s">
        <v>37</v>
      </c>
      <c r="AB171" s="3">
        <v>10145000</v>
      </c>
      <c r="AC171" s="3">
        <v>10145000</v>
      </c>
      <c r="AD171">
        <v>0</v>
      </c>
      <c r="AE171">
        <v>0</v>
      </c>
      <c r="AF171">
        <v>0</v>
      </c>
      <c r="AG171">
        <v>0</v>
      </c>
      <c r="AH171">
        <v>7540586</v>
      </c>
      <c r="AI171">
        <v>0</v>
      </c>
      <c r="AJ171">
        <v>0</v>
      </c>
      <c r="AK171">
        <v>0</v>
      </c>
      <c r="AL171">
        <v>9</v>
      </c>
      <c r="AM171" s="1">
        <v>43874</v>
      </c>
      <c r="AN171" t="s">
        <v>2957</v>
      </c>
      <c r="AO171" t="s">
        <v>2933</v>
      </c>
      <c r="AP171" t="s">
        <v>37</v>
      </c>
      <c r="AQ171" t="s">
        <v>37</v>
      </c>
      <c r="AR171" t="s">
        <v>37</v>
      </c>
      <c r="AS171" t="s">
        <v>31</v>
      </c>
      <c r="AT171" t="s">
        <v>31</v>
      </c>
      <c r="AU171" t="s">
        <v>31</v>
      </c>
      <c r="AV171" t="s">
        <v>31</v>
      </c>
      <c r="AW171" t="s">
        <v>31</v>
      </c>
      <c r="AX171" t="s">
        <v>31</v>
      </c>
      <c r="AY171" t="s">
        <v>31</v>
      </c>
      <c r="AZ171" t="s">
        <v>31</v>
      </c>
      <c r="BA171">
        <v>0</v>
      </c>
      <c r="BB171">
        <v>0</v>
      </c>
      <c r="BC171">
        <v>0</v>
      </c>
      <c r="BD171" t="s">
        <v>31</v>
      </c>
      <c r="BE171">
        <v>0</v>
      </c>
      <c r="BF171" t="s">
        <v>37</v>
      </c>
      <c r="BG171">
        <v>40</v>
      </c>
      <c r="BH171">
        <v>0</v>
      </c>
      <c r="BI171" t="s">
        <v>31</v>
      </c>
      <c r="BJ171" t="s">
        <v>31</v>
      </c>
      <c r="BK171">
        <v>0</v>
      </c>
    </row>
    <row r="172" spans="1:63">
      <c r="A172" t="str">
        <f t="shared" si="19"/>
        <v>2129046522112</v>
      </c>
      <c r="B172" t="s">
        <v>32</v>
      </c>
      <c r="C172" t="str">
        <f t="shared" si="17"/>
        <v>41783352</v>
      </c>
      <c r="D172" t="s">
        <v>62</v>
      </c>
      <c r="E172" t="s">
        <v>67</v>
      </c>
      <c r="F172" t="str">
        <f t="shared" si="20"/>
        <v>2129046</v>
      </c>
      <c r="G172" t="s">
        <v>81</v>
      </c>
      <c r="H172" t="s">
        <v>82</v>
      </c>
      <c r="I172" t="s">
        <v>2935</v>
      </c>
      <c r="J172" t="s">
        <v>148</v>
      </c>
      <c r="K172" t="s">
        <v>2931</v>
      </c>
      <c r="L172" t="s">
        <v>43</v>
      </c>
      <c r="M172" t="s">
        <v>44</v>
      </c>
      <c r="N172" t="s">
        <v>46</v>
      </c>
      <c r="O172" t="s">
        <v>44</v>
      </c>
      <c r="P172" t="s">
        <v>45</v>
      </c>
      <c r="Q172" t="s">
        <v>48</v>
      </c>
      <c r="R172" t="s">
        <v>49</v>
      </c>
      <c r="S172" t="s">
        <v>47</v>
      </c>
      <c r="T172" t="s">
        <v>31</v>
      </c>
      <c r="U172" t="s">
        <v>31</v>
      </c>
      <c r="V172" t="s">
        <v>38</v>
      </c>
      <c r="W172" t="s">
        <v>66</v>
      </c>
      <c r="X172" t="s">
        <v>2946</v>
      </c>
      <c r="Y172" s="1">
        <v>43439</v>
      </c>
      <c r="Z172" t="s">
        <v>31</v>
      </c>
      <c r="AA172" t="s">
        <v>37</v>
      </c>
      <c r="AB172" s="3">
        <v>8400000</v>
      </c>
      <c r="AC172" s="3">
        <v>8400000</v>
      </c>
      <c r="AD172">
        <v>0</v>
      </c>
      <c r="AE172">
        <v>0</v>
      </c>
      <c r="AF172">
        <v>0</v>
      </c>
      <c r="AG172">
        <v>0</v>
      </c>
      <c r="AH172">
        <v>6924280</v>
      </c>
      <c r="AI172">
        <v>0</v>
      </c>
      <c r="AJ172">
        <v>0</v>
      </c>
      <c r="AK172">
        <v>0</v>
      </c>
      <c r="AL172">
        <v>9</v>
      </c>
      <c r="AM172" s="1">
        <v>43874</v>
      </c>
      <c r="AN172" t="s">
        <v>2957</v>
      </c>
      <c r="AO172" t="s">
        <v>2933</v>
      </c>
      <c r="AP172" t="s">
        <v>37</v>
      </c>
      <c r="AQ172" t="s">
        <v>37</v>
      </c>
      <c r="AR172" t="s">
        <v>37</v>
      </c>
      <c r="AS172" t="s">
        <v>31</v>
      </c>
      <c r="AT172" t="s">
        <v>31</v>
      </c>
      <c r="AU172" t="s">
        <v>31</v>
      </c>
      <c r="AV172" t="s">
        <v>31</v>
      </c>
      <c r="AW172" t="s">
        <v>31</v>
      </c>
      <c r="AX172" t="s">
        <v>31</v>
      </c>
      <c r="AY172" t="s">
        <v>31</v>
      </c>
      <c r="AZ172" t="s">
        <v>31</v>
      </c>
      <c r="BA172">
        <v>0</v>
      </c>
      <c r="BB172">
        <v>0</v>
      </c>
      <c r="BC172">
        <v>0</v>
      </c>
      <c r="BD172" t="s">
        <v>31</v>
      </c>
      <c r="BE172">
        <v>0</v>
      </c>
      <c r="BF172" t="s">
        <v>37</v>
      </c>
      <c r="BG172">
        <v>41</v>
      </c>
      <c r="BH172">
        <v>0</v>
      </c>
      <c r="BI172" t="s">
        <v>31</v>
      </c>
      <c r="BJ172" t="s">
        <v>31</v>
      </c>
      <c r="BK172">
        <v>0</v>
      </c>
    </row>
    <row r="173" spans="1:63">
      <c r="A173" t="str">
        <f t="shared" si="19"/>
        <v>2129046522111</v>
      </c>
      <c r="B173" t="s">
        <v>32</v>
      </c>
      <c r="C173" t="str">
        <f t="shared" si="17"/>
        <v>41783352</v>
      </c>
      <c r="D173" t="s">
        <v>62</v>
      </c>
      <c r="E173" t="s">
        <v>67</v>
      </c>
      <c r="F173" t="str">
        <f t="shared" si="20"/>
        <v>2129046</v>
      </c>
      <c r="G173" t="s">
        <v>81</v>
      </c>
      <c r="H173" t="s">
        <v>82</v>
      </c>
      <c r="I173" t="s">
        <v>2935</v>
      </c>
      <c r="J173" t="s">
        <v>79</v>
      </c>
      <c r="K173" t="s">
        <v>2931</v>
      </c>
      <c r="L173" t="s">
        <v>43</v>
      </c>
      <c r="M173" t="s">
        <v>44</v>
      </c>
      <c r="N173" t="s">
        <v>46</v>
      </c>
      <c r="O173" t="s">
        <v>44</v>
      </c>
      <c r="P173" t="s">
        <v>45</v>
      </c>
      <c r="Q173" t="s">
        <v>48</v>
      </c>
      <c r="R173" t="s">
        <v>49</v>
      </c>
      <c r="S173" t="s">
        <v>47</v>
      </c>
      <c r="T173" t="s">
        <v>31</v>
      </c>
      <c r="U173" t="s">
        <v>31</v>
      </c>
      <c r="V173" t="s">
        <v>38</v>
      </c>
      <c r="W173" t="s">
        <v>66</v>
      </c>
      <c r="X173" t="s">
        <v>2946</v>
      </c>
      <c r="Y173" s="1">
        <v>43439</v>
      </c>
      <c r="Z173" t="s">
        <v>31</v>
      </c>
      <c r="AA173" t="s">
        <v>37</v>
      </c>
      <c r="AB173" s="3">
        <v>50934000</v>
      </c>
      <c r="AC173" s="3">
        <v>50934000</v>
      </c>
      <c r="AD173">
        <v>0</v>
      </c>
      <c r="AE173">
        <v>0</v>
      </c>
      <c r="AF173">
        <v>0</v>
      </c>
      <c r="AG173">
        <v>0</v>
      </c>
      <c r="AH173">
        <v>49319500</v>
      </c>
      <c r="AI173">
        <v>0</v>
      </c>
      <c r="AJ173">
        <v>0</v>
      </c>
      <c r="AK173">
        <v>0</v>
      </c>
      <c r="AL173">
        <v>9</v>
      </c>
      <c r="AM173" s="1">
        <v>43874</v>
      </c>
      <c r="AN173" t="s">
        <v>2957</v>
      </c>
      <c r="AO173" t="s">
        <v>2933</v>
      </c>
      <c r="AP173" t="s">
        <v>37</v>
      </c>
      <c r="AQ173" t="s">
        <v>37</v>
      </c>
      <c r="AR173" t="s">
        <v>37</v>
      </c>
      <c r="AS173" t="s">
        <v>31</v>
      </c>
      <c r="AT173" t="s">
        <v>31</v>
      </c>
      <c r="AU173" t="s">
        <v>31</v>
      </c>
      <c r="AV173" t="s">
        <v>31</v>
      </c>
      <c r="AW173" t="s">
        <v>31</v>
      </c>
      <c r="AX173" t="s">
        <v>31</v>
      </c>
      <c r="AY173" t="s">
        <v>31</v>
      </c>
      <c r="AZ173" t="s">
        <v>31</v>
      </c>
      <c r="BA173">
        <v>0</v>
      </c>
      <c r="BB173">
        <v>0</v>
      </c>
      <c r="BC173">
        <v>0</v>
      </c>
      <c r="BD173" t="s">
        <v>31</v>
      </c>
      <c r="BE173">
        <v>0</v>
      </c>
      <c r="BF173" t="s">
        <v>37</v>
      </c>
      <c r="BG173">
        <v>42</v>
      </c>
      <c r="BH173">
        <v>0</v>
      </c>
      <c r="BI173" t="s">
        <v>31</v>
      </c>
      <c r="BJ173" t="s">
        <v>31</v>
      </c>
      <c r="BK173">
        <v>0</v>
      </c>
    </row>
    <row r="174" spans="1:63">
      <c r="A174" t="str">
        <f t="shared" si="19"/>
        <v>2129046521811</v>
      </c>
      <c r="B174" t="s">
        <v>32</v>
      </c>
      <c r="C174" t="str">
        <f t="shared" si="17"/>
        <v>41783352</v>
      </c>
      <c r="D174" t="s">
        <v>62</v>
      </c>
      <c r="E174" t="s">
        <v>67</v>
      </c>
      <c r="F174" t="str">
        <f t="shared" si="20"/>
        <v>2129046</v>
      </c>
      <c r="G174" t="s">
        <v>81</v>
      </c>
      <c r="H174" t="s">
        <v>82</v>
      </c>
      <c r="I174" t="s">
        <v>2936</v>
      </c>
      <c r="J174" t="s">
        <v>143</v>
      </c>
      <c r="K174" t="s">
        <v>2931</v>
      </c>
      <c r="L174" t="s">
        <v>43</v>
      </c>
      <c r="M174" t="s">
        <v>44</v>
      </c>
      <c r="N174" t="s">
        <v>46</v>
      </c>
      <c r="O174" t="s">
        <v>44</v>
      </c>
      <c r="P174" t="s">
        <v>45</v>
      </c>
      <c r="Q174" t="s">
        <v>48</v>
      </c>
      <c r="R174" t="s">
        <v>49</v>
      </c>
      <c r="S174" t="s">
        <v>47</v>
      </c>
      <c r="T174" t="s">
        <v>31</v>
      </c>
      <c r="U174" t="s">
        <v>31</v>
      </c>
      <c r="V174" t="s">
        <v>38</v>
      </c>
      <c r="W174" t="s">
        <v>66</v>
      </c>
      <c r="X174" t="s">
        <v>2946</v>
      </c>
      <c r="Y174" s="1">
        <v>43439</v>
      </c>
      <c r="Z174" t="s">
        <v>31</v>
      </c>
      <c r="AA174" t="s">
        <v>37</v>
      </c>
      <c r="AB174" s="3">
        <v>14135000</v>
      </c>
      <c r="AC174" s="3">
        <v>14135000</v>
      </c>
      <c r="AD174">
        <v>0</v>
      </c>
      <c r="AE174">
        <v>0</v>
      </c>
      <c r="AF174">
        <v>0</v>
      </c>
      <c r="AG174">
        <v>0</v>
      </c>
      <c r="AH174">
        <v>14135000</v>
      </c>
      <c r="AI174">
        <v>0</v>
      </c>
      <c r="AJ174">
        <v>0</v>
      </c>
      <c r="AK174">
        <v>0</v>
      </c>
      <c r="AL174">
        <v>9</v>
      </c>
      <c r="AM174" s="1">
        <v>43874</v>
      </c>
      <c r="AN174" t="s">
        <v>2957</v>
      </c>
      <c r="AO174" t="s">
        <v>2933</v>
      </c>
      <c r="AP174" t="s">
        <v>37</v>
      </c>
      <c r="AQ174" t="s">
        <v>37</v>
      </c>
      <c r="AR174" t="s">
        <v>37</v>
      </c>
      <c r="AS174" t="s">
        <v>31</v>
      </c>
      <c r="AT174" t="s">
        <v>31</v>
      </c>
      <c r="AU174" t="s">
        <v>31</v>
      </c>
      <c r="AV174" t="s">
        <v>31</v>
      </c>
      <c r="AW174" t="s">
        <v>31</v>
      </c>
      <c r="AX174" t="s">
        <v>31</v>
      </c>
      <c r="AY174" t="s">
        <v>31</v>
      </c>
      <c r="AZ174" t="s">
        <v>31</v>
      </c>
      <c r="BA174">
        <v>0</v>
      </c>
      <c r="BB174">
        <v>0</v>
      </c>
      <c r="BC174">
        <v>0</v>
      </c>
      <c r="BD174" t="s">
        <v>31</v>
      </c>
      <c r="BE174">
        <v>0</v>
      </c>
      <c r="BF174" t="s">
        <v>37</v>
      </c>
      <c r="BG174">
        <v>43</v>
      </c>
      <c r="BH174">
        <v>0</v>
      </c>
      <c r="BI174" t="s">
        <v>31</v>
      </c>
      <c r="BJ174" t="s">
        <v>31</v>
      </c>
      <c r="BK174">
        <v>0</v>
      </c>
    </row>
    <row r="175" spans="1:63">
      <c r="A175" t="str">
        <f t="shared" si="19"/>
        <v>2129046521233</v>
      </c>
      <c r="B175" t="s">
        <v>32</v>
      </c>
      <c r="C175" t="str">
        <f t="shared" si="17"/>
        <v>41783352</v>
      </c>
      <c r="D175" t="s">
        <v>62</v>
      </c>
      <c r="E175" t="s">
        <v>67</v>
      </c>
      <c r="F175" t="str">
        <f t="shared" si="20"/>
        <v>2129046</v>
      </c>
      <c r="G175" t="s">
        <v>81</v>
      </c>
      <c r="H175" t="s">
        <v>82</v>
      </c>
      <c r="I175" t="s">
        <v>2941</v>
      </c>
      <c r="J175" t="s">
        <v>363</v>
      </c>
      <c r="K175" t="s">
        <v>2931</v>
      </c>
      <c r="L175" t="s">
        <v>43</v>
      </c>
      <c r="M175" t="s">
        <v>44</v>
      </c>
      <c r="N175" t="s">
        <v>46</v>
      </c>
      <c r="O175" t="s">
        <v>44</v>
      </c>
      <c r="P175" t="s">
        <v>45</v>
      </c>
      <c r="Q175" t="s">
        <v>48</v>
      </c>
      <c r="R175" t="s">
        <v>49</v>
      </c>
      <c r="S175" t="s">
        <v>47</v>
      </c>
      <c r="T175" t="s">
        <v>31</v>
      </c>
      <c r="U175" t="s">
        <v>31</v>
      </c>
      <c r="V175" t="s">
        <v>38</v>
      </c>
      <c r="W175" t="s">
        <v>66</v>
      </c>
      <c r="X175" t="s">
        <v>2946</v>
      </c>
      <c r="Y175" s="1">
        <v>43439</v>
      </c>
      <c r="Z175" t="s">
        <v>31</v>
      </c>
      <c r="AA175" t="s">
        <v>37</v>
      </c>
      <c r="AB175" s="3">
        <v>26475200000</v>
      </c>
      <c r="AC175" s="3">
        <v>26475200000</v>
      </c>
      <c r="AD175">
        <v>0</v>
      </c>
      <c r="AE175">
        <v>0</v>
      </c>
      <c r="AF175">
        <v>0</v>
      </c>
      <c r="AG175">
        <v>0</v>
      </c>
      <c r="AH175">
        <v>26475200000</v>
      </c>
      <c r="AI175">
        <v>0</v>
      </c>
      <c r="AJ175">
        <v>0</v>
      </c>
      <c r="AK175">
        <v>0</v>
      </c>
      <c r="AL175">
        <v>9</v>
      </c>
      <c r="AM175" s="1">
        <v>43874</v>
      </c>
      <c r="AN175" t="s">
        <v>2957</v>
      </c>
      <c r="AO175" t="s">
        <v>2933</v>
      </c>
      <c r="AP175" t="s">
        <v>37</v>
      </c>
      <c r="AQ175" t="s">
        <v>37</v>
      </c>
      <c r="AR175" t="s">
        <v>37</v>
      </c>
      <c r="AS175" t="s">
        <v>31</v>
      </c>
      <c r="AT175" t="s">
        <v>31</v>
      </c>
      <c r="AU175" t="s">
        <v>31</v>
      </c>
      <c r="AV175" t="s">
        <v>31</v>
      </c>
      <c r="AW175" t="s">
        <v>31</v>
      </c>
      <c r="AX175" t="s">
        <v>31</v>
      </c>
      <c r="AY175" t="s">
        <v>31</v>
      </c>
      <c r="AZ175" t="s">
        <v>31</v>
      </c>
      <c r="BA175">
        <v>0</v>
      </c>
      <c r="BB175">
        <v>0</v>
      </c>
      <c r="BC175">
        <v>0</v>
      </c>
      <c r="BD175" t="s">
        <v>31</v>
      </c>
      <c r="BE175">
        <v>0</v>
      </c>
      <c r="BF175" t="s">
        <v>37</v>
      </c>
      <c r="BG175">
        <v>44</v>
      </c>
      <c r="BH175">
        <v>0</v>
      </c>
      <c r="BI175" t="s">
        <v>31</v>
      </c>
      <c r="BJ175" t="s">
        <v>31</v>
      </c>
      <c r="BK175">
        <v>0</v>
      </c>
    </row>
    <row r="176" spans="1:63">
      <c r="A176" t="str">
        <f t="shared" si="19"/>
        <v>2129046521219</v>
      </c>
      <c r="B176" t="s">
        <v>32</v>
      </c>
      <c r="C176" t="str">
        <f t="shared" si="17"/>
        <v>41783352</v>
      </c>
      <c r="D176" t="s">
        <v>62</v>
      </c>
      <c r="E176" t="s">
        <v>67</v>
      </c>
      <c r="F176" t="str">
        <f t="shared" si="20"/>
        <v>2129046</v>
      </c>
      <c r="G176" t="s">
        <v>81</v>
      </c>
      <c r="H176" t="s">
        <v>82</v>
      </c>
      <c r="I176" t="s">
        <v>2941</v>
      </c>
      <c r="J176" t="s">
        <v>96</v>
      </c>
      <c r="K176" t="s">
        <v>2931</v>
      </c>
      <c r="L176" t="s">
        <v>43</v>
      </c>
      <c r="M176" t="s">
        <v>44</v>
      </c>
      <c r="N176" t="s">
        <v>46</v>
      </c>
      <c r="O176" t="s">
        <v>44</v>
      </c>
      <c r="P176" t="s">
        <v>45</v>
      </c>
      <c r="Q176" t="s">
        <v>48</v>
      </c>
      <c r="R176" t="s">
        <v>49</v>
      </c>
      <c r="S176" t="s">
        <v>47</v>
      </c>
      <c r="T176" t="s">
        <v>31</v>
      </c>
      <c r="U176" t="s">
        <v>31</v>
      </c>
      <c r="V176" t="s">
        <v>38</v>
      </c>
      <c r="W176" t="s">
        <v>66</v>
      </c>
      <c r="X176" t="s">
        <v>2946</v>
      </c>
      <c r="Y176" s="1">
        <v>43439</v>
      </c>
      <c r="Z176" t="s">
        <v>31</v>
      </c>
      <c r="AA176" t="s">
        <v>37</v>
      </c>
      <c r="AB176" s="3">
        <v>245075000</v>
      </c>
      <c r="AC176" s="3">
        <v>245075000</v>
      </c>
      <c r="AD176">
        <v>0</v>
      </c>
      <c r="AE176">
        <v>0</v>
      </c>
      <c r="AF176">
        <v>0</v>
      </c>
      <c r="AG176">
        <v>0</v>
      </c>
      <c r="AH176">
        <v>245051750</v>
      </c>
      <c r="AI176">
        <v>0</v>
      </c>
      <c r="AJ176">
        <v>0</v>
      </c>
      <c r="AK176">
        <v>0</v>
      </c>
      <c r="AL176">
        <v>9</v>
      </c>
      <c r="AM176" s="1">
        <v>43874</v>
      </c>
      <c r="AN176" t="s">
        <v>2957</v>
      </c>
      <c r="AO176" t="s">
        <v>2933</v>
      </c>
      <c r="AP176" t="s">
        <v>37</v>
      </c>
      <c r="AQ176" t="s">
        <v>37</v>
      </c>
      <c r="AR176" t="s">
        <v>37</v>
      </c>
      <c r="AS176" t="s">
        <v>31</v>
      </c>
      <c r="AT176" t="s">
        <v>31</v>
      </c>
      <c r="AU176" t="s">
        <v>31</v>
      </c>
      <c r="AV176" t="s">
        <v>31</v>
      </c>
      <c r="AW176" t="s">
        <v>31</v>
      </c>
      <c r="AX176" t="s">
        <v>31</v>
      </c>
      <c r="AY176" t="s">
        <v>31</v>
      </c>
      <c r="AZ176" t="s">
        <v>31</v>
      </c>
      <c r="BA176">
        <v>0</v>
      </c>
      <c r="BB176">
        <v>0</v>
      </c>
      <c r="BC176">
        <v>0</v>
      </c>
      <c r="BD176" t="s">
        <v>31</v>
      </c>
      <c r="BE176">
        <v>0</v>
      </c>
      <c r="BF176" t="s">
        <v>37</v>
      </c>
      <c r="BG176">
        <v>45</v>
      </c>
      <c r="BH176">
        <v>0</v>
      </c>
      <c r="BI176" t="s">
        <v>31</v>
      </c>
      <c r="BJ176" t="s">
        <v>31</v>
      </c>
      <c r="BK176">
        <v>0</v>
      </c>
    </row>
    <row r="177" spans="1:63">
      <c r="A177" t="str">
        <f t="shared" si="19"/>
        <v>2129046521213</v>
      </c>
      <c r="B177" t="s">
        <v>32</v>
      </c>
      <c r="C177" t="str">
        <f t="shared" si="17"/>
        <v>41783352</v>
      </c>
      <c r="D177" t="s">
        <v>62</v>
      </c>
      <c r="E177" t="s">
        <v>67</v>
      </c>
      <c r="F177" t="str">
        <f t="shared" si="20"/>
        <v>2129046</v>
      </c>
      <c r="G177" t="s">
        <v>81</v>
      </c>
      <c r="H177" t="s">
        <v>82</v>
      </c>
      <c r="I177" t="s">
        <v>2941</v>
      </c>
      <c r="J177" t="s">
        <v>492</v>
      </c>
      <c r="K177" t="s">
        <v>2931</v>
      </c>
      <c r="L177" t="s">
        <v>43</v>
      </c>
      <c r="M177" t="s">
        <v>44</v>
      </c>
      <c r="N177" t="s">
        <v>46</v>
      </c>
      <c r="O177" t="s">
        <v>44</v>
      </c>
      <c r="P177" t="s">
        <v>45</v>
      </c>
      <c r="Q177" t="s">
        <v>48</v>
      </c>
      <c r="R177" t="s">
        <v>49</v>
      </c>
      <c r="S177" t="s">
        <v>47</v>
      </c>
      <c r="T177" t="s">
        <v>31</v>
      </c>
      <c r="U177" t="s">
        <v>31</v>
      </c>
      <c r="V177" t="s">
        <v>38</v>
      </c>
      <c r="W177" t="s">
        <v>66</v>
      </c>
      <c r="X177" t="s">
        <v>2946</v>
      </c>
      <c r="Y177" s="1">
        <v>43439</v>
      </c>
      <c r="Z177" t="s">
        <v>31</v>
      </c>
      <c r="AA177" t="s">
        <v>37</v>
      </c>
      <c r="AB177" s="3">
        <v>38870000</v>
      </c>
      <c r="AC177" s="3">
        <v>38870000</v>
      </c>
      <c r="AD177">
        <v>0</v>
      </c>
      <c r="AE177">
        <v>0</v>
      </c>
      <c r="AF177">
        <v>0</v>
      </c>
      <c r="AG177">
        <v>0</v>
      </c>
      <c r="AH177">
        <v>33877500</v>
      </c>
      <c r="AI177">
        <v>0</v>
      </c>
      <c r="AJ177">
        <v>0</v>
      </c>
      <c r="AK177">
        <v>0</v>
      </c>
      <c r="AL177">
        <v>9</v>
      </c>
      <c r="AM177" s="1">
        <v>43874</v>
      </c>
      <c r="AN177" t="s">
        <v>2957</v>
      </c>
      <c r="AO177" t="s">
        <v>2933</v>
      </c>
      <c r="AP177" t="s">
        <v>37</v>
      </c>
      <c r="AQ177" t="s">
        <v>37</v>
      </c>
      <c r="AR177" t="s">
        <v>37</v>
      </c>
      <c r="AS177" t="s">
        <v>31</v>
      </c>
      <c r="AT177" t="s">
        <v>31</v>
      </c>
      <c r="AU177" t="s">
        <v>31</v>
      </c>
      <c r="AV177" t="s">
        <v>31</v>
      </c>
      <c r="AW177" t="s">
        <v>31</v>
      </c>
      <c r="AX177" t="s">
        <v>31</v>
      </c>
      <c r="AY177" t="s">
        <v>31</v>
      </c>
      <c r="AZ177" t="s">
        <v>31</v>
      </c>
      <c r="BA177">
        <v>0</v>
      </c>
      <c r="BB177">
        <v>0</v>
      </c>
      <c r="BC177">
        <v>0</v>
      </c>
      <c r="BD177" t="s">
        <v>31</v>
      </c>
      <c r="BE177">
        <v>0</v>
      </c>
      <c r="BF177" t="s">
        <v>37</v>
      </c>
      <c r="BG177">
        <v>46</v>
      </c>
      <c r="BH177">
        <v>0</v>
      </c>
      <c r="BI177" t="s">
        <v>31</v>
      </c>
      <c r="BJ177" t="s">
        <v>31</v>
      </c>
      <c r="BK177">
        <v>0</v>
      </c>
    </row>
    <row r="178" spans="1:63">
      <c r="A178" t="str">
        <f t="shared" si="19"/>
        <v>2129046521211</v>
      </c>
      <c r="B178" t="s">
        <v>32</v>
      </c>
      <c r="C178" t="str">
        <f t="shared" si="17"/>
        <v>41783352</v>
      </c>
      <c r="D178" t="s">
        <v>62</v>
      </c>
      <c r="E178" t="s">
        <v>67</v>
      </c>
      <c r="F178" t="str">
        <f t="shared" si="20"/>
        <v>2129046</v>
      </c>
      <c r="G178" t="s">
        <v>81</v>
      </c>
      <c r="H178" t="s">
        <v>82</v>
      </c>
      <c r="I178" t="s">
        <v>2941</v>
      </c>
      <c r="J178" t="s">
        <v>122</v>
      </c>
      <c r="K178" t="s">
        <v>2931</v>
      </c>
      <c r="L178" t="s">
        <v>43</v>
      </c>
      <c r="M178" t="s">
        <v>44</v>
      </c>
      <c r="N178" t="s">
        <v>46</v>
      </c>
      <c r="O178" t="s">
        <v>44</v>
      </c>
      <c r="P178" t="s">
        <v>45</v>
      </c>
      <c r="Q178" t="s">
        <v>48</v>
      </c>
      <c r="R178" t="s">
        <v>49</v>
      </c>
      <c r="S178" t="s">
        <v>47</v>
      </c>
      <c r="T178" t="s">
        <v>31</v>
      </c>
      <c r="U178" t="s">
        <v>31</v>
      </c>
      <c r="V178" t="s">
        <v>38</v>
      </c>
      <c r="W178" t="s">
        <v>66</v>
      </c>
      <c r="X178" t="s">
        <v>2946</v>
      </c>
      <c r="Y178" s="1">
        <v>43439</v>
      </c>
      <c r="Z178" t="s">
        <v>31</v>
      </c>
      <c r="AA178" t="s">
        <v>37</v>
      </c>
      <c r="AB178" s="3">
        <v>418665000</v>
      </c>
      <c r="AC178" s="3">
        <v>418665000</v>
      </c>
      <c r="AD178">
        <v>0</v>
      </c>
      <c r="AE178">
        <v>0</v>
      </c>
      <c r="AF178">
        <v>0</v>
      </c>
      <c r="AG178">
        <v>0</v>
      </c>
      <c r="AH178">
        <v>417359950</v>
      </c>
      <c r="AI178">
        <v>0</v>
      </c>
      <c r="AJ178">
        <v>0</v>
      </c>
      <c r="AK178">
        <v>0</v>
      </c>
      <c r="AL178">
        <v>9</v>
      </c>
      <c r="AM178" s="1">
        <v>43874</v>
      </c>
      <c r="AN178" t="s">
        <v>2957</v>
      </c>
      <c r="AO178" t="s">
        <v>2933</v>
      </c>
      <c r="AP178" t="s">
        <v>37</v>
      </c>
      <c r="AQ178" t="s">
        <v>37</v>
      </c>
      <c r="AR178" t="s">
        <v>37</v>
      </c>
      <c r="AS178" t="s">
        <v>31</v>
      </c>
      <c r="AT178" t="s">
        <v>31</v>
      </c>
      <c r="AU178" t="s">
        <v>31</v>
      </c>
      <c r="AV178" t="s">
        <v>31</v>
      </c>
      <c r="AW178" t="s">
        <v>31</v>
      </c>
      <c r="AX178" t="s">
        <v>31</v>
      </c>
      <c r="AY178" t="s">
        <v>31</v>
      </c>
      <c r="AZ178" t="s">
        <v>31</v>
      </c>
      <c r="BA178">
        <v>0</v>
      </c>
      <c r="BB178">
        <v>0</v>
      </c>
      <c r="BC178">
        <v>0</v>
      </c>
      <c r="BD178" t="s">
        <v>31</v>
      </c>
      <c r="BE178">
        <v>0</v>
      </c>
      <c r="BF178" t="s">
        <v>37</v>
      </c>
      <c r="BG178">
        <v>47</v>
      </c>
      <c r="BH178">
        <v>0</v>
      </c>
      <c r="BI178" t="s">
        <v>31</v>
      </c>
      <c r="BJ178" t="s">
        <v>31</v>
      </c>
      <c r="BK178">
        <v>0</v>
      </c>
    </row>
    <row r="179" spans="1:63">
      <c r="A179" t="str">
        <f t="shared" si="19"/>
        <v>2129046521111</v>
      </c>
      <c r="B179" t="s">
        <v>32</v>
      </c>
      <c r="C179" t="str">
        <f t="shared" si="17"/>
        <v>41783352</v>
      </c>
      <c r="D179" t="s">
        <v>62</v>
      </c>
      <c r="E179" t="s">
        <v>67</v>
      </c>
      <c r="F179" t="str">
        <f t="shared" si="20"/>
        <v>2129046</v>
      </c>
      <c r="G179" t="s">
        <v>81</v>
      </c>
      <c r="H179" t="s">
        <v>82</v>
      </c>
      <c r="I179" t="s">
        <v>2937</v>
      </c>
      <c r="J179" t="s">
        <v>165</v>
      </c>
      <c r="K179" t="s">
        <v>2931</v>
      </c>
      <c r="L179" t="s">
        <v>43</v>
      </c>
      <c r="M179" t="s">
        <v>44</v>
      </c>
      <c r="N179" t="s">
        <v>46</v>
      </c>
      <c r="O179" t="s">
        <v>44</v>
      </c>
      <c r="P179" t="s">
        <v>45</v>
      </c>
      <c r="Q179" t="s">
        <v>48</v>
      </c>
      <c r="R179" t="s">
        <v>49</v>
      </c>
      <c r="S179" t="s">
        <v>47</v>
      </c>
      <c r="T179" t="s">
        <v>31</v>
      </c>
      <c r="U179" t="s">
        <v>31</v>
      </c>
      <c r="V179" t="s">
        <v>38</v>
      </c>
      <c r="W179" t="s">
        <v>66</v>
      </c>
      <c r="X179" t="s">
        <v>2946</v>
      </c>
      <c r="Y179" s="1">
        <v>43439</v>
      </c>
      <c r="Z179" t="s">
        <v>31</v>
      </c>
      <c r="AA179" t="s">
        <v>37</v>
      </c>
      <c r="AB179" s="3">
        <v>222273000</v>
      </c>
      <c r="AC179" s="3">
        <v>222273000</v>
      </c>
      <c r="AD179">
        <v>0</v>
      </c>
      <c r="AE179">
        <v>0</v>
      </c>
      <c r="AF179">
        <v>0</v>
      </c>
      <c r="AG179">
        <v>0</v>
      </c>
      <c r="AH179">
        <v>222038000</v>
      </c>
      <c r="AI179">
        <v>0</v>
      </c>
      <c r="AJ179">
        <v>0</v>
      </c>
      <c r="AK179">
        <v>0</v>
      </c>
      <c r="AL179">
        <v>9</v>
      </c>
      <c r="AM179" s="1">
        <v>43874</v>
      </c>
      <c r="AN179" t="s">
        <v>2957</v>
      </c>
      <c r="AO179" t="s">
        <v>2933</v>
      </c>
      <c r="AP179" t="s">
        <v>37</v>
      </c>
      <c r="AQ179" t="s">
        <v>37</v>
      </c>
      <c r="AR179" t="s">
        <v>37</v>
      </c>
      <c r="AS179" t="s">
        <v>31</v>
      </c>
      <c r="AT179" t="s">
        <v>31</v>
      </c>
      <c r="AU179" t="s">
        <v>31</v>
      </c>
      <c r="AV179" t="s">
        <v>31</v>
      </c>
      <c r="AW179" t="s">
        <v>31</v>
      </c>
      <c r="AX179" t="s">
        <v>31</v>
      </c>
      <c r="AY179" t="s">
        <v>31</v>
      </c>
      <c r="AZ179" t="s">
        <v>31</v>
      </c>
      <c r="BA179">
        <v>0</v>
      </c>
      <c r="BB179">
        <v>0</v>
      </c>
      <c r="BC179">
        <v>0</v>
      </c>
      <c r="BD179" t="s">
        <v>31</v>
      </c>
      <c r="BE179">
        <v>0</v>
      </c>
      <c r="BF179" t="s">
        <v>37</v>
      </c>
      <c r="BG179">
        <v>48</v>
      </c>
      <c r="BH179">
        <v>0</v>
      </c>
      <c r="BI179" t="s">
        <v>31</v>
      </c>
      <c r="BJ179" t="s">
        <v>31</v>
      </c>
      <c r="BK179">
        <v>0</v>
      </c>
    </row>
    <row r="180" spans="1:63">
      <c r="A180" t="str">
        <f t="shared" si="19"/>
        <v>2129014524113</v>
      </c>
      <c r="B180" t="s">
        <v>32</v>
      </c>
      <c r="C180" t="str">
        <f t="shared" si="17"/>
        <v>41783352</v>
      </c>
      <c r="D180" t="s">
        <v>62</v>
      </c>
      <c r="E180" t="s">
        <v>67</v>
      </c>
      <c r="F180" t="str">
        <f t="shared" si="20"/>
        <v>2129014</v>
      </c>
      <c r="G180" t="s">
        <v>81</v>
      </c>
      <c r="H180" t="s">
        <v>396</v>
      </c>
      <c r="I180" t="s">
        <v>2930</v>
      </c>
      <c r="J180" t="s">
        <v>64</v>
      </c>
      <c r="K180" t="s">
        <v>2931</v>
      </c>
      <c r="L180" t="s">
        <v>43</v>
      </c>
      <c r="M180" t="s">
        <v>44</v>
      </c>
      <c r="N180" t="s">
        <v>46</v>
      </c>
      <c r="O180" t="s">
        <v>44</v>
      </c>
      <c r="P180" t="s">
        <v>45</v>
      </c>
      <c r="Q180" t="s">
        <v>48</v>
      </c>
      <c r="R180" t="s">
        <v>49</v>
      </c>
      <c r="S180" t="s">
        <v>47</v>
      </c>
      <c r="T180" t="s">
        <v>31</v>
      </c>
      <c r="U180" t="s">
        <v>31</v>
      </c>
      <c r="V180" t="s">
        <v>38</v>
      </c>
      <c r="W180" t="s">
        <v>66</v>
      </c>
      <c r="X180" t="s">
        <v>2946</v>
      </c>
      <c r="Y180" s="1">
        <v>43439</v>
      </c>
      <c r="Z180" t="s">
        <v>31</v>
      </c>
      <c r="AA180" t="s">
        <v>37</v>
      </c>
      <c r="AB180" s="3">
        <v>22980000</v>
      </c>
      <c r="AC180" s="3">
        <v>22980000</v>
      </c>
      <c r="AD180">
        <v>0</v>
      </c>
      <c r="AE180">
        <v>0</v>
      </c>
      <c r="AF180">
        <v>0</v>
      </c>
      <c r="AG180">
        <v>0</v>
      </c>
      <c r="AH180">
        <v>22980000</v>
      </c>
      <c r="AI180">
        <v>0</v>
      </c>
      <c r="AJ180">
        <v>0</v>
      </c>
      <c r="AK180">
        <v>0</v>
      </c>
      <c r="AL180">
        <v>9</v>
      </c>
      <c r="AM180" s="1">
        <v>43874</v>
      </c>
      <c r="AN180" t="s">
        <v>2957</v>
      </c>
      <c r="AO180" t="s">
        <v>2933</v>
      </c>
      <c r="AP180" t="s">
        <v>37</v>
      </c>
      <c r="AQ180" t="s">
        <v>37</v>
      </c>
      <c r="AR180" t="s">
        <v>37</v>
      </c>
      <c r="AS180" t="s">
        <v>31</v>
      </c>
      <c r="AT180" t="s">
        <v>31</v>
      </c>
      <c r="AU180" t="s">
        <v>31</v>
      </c>
      <c r="AV180" t="s">
        <v>31</v>
      </c>
      <c r="AW180" t="s">
        <v>31</v>
      </c>
      <c r="AX180" t="s">
        <v>31</v>
      </c>
      <c r="AY180" t="s">
        <v>31</v>
      </c>
      <c r="AZ180" t="s">
        <v>31</v>
      </c>
      <c r="BA180">
        <v>0</v>
      </c>
      <c r="BB180">
        <v>0</v>
      </c>
      <c r="BC180">
        <v>0</v>
      </c>
      <c r="BD180" t="s">
        <v>31</v>
      </c>
      <c r="BE180">
        <v>0</v>
      </c>
      <c r="BF180" t="s">
        <v>37</v>
      </c>
      <c r="BG180">
        <v>49</v>
      </c>
      <c r="BH180">
        <v>0</v>
      </c>
      <c r="BI180" t="s">
        <v>31</v>
      </c>
      <c r="BJ180" t="s">
        <v>31</v>
      </c>
      <c r="BK180">
        <v>0</v>
      </c>
    </row>
    <row r="181" spans="1:63">
      <c r="A181" t="str">
        <f t="shared" si="19"/>
        <v>2129014522151</v>
      </c>
      <c r="B181" t="s">
        <v>32</v>
      </c>
      <c r="C181" t="str">
        <f t="shared" si="17"/>
        <v>41783352</v>
      </c>
      <c r="D181" t="s">
        <v>62</v>
      </c>
      <c r="E181" t="s">
        <v>67</v>
      </c>
      <c r="F181" t="str">
        <f t="shared" si="20"/>
        <v>2129014</v>
      </c>
      <c r="G181" t="s">
        <v>81</v>
      </c>
      <c r="H181" t="s">
        <v>396</v>
      </c>
      <c r="I181" t="s">
        <v>2935</v>
      </c>
      <c r="J181" t="s">
        <v>179</v>
      </c>
      <c r="K181" t="s">
        <v>2931</v>
      </c>
      <c r="L181" t="s">
        <v>43</v>
      </c>
      <c r="M181" t="s">
        <v>44</v>
      </c>
      <c r="N181" t="s">
        <v>46</v>
      </c>
      <c r="O181" t="s">
        <v>44</v>
      </c>
      <c r="P181" t="s">
        <v>45</v>
      </c>
      <c r="Q181" t="s">
        <v>48</v>
      </c>
      <c r="R181" t="s">
        <v>49</v>
      </c>
      <c r="S181" t="s">
        <v>47</v>
      </c>
      <c r="T181" t="s">
        <v>31</v>
      </c>
      <c r="U181" t="s">
        <v>31</v>
      </c>
      <c r="V181" t="s">
        <v>38</v>
      </c>
      <c r="W181" t="s">
        <v>66</v>
      </c>
      <c r="X181" t="s">
        <v>2946</v>
      </c>
      <c r="Y181" s="1">
        <v>43439</v>
      </c>
      <c r="Z181" t="s">
        <v>31</v>
      </c>
      <c r="AA181" t="s">
        <v>37</v>
      </c>
      <c r="AB181" s="3">
        <v>21000000</v>
      </c>
      <c r="AC181" s="3">
        <v>21000000</v>
      </c>
      <c r="AD181">
        <v>0</v>
      </c>
      <c r="AE181">
        <v>0</v>
      </c>
      <c r="AF181">
        <v>0</v>
      </c>
      <c r="AG181">
        <v>0</v>
      </c>
      <c r="AH181">
        <v>21000000</v>
      </c>
      <c r="AI181">
        <v>0</v>
      </c>
      <c r="AJ181">
        <v>0</v>
      </c>
      <c r="AK181">
        <v>0</v>
      </c>
      <c r="AL181">
        <v>9</v>
      </c>
      <c r="AM181" s="1">
        <v>43874</v>
      </c>
      <c r="AN181" t="s">
        <v>2957</v>
      </c>
      <c r="AO181" t="s">
        <v>2933</v>
      </c>
      <c r="AP181" t="s">
        <v>37</v>
      </c>
      <c r="AQ181" t="s">
        <v>37</v>
      </c>
      <c r="AR181" t="s">
        <v>37</v>
      </c>
      <c r="AS181" t="s">
        <v>31</v>
      </c>
      <c r="AT181" t="s">
        <v>31</v>
      </c>
      <c r="AU181" t="s">
        <v>31</v>
      </c>
      <c r="AV181" t="s">
        <v>31</v>
      </c>
      <c r="AW181" t="s">
        <v>31</v>
      </c>
      <c r="AX181" t="s">
        <v>31</v>
      </c>
      <c r="AY181" t="s">
        <v>31</v>
      </c>
      <c r="AZ181" t="s">
        <v>31</v>
      </c>
      <c r="BA181">
        <v>0</v>
      </c>
      <c r="BB181">
        <v>0</v>
      </c>
      <c r="BC181">
        <v>0</v>
      </c>
      <c r="BD181" t="s">
        <v>31</v>
      </c>
      <c r="BE181">
        <v>0</v>
      </c>
      <c r="BF181" t="s">
        <v>37</v>
      </c>
      <c r="BG181">
        <v>50</v>
      </c>
      <c r="BH181">
        <v>0</v>
      </c>
      <c r="BI181" t="s">
        <v>31</v>
      </c>
      <c r="BJ181" t="s">
        <v>31</v>
      </c>
      <c r="BK181">
        <v>0</v>
      </c>
    </row>
    <row r="182" spans="1:63">
      <c r="A182" t="str">
        <f t="shared" si="19"/>
        <v>2129014521213</v>
      </c>
      <c r="B182" t="s">
        <v>32</v>
      </c>
      <c r="C182" t="str">
        <f t="shared" si="17"/>
        <v>41783352</v>
      </c>
      <c r="D182" t="s">
        <v>62</v>
      </c>
      <c r="E182" t="s">
        <v>67</v>
      </c>
      <c r="F182" t="str">
        <f t="shared" si="20"/>
        <v>2129014</v>
      </c>
      <c r="G182" t="s">
        <v>81</v>
      </c>
      <c r="H182" t="s">
        <v>396</v>
      </c>
      <c r="I182" t="s">
        <v>2941</v>
      </c>
      <c r="J182" t="s">
        <v>492</v>
      </c>
      <c r="K182" t="s">
        <v>2931</v>
      </c>
      <c r="L182" t="s">
        <v>43</v>
      </c>
      <c r="M182" t="s">
        <v>44</v>
      </c>
      <c r="N182" t="s">
        <v>46</v>
      </c>
      <c r="O182" t="s">
        <v>44</v>
      </c>
      <c r="P182" t="s">
        <v>45</v>
      </c>
      <c r="Q182" t="s">
        <v>48</v>
      </c>
      <c r="R182" t="s">
        <v>49</v>
      </c>
      <c r="S182" t="s">
        <v>47</v>
      </c>
      <c r="T182" t="s">
        <v>31</v>
      </c>
      <c r="U182" t="s">
        <v>31</v>
      </c>
      <c r="V182" t="s">
        <v>38</v>
      </c>
      <c r="W182" t="s">
        <v>66</v>
      </c>
      <c r="X182" t="s">
        <v>2946</v>
      </c>
      <c r="Y182" s="1">
        <v>43439</v>
      </c>
      <c r="Z182" t="s">
        <v>31</v>
      </c>
      <c r="AA182" t="s">
        <v>37</v>
      </c>
      <c r="AB182" s="3">
        <v>6900000</v>
      </c>
      <c r="AC182" s="3">
        <v>6900000</v>
      </c>
      <c r="AD182">
        <v>0</v>
      </c>
      <c r="AE182">
        <v>0</v>
      </c>
      <c r="AF182">
        <v>0</v>
      </c>
      <c r="AG182">
        <v>0</v>
      </c>
      <c r="AH182">
        <v>6900000</v>
      </c>
      <c r="AI182">
        <v>0</v>
      </c>
      <c r="AJ182">
        <v>0</v>
      </c>
      <c r="AK182">
        <v>0</v>
      </c>
      <c r="AL182">
        <v>9</v>
      </c>
      <c r="AM182" s="1">
        <v>43874</v>
      </c>
      <c r="AN182" t="s">
        <v>2957</v>
      </c>
      <c r="AO182" t="s">
        <v>2933</v>
      </c>
      <c r="AP182" t="s">
        <v>37</v>
      </c>
      <c r="AQ182" t="s">
        <v>37</v>
      </c>
      <c r="AR182" t="s">
        <v>37</v>
      </c>
      <c r="AS182" t="s">
        <v>31</v>
      </c>
      <c r="AT182" t="s">
        <v>31</v>
      </c>
      <c r="AU182" t="s">
        <v>31</v>
      </c>
      <c r="AV182" t="s">
        <v>31</v>
      </c>
      <c r="AW182" t="s">
        <v>31</v>
      </c>
      <c r="AX182" t="s">
        <v>31</v>
      </c>
      <c r="AY182" t="s">
        <v>31</v>
      </c>
      <c r="AZ182" t="s">
        <v>31</v>
      </c>
      <c r="BA182">
        <v>0</v>
      </c>
      <c r="BB182">
        <v>0</v>
      </c>
      <c r="BC182">
        <v>0</v>
      </c>
      <c r="BD182" t="s">
        <v>31</v>
      </c>
      <c r="BE182">
        <v>0</v>
      </c>
      <c r="BF182" t="s">
        <v>37</v>
      </c>
      <c r="BG182">
        <v>51</v>
      </c>
      <c r="BH182">
        <v>0</v>
      </c>
      <c r="BI182" t="s">
        <v>31</v>
      </c>
      <c r="BJ182" t="s">
        <v>31</v>
      </c>
      <c r="BK182">
        <v>0</v>
      </c>
    </row>
    <row r="183" spans="1:63">
      <c r="A183" t="str">
        <f t="shared" si="19"/>
        <v>2129014521211</v>
      </c>
      <c r="B183" t="s">
        <v>32</v>
      </c>
      <c r="C183" t="str">
        <f t="shared" si="17"/>
        <v>41783352</v>
      </c>
      <c r="D183" t="s">
        <v>62</v>
      </c>
      <c r="E183" t="s">
        <v>67</v>
      </c>
      <c r="F183" t="str">
        <f t="shared" si="20"/>
        <v>2129014</v>
      </c>
      <c r="G183" t="s">
        <v>81</v>
      </c>
      <c r="H183" t="s">
        <v>396</v>
      </c>
      <c r="I183" t="s">
        <v>2941</v>
      </c>
      <c r="J183" t="s">
        <v>122</v>
      </c>
      <c r="K183" t="s">
        <v>2931</v>
      </c>
      <c r="L183" t="s">
        <v>43</v>
      </c>
      <c r="M183" t="s">
        <v>44</v>
      </c>
      <c r="N183" t="s">
        <v>46</v>
      </c>
      <c r="O183" t="s">
        <v>44</v>
      </c>
      <c r="P183" t="s">
        <v>45</v>
      </c>
      <c r="Q183" t="s">
        <v>48</v>
      </c>
      <c r="R183" t="s">
        <v>49</v>
      </c>
      <c r="S183" t="s">
        <v>47</v>
      </c>
      <c r="T183" t="s">
        <v>31</v>
      </c>
      <c r="U183" t="s">
        <v>31</v>
      </c>
      <c r="V183" t="s">
        <v>38</v>
      </c>
      <c r="W183" t="s">
        <v>66</v>
      </c>
      <c r="X183" t="s">
        <v>2946</v>
      </c>
      <c r="Y183" s="1">
        <v>43439</v>
      </c>
      <c r="Z183" t="s">
        <v>31</v>
      </c>
      <c r="AA183" t="s">
        <v>37</v>
      </c>
      <c r="AB183" s="3">
        <v>67120000</v>
      </c>
      <c r="AC183" s="3">
        <v>67120000</v>
      </c>
      <c r="AD183">
        <v>0</v>
      </c>
      <c r="AE183">
        <v>0</v>
      </c>
      <c r="AF183">
        <v>0</v>
      </c>
      <c r="AG183">
        <v>0</v>
      </c>
      <c r="AH183">
        <v>61980000</v>
      </c>
      <c r="AI183">
        <v>0</v>
      </c>
      <c r="AJ183">
        <v>0</v>
      </c>
      <c r="AK183">
        <v>0</v>
      </c>
      <c r="AL183">
        <v>9</v>
      </c>
      <c r="AM183" s="1">
        <v>43874</v>
      </c>
      <c r="AN183" t="s">
        <v>2957</v>
      </c>
      <c r="AO183" t="s">
        <v>2933</v>
      </c>
      <c r="AP183" t="s">
        <v>37</v>
      </c>
      <c r="AQ183" t="s">
        <v>37</v>
      </c>
      <c r="AR183" t="s">
        <v>37</v>
      </c>
      <c r="AS183" t="s">
        <v>31</v>
      </c>
      <c r="AT183" t="s">
        <v>31</v>
      </c>
      <c r="AU183" t="s">
        <v>31</v>
      </c>
      <c r="AV183" t="s">
        <v>31</v>
      </c>
      <c r="AW183" t="s">
        <v>31</v>
      </c>
      <c r="AX183" t="s">
        <v>31</v>
      </c>
      <c r="AY183" t="s">
        <v>31</v>
      </c>
      <c r="AZ183" t="s">
        <v>31</v>
      </c>
      <c r="BA183">
        <v>0</v>
      </c>
      <c r="BB183">
        <v>0</v>
      </c>
      <c r="BC183">
        <v>0</v>
      </c>
      <c r="BD183" t="s">
        <v>31</v>
      </c>
      <c r="BE183">
        <v>0</v>
      </c>
      <c r="BF183" t="s">
        <v>37</v>
      </c>
      <c r="BG183">
        <v>52</v>
      </c>
      <c r="BH183">
        <v>0</v>
      </c>
      <c r="BI183" t="s">
        <v>31</v>
      </c>
      <c r="BJ183" t="s">
        <v>31</v>
      </c>
      <c r="BK183">
        <v>0</v>
      </c>
    </row>
    <row r="184" spans="1:63">
      <c r="A184" t="str">
        <f t="shared" si="19"/>
        <v>2129009533111</v>
      </c>
      <c r="B184" t="s">
        <v>32</v>
      </c>
      <c r="C184" t="str">
        <f t="shared" si="17"/>
        <v>41783353</v>
      </c>
      <c r="D184" t="s">
        <v>62</v>
      </c>
      <c r="E184" t="s">
        <v>67</v>
      </c>
      <c r="F184" t="str">
        <f t="shared" si="20"/>
        <v>2129009</v>
      </c>
      <c r="G184" t="s">
        <v>81</v>
      </c>
      <c r="H184" t="s">
        <v>457</v>
      </c>
      <c r="I184" t="s">
        <v>2949</v>
      </c>
      <c r="J184" t="s">
        <v>455</v>
      </c>
      <c r="K184" t="s">
        <v>2931</v>
      </c>
      <c r="L184" t="s">
        <v>43</v>
      </c>
      <c r="M184" t="s">
        <v>44</v>
      </c>
      <c r="N184" t="s">
        <v>46</v>
      </c>
      <c r="O184" t="s">
        <v>44</v>
      </c>
      <c r="P184" t="s">
        <v>45</v>
      </c>
      <c r="Q184" t="s">
        <v>48</v>
      </c>
      <c r="R184" t="s">
        <v>49</v>
      </c>
      <c r="S184" t="s">
        <v>47</v>
      </c>
      <c r="T184" t="s">
        <v>31</v>
      </c>
      <c r="U184" t="s">
        <v>31</v>
      </c>
      <c r="V184" t="s">
        <v>38</v>
      </c>
      <c r="W184" t="s">
        <v>66</v>
      </c>
      <c r="X184" t="s">
        <v>2946</v>
      </c>
      <c r="Y184" s="1">
        <v>43439</v>
      </c>
      <c r="Z184" t="s">
        <v>31</v>
      </c>
      <c r="AA184" t="s">
        <v>37</v>
      </c>
      <c r="AB184" s="3">
        <v>200000000</v>
      </c>
      <c r="AC184" s="3">
        <v>200000000</v>
      </c>
      <c r="AD184">
        <v>0</v>
      </c>
      <c r="AE184">
        <v>0</v>
      </c>
      <c r="AF184">
        <v>0</v>
      </c>
      <c r="AG184">
        <v>0</v>
      </c>
      <c r="AH184">
        <v>196654000</v>
      </c>
      <c r="AI184">
        <v>0</v>
      </c>
      <c r="AJ184">
        <v>0</v>
      </c>
      <c r="AK184">
        <v>0</v>
      </c>
      <c r="AL184">
        <v>9</v>
      </c>
      <c r="AM184" s="1">
        <v>43874</v>
      </c>
      <c r="AN184" t="s">
        <v>2957</v>
      </c>
      <c r="AO184" t="s">
        <v>2933</v>
      </c>
      <c r="AP184" t="s">
        <v>37</v>
      </c>
      <c r="AQ184" t="s">
        <v>37</v>
      </c>
      <c r="AR184" t="s">
        <v>37</v>
      </c>
      <c r="AS184" t="s">
        <v>31</v>
      </c>
      <c r="AT184" t="s">
        <v>31</v>
      </c>
      <c r="AU184" t="s">
        <v>31</v>
      </c>
      <c r="AV184" t="s">
        <v>31</v>
      </c>
      <c r="AW184" t="s">
        <v>31</v>
      </c>
      <c r="AX184" t="s">
        <v>31</v>
      </c>
      <c r="AY184" t="s">
        <v>31</v>
      </c>
      <c r="AZ184" t="s">
        <v>31</v>
      </c>
      <c r="BA184">
        <v>0</v>
      </c>
      <c r="BB184">
        <v>0</v>
      </c>
      <c r="BC184">
        <v>0</v>
      </c>
      <c r="BD184" t="s">
        <v>31</v>
      </c>
      <c r="BE184">
        <v>0</v>
      </c>
      <c r="BF184" t="s">
        <v>37</v>
      </c>
      <c r="BG184">
        <v>53</v>
      </c>
      <c r="BH184">
        <v>0</v>
      </c>
      <c r="BI184" t="s">
        <v>31</v>
      </c>
      <c r="BJ184" t="s">
        <v>31</v>
      </c>
      <c r="BK184">
        <v>0</v>
      </c>
    </row>
    <row r="185" spans="1:63">
      <c r="A185" t="str">
        <f t="shared" si="19"/>
        <v>2129005522151</v>
      </c>
      <c r="B185" t="s">
        <v>32</v>
      </c>
      <c r="C185" t="str">
        <f t="shared" si="17"/>
        <v>41783352</v>
      </c>
      <c r="D185" t="s">
        <v>62</v>
      </c>
      <c r="E185" t="s">
        <v>67</v>
      </c>
      <c r="F185" t="str">
        <f t="shared" si="20"/>
        <v>2129005</v>
      </c>
      <c r="G185" t="s">
        <v>81</v>
      </c>
      <c r="H185" t="s">
        <v>90</v>
      </c>
      <c r="I185" t="s">
        <v>2935</v>
      </c>
      <c r="J185" t="s">
        <v>179</v>
      </c>
      <c r="K185" t="s">
        <v>2931</v>
      </c>
      <c r="L185" t="s">
        <v>43</v>
      </c>
      <c r="M185" t="s">
        <v>44</v>
      </c>
      <c r="N185" t="s">
        <v>46</v>
      </c>
      <c r="O185" t="s">
        <v>44</v>
      </c>
      <c r="P185" t="s">
        <v>45</v>
      </c>
      <c r="Q185" t="s">
        <v>48</v>
      </c>
      <c r="R185" t="s">
        <v>49</v>
      </c>
      <c r="S185" t="s">
        <v>47</v>
      </c>
      <c r="T185" t="s">
        <v>31</v>
      </c>
      <c r="U185" t="s">
        <v>31</v>
      </c>
      <c r="V185" t="s">
        <v>38</v>
      </c>
      <c r="W185" t="s">
        <v>66</v>
      </c>
      <c r="X185" t="s">
        <v>2946</v>
      </c>
      <c r="Y185" s="1">
        <v>43439</v>
      </c>
      <c r="Z185" t="s">
        <v>31</v>
      </c>
      <c r="AA185" t="s">
        <v>37</v>
      </c>
      <c r="AB185" s="3">
        <v>1000000</v>
      </c>
      <c r="AC185" s="3">
        <v>1000000</v>
      </c>
      <c r="AD185">
        <v>0</v>
      </c>
      <c r="AE185">
        <v>0</v>
      </c>
      <c r="AF185">
        <v>0</v>
      </c>
      <c r="AG185">
        <v>0</v>
      </c>
      <c r="AH185">
        <v>1000000</v>
      </c>
      <c r="AI185">
        <v>0</v>
      </c>
      <c r="AJ185">
        <v>0</v>
      </c>
      <c r="AK185">
        <v>0</v>
      </c>
      <c r="AL185">
        <v>9</v>
      </c>
      <c r="AM185" s="1">
        <v>43874</v>
      </c>
      <c r="AN185" t="s">
        <v>2957</v>
      </c>
      <c r="AO185" t="s">
        <v>2933</v>
      </c>
      <c r="AP185" t="s">
        <v>37</v>
      </c>
      <c r="AQ185" t="s">
        <v>37</v>
      </c>
      <c r="AR185" t="s">
        <v>37</v>
      </c>
      <c r="AS185" t="s">
        <v>31</v>
      </c>
      <c r="AT185" t="s">
        <v>31</v>
      </c>
      <c r="AU185" t="s">
        <v>31</v>
      </c>
      <c r="AV185" t="s">
        <v>31</v>
      </c>
      <c r="AW185" t="s">
        <v>31</v>
      </c>
      <c r="AX185" t="s">
        <v>31</v>
      </c>
      <c r="AY185" t="s">
        <v>31</v>
      </c>
      <c r="AZ185" t="s">
        <v>31</v>
      </c>
      <c r="BA185">
        <v>0</v>
      </c>
      <c r="BB185">
        <v>0</v>
      </c>
      <c r="BC185">
        <v>0</v>
      </c>
      <c r="BD185" t="s">
        <v>31</v>
      </c>
      <c r="BE185">
        <v>0</v>
      </c>
      <c r="BF185" t="s">
        <v>37</v>
      </c>
      <c r="BG185">
        <v>54</v>
      </c>
      <c r="BH185">
        <v>0</v>
      </c>
      <c r="BI185" t="s">
        <v>31</v>
      </c>
      <c r="BJ185" t="s">
        <v>31</v>
      </c>
      <c r="BK185">
        <v>0</v>
      </c>
    </row>
    <row r="186" spans="1:63">
      <c r="A186" t="str">
        <f t="shared" si="19"/>
        <v>2129005521211</v>
      </c>
      <c r="B186" t="s">
        <v>32</v>
      </c>
      <c r="C186" t="str">
        <f t="shared" si="17"/>
        <v>41783352</v>
      </c>
      <c r="D186" t="s">
        <v>62</v>
      </c>
      <c r="E186" t="s">
        <v>67</v>
      </c>
      <c r="F186" t="str">
        <f t="shared" si="20"/>
        <v>2129005</v>
      </c>
      <c r="G186" t="s">
        <v>81</v>
      </c>
      <c r="H186" t="s">
        <v>90</v>
      </c>
      <c r="I186" t="s">
        <v>2941</v>
      </c>
      <c r="J186" t="s">
        <v>122</v>
      </c>
      <c r="K186" t="s">
        <v>2931</v>
      </c>
      <c r="L186" t="s">
        <v>43</v>
      </c>
      <c r="M186" t="s">
        <v>44</v>
      </c>
      <c r="N186" t="s">
        <v>46</v>
      </c>
      <c r="O186" t="s">
        <v>44</v>
      </c>
      <c r="P186" t="s">
        <v>45</v>
      </c>
      <c r="Q186" t="s">
        <v>48</v>
      </c>
      <c r="R186" t="s">
        <v>49</v>
      </c>
      <c r="S186" t="s">
        <v>47</v>
      </c>
      <c r="T186" t="s">
        <v>31</v>
      </c>
      <c r="U186" t="s">
        <v>31</v>
      </c>
      <c r="V186" t="s">
        <v>38</v>
      </c>
      <c r="W186" t="s">
        <v>66</v>
      </c>
      <c r="X186" t="s">
        <v>2946</v>
      </c>
      <c r="Y186" s="1">
        <v>43439</v>
      </c>
      <c r="Z186" t="s">
        <v>31</v>
      </c>
      <c r="AA186" t="s">
        <v>37</v>
      </c>
      <c r="AB186" s="3">
        <v>4000000</v>
      </c>
      <c r="AC186" s="3">
        <v>4000000</v>
      </c>
      <c r="AD186">
        <v>0</v>
      </c>
      <c r="AE186">
        <v>0</v>
      </c>
      <c r="AF186">
        <v>0</v>
      </c>
      <c r="AG186">
        <v>0</v>
      </c>
      <c r="AH186">
        <v>4000000</v>
      </c>
      <c r="AI186">
        <v>0</v>
      </c>
      <c r="AJ186">
        <v>0</v>
      </c>
      <c r="AK186">
        <v>0</v>
      </c>
      <c r="AL186">
        <v>9</v>
      </c>
      <c r="AM186" s="1">
        <v>43874</v>
      </c>
      <c r="AN186" t="s">
        <v>2957</v>
      </c>
      <c r="AO186" t="s">
        <v>2933</v>
      </c>
      <c r="AP186" t="s">
        <v>37</v>
      </c>
      <c r="AQ186" t="s">
        <v>37</v>
      </c>
      <c r="AR186" t="s">
        <v>37</v>
      </c>
      <c r="AS186" t="s">
        <v>31</v>
      </c>
      <c r="AT186" t="s">
        <v>31</v>
      </c>
      <c r="AU186" t="s">
        <v>31</v>
      </c>
      <c r="AV186" t="s">
        <v>31</v>
      </c>
      <c r="AW186" t="s">
        <v>31</v>
      </c>
      <c r="AX186" t="s">
        <v>31</v>
      </c>
      <c r="AY186" t="s">
        <v>31</v>
      </c>
      <c r="AZ186" t="s">
        <v>31</v>
      </c>
      <c r="BA186">
        <v>0</v>
      </c>
      <c r="BB186">
        <v>0</v>
      </c>
      <c r="BC186">
        <v>0</v>
      </c>
      <c r="BD186" t="s">
        <v>31</v>
      </c>
      <c r="BE186">
        <v>0</v>
      </c>
      <c r="BF186" t="s">
        <v>37</v>
      </c>
      <c r="BG186">
        <v>55</v>
      </c>
      <c r="BH186">
        <v>0</v>
      </c>
      <c r="BI186" t="s">
        <v>31</v>
      </c>
      <c r="BJ186" t="s">
        <v>31</v>
      </c>
      <c r="BK186">
        <v>0</v>
      </c>
    </row>
    <row r="187" spans="1:63">
      <c r="A187" t="str">
        <f t="shared" si="19"/>
        <v>2129003524113</v>
      </c>
      <c r="B187" t="s">
        <v>32</v>
      </c>
      <c r="C187" t="str">
        <f t="shared" si="17"/>
        <v>41783352</v>
      </c>
      <c r="D187" t="s">
        <v>62</v>
      </c>
      <c r="E187" t="s">
        <v>67</v>
      </c>
      <c r="F187" t="str">
        <f t="shared" si="20"/>
        <v>2129003</v>
      </c>
      <c r="G187" t="s">
        <v>81</v>
      </c>
      <c r="H187" t="s">
        <v>77</v>
      </c>
      <c r="I187" t="s">
        <v>2930</v>
      </c>
      <c r="J187" t="s">
        <v>64</v>
      </c>
      <c r="K187" t="s">
        <v>2931</v>
      </c>
      <c r="L187" t="s">
        <v>43</v>
      </c>
      <c r="M187" t="s">
        <v>44</v>
      </c>
      <c r="N187" t="s">
        <v>46</v>
      </c>
      <c r="O187" t="s">
        <v>44</v>
      </c>
      <c r="P187" t="s">
        <v>45</v>
      </c>
      <c r="Q187" t="s">
        <v>48</v>
      </c>
      <c r="R187" t="s">
        <v>49</v>
      </c>
      <c r="S187" t="s">
        <v>47</v>
      </c>
      <c r="T187" t="s">
        <v>31</v>
      </c>
      <c r="U187" t="s">
        <v>31</v>
      </c>
      <c r="V187" t="s">
        <v>38</v>
      </c>
      <c r="W187" t="s">
        <v>66</v>
      </c>
      <c r="X187" t="s">
        <v>2946</v>
      </c>
      <c r="Y187" s="1">
        <v>43439</v>
      </c>
      <c r="Z187" t="s">
        <v>31</v>
      </c>
      <c r="AA187" t="s">
        <v>37</v>
      </c>
      <c r="AB187" s="3">
        <v>800000</v>
      </c>
      <c r="AC187" s="3">
        <v>800000</v>
      </c>
      <c r="AD187">
        <v>0</v>
      </c>
      <c r="AE187">
        <v>0</v>
      </c>
      <c r="AF187">
        <v>0</v>
      </c>
      <c r="AG187">
        <v>0</v>
      </c>
      <c r="AH187">
        <v>800000</v>
      </c>
      <c r="AI187">
        <v>0</v>
      </c>
      <c r="AJ187">
        <v>0</v>
      </c>
      <c r="AK187">
        <v>0</v>
      </c>
      <c r="AL187">
        <v>9</v>
      </c>
      <c r="AM187" s="1">
        <v>43874</v>
      </c>
      <c r="AN187" t="s">
        <v>2957</v>
      </c>
      <c r="AO187" t="s">
        <v>2933</v>
      </c>
      <c r="AP187" t="s">
        <v>37</v>
      </c>
      <c r="AQ187" t="s">
        <v>37</v>
      </c>
      <c r="AR187" t="s">
        <v>37</v>
      </c>
      <c r="AS187" t="s">
        <v>31</v>
      </c>
      <c r="AT187" t="s">
        <v>31</v>
      </c>
      <c r="AU187" t="s">
        <v>31</v>
      </c>
      <c r="AV187" t="s">
        <v>31</v>
      </c>
      <c r="AW187" t="s">
        <v>31</v>
      </c>
      <c r="AX187" t="s">
        <v>31</v>
      </c>
      <c r="AY187" t="s">
        <v>31</v>
      </c>
      <c r="AZ187" t="s">
        <v>31</v>
      </c>
      <c r="BA187">
        <v>0</v>
      </c>
      <c r="BB187">
        <v>0</v>
      </c>
      <c r="BC187">
        <v>0</v>
      </c>
      <c r="BD187" t="s">
        <v>31</v>
      </c>
      <c r="BE187">
        <v>0</v>
      </c>
      <c r="BF187" t="s">
        <v>37</v>
      </c>
      <c r="BG187">
        <v>56</v>
      </c>
      <c r="BH187">
        <v>0</v>
      </c>
      <c r="BI187" t="s">
        <v>31</v>
      </c>
      <c r="BJ187" t="s">
        <v>31</v>
      </c>
      <c r="BK187">
        <v>0</v>
      </c>
    </row>
    <row r="188" spans="1:63">
      <c r="A188" t="str">
        <f t="shared" si="19"/>
        <v>2129003521211</v>
      </c>
      <c r="B188" t="s">
        <v>32</v>
      </c>
      <c r="C188" t="str">
        <f t="shared" si="17"/>
        <v>41783352</v>
      </c>
      <c r="D188" t="s">
        <v>62</v>
      </c>
      <c r="E188" t="s">
        <v>67</v>
      </c>
      <c r="F188" t="str">
        <f t="shared" si="20"/>
        <v>2129003</v>
      </c>
      <c r="G188" t="s">
        <v>81</v>
      </c>
      <c r="H188" t="s">
        <v>77</v>
      </c>
      <c r="I188" t="s">
        <v>2941</v>
      </c>
      <c r="J188" t="s">
        <v>122</v>
      </c>
      <c r="K188" t="s">
        <v>2931</v>
      </c>
      <c r="L188" t="s">
        <v>43</v>
      </c>
      <c r="M188" t="s">
        <v>44</v>
      </c>
      <c r="N188" t="s">
        <v>46</v>
      </c>
      <c r="O188" t="s">
        <v>44</v>
      </c>
      <c r="P188" t="s">
        <v>45</v>
      </c>
      <c r="Q188" t="s">
        <v>48</v>
      </c>
      <c r="R188" t="s">
        <v>49</v>
      </c>
      <c r="S188" t="s">
        <v>47</v>
      </c>
      <c r="T188" t="s">
        <v>31</v>
      </c>
      <c r="U188" t="s">
        <v>31</v>
      </c>
      <c r="V188" t="s">
        <v>38</v>
      </c>
      <c r="W188" t="s">
        <v>66</v>
      </c>
      <c r="X188" t="s">
        <v>2946</v>
      </c>
      <c r="Y188" s="1">
        <v>43439</v>
      </c>
      <c r="Z188" t="s">
        <v>31</v>
      </c>
      <c r="AA188" t="s">
        <v>37</v>
      </c>
      <c r="AB188" s="3">
        <v>4200000</v>
      </c>
      <c r="AC188" s="3">
        <v>4200000</v>
      </c>
      <c r="AD188">
        <v>0</v>
      </c>
      <c r="AE188">
        <v>0</v>
      </c>
      <c r="AF188">
        <v>0</v>
      </c>
      <c r="AG188">
        <v>0</v>
      </c>
      <c r="AH188">
        <v>4200000</v>
      </c>
      <c r="AI188">
        <v>0</v>
      </c>
      <c r="AJ188">
        <v>0</v>
      </c>
      <c r="AK188">
        <v>0</v>
      </c>
      <c r="AL188">
        <v>9</v>
      </c>
      <c r="AM188" s="1">
        <v>43874</v>
      </c>
      <c r="AN188" t="s">
        <v>2957</v>
      </c>
      <c r="AO188" t="s">
        <v>2933</v>
      </c>
      <c r="AP188" t="s">
        <v>37</v>
      </c>
      <c r="AQ188" t="s">
        <v>37</v>
      </c>
      <c r="AR188" t="s">
        <v>37</v>
      </c>
      <c r="AS188" t="s">
        <v>31</v>
      </c>
      <c r="AT188" t="s">
        <v>31</v>
      </c>
      <c r="AU188" t="s">
        <v>31</v>
      </c>
      <c r="AV188" t="s">
        <v>31</v>
      </c>
      <c r="AW188" t="s">
        <v>31</v>
      </c>
      <c r="AX188" t="s">
        <v>31</v>
      </c>
      <c r="AY188" t="s">
        <v>31</v>
      </c>
      <c r="AZ188" t="s">
        <v>31</v>
      </c>
      <c r="BA188">
        <v>0</v>
      </c>
      <c r="BB188">
        <v>0</v>
      </c>
      <c r="BC188">
        <v>0</v>
      </c>
      <c r="BD188" t="s">
        <v>31</v>
      </c>
      <c r="BE188">
        <v>0</v>
      </c>
      <c r="BF188" t="s">
        <v>37</v>
      </c>
      <c r="BG188">
        <v>57</v>
      </c>
      <c r="BH188">
        <v>0</v>
      </c>
      <c r="BI188" t="s">
        <v>31</v>
      </c>
      <c r="BJ188" t="s">
        <v>31</v>
      </c>
      <c r="BK188">
        <v>0</v>
      </c>
    </row>
    <row r="189" spans="1:63">
      <c r="A189" t="str">
        <f t="shared" si="19"/>
        <v>2129001522151</v>
      </c>
      <c r="B189" t="s">
        <v>32</v>
      </c>
      <c r="C189" t="str">
        <f t="shared" si="17"/>
        <v>41783352</v>
      </c>
      <c r="D189" t="s">
        <v>62</v>
      </c>
      <c r="E189" t="s">
        <v>67</v>
      </c>
      <c r="F189" t="str">
        <f t="shared" si="20"/>
        <v>2129001</v>
      </c>
      <c r="G189" t="s">
        <v>81</v>
      </c>
      <c r="H189" t="s">
        <v>186</v>
      </c>
      <c r="I189" t="s">
        <v>2935</v>
      </c>
      <c r="J189" t="s">
        <v>179</v>
      </c>
      <c r="K189" t="s">
        <v>2931</v>
      </c>
      <c r="L189" t="s">
        <v>43</v>
      </c>
      <c r="M189" t="s">
        <v>44</v>
      </c>
      <c r="N189" t="s">
        <v>46</v>
      </c>
      <c r="O189" t="s">
        <v>44</v>
      </c>
      <c r="P189" t="s">
        <v>45</v>
      </c>
      <c r="Q189" t="s">
        <v>48</v>
      </c>
      <c r="R189" t="s">
        <v>49</v>
      </c>
      <c r="S189" t="s">
        <v>47</v>
      </c>
      <c r="T189" t="s">
        <v>31</v>
      </c>
      <c r="U189" t="s">
        <v>31</v>
      </c>
      <c r="V189" t="s">
        <v>38</v>
      </c>
      <c r="W189" t="s">
        <v>66</v>
      </c>
      <c r="X189" t="s">
        <v>2946</v>
      </c>
      <c r="Y189" s="1">
        <v>43439</v>
      </c>
      <c r="Z189" t="s">
        <v>31</v>
      </c>
      <c r="AA189" t="s">
        <v>37</v>
      </c>
      <c r="AB189" s="3">
        <v>9200000</v>
      </c>
      <c r="AC189" s="3">
        <v>9200000</v>
      </c>
      <c r="AD189">
        <v>0</v>
      </c>
      <c r="AE189">
        <v>0</v>
      </c>
      <c r="AF189">
        <v>0</v>
      </c>
      <c r="AG189">
        <v>0</v>
      </c>
      <c r="AH189">
        <v>9200000</v>
      </c>
      <c r="AI189">
        <v>0</v>
      </c>
      <c r="AJ189">
        <v>0</v>
      </c>
      <c r="AK189">
        <v>0</v>
      </c>
      <c r="AL189">
        <v>9</v>
      </c>
      <c r="AM189" s="1">
        <v>43874</v>
      </c>
      <c r="AN189" t="s">
        <v>2957</v>
      </c>
      <c r="AO189" t="s">
        <v>2933</v>
      </c>
      <c r="AP189" t="s">
        <v>37</v>
      </c>
      <c r="AQ189" t="s">
        <v>37</v>
      </c>
      <c r="AR189" t="s">
        <v>37</v>
      </c>
      <c r="AS189" t="s">
        <v>31</v>
      </c>
      <c r="AT189" t="s">
        <v>31</v>
      </c>
      <c r="AU189" t="s">
        <v>31</v>
      </c>
      <c r="AV189" t="s">
        <v>31</v>
      </c>
      <c r="AW189" t="s">
        <v>31</v>
      </c>
      <c r="AX189" t="s">
        <v>31</v>
      </c>
      <c r="AY189" t="s">
        <v>31</v>
      </c>
      <c r="AZ189" t="s">
        <v>31</v>
      </c>
      <c r="BA189">
        <v>0</v>
      </c>
      <c r="BB189">
        <v>0</v>
      </c>
      <c r="BC189">
        <v>0</v>
      </c>
      <c r="BD189" t="s">
        <v>31</v>
      </c>
      <c r="BE189">
        <v>0</v>
      </c>
      <c r="BF189" t="s">
        <v>37</v>
      </c>
      <c r="BG189">
        <v>58</v>
      </c>
      <c r="BH189">
        <v>0</v>
      </c>
      <c r="BI189" t="s">
        <v>31</v>
      </c>
      <c r="BJ189" t="s">
        <v>31</v>
      </c>
      <c r="BK189">
        <v>0</v>
      </c>
    </row>
    <row r="190" spans="1:63">
      <c r="A190" t="str">
        <f t="shared" si="19"/>
        <v>2129001521211</v>
      </c>
      <c r="B190" t="s">
        <v>32</v>
      </c>
      <c r="C190" t="str">
        <f t="shared" si="17"/>
        <v>41783352</v>
      </c>
      <c r="D190" t="s">
        <v>62</v>
      </c>
      <c r="E190" t="s">
        <v>67</v>
      </c>
      <c r="F190" t="str">
        <f t="shared" si="20"/>
        <v>2129001</v>
      </c>
      <c r="G190" t="s">
        <v>81</v>
      </c>
      <c r="H190" t="s">
        <v>186</v>
      </c>
      <c r="I190" t="s">
        <v>2941</v>
      </c>
      <c r="J190" t="s">
        <v>122</v>
      </c>
      <c r="K190" t="s">
        <v>2931</v>
      </c>
      <c r="L190" t="s">
        <v>43</v>
      </c>
      <c r="M190" t="s">
        <v>44</v>
      </c>
      <c r="N190" t="s">
        <v>46</v>
      </c>
      <c r="O190" t="s">
        <v>44</v>
      </c>
      <c r="P190" t="s">
        <v>45</v>
      </c>
      <c r="Q190" t="s">
        <v>48</v>
      </c>
      <c r="R190" t="s">
        <v>49</v>
      </c>
      <c r="S190" t="s">
        <v>47</v>
      </c>
      <c r="T190" t="s">
        <v>31</v>
      </c>
      <c r="U190" t="s">
        <v>31</v>
      </c>
      <c r="V190" t="s">
        <v>38</v>
      </c>
      <c r="W190" t="s">
        <v>66</v>
      </c>
      <c r="X190" t="s">
        <v>2946</v>
      </c>
      <c r="Y190" s="1">
        <v>43439</v>
      </c>
      <c r="Z190" t="s">
        <v>31</v>
      </c>
      <c r="AA190" t="s">
        <v>37</v>
      </c>
      <c r="AB190" s="3">
        <v>22800000</v>
      </c>
      <c r="AC190" s="3">
        <v>22800000</v>
      </c>
      <c r="AD190">
        <v>0</v>
      </c>
      <c r="AE190">
        <v>0</v>
      </c>
      <c r="AF190">
        <v>0</v>
      </c>
      <c r="AG190">
        <v>0</v>
      </c>
      <c r="AH190">
        <v>22800000</v>
      </c>
      <c r="AI190">
        <v>0</v>
      </c>
      <c r="AJ190">
        <v>0</v>
      </c>
      <c r="AK190">
        <v>0</v>
      </c>
      <c r="AL190">
        <v>9</v>
      </c>
      <c r="AM190" s="1">
        <v>43874</v>
      </c>
      <c r="AN190" t="s">
        <v>2957</v>
      </c>
      <c r="AO190" t="s">
        <v>2933</v>
      </c>
      <c r="AP190" t="s">
        <v>37</v>
      </c>
      <c r="AQ190" t="s">
        <v>37</v>
      </c>
      <c r="AR190" t="s">
        <v>37</v>
      </c>
      <c r="AS190" t="s">
        <v>31</v>
      </c>
      <c r="AT190" t="s">
        <v>31</v>
      </c>
      <c r="AU190" t="s">
        <v>31</v>
      </c>
      <c r="AV190" t="s">
        <v>31</v>
      </c>
      <c r="AW190" t="s">
        <v>31</v>
      </c>
      <c r="AX190" t="s">
        <v>31</v>
      </c>
      <c r="AY190" t="s">
        <v>31</v>
      </c>
      <c r="AZ190" t="s">
        <v>31</v>
      </c>
      <c r="BA190">
        <v>0</v>
      </c>
      <c r="BB190">
        <v>0</v>
      </c>
      <c r="BC190">
        <v>0</v>
      </c>
      <c r="BD190" t="s">
        <v>31</v>
      </c>
      <c r="BE190">
        <v>0</v>
      </c>
      <c r="BF190" t="s">
        <v>37</v>
      </c>
      <c r="BG190">
        <v>59</v>
      </c>
      <c r="BH190">
        <v>0</v>
      </c>
      <c r="BI190" t="s">
        <v>31</v>
      </c>
      <c r="BJ190" t="s">
        <v>31</v>
      </c>
      <c r="BK190">
        <v>0</v>
      </c>
    </row>
    <row r="191" spans="1:63">
      <c r="A191" t="str">
        <f t="shared" si="19"/>
        <v>2128050574111</v>
      </c>
      <c r="B191" t="s">
        <v>32</v>
      </c>
      <c r="C191" t="str">
        <f t="shared" si="17"/>
        <v>41783357</v>
      </c>
      <c r="D191" t="s">
        <v>62</v>
      </c>
      <c r="E191" t="s">
        <v>67</v>
      </c>
      <c r="F191" t="str">
        <f t="shared" si="20"/>
        <v>2128050</v>
      </c>
      <c r="G191" t="s">
        <v>68</v>
      </c>
      <c r="H191" t="s">
        <v>402</v>
      </c>
      <c r="I191" t="s">
        <v>2950</v>
      </c>
      <c r="J191" t="s">
        <v>400</v>
      </c>
      <c r="K191" t="s">
        <v>2931</v>
      </c>
      <c r="L191" t="s">
        <v>43</v>
      </c>
      <c r="M191" t="s">
        <v>44</v>
      </c>
      <c r="N191" t="s">
        <v>46</v>
      </c>
      <c r="O191" t="s">
        <v>44</v>
      </c>
      <c r="P191" t="s">
        <v>45</v>
      </c>
      <c r="Q191" t="s">
        <v>48</v>
      </c>
      <c r="R191" t="s">
        <v>49</v>
      </c>
      <c r="S191" t="s">
        <v>47</v>
      </c>
      <c r="T191" t="s">
        <v>31</v>
      </c>
      <c r="U191" t="s">
        <v>31</v>
      </c>
      <c r="V191" t="s">
        <v>38</v>
      </c>
      <c r="W191" t="s">
        <v>66</v>
      </c>
      <c r="X191" t="s">
        <v>2946</v>
      </c>
      <c r="Y191" s="1">
        <v>43439</v>
      </c>
      <c r="Z191" t="s">
        <v>31</v>
      </c>
      <c r="AA191" t="s">
        <v>37</v>
      </c>
      <c r="AB191" s="3">
        <v>55000000</v>
      </c>
      <c r="AC191" s="3">
        <v>55000000</v>
      </c>
      <c r="AD191">
        <v>0</v>
      </c>
      <c r="AE191">
        <v>0</v>
      </c>
      <c r="AF191">
        <v>0</v>
      </c>
      <c r="AG191">
        <v>0</v>
      </c>
      <c r="AH191">
        <v>48000000</v>
      </c>
      <c r="AI191">
        <v>0</v>
      </c>
      <c r="AJ191">
        <v>0</v>
      </c>
      <c r="AK191">
        <v>0</v>
      </c>
      <c r="AL191">
        <v>9</v>
      </c>
      <c r="AM191" s="1">
        <v>43874</v>
      </c>
      <c r="AN191" t="s">
        <v>2957</v>
      </c>
      <c r="AO191" t="s">
        <v>2933</v>
      </c>
      <c r="AP191" t="s">
        <v>37</v>
      </c>
      <c r="AQ191" t="s">
        <v>37</v>
      </c>
      <c r="AR191" t="s">
        <v>37</v>
      </c>
      <c r="AS191" t="s">
        <v>31</v>
      </c>
      <c r="AT191" t="s">
        <v>31</v>
      </c>
      <c r="AU191" t="s">
        <v>31</v>
      </c>
      <c r="AV191" t="s">
        <v>31</v>
      </c>
      <c r="AW191" t="s">
        <v>31</v>
      </c>
      <c r="AX191" t="s">
        <v>31</v>
      </c>
      <c r="AY191" t="s">
        <v>31</v>
      </c>
      <c r="AZ191" t="s">
        <v>31</v>
      </c>
      <c r="BA191">
        <v>0</v>
      </c>
      <c r="BB191">
        <v>0</v>
      </c>
      <c r="BC191">
        <v>0</v>
      </c>
      <c r="BD191" t="s">
        <v>31</v>
      </c>
      <c r="BE191">
        <v>0</v>
      </c>
      <c r="BF191" t="s">
        <v>37</v>
      </c>
      <c r="BG191">
        <v>60</v>
      </c>
      <c r="BH191">
        <v>0</v>
      </c>
      <c r="BI191" t="s">
        <v>31</v>
      </c>
      <c r="BJ191" t="s">
        <v>31</v>
      </c>
      <c r="BK191">
        <v>0</v>
      </c>
    </row>
    <row r="192" spans="1:63">
      <c r="A192" t="str">
        <f t="shared" si="19"/>
        <v>2128049574111</v>
      </c>
      <c r="B192" t="s">
        <v>32</v>
      </c>
      <c r="C192" t="str">
        <f t="shared" si="17"/>
        <v>41783357</v>
      </c>
      <c r="D192" t="s">
        <v>62</v>
      </c>
      <c r="E192" t="s">
        <v>67</v>
      </c>
      <c r="F192" t="str">
        <f t="shared" si="20"/>
        <v>2128049</v>
      </c>
      <c r="G192" t="s">
        <v>68</v>
      </c>
      <c r="H192" t="s">
        <v>2023</v>
      </c>
      <c r="I192" t="s">
        <v>2950</v>
      </c>
      <c r="J192" t="s">
        <v>400</v>
      </c>
      <c r="K192" t="s">
        <v>2931</v>
      </c>
      <c r="L192" t="s">
        <v>43</v>
      </c>
      <c r="M192" t="s">
        <v>44</v>
      </c>
      <c r="N192" t="s">
        <v>46</v>
      </c>
      <c r="O192" t="s">
        <v>44</v>
      </c>
      <c r="P192" t="s">
        <v>45</v>
      </c>
      <c r="Q192" t="s">
        <v>48</v>
      </c>
      <c r="R192" t="s">
        <v>49</v>
      </c>
      <c r="S192" t="s">
        <v>47</v>
      </c>
      <c r="T192" t="s">
        <v>31</v>
      </c>
      <c r="U192" t="s">
        <v>31</v>
      </c>
      <c r="V192" t="s">
        <v>38</v>
      </c>
      <c r="W192" t="s">
        <v>66</v>
      </c>
      <c r="X192" t="s">
        <v>2946</v>
      </c>
      <c r="Y192" s="1">
        <v>43439</v>
      </c>
      <c r="Z192" t="s">
        <v>31</v>
      </c>
      <c r="AA192" t="s">
        <v>37</v>
      </c>
      <c r="AB192" s="3">
        <v>69000000</v>
      </c>
      <c r="AC192" s="3">
        <v>69000000</v>
      </c>
      <c r="AD192">
        <v>0</v>
      </c>
      <c r="AE192">
        <v>0</v>
      </c>
      <c r="AF192">
        <v>0</v>
      </c>
      <c r="AG192">
        <v>0</v>
      </c>
      <c r="AH192">
        <v>44250000</v>
      </c>
      <c r="AI192">
        <v>0</v>
      </c>
      <c r="AJ192">
        <v>0</v>
      </c>
      <c r="AK192">
        <v>0</v>
      </c>
      <c r="AL192">
        <v>9</v>
      </c>
      <c r="AM192" s="1">
        <v>43874</v>
      </c>
      <c r="AN192" t="s">
        <v>2957</v>
      </c>
      <c r="AO192" t="s">
        <v>2933</v>
      </c>
      <c r="AP192" t="s">
        <v>37</v>
      </c>
      <c r="AQ192" t="s">
        <v>37</v>
      </c>
      <c r="AR192" t="s">
        <v>37</v>
      </c>
      <c r="AS192" t="s">
        <v>31</v>
      </c>
      <c r="AT192" t="s">
        <v>31</v>
      </c>
      <c r="AU192" t="s">
        <v>31</v>
      </c>
      <c r="AV192" t="s">
        <v>31</v>
      </c>
      <c r="AW192" t="s">
        <v>31</v>
      </c>
      <c r="AX192" t="s">
        <v>31</v>
      </c>
      <c r="AY192" t="s">
        <v>31</v>
      </c>
      <c r="AZ192" t="s">
        <v>31</v>
      </c>
      <c r="BA192">
        <v>0</v>
      </c>
      <c r="BB192">
        <v>0</v>
      </c>
      <c r="BC192">
        <v>0</v>
      </c>
      <c r="BD192" t="s">
        <v>31</v>
      </c>
      <c r="BE192">
        <v>0</v>
      </c>
      <c r="BF192" t="s">
        <v>37</v>
      </c>
      <c r="BG192">
        <v>61</v>
      </c>
      <c r="BH192">
        <v>0</v>
      </c>
      <c r="BI192" t="s">
        <v>31</v>
      </c>
      <c r="BJ192" t="s">
        <v>31</v>
      </c>
      <c r="BK192">
        <v>0</v>
      </c>
    </row>
    <row r="193" spans="1:63">
      <c r="A193" t="str">
        <f t="shared" si="19"/>
        <v>2128048574111</v>
      </c>
      <c r="B193" t="s">
        <v>32</v>
      </c>
      <c r="C193" t="str">
        <f t="shared" si="17"/>
        <v>41783357</v>
      </c>
      <c r="D193" t="s">
        <v>62</v>
      </c>
      <c r="E193" t="s">
        <v>67</v>
      </c>
      <c r="F193" t="str">
        <f t="shared" si="20"/>
        <v>2128048</v>
      </c>
      <c r="G193" t="s">
        <v>68</v>
      </c>
      <c r="H193" t="s">
        <v>717</v>
      </c>
      <c r="I193" t="s">
        <v>2950</v>
      </c>
      <c r="J193" t="s">
        <v>400</v>
      </c>
      <c r="K193" t="s">
        <v>2931</v>
      </c>
      <c r="L193" t="s">
        <v>43</v>
      </c>
      <c r="M193" t="s">
        <v>44</v>
      </c>
      <c r="N193" t="s">
        <v>46</v>
      </c>
      <c r="O193" t="s">
        <v>44</v>
      </c>
      <c r="P193" t="s">
        <v>45</v>
      </c>
      <c r="Q193" t="s">
        <v>48</v>
      </c>
      <c r="R193" t="s">
        <v>49</v>
      </c>
      <c r="S193" t="s">
        <v>47</v>
      </c>
      <c r="T193" t="s">
        <v>31</v>
      </c>
      <c r="U193" t="s">
        <v>31</v>
      </c>
      <c r="V193" t="s">
        <v>38</v>
      </c>
      <c r="W193" t="s">
        <v>66</v>
      </c>
      <c r="X193" t="s">
        <v>2946</v>
      </c>
      <c r="Y193" s="1">
        <v>43439</v>
      </c>
      <c r="Z193" t="s">
        <v>31</v>
      </c>
      <c r="AA193" t="s">
        <v>37</v>
      </c>
      <c r="AB193" s="3">
        <v>27000000</v>
      </c>
      <c r="AC193" s="3">
        <v>27000000</v>
      </c>
      <c r="AD193">
        <v>0</v>
      </c>
      <c r="AE193">
        <v>0</v>
      </c>
      <c r="AF193">
        <v>0</v>
      </c>
      <c r="AG193">
        <v>0</v>
      </c>
      <c r="AH193">
        <v>25200000</v>
      </c>
      <c r="AI193">
        <v>0</v>
      </c>
      <c r="AJ193">
        <v>0</v>
      </c>
      <c r="AK193">
        <v>0</v>
      </c>
      <c r="AL193">
        <v>9</v>
      </c>
      <c r="AM193" s="1">
        <v>43874</v>
      </c>
      <c r="AN193" t="s">
        <v>2957</v>
      </c>
      <c r="AO193" t="s">
        <v>2933</v>
      </c>
      <c r="AP193" t="s">
        <v>37</v>
      </c>
      <c r="AQ193" t="s">
        <v>37</v>
      </c>
      <c r="AR193" t="s">
        <v>37</v>
      </c>
      <c r="AS193" t="s">
        <v>31</v>
      </c>
      <c r="AT193" t="s">
        <v>31</v>
      </c>
      <c r="AU193" t="s">
        <v>31</v>
      </c>
      <c r="AV193" t="s">
        <v>31</v>
      </c>
      <c r="AW193" t="s">
        <v>31</v>
      </c>
      <c r="AX193" t="s">
        <v>31</v>
      </c>
      <c r="AY193" t="s">
        <v>31</v>
      </c>
      <c r="AZ193" t="s">
        <v>31</v>
      </c>
      <c r="BA193">
        <v>0</v>
      </c>
      <c r="BB193">
        <v>0</v>
      </c>
      <c r="BC193">
        <v>0</v>
      </c>
      <c r="BD193" t="s">
        <v>31</v>
      </c>
      <c r="BE193">
        <v>0</v>
      </c>
      <c r="BF193" t="s">
        <v>37</v>
      </c>
      <c r="BG193">
        <v>62</v>
      </c>
      <c r="BH193">
        <v>0</v>
      </c>
      <c r="BI193" t="s">
        <v>31</v>
      </c>
      <c r="BJ193" t="s">
        <v>31</v>
      </c>
      <c r="BK193">
        <v>0</v>
      </c>
    </row>
    <row r="194" spans="1:63">
      <c r="A194" t="str">
        <f t="shared" si="19"/>
        <v>2128035521233</v>
      </c>
      <c r="B194" t="s">
        <v>32</v>
      </c>
      <c r="C194" t="str">
        <f t="shared" si="17"/>
        <v>41783352</v>
      </c>
      <c r="D194" t="s">
        <v>62</v>
      </c>
      <c r="E194" t="s">
        <v>67</v>
      </c>
      <c r="F194" t="str">
        <f t="shared" si="20"/>
        <v>2128035</v>
      </c>
      <c r="G194" t="s">
        <v>68</v>
      </c>
      <c r="H194" t="s">
        <v>643</v>
      </c>
      <c r="I194" t="s">
        <v>2941</v>
      </c>
      <c r="J194" t="s">
        <v>363</v>
      </c>
      <c r="K194" t="s">
        <v>2931</v>
      </c>
      <c r="L194" t="s">
        <v>43</v>
      </c>
      <c r="M194" t="s">
        <v>44</v>
      </c>
      <c r="N194" t="s">
        <v>46</v>
      </c>
      <c r="O194" t="s">
        <v>44</v>
      </c>
      <c r="P194" t="s">
        <v>45</v>
      </c>
      <c r="Q194" t="s">
        <v>48</v>
      </c>
      <c r="R194" t="s">
        <v>49</v>
      </c>
      <c r="S194" t="s">
        <v>47</v>
      </c>
      <c r="T194" t="s">
        <v>31</v>
      </c>
      <c r="U194" t="s">
        <v>31</v>
      </c>
      <c r="V194" t="s">
        <v>38</v>
      </c>
      <c r="W194" t="s">
        <v>66</v>
      </c>
      <c r="X194" t="s">
        <v>2946</v>
      </c>
      <c r="Y194" s="1">
        <v>43439</v>
      </c>
      <c r="Z194" t="s">
        <v>31</v>
      </c>
      <c r="AA194" t="s">
        <v>37</v>
      </c>
      <c r="AB194" s="3">
        <v>104000000</v>
      </c>
      <c r="AC194" s="3">
        <v>104000000</v>
      </c>
      <c r="AD194">
        <v>0</v>
      </c>
      <c r="AE194">
        <v>0</v>
      </c>
      <c r="AF194">
        <v>0</v>
      </c>
      <c r="AG194">
        <v>0</v>
      </c>
      <c r="AH194">
        <v>104000000</v>
      </c>
      <c r="AI194">
        <v>0</v>
      </c>
      <c r="AJ194">
        <v>0</v>
      </c>
      <c r="AK194">
        <v>0</v>
      </c>
      <c r="AL194">
        <v>9</v>
      </c>
      <c r="AM194" s="1">
        <v>43874</v>
      </c>
      <c r="AN194" t="s">
        <v>2957</v>
      </c>
      <c r="AO194" t="s">
        <v>2933</v>
      </c>
      <c r="AP194" t="s">
        <v>37</v>
      </c>
      <c r="AQ194" t="s">
        <v>37</v>
      </c>
      <c r="AR194" t="s">
        <v>37</v>
      </c>
      <c r="AS194" t="s">
        <v>31</v>
      </c>
      <c r="AT194" t="s">
        <v>31</v>
      </c>
      <c r="AU194" t="s">
        <v>31</v>
      </c>
      <c r="AV194" t="s">
        <v>31</v>
      </c>
      <c r="AW194" t="s">
        <v>31</v>
      </c>
      <c r="AX194" t="s">
        <v>31</v>
      </c>
      <c r="AY194" t="s">
        <v>31</v>
      </c>
      <c r="AZ194" t="s">
        <v>31</v>
      </c>
      <c r="BA194">
        <v>0</v>
      </c>
      <c r="BB194">
        <v>0</v>
      </c>
      <c r="BC194">
        <v>0</v>
      </c>
      <c r="BD194" t="s">
        <v>31</v>
      </c>
      <c r="BE194">
        <v>0</v>
      </c>
      <c r="BF194" t="s">
        <v>37</v>
      </c>
      <c r="BG194">
        <v>63</v>
      </c>
      <c r="BH194">
        <v>0</v>
      </c>
      <c r="BI194" t="s">
        <v>31</v>
      </c>
      <c r="BJ194" t="s">
        <v>31</v>
      </c>
      <c r="BK194">
        <v>0</v>
      </c>
    </row>
    <row r="195" spans="1:63">
      <c r="A195" t="str">
        <f t="shared" si="19"/>
        <v>2128028521233</v>
      </c>
      <c r="B195" t="s">
        <v>32</v>
      </c>
      <c r="C195" t="str">
        <f t="shared" si="17"/>
        <v>41783352</v>
      </c>
      <c r="D195" t="s">
        <v>62</v>
      </c>
      <c r="E195" t="s">
        <v>67</v>
      </c>
      <c r="F195" t="str">
        <f t="shared" si="20"/>
        <v>2128028</v>
      </c>
      <c r="G195" t="s">
        <v>68</v>
      </c>
      <c r="H195" t="s">
        <v>469</v>
      </c>
      <c r="I195" t="s">
        <v>2941</v>
      </c>
      <c r="J195" t="s">
        <v>363</v>
      </c>
      <c r="K195" t="s">
        <v>2931</v>
      </c>
      <c r="L195" t="s">
        <v>43</v>
      </c>
      <c r="M195" t="s">
        <v>44</v>
      </c>
      <c r="N195" t="s">
        <v>46</v>
      </c>
      <c r="O195" t="s">
        <v>44</v>
      </c>
      <c r="P195" t="s">
        <v>45</v>
      </c>
      <c r="Q195" t="s">
        <v>48</v>
      </c>
      <c r="R195" t="s">
        <v>49</v>
      </c>
      <c r="S195" t="s">
        <v>47</v>
      </c>
      <c r="T195" t="s">
        <v>31</v>
      </c>
      <c r="U195" t="s">
        <v>31</v>
      </c>
      <c r="V195" t="s">
        <v>38</v>
      </c>
      <c r="W195" t="s">
        <v>66</v>
      </c>
      <c r="X195" t="s">
        <v>2946</v>
      </c>
      <c r="Y195" s="1">
        <v>43439</v>
      </c>
      <c r="Z195" t="s">
        <v>31</v>
      </c>
      <c r="AA195" t="s">
        <v>37</v>
      </c>
      <c r="AB195" s="3">
        <v>275000000</v>
      </c>
      <c r="AC195" s="3">
        <v>275000000</v>
      </c>
      <c r="AD195">
        <v>0</v>
      </c>
      <c r="AE195">
        <v>0</v>
      </c>
      <c r="AF195">
        <v>0</v>
      </c>
      <c r="AG195">
        <v>0</v>
      </c>
      <c r="AH195">
        <v>251000000</v>
      </c>
      <c r="AI195">
        <v>0</v>
      </c>
      <c r="AJ195">
        <v>0</v>
      </c>
      <c r="AK195">
        <v>0</v>
      </c>
      <c r="AL195">
        <v>9</v>
      </c>
      <c r="AM195" s="1">
        <v>43874</v>
      </c>
      <c r="AN195" t="s">
        <v>2957</v>
      </c>
      <c r="AO195" t="s">
        <v>2933</v>
      </c>
      <c r="AP195" t="s">
        <v>37</v>
      </c>
      <c r="AQ195" t="s">
        <v>37</v>
      </c>
      <c r="AR195" t="s">
        <v>37</v>
      </c>
      <c r="AS195" t="s">
        <v>31</v>
      </c>
      <c r="AT195" t="s">
        <v>31</v>
      </c>
      <c r="AU195" t="s">
        <v>31</v>
      </c>
      <c r="AV195" t="s">
        <v>31</v>
      </c>
      <c r="AW195" t="s">
        <v>31</v>
      </c>
      <c r="AX195" t="s">
        <v>31</v>
      </c>
      <c r="AY195" t="s">
        <v>31</v>
      </c>
      <c r="AZ195" t="s">
        <v>31</v>
      </c>
      <c r="BA195">
        <v>0</v>
      </c>
      <c r="BB195">
        <v>0</v>
      </c>
      <c r="BC195">
        <v>0</v>
      </c>
      <c r="BD195" t="s">
        <v>31</v>
      </c>
      <c r="BE195">
        <v>0</v>
      </c>
      <c r="BF195" t="s">
        <v>37</v>
      </c>
      <c r="BG195">
        <v>64</v>
      </c>
      <c r="BH195">
        <v>0</v>
      </c>
      <c r="BI195" t="s">
        <v>31</v>
      </c>
      <c r="BJ195" t="s">
        <v>31</v>
      </c>
      <c r="BK195">
        <v>0</v>
      </c>
    </row>
    <row r="196" spans="1:63">
      <c r="A196" t="str">
        <f t="shared" ref="A196:A214" si="21">G196&amp;H196&amp;J196</f>
        <v>2128027521233</v>
      </c>
      <c r="B196" t="s">
        <v>32</v>
      </c>
      <c r="C196" t="str">
        <f t="shared" ref="C196:C214" si="22">D196&amp;LEFT(J196,2)</f>
        <v>41783352</v>
      </c>
      <c r="D196" t="s">
        <v>62</v>
      </c>
      <c r="E196" t="s">
        <v>67</v>
      </c>
      <c r="F196" t="str">
        <f t="shared" ref="F196:F214" si="23">G196&amp;H196</f>
        <v>2128027</v>
      </c>
      <c r="G196" t="s">
        <v>68</v>
      </c>
      <c r="H196" t="s">
        <v>902</v>
      </c>
      <c r="I196" t="s">
        <v>2941</v>
      </c>
      <c r="J196" t="s">
        <v>363</v>
      </c>
      <c r="K196" t="s">
        <v>2931</v>
      </c>
      <c r="L196" t="s">
        <v>43</v>
      </c>
      <c r="M196" t="s">
        <v>44</v>
      </c>
      <c r="N196" t="s">
        <v>46</v>
      </c>
      <c r="O196" t="s">
        <v>44</v>
      </c>
      <c r="P196" t="s">
        <v>45</v>
      </c>
      <c r="Q196" t="s">
        <v>48</v>
      </c>
      <c r="R196" t="s">
        <v>49</v>
      </c>
      <c r="S196" t="s">
        <v>47</v>
      </c>
      <c r="T196" t="s">
        <v>31</v>
      </c>
      <c r="U196" t="s">
        <v>31</v>
      </c>
      <c r="V196" t="s">
        <v>38</v>
      </c>
      <c r="W196" t="s">
        <v>66</v>
      </c>
      <c r="X196" t="s">
        <v>2946</v>
      </c>
      <c r="Y196" s="1">
        <v>43439</v>
      </c>
      <c r="Z196" t="s">
        <v>31</v>
      </c>
      <c r="AA196" t="s">
        <v>37</v>
      </c>
      <c r="AB196" s="3">
        <v>48000000</v>
      </c>
      <c r="AC196" s="3">
        <v>48000000</v>
      </c>
      <c r="AD196">
        <v>0</v>
      </c>
      <c r="AE196">
        <v>0</v>
      </c>
      <c r="AF196">
        <v>0</v>
      </c>
      <c r="AG196">
        <v>0</v>
      </c>
      <c r="AH196">
        <v>32000000</v>
      </c>
      <c r="AI196">
        <v>0</v>
      </c>
      <c r="AJ196">
        <v>0</v>
      </c>
      <c r="AK196">
        <v>0</v>
      </c>
      <c r="AL196">
        <v>9</v>
      </c>
      <c r="AM196" s="1">
        <v>43874</v>
      </c>
      <c r="AN196" t="s">
        <v>2957</v>
      </c>
      <c r="AO196" t="s">
        <v>2933</v>
      </c>
      <c r="AP196" t="s">
        <v>37</v>
      </c>
      <c r="AQ196" t="s">
        <v>37</v>
      </c>
      <c r="AR196" t="s">
        <v>37</v>
      </c>
      <c r="AS196" t="s">
        <v>31</v>
      </c>
      <c r="AT196" t="s">
        <v>31</v>
      </c>
      <c r="AU196" t="s">
        <v>31</v>
      </c>
      <c r="AV196" t="s">
        <v>31</v>
      </c>
      <c r="AW196" t="s">
        <v>31</v>
      </c>
      <c r="AX196" t="s">
        <v>31</v>
      </c>
      <c r="AY196" t="s">
        <v>31</v>
      </c>
      <c r="AZ196" t="s">
        <v>31</v>
      </c>
      <c r="BA196">
        <v>0</v>
      </c>
      <c r="BB196">
        <v>0</v>
      </c>
      <c r="BC196">
        <v>0</v>
      </c>
      <c r="BD196" t="s">
        <v>31</v>
      </c>
      <c r="BE196">
        <v>0</v>
      </c>
      <c r="BF196" t="s">
        <v>37</v>
      </c>
      <c r="BG196">
        <v>65</v>
      </c>
      <c r="BH196">
        <v>0</v>
      </c>
      <c r="BI196" t="s">
        <v>31</v>
      </c>
      <c r="BJ196" t="s">
        <v>31</v>
      </c>
      <c r="BK196">
        <v>0</v>
      </c>
    </row>
    <row r="197" spans="1:63">
      <c r="A197" t="str">
        <f t="shared" si="21"/>
        <v>2128007524114</v>
      </c>
      <c r="B197" t="s">
        <v>32</v>
      </c>
      <c r="C197" t="str">
        <f t="shared" si="22"/>
        <v>41783352</v>
      </c>
      <c r="D197" t="s">
        <v>62</v>
      </c>
      <c r="E197" t="s">
        <v>67</v>
      </c>
      <c r="F197" t="str">
        <f t="shared" si="23"/>
        <v>2128007</v>
      </c>
      <c r="G197" t="s">
        <v>68</v>
      </c>
      <c r="H197" t="s">
        <v>69</v>
      </c>
      <c r="I197" t="s">
        <v>2930</v>
      </c>
      <c r="J197" t="s">
        <v>182</v>
      </c>
      <c r="K197" t="s">
        <v>2931</v>
      </c>
      <c r="L197" t="s">
        <v>43</v>
      </c>
      <c r="M197" t="s">
        <v>44</v>
      </c>
      <c r="N197" t="s">
        <v>46</v>
      </c>
      <c r="O197" t="s">
        <v>44</v>
      </c>
      <c r="P197" t="s">
        <v>45</v>
      </c>
      <c r="Q197" t="s">
        <v>48</v>
      </c>
      <c r="R197" t="s">
        <v>49</v>
      </c>
      <c r="S197" t="s">
        <v>47</v>
      </c>
      <c r="T197" t="s">
        <v>31</v>
      </c>
      <c r="U197" t="s">
        <v>31</v>
      </c>
      <c r="V197" t="s">
        <v>38</v>
      </c>
      <c r="W197" t="s">
        <v>66</v>
      </c>
      <c r="X197" t="s">
        <v>2946</v>
      </c>
      <c r="Y197" s="1">
        <v>43439</v>
      </c>
      <c r="Z197" t="s">
        <v>31</v>
      </c>
      <c r="AA197" t="s">
        <v>37</v>
      </c>
      <c r="AB197" s="3">
        <v>34200000</v>
      </c>
      <c r="AC197" s="3">
        <v>34200000</v>
      </c>
      <c r="AD197">
        <v>0</v>
      </c>
      <c r="AE197">
        <v>0</v>
      </c>
      <c r="AF197">
        <v>0</v>
      </c>
      <c r="AG197">
        <v>0</v>
      </c>
      <c r="AH197">
        <v>34200000</v>
      </c>
      <c r="AI197">
        <v>0</v>
      </c>
      <c r="AJ197">
        <v>0</v>
      </c>
      <c r="AK197">
        <v>0</v>
      </c>
      <c r="AL197">
        <v>9</v>
      </c>
      <c r="AM197" s="1">
        <v>43874</v>
      </c>
      <c r="AN197" t="s">
        <v>2957</v>
      </c>
      <c r="AO197" t="s">
        <v>2933</v>
      </c>
      <c r="AP197" t="s">
        <v>37</v>
      </c>
      <c r="AQ197" t="s">
        <v>37</v>
      </c>
      <c r="AR197" t="s">
        <v>37</v>
      </c>
      <c r="AS197" t="s">
        <v>31</v>
      </c>
      <c r="AT197" t="s">
        <v>31</v>
      </c>
      <c r="AU197" t="s">
        <v>31</v>
      </c>
      <c r="AV197" t="s">
        <v>31</v>
      </c>
      <c r="AW197" t="s">
        <v>31</v>
      </c>
      <c r="AX197" t="s">
        <v>31</v>
      </c>
      <c r="AY197" t="s">
        <v>31</v>
      </c>
      <c r="AZ197" t="s">
        <v>31</v>
      </c>
      <c r="BA197">
        <v>0</v>
      </c>
      <c r="BB197">
        <v>0</v>
      </c>
      <c r="BC197">
        <v>0</v>
      </c>
      <c r="BD197" t="s">
        <v>31</v>
      </c>
      <c r="BE197">
        <v>0</v>
      </c>
      <c r="BF197" t="s">
        <v>37</v>
      </c>
      <c r="BG197">
        <v>66</v>
      </c>
      <c r="BH197">
        <v>0</v>
      </c>
      <c r="BI197" t="s">
        <v>31</v>
      </c>
      <c r="BJ197" t="s">
        <v>31</v>
      </c>
      <c r="BK197">
        <v>0</v>
      </c>
    </row>
    <row r="198" spans="1:63">
      <c r="A198" t="str">
        <f t="shared" si="21"/>
        <v>2128007524113</v>
      </c>
      <c r="B198" t="s">
        <v>32</v>
      </c>
      <c r="C198" t="str">
        <f t="shared" si="22"/>
        <v>41783352</v>
      </c>
      <c r="D198" t="s">
        <v>62</v>
      </c>
      <c r="E198" t="s">
        <v>67</v>
      </c>
      <c r="F198" t="str">
        <f t="shared" si="23"/>
        <v>2128007</v>
      </c>
      <c r="G198" t="s">
        <v>68</v>
      </c>
      <c r="H198" t="s">
        <v>69</v>
      </c>
      <c r="I198" t="s">
        <v>2930</v>
      </c>
      <c r="J198" t="s">
        <v>64</v>
      </c>
      <c r="K198" t="s">
        <v>2931</v>
      </c>
      <c r="L198" t="s">
        <v>43</v>
      </c>
      <c r="M198" t="s">
        <v>44</v>
      </c>
      <c r="N198" t="s">
        <v>46</v>
      </c>
      <c r="O198" t="s">
        <v>44</v>
      </c>
      <c r="P198" t="s">
        <v>45</v>
      </c>
      <c r="Q198" t="s">
        <v>48</v>
      </c>
      <c r="R198" t="s">
        <v>49</v>
      </c>
      <c r="S198" t="s">
        <v>47</v>
      </c>
      <c r="T198" t="s">
        <v>31</v>
      </c>
      <c r="U198" t="s">
        <v>31</v>
      </c>
      <c r="V198" t="s">
        <v>38</v>
      </c>
      <c r="W198" t="s">
        <v>66</v>
      </c>
      <c r="X198" t="s">
        <v>2946</v>
      </c>
      <c r="Y198" s="1">
        <v>43439</v>
      </c>
      <c r="Z198" t="s">
        <v>31</v>
      </c>
      <c r="AA198" t="s">
        <v>37</v>
      </c>
      <c r="AB198" s="3">
        <v>24100000</v>
      </c>
      <c r="AC198" s="3">
        <v>24100000</v>
      </c>
      <c r="AD198">
        <v>0</v>
      </c>
      <c r="AE198">
        <v>0</v>
      </c>
      <c r="AF198">
        <v>0</v>
      </c>
      <c r="AG198">
        <v>0</v>
      </c>
      <c r="AH198">
        <v>20500000</v>
      </c>
      <c r="AI198">
        <v>0</v>
      </c>
      <c r="AJ198">
        <v>0</v>
      </c>
      <c r="AK198">
        <v>0</v>
      </c>
      <c r="AL198">
        <v>9</v>
      </c>
      <c r="AM198" s="1">
        <v>43874</v>
      </c>
      <c r="AN198" t="s">
        <v>2957</v>
      </c>
      <c r="AO198" t="s">
        <v>2933</v>
      </c>
      <c r="AP198" t="s">
        <v>37</v>
      </c>
      <c r="AQ198" t="s">
        <v>37</v>
      </c>
      <c r="AR198" t="s">
        <v>37</v>
      </c>
      <c r="AS198" t="s">
        <v>31</v>
      </c>
      <c r="AT198" t="s">
        <v>31</v>
      </c>
      <c r="AU198" t="s">
        <v>31</v>
      </c>
      <c r="AV198" t="s">
        <v>31</v>
      </c>
      <c r="AW198" t="s">
        <v>31</v>
      </c>
      <c r="AX198" t="s">
        <v>31</v>
      </c>
      <c r="AY198" t="s">
        <v>31</v>
      </c>
      <c r="AZ198" t="s">
        <v>31</v>
      </c>
      <c r="BA198">
        <v>0</v>
      </c>
      <c r="BB198">
        <v>0</v>
      </c>
      <c r="BC198">
        <v>0</v>
      </c>
      <c r="BD198" t="s">
        <v>31</v>
      </c>
      <c r="BE198">
        <v>0</v>
      </c>
      <c r="BF198" t="s">
        <v>37</v>
      </c>
      <c r="BG198">
        <v>67</v>
      </c>
      <c r="BH198">
        <v>0</v>
      </c>
      <c r="BI198" t="s">
        <v>31</v>
      </c>
      <c r="BJ198" t="s">
        <v>31</v>
      </c>
      <c r="BK198">
        <v>0</v>
      </c>
    </row>
    <row r="199" spans="1:63">
      <c r="A199" t="str">
        <f t="shared" si="21"/>
        <v>2128007524111</v>
      </c>
      <c r="B199" t="s">
        <v>32</v>
      </c>
      <c r="C199" t="str">
        <f t="shared" si="22"/>
        <v>41783352</v>
      </c>
      <c r="D199" t="s">
        <v>62</v>
      </c>
      <c r="E199" t="s">
        <v>67</v>
      </c>
      <c r="F199" t="str">
        <f t="shared" si="23"/>
        <v>2128007</v>
      </c>
      <c r="G199" t="s">
        <v>68</v>
      </c>
      <c r="H199" t="s">
        <v>69</v>
      </c>
      <c r="I199" t="s">
        <v>2930</v>
      </c>
      <c r="J199" t="s">
        <v>71</v>
      </c>
      <c r="K199" t="s">
        <v>2931</v>
      </c>
      <c r="L199" t="s">
        <v>43</v>
      </c>
      <c r="M199" t="s">
        <v>44</v>
      </c>
      <c r="N199" t="s">
        <v>46</v>
      </c>
      <c r="O199" t="s">
        <v>44</v>
      </c>
      <c r="P199" t="s">
        <v>45</v>
      </c>
      <c r="Q199" t="s">
        <v>48</v>
      </c>
      <c r="R199" t="s">
        <v>49</v>
      </c>
      <c r="S199" t="s">
        <v>47</v>
      </c>
      <c r="T199" t="s">
        <v>31</v>
      </c>
      <c r="U199" t="s">
        <v>31</v>
      </c>
      <c r="V199" t="s">
        <v>38</v>
      </c>
      <c r="W199" t="s">
        <v>66</v>
      </c>
      <c r="X199" t="s">
        <v>2946</v>
      </c>
      <c r="Y199" s="1">
        <v>43439</v>
      </c>
      <c r="Z199" t="s">
        <v>31</v>
      </c>
      <c r="AA199" t="s">
        <v>37</v>
      </c>
      <c r="AB199" s="3">
        <v>2640000</v>
      </c>
      <c r="AC199" s="3">
        <v>2640000</v>
      </c>
      <c r="AD199">
        <v>0</v>
      </c>
      <c r="AE199">
        <v>0</v>
      </c>
      <c r="AF199">
        <v>0</v>
      </c>
      <c r="AG199">
        <v>0</v>
      </c>
      <c r="AH199">
        <v>2640000</v>
      </c>
      <c r="AI199">
        <v>0</v>
      </c>
      <c r="AJ199">
        <v>0</v>
      </c>
      <c r="AK199">
        <v>0</v>
      </c>
      <c r="AL199">
        <v>9</v>
      </c>
      <c r="AM199" s="1">
        <v>43874</v>
      </c>
      <c r="AN199" t="s">
        <v>2957</v>
      </c>
      <c r="AO199" t="s">
        <v>2933</v>
      </c>
      <c r="AP199" t="s">
        <v>37</v>
      </c>
      <c r="AQ199" t="s">
        <v>37</v>
      </c>
      <c r="AR199" t="s">
        <v>37</v>
      </c>
      <c r="AS199" t="s">
        <v>31</v>
      </c>
      <c r="AT199" t="s">
        <v>31</v>
      </c>
      <c r="AU199" t="s">
        <v>31</v>
      </c>
      <c r="AV199" t="s">
        <v>31</v>
      </c>
      <c r="AW199" t="s">
        <v>31</v>
      </c>
      <c r="AX199" t="s">
        <v>31</v>
      </c>
      <c r="AY199" t="s">
        <v>31</v>
      </c>
      <c r="AZ199" t="s">
        <v>31</v>
      </c>
      <c r="BA199">
        <v>0</v>
      </c>
      <c r="BB199">
        <v>0</v>
      </c>
      <c r="BC199">
        <v>0</v>
      </c>
      <c r="BD199" t="s">
        <v>31</v>
      </c>
      <c r="BE199">
        <v>0</v>
      </c>
      <c r="BF199" t="s">
        <v>37</v>
      </c>
      <c r="BG199">
        <v>68</v>
      </c>
      <c r="BH199">
        <v>0</v>
      </c>
      <c r="BI199" t="s">
        <v>31</v>
      </c>
      <c r="BJ199" t="s">
        <v>31</v>
      </c>
      <c r="BK199">
        <v>0</v>
      </c>
    </row>
    <row r="200" spans="1:63">
      <c r="A200" t="str">
        <f t="shared" si="21"/>
        <v>2128007522151</v>
      </c>
      <c r="B200" t="s">
        <v>32</v>
      </c>
      <c r="C200" t="str">
        <f t="shared" si="22"/>
        <v>41783352</v>
      </c>
      <c r="D200" t="s">
        <v>62</v>
      </c>
      <c r="E200" t="s">
        <v>67</v>
      </c>
      <c r="F200" t="str">
        <f t="shared" si="23"/>
        <v>2128007</v>
      </c>
      <c r="G200" t="s">
        <v>68</v>
      </c>
      <c r="H200" t="s">
        <v>69</v>
      </c>
      <c r="I200" t="s">
        <v>2935</v>
      </c>
      <c r="J200" t="s">
        <v>179</v>
      </c>
      <c r="K200" t="s">
        <v>2931</v>
      </c>
      <c r="L200" t="s">
        <v>43</v>
      </c>
      <c r="M200" t="s">
        <v>44</v>
      </c>
      <c r="N200" t="s">
        <v>46</v>
      </c>
      <c r="O200" t="s">
        <v>44</v>
      </c>
      <c r="P200" t="s">
        <v>45</v>
      </c>
      <c r="Q200" t="s">
        <v>48</v>
      </c>
      <c r="R200" t="s">
        <v>49</v>
      </c>
      <c r="S200" t="s">
        <v>47</v>
      </c>
      <c r="T200" t="s">
        <v>31</v>
      </c>
      <c r="U200" t="s">
        <v>31</v>
      </c>
      <c r="V200" t="s">
        <v>38</v>
      </c>
      <c r="W200" t="s">
        <v>66</v>
      </c>
      <c r="X200" t="s">
        <v>2946</v>
      </c>
      <c r="Y200" s="1">
        <v>43439</v>
      </c>
      <c r="Z200" t="s">
        <v>31</v>
      </c>
      <c r="AA200" t="s">
        <v>37</v>
      </c>
      <c r="AB200" s="3">
        <v>5600000</v>
      </c>
      <c r="AC200" s="3">
        <v>5600000</v>
      </c>
      <c r="AD200">
        <v>0</v>
      </c>
      <c r="AE200">
        <v>0</v>
      </c>
      <c r="AF200">
        <v>0</v>
      </c>
      <c r="AG200">
        <v>0</v>
      </c>
      <c r="AH200">
        <v>5600000</v>
      </c>
      <c r="AI200">
        <v>0</v>
      </c>
      <c r="AJ200">
        <v>0</v>
      </c>
      <c r="AK200">
        <v>0</v>
      </c>
      <c r="AL200">
        <v>9</v>
      </c>
      <c r="AM200" s="1">
        <v>43874</v>
      </c>
      <c r="AN200" t="s">
        <v>2957</v>
      </c>
      <c r="AO200" t="s">
        <v>2933</v>
      </c>
      <c r="AP200" t="s">
        <v>37</v>
      </c>
      <c r="AQ200" t="s">
        <v>37</v>
      </c>
      <c r="AR200" t="s">
        <v>37</v>
      </c>
      <c r="AS200" t="s">
        <v>31</v>
      </c>
      <c r="AT200" t="s">
        <v>31</v>
      </c>
      <c r="AU200" t="s">
        <v>31</v>
      </c>
      <c r="AV200" t="s">
        <v>31</v>
      </c>
      <c r="AW200" t="s">
        <v>31</v>
      </c>
      <c r="AX200" t="s">
        <v>31</v>
      </c>
      <c r="AY200" t="s">
        <v>31</v>
      </c>
      <c r="AZ200" t="s">
        <v>31</v>
      </c>
      <c r="BA200">
        <v>0</v>
      </c>
      <c r="BB200">
        <v>0</v>
      </c>
      <c r="BC200">
        <v>0</v>
      </c>
      <c r="BD200" t="s">
        <v>31</v>
      </c>
      <c r="BE200">
        <v>0</v>
      </c>
      <c r="BF200" t="s">
        <v>37</v>
      </c>
      <c r="BG200">
        <v>69</v>
      </c>
      <c r="BH200">
        <v>0</v>
      </c>
      <c r="BI200" t="s">
        <v>31</v>
      </c>
      <c r="BJ200" t="s">
        <v>31</v>
      </c>
      <c r="BK200">
        <v>0</v>
      </c>
    </row>
    <row r="201" spans="1:63">
      <c r="A201" t="str">
        <f t="shared" si="21"/>
        <v>2128007521211</v>
      </c>
      <c r="B201" t="s">
        <v>32</v>
      </c>
      <c r="C201" t="str">
        <f t="shared" si="22"/>
        <v>41783352</v>
      </c>
      <c r="D201" t="s">
        <v>62</v>
      </c>
      <c r="E201" t="s">
        <v>67</v>
      </c>
      <c r="F201" t="str">
        <f t="shared" si="23"/>
        <v>2128007</v>
      </c>
      <c r="G201" t="s">
        <v>68</v>
      </c>
      <c r="H201" t="s">
        <v>69</v>
      </c>
      <c r="I201" t="s">
        <v>2941</v>
      </c>
      <c r="J201" t="s">
        <v>122</v>
      </c>
      <c r="K201" t="s">
        <v>2931</v>
      </c>
      <c r="L201" t="s">
        <v>43</v>
      </c>
      <c r="M201" t="s">
        <v>44</v>
      </c>
      <c r="N201" t="s">
        <v>46</v>
      </c>
      <c r="O201" t="s">
        <v>44</v>
      </c>
      <c r="P201" t="s">
        <v>45</v>
      </c>
      <c r="Q201" t="s">
        <v>48</v>
      </c>
      <c r="R201" t="s">
        <v>49</v>
      </c>
      <c r="S201" t="s">
        <v>47</v>
      </c>
      <c r="T201" t="s">
        <v>31</v>
      </c>
      <c r="U201" t="s">
        <v>31</v>
      </c>
      <c r="V201" t="s">
        <v>38</v>
      </c>
      <c r="W201" t="s">
        <v>66</v>
      </c>
      <c r="X201" t="s">
        <v>2946</v>
      </c>
      <c r="Y201" s="1">
        <v>43439</v>
      </c>
      <c r="Z201" t="s">
        <v>31</v>
      </c>
      <c r="AA201" t="s">
        <v>37</v>
      </c>
      <c r="AB201" s="3">
        <v>3460000</v>
      </c>
      <c r="AC201" s="3">
        <v>3460000</v>
      </c>
      <c r="AD201">
        <v>0</v>
      </c>
      <c r="AE201">
        <v>0</v>
      </c>
      <c r="AF201">
        <v>0</v>
      </c>
      <c r="AG201">
        <v>0</v>
      </c>
      <c r="AH201">
        <v>3460000</v>
      </c>
      <c r="AI201">
        <v>0</v>
      </c>
      <c r="AJ201">
        <v>0</v>
      </c>
      <c r="AK201">
        <v>0</v>
      </c>
      <c r="AL201">
        <v>9</v>
      </c>
      <c r="AM201" s="1">
        <v>43874</v>
      </c>
      <c r="AN201" t="s">
        <v>2957</v>
      </c>
      <c r="AO201" t="s">
        <v>2933</v>
      </c>
      <c r="AP201" t="s">
        <v>37</v>
      </c>
      <c r="AQ201" t="s">
        <v>37</v>
      </c>
      <c r="AR201" t="s">
        <v>37</v>
      </c>
      <c r="AS201" t="s">
        <v>31</v>
      </c>
      <c r="AT201" t="s">
        <v>31</v>
      </c>
      <c r="AU201" t="s">
        <v>31</v>
      </c>
      <c r="AV201" t="s">
        <v>31</v>
      </c>
      <c r="AW201" t="s">
        <v>31</v>
      </c>
      <c r="AX201" t="s">
        <v>31</v>
      </c>
      <c r="AY201" t="s">
        <v>31</v>
      </c>
      <c r="AZ201" t="s">
        <v>31</v>
      </c>
      <c r="BA201">
        <v>0</v>
      </c>
      <c r="BB201">
        <v>0</v>
      </c>
      <c r="BC201">
        <v>0</v>
      </c>
      <c r="BD201" t="s">
        <v>31</v>
      </c>
      <c r="BE201">
        <v>0</v>
      </c>
      <c r="BF201" t="s">
        <v>37</v>
      </c>
      <c r="BG201">
        <v>70</v>
      </c>
      <c r="BH201">
        <v>0</v>
      </c>
      <c r="BI201" t="s">
        <v>31</v>
      </c>
      <c r="BJ201" t="s">
        <v>31</v>
      </c>
      <c r="BK201">
        <v>0</v>
      </c>
    </row>
    <row r="202" spans="1:63">
      <c r="A202" t="str">
        <f t="shared" si="21"/>
        <v>2127994511152</v>
      </c>
      <c r="B202" t="s">
        <v>32</v>
      </c>
      <c r="C202" t="str">
        <f t="shared" si="22"/>
        <v>41783351</v>
      </c>
      <c r="D202" t="s">
        <v>62</v>
      </c>
      <c r="E202" t="s">
        <v>67</v>
      </c>
      <c r="F202" t="str">
        <f t="shared" si="23"/>
        <v>2127994</v>
      </c>
      <c r="G202" t="s">
        <v>195</v>
      </c>
      <c r="H202" t="s">
        <v>42</v>
      </c>
      <c r="I202" t="s">
        <v>2940</v>
      </c>
      <c r="J202" t="s">
        <v>84</v>
      </c>
      <c r="K202" t="s">
        <v>2931</v>
      </c>
      <c r="L202" t="s">
        <v>43</v>
      </c>
      <c r="M202" t="s">
        <v>44</v>
      </c>
      <c r="N202" t="s">
        <v>46</v>
      </c>
      <c r="O202" t="s">
        <v>44</v>
      </c>
      <c r="P202" t="s">
        <v>45</v>
      </c>
      <c r="Q202" t="s">
        <v>48</v>
      </c>
      <c r="R202" t="s">
        <v>49</v>
      </c>
      <c r="S202" t="s">
        <v>47</v>
      </c>
      <c r="T202" t="s">
        <v>31</v>
      </c>
      <c r="U202" t="s">
        <v>31</v>
      </c>
      <c r="V202" t="s">
        <v>38</v>
      </c>
      <c r="W202" t="s">
        <v>66</v>
      </c>
      <c r="X202" t="s">
        <v>2946</v>
      </c>
      <c r="Y202" s="1">
        <v>43439</v>
      </c>
      <c r="Z202" t="s">
        <v>31</v>
      </c>
      <c r="AA202" t="s">
        <v>37</v>
      </c>
      <c r="AB202" s="3">
        <v>13339594000</v>
      </c>
      <c r="AC202" s="3">
        <v>13339594000</v>
      </c>
      <c r="AD202">
        <v>0</v>
      </c>
      <c r="AE202">
        <v>0</v>
      </c>
      <c r="AF202">
        <v>0</v>
      </c>
      <c r="AG202">
        <v>0</v>
      </c>
      <c r="AH202">
        <v>13339593400</v>
      </c>
      <c r="AI202">
        <v>0</v>
      </c>
      <c r="AJ202">
        <v>0</v>
      </c>
      <c r="AK202">
        <v>0</v>
      </c>
      <c r="AL202">
        <v>9</v>
      </c>
      <c r="AM202" s="1">
        <v>43874</v>
      </c>
      <c r="AN202" t="s">
        <v>2957</v>
      </c>
      <c r="AO202" t="s">
        <v>2933</v>
      </c>
      <c r="AP202" t="s">
        <v>37</v>
      </c>
      <c r="AQ202" t="s">
        <v>37</v>
      </c>
      <c r="AR202" t="s">
        <v>37</v>
      </c>
      <c r="AS202" t="s">
        <v>31</v>
      </c>
      <c r="AT202" t="s">
        <v>31</v>
      </c>
      <c r="AU202" t="s">
        <v>31</v>
      </c>
      <c r="AV202" t="s">
        <v>31</v>
      </c>
      <c r="AW202" t="s">
        <v>31</v>
      </c>
      <c r="AX202" t="s">
        <v>31</v>
      </c>
      <c r="AY202" t="s">
        <v>31</v>
      </c>
      <c r="AZ202" t="s">
        <v>31</v>
      </c>
      <c r="BA202">
        <v>0</v>
      </c>
      <c r="BB202">
        <v>0</v>
      </c>
      <c r="BC202">
        <v>0</v>
      </c>
      <c r="BD202" t="s">
        <v>31</v>
      </c>
      <c r="BE202">
        <v>0</v>
      </c>
      <c r="BF202" t="s">
        <v>37</v>
      </c>
      <c r="BG202">
        <v>71</v>
      </c>
      <c r="BH202">
        <v>0</v>
      </c>
      <c r="BI202" t="s">
        <v>31</v>
      </c>
      <c r="BJ202" t="s">
        <v>31</v>
      </c>
      <c r="BK202">
        <v>0</v>
      </c>
    </row>
    <row r="203" spans="1:63">
      <c r="A203" t="str">
        <f t="shared" si="21"/>
        <v>2127951521211</v>
      </c>
      <c r="B203" t="s">
        <v>32</v>
      </c>
      <c r="C203" t="str">
        <f t="shared" si="22"/>
        <v>41783352</v>
      </c>
      <c r="D203" t="s">
        <v>62</v>
      </c>
      <c r="E203" t="s">
        <v>67</v>
      </c>
      <c r="F203" t="str">
        <f t="shared" si="23"/>
        <v>2127951</v>
      </c>
      <c r="G203" t="s">
        <v>195</v>
      </c>
      <c r="H203" t="s">
        <v>321</v>
      </c>
      <c r="I203" t="s">
        <v>2941</v>
      </c>
      <c r="J203" t="s">
        <v>122</v>
      </c>
      <c r="K203" t="s">
        <v>2931</v>
      </c>
      <c r="L203" t="s">
        <v>43</v>
      </c>
      <c r="M203" t="s">
        <v>44</v>
      </c>
      <c r="N203" t="s">
        <v>46</v>
      </c>
      <c r="O203" t="s">
        <v>44</v>
      </c>
      <c r="P203" t="s">
        <v>45</v>
      </c>
      <c r="Q203" t="s">
        <v>48</v>
      </c>
      <c r="R203" t="s">
        <v>49</v>
      </c>
      <c r="S203" t="s">
        <v>47</v>
      </c>
      <c r="T203" t="s">
        <v>31</v>
      </c>
      <c r="U203" t="s">
        <v>31</v>
      </c>
      <c r="V203" t="s">
        <v>38</v>
      </c>
      <c r="W203" t="s">
        <v>66</v>
      </c>
      <c r="X203" t="s">
        <v>2946</v>
      </c>
      <c r="Y203" s="1">
        <v>43439</v>
      </c>
      <c r="Z203" t="s">
        <v>31</v>
      </c>
      <c r="AA203" t="s">
        <v>37</v>
      </c>
      <c r="AB203" s="3">
        <v>2250000</v>
      </c>
      <c r="AC203" s="3">
        <v>2250000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9</v>
      </c>
      <c r="AM203" s="1">
        <v>43874</v>
      </c>
      <c r="AN203" t="s">
        <v>2957</v>
      </c>
      <c r="AO203" t="s">
        <v>2933</v>
      </c>
      <c r="AP203" t="s">
        <v>37</v>
      </c>
      <c r="AQ203" t="s">
        <v>37</v>
      </c>
      <c r="AR203" t="s">
        <v>37</v>
      </c>
      <c r="AS203" t="s">
        <v>31</v>
      </c>
      <c r="AT203" t="s">
        <v>31</v>
      </c>
      <c r="AU203" t="s">
        <v>31</v>
      </c>
      <c r="AV203" t="s">
        <v>31</v>
      </c>
      <c r="AW203" t="s">
        <v>31</v>
      </c>
      <c r="AX203" t="s">
        <v>31</v>
      </c>
      <c r="AY203" t="s">
        <v>31</v>
      </c>
      <c r="AZ203" t="s">
        <v>31</v>
      </c>
      <c r="BA203">
        <v>0</v>
      </c>
      <c r="BB203">
        <v>0</v>
      </c>
      <c r="BC203">
        <v>0</v>
      </c>
      <c r="BD203" t="s">
        <v>31</v>
      </c>
      <c r="BE203">
        <v>0</v>
      </c>
      <c r="BF203" t="s">
        <v>37</v>
      </c>
      <c r="BG203">
        <v>72</v>
      </c>
      <c r="BH203">
        <v>0</v>
      </c>
      <c r="BI203" t="s">
        <v>31</v>
      </c>
      <c r="BJ203" t="s">
        <v>31</v>
      </c>
      <c r="BK203">
        <v>0</v>
      </c>
    </row>
    <row r="204" spans="1:63">
      <c r="A204" t="str">
        <f t="shared" si="21"/>
        <v>2127021524114</v>
      </c>
      <c r="B204" t="s">
        <v>32</v>
      </c>
      <c r="C204" t="str">
        <f t="shared" si="22"/>
        <v>41783352</v>
      </c>
      <c r="D204" t="s">
        <v>62</v>
      </c>
      <c r="E204" t="s">
        <v>67</v>
      </c>
      <c r="F204" t="str">
        <f t="shared" si="23"/>
        <v>2127021</v>
      </c>
      <c r="G204" t="s">
        <v>195</v>
      </c>
      <c r="H204" t="s">
        <v>433</v>
      </c>
      <c r="I204" t="s">
        <v>2930</v>
      </c>
      <c r="J204" t="s">
        <v>182</v>
      </c>
      <c r="K204" t="s">
        <v>2931</v>
      </c>
      <c r="L204" t="s">
        <v>43</v>
      </c>
      <c r="M204" t="s">
        <v>44</v>
      </c>
      <c r="N204" t="s">
        <v>46</v>
      </c>
      <c r="O204" t="s">
        <v>44</v>
      </c>
      <c r="P204" t="s">
        <v>45</v>
      </c>
      <c r="Q204" t="s">
        <v>48</v>
      </c>
      <c r="R204" t="s">
        <v>49</v>
      </c>
      <c r="S204" t="s">
        <v>47</v>
      </c>
      <c r="T204" t="s">
        <v>31</v>
      </c>
      <c r="U204" t="s">
        <v>31</v>
      </c>
      <c r="V204" t="s">
        <v>38</v>
      </c>
      <c r="W204" t="s">
        <v>66</v>
      </c>
      <c r="X204" t="s">
        <v>2946</v>
      </c>
      <c r="Y204" s="1">
        <v>43439</v>
      </c>
      <c r="Z204" t="s">
        <v>31</v>
      </c>
      <c r="AA204" t="s">
        <v>37</v>
      </c>
      <c r="AB204" s="3">
        <v>24200000</v>
      </c>
      <c r="AC204" s="3">
        <v>24200000</v>
      </c>
      <c r="AD204">
        <v>0</v>
      </c>
      <c r="AE204">
        <v>0</v>
      </c>
      <c r="AF204">
        <v>0</v>
      </c>
      <c r="AG204">
        <v>0</v>
      </c>
      <c r="AH204">
        <v>22400000</v>
      </c>
      <c r="AI204">
        <v>0</v>
      </c>
      <c r="AJ204">
        <v>0</v>
      </c>
      <c r="AK204">
        <v>0</v>
      </c>
      <c r="AL204">
        <v>9</v>
      </c>
      <c r="AM204" s="1">
        <v>43874</v>
      </c>
      <c r="AN204" t="s">
        <v>2957</v>
      </c>
      <c r="AO204" t="s">
        <v>2933</v>
      </c>
      <c r="AP204" t="s">
        <v>37</v>
      </c>
      <c r="AQ204" t="s">
        <v>37</v>
      </c>
      <c r="AR204" t="s">
        <v>37</v>
      </c>
      <c r="AS204" t="s">
        <v>31</v>
      </c>
      <c r="AT204" t="s">
        <v>31</v>
      </c>
      <c r="AU204" t="s">
        <v>31</v>
      </c>
      <c r="AV204" t="s">
        <v>31</v>
      </c>
      <c r="AW204" t="s">
        <v>31</v>
      </c>
      <c r="AX204" t="s">
        <v>31</v>
      </c>
      <c r="AY204" t="s">
        <v>31</v>
      </c>
      <c r="AZ204" t="s">
        <v>31</v>
      </c>
      <c r="BA204">
        <v>0</v>
      </c>
      <c r="BB204">
        <v>0</v>
      </c>
      <c r="BC204">
        <v>0</v>
      </c>
      <c r="BD204" t="s">
        <v>31</v>
      </c>
      <c r="BE204">
        <v>0</v>
      </c>
      <c r="BF204" t="s">
        <v>37</v>
      </c>
      <c r="BG204">
        <v>73</v>
      </c>
      <c r="BH204">
        <v>0</v>
      </c>
      <c r="BI204" t="s">
        <v>31</v>
      </c>
      <c r="BJ204" t="s">
        <v>31</v>
      </c>
      <c r="BK204">
        <v>0</v>
      </c>
    </row>
    <row r="205" spans="1:63">
      <c r="A205" t="str">
        <f t="shared" si="21"/>
        <v>2127021522151</v>
      </c>
      <c r="B205" t="s">
        <v>32</v>
      </c>
      <c r="C205" t="str">
        <f t="shared" si="22"/>
        <v>41783352</v>
      </c>
      <c r="D205" t="s">
        <v>62</v>
      </c>
      <c r="E205" t="s">
        <v>67</v>
      </c>
      <c r="F205" t="str">
        <f t="shared" si="23"/>
        <v>2127021</v>
      </c>
      <c r="G205" t="s">
        <v>195</v>
      </c>
      <c r="H205" t="s">
        <v>433</v>
      </c>
      <c r="I205" t="s">
        <v>2935</v>
      </c>
      <c r="J205" t="s">
        <v>179</v>
      </c>
      <c r="K205" t="s">
        <v>2931</v>
      </c>
      <c r="L205" t="s">
        <v>43</v>
      </c>
      <c r="M205" t="s">
        <v>44</v>
      </c>
      <c r="N205" t="s">
        <v>46</v>
      </c>
      <c r="O205" t="s">
        <v>44</v>
      </c>
      <c r="P205" t="s">
        <v>45</v>
      </c>
      <c r="Q205" t="s">
        <v>48</v>
      </c>
      <c r="R205" t="s">
        <v>49</v>
      </c>
      <c r="S205" t="s">
        <v>47</v>
      </c>
      <c r="T205" t="s">
        <v>31</v>
      </c>
      <c r="U205" t="s">
        <v>31</v>
      </c>
      <c r="V205" t="s">
        <v>38</v>
      </c>
      <c r="W205" t="s">
        <v>66</v>
      </c>
      <c r="X205" t="s">
        <v>2946</v>
      </c>
      <c r="Y205" s="1">
        <v>43439</v>
      </c>
      <c r="Z205" t="s">
        <v>31</v>
      </c>
      <c r="AA205" t="s">
        <v>37</v>
      </c>
      <c r="AB205" s="3">
        <v>9000000</v>
      </c>
      <c r="AC205" s="3">
        <v>9000000</v>
      </c>
      <c r="AD205">
        <v>0</v>
      </c>
      <c r="AE205">
        <v>0</v>
      </c>
      <c r="AF205">
        <v>0</v>
      </c>
      <c r="AG205">
        <v>0</v>
      </c>
      <c r="AH205">
        <v>9000000</v>
      </c>
      <c r="AI205">
        <v>0</v>
      </c>
      <c r="AJ205">
        <v>0</v>
      </c>
      <c r="AK205">
        <v>0</v>
      </c>
      <c r="AL205">
        <v>9</v>
      </c>
      <c r="AM205" s="1">
        <v>43874</v>
      </c>
      <c r="AN205" t="s">
        <v>2957</v>
      </c>
      <c r="AO205" t="s">
        <v>2933</v>
      </c>
      <c r="AP205" t="s">
        <v>37</v>
      </c>
      <c r="AQ205" t="s">
        <v>37</v>
      </c>
      <c r="AR205" t="s">
        <v>37</v>
      </c>
      <c r="AS205" t="s">
        <v>31</v>
      </c>
      <c r="AT205" t="s">
        <v>31</v>
      </c>
      <c r="AU205" t="s">
        <v>31</v>
      </c>
      <c r="AV205" t="s">
        <v>31</v>
      </c>
      <c r="AW205" t="s">
        <v>31</v>
      </c>
      <c r="AX205" t="s">
        <v>31</v>
      </c>
      <c r="AY205" t="s">
        <v>31</v>
      </c>
      <c r="AZ205" t="s">
        <v>31</v>
      </c>
      <c r="BA205">
        <v>0</v>
      </c>
      <c r="BB205">
        <v>0</v>
      </c>
      <c r="BC205">
        <v>0</v>
      </c>
      <c r="BD205" t="s">
        <v>31</v>
      </c>
      <c r="BE205">
        <v>0</v>
      </c>
      <c r="BF205" t="s">
        <v>37</v>
      </c>
      <c r="BG205">
        <v>74</v>
      </c>
      <c r="BH205">
        <v>0</v>
      </c>
      <c r="BI205" t="s">
        <v>31</v>
      </c>
      <c r="BJ205" t="s">
        <v>31</v>
      </c>
      <c r="BK205">
        <v>0</v>
      </c>
    </row>
    <row r="206" spans="1:63">
      <c r="A206" t="str">
        <f t="shared" si="21"/>
        <v>2127021521211</v>
      </c>
      <c r="B206" t="s">
        <v>32</v>
      </c>
      <c r="C206" t="str">
        <f t="shared" si="22"/>
        <v>41783352</v>
      </c>
      <c r="D206" t="s">
        <v>62</v>
      </c>
      <c r="E206" t="s">
        <v>67</v>
      </c>
      <c r="F206" t="str">
        <f t="shared" si="23"/>
        <v>2127021</v>
      </c>
      <c r="G206" t="s">
        <v>195</v>
      </c>
      <c r="H206" t="s">
        <v>433</v>
      </c>
      <c r="I206" t="s">
        <v>2941</v>
      </c>
      <c r="J206" t="s">
        <v>122</v>
      </c>
      <c r="K206" t="s">
        <v>2931</v>
      </c>
      <c r="L206" t="s">
        <v>43</v>
      </c>
      <c r="M206" t="s">
        <v>44</v>
      </c>
      <c r="N206" t="s">
        <v>46</v>
      </c>
      <c r="O206" t="s">
        <v>44</v>
      </c>
      <c r="P206" t="s">
        <v>45</v>
      </c>
      <c r="Q206" t="s">
        <v>48</v>
      </c>
      <c r="R206" t="s">
        <v>49</v>
      </c>
      <c r="S206" t="s">
        <v>47</v>
      </c>
      <c r="T206" t="s">
        <v>31</v>
      </c>
      <c r="U206" t="s">
        <v>31</v>
      </c>
      <c r="V206" t="s">
        <v>38</v>
      </c>
      <c r="W206" t="s">
        <v>66</v>
      </c>
      <c r="X206" t="s">
        <v>2946</v>
      </c>
      <c r="Y206" s="1">
        <v>43439</v>
      </c>
      <c r="Z206" t="s">
        <v>31</v>
      </c>
      <c r="AA206" t="s">
        <v>37</v>
      </c>
      <c r="AB206" s="3">
        <v>15800000</v>
      </c>
      <c r="AC206" s="3">
        <v>15800000</v>
      </c>
      <c r="AD206">
        <v>0</v>
      </c>
      <c r="AE206">
        <v>0</v>
      </c>
      <c r="AF206">
        <v>0</v>
      </c>
      <c r="AG206">
        <v>0</v>
      </c>
      <c r="AH206">
        <v>15725000</v>
      </c>
      <c r="AI206">
        <v>0</v>
      </c>
      <c r="AJ206">
        <v>0</v>
      </c>
      <c r="AK206">
        <v>0</v>
      </c>
      <c r="AL206">
        <v>9</v>
      </c>
      <c r="AM206" s="1">
        <v>43874</v>
      </c>
      <c r="AN206" t="s">
        <v>2957</v>
      </c>
      <c r="AO206" t="s">
        <v>2933</v>
      </c>
      <c r="AP206" t="s">
        <v>37</v>
      </c>
      <c r="AQ206" t="s">
        <v>37</v>
      </c>
      <c r="AR206" t="s">
        <v>37</v>
      </c>
      <c r="AS206" t="s">
        <v>31</v>
      </c>
      <c r="AT206" t="s">
        <v>31</v>
      </c>
      <c r="AU206" t="s">
        <v>31</v>
      </c>
      <c r="AV206" t="s">
        <v>31</v>
      </c>
      <c r="AW206" t="s">
        <v>31</v>
      </c>
      <c r="AX206" t="s">
        <v>31</v>
      </c>
      <c r="AY206" t="s">
        <v>31</v>
      </c>
      <c r="AZ206" t="s">
        <v>31</v>
      </c>
      <c r="BA206">
        <v>0</v>
      </c>
      <c r="BB206">
        <v>0</v>
      </c>
      <c r="BC206">
        <v>0</v>
      </c>
      <c r="BD206" t="s">
        <v>31</v>
      </c>
      <c r="BE206">
        <v>0</v>
      </c>
      <c r="BF206" t="s">
        <v>37</v>
      </c>
      <c r="BG206">
        <v>75</v>
      </c>
      <c r="BH206">
        <v>0</v>
      </c>
      <c r="BI206" t="s">
        <v>31</v>
      </c>
      <c r="BJ206" t="s">
        <v>31</v>
      </c>
      <c r="BK206">
        <v>0</v>
      </c>
    </row>
    <row r="207" spans="1:63">
      <c r="A207" t="str">
        <f t="shared" si="21"/>
        <v>2127015524114</v>
      </c>
      <c r="B207" t="s">
        <v>32</v>
      </c>
      <c r="C207" t="str">
        <f t="shared" si="22"/>
        <v>41783352</v>
      </c>
      <c r="D207" t="s">
        <v>62</v>
      </c>
      <c r="E207" t="s">
        <v>67</v>
      </c>
      <c r="F207" t="str">
        <f t="shared" si="23"/>
        <v>2127015</v>
      </c>
      <c r="G207" t="s">
        <v>195</v>
      </c>
      <c r="H207" t="s">
        <v>425</v>
      </c>
      <c r="I207" t="s">
        <v>2930</v>
      </c>
      <c r="J207" t="s">
        <v>182</v>
      </c>
      <c r="K207" t="s">
        <v>2931</v>
      </c>
      <c r="L207" t="s">
        <v>43</v>
      </c>
      <c r="M207" t="s">
        <v>44</v>
      </c>
      <c r="N207" t="s">
        <v>46</v>
      </c>
      <c r="O207" t="s">
        <v>44</v>
      </c>
      <c r="P207" t="s">
        <v>45</v>
      </c>
      <c r="Q207" t="s">
        <v>48</v>
      </c>
      <c r="R207" t="s">
        <v>49</v>
      </c>
      <c r="S207" t="s">
        <v>47</v>
      </c>
      <c r="T207" t="s">
        <v>31</v>
      </c>
      <c r="U207" t="s">
        <v>31</v>
      </c>
      <c r="V207" t="s">
        <v>38</v>
      </c>
      <c r="W207" t="s">
        <v>66</v>
      </c>
      <c r="X207" t="s">
        <v>2946</v>
      </c>
      <c r="Y207" s="1">
        <v>43439</v>
      </c>
      <c r="Z207" t="s">
        <v>31</v>
      </c>
      <c r="AA207" t="s">
        <v>37</v>
      </c>
      <c r="AB207" s="3">
        <v>11220000</v>
      </c>
      <c r="AC207" s="3">
        <v>11220000</v>
      </c>
      <c r="AD207">
        <v>0</v>
      </c>
      <c r="AE207">
        <v>0</v>
      </c>
      <c r="AF207">
        <v>0</v>
      </c>
      <c r="AG207">
        <v>0</v>
      </c>
      <c r="AH207">
        <v>11220000</v>
      </c>
      <c r="AI207">
        <v>0</v>
      </c>
      <c r="AJ207">
        <v>0</v>
      </c>
      <c r="AK207">
        <v>0</v>
      </c>
      <c r="AL207">
        <v>9</v>
      </c>
      <c r="AM207" s="1">
        <v>43874</v>
      </c>
      <c r="AN207" t="s">
        <v>2957</v>
      </c>
      <c r="AO207" t="s">
        <v>2933</v>
      </c>
      <c r="AP207" t="s">
        <v>37</v>
      </c>
      <c r="AQ207" t="s">
        <v>37</v>
      </c>
      <c r="AR207" t="s">
        <v>37</v>
      </c>
      <c r="AS207" t="s">
        <v>31</v>
      </c>
      <c r="AT207" t="s">
        <v>31</v>
      </c>
      <c r="AU207" t="s">
        <v>31</v>
      </c>
      <c r="AV207" t="s">
        <v>31</v>
      </c>
      <c r="AW207" t="s">
        <v>31</v>
      </c>
      <c r="AX207" t="s">
        <v>31</v>
      </c>
      <c r="AY207" t="s">
        <v>31</v>
      </c>
      <c r="AZ207" t="s">
        <v>31</v>
      </c>
      <c r="BA207">
        <v>0</v>
      </c>
      <c r="BB207">
        <v>0</v>
      </c>
      <c r="BC207">
        <v>0</v>
      </c>
      <c r="BD207" t="s">
        <v>31</v>
      </c>
      <c r="BE207">
        <v>0</v>
      </c>
      <c r="BF207" t="s">
        <v>37</v>
      </c>
      <c r="BG207">
        <v>76</v>
      </c>
      <c r="BH207">
        <v>0</v>
      </c>
      <c r="BI207" t="s">
        <v>31</v>
      </c>
      <c r="BJ207" t="s">
        <v>31</v>
      </c>
      <c r="BK207">
        <v>0</v>
      </c>
    </row>
    <row r="208" spans="1:63">
      <c r="A208" t="str">
        <f t="shared" si="21"/>
        <v>2127015522151</v>
      </c>
      <c r="B208" t="s">
        <v>32</v>
      </c>
      <c r="C208" t="str">
        <f t="shared" si="22"/>
        <v>41783352</v>
      </c>
      <c r="D208" t="s">
        <v>62</v>
      </c>
      <c r="E208" t="s">
        <v>67</v>
      </c>
      <c r="F208" t="str">
        <f t="shared" si="23"/>
        <v>2127015</v>
      </c>
      <c r="G208" t="s">
        <v>195</v>
      </c>
      <c r="H208" t="s">
        <v>425</v>
      </c>
      <c r="I208" t="s">
        <v>2935</v>
      </c>
      <c r="J208" t="s">
        <v>179</v>
      </c>
      <c r="K208" t="s">
        <v>2931</v>
      </c>
      <c r="L208" t="s">
        <v>43</v>
      </c>
      <c r="M208" t="s">
        <v>44</v>
      </c>
      <c r="N208" t="s">
        <v>46</v>
      </c>
      <c r="O208" t="s">
        <v>44</v>
      </c>
      <c r="P208" t="s">
        <v>45</v>
      </c>
      <c r="Q208" t="s">
        <v>48</v>
      </c>
      <c r="R208" t="s">
        <v>49</v>
      </c>
      <c r="S208" t="s">
        <v>47</v>
      </c>
      <c r="T208" t="s">
        <v>31</v>
      </c>
      <c r="U208" t="s">
        <v>31</v>
      </c>
      <c r="V208" t="s">
        <v>38</v>
      </c>
      <c r="W208" t="s">
        <v>66</v>
      </c>
      <c r="X208" t="s">
        <v>2946</v>
      </c>
      <c r="Y208" s="1">
        <v>43439</v>
      </c>
      <c r="Z208" t="s">
        <v>31</v>
      </c>
      <c r="AA208" t="s">
        <v>37</v>
      </c>
      <c r="AB208" s="3">
        <v>5500000</v>
      </c>
      <c r="AC208" s="3">
        <v>5500000</v>
      </c>
      <c r="AD208">
        <v>0</v>
      </c>
      <c r="AE208">
        <v>0</v>
      </c>
      <c r="AF208">
        <v>0</v>
      </c>
      <c r="AG208">
        <v>0</v>
      </c>
      <c r="AH208">
        <v>5500000</v>
      </c>
      <c r="AI208">
        <v>0</v>
      </c>
      <c r="AJ208">
        <v>0</v>
      </c>
      <c r="AK208">
        <v>0</v>
      </c>
      <c r="AL208">
        <v>9</v>
      </c>
      <c r="AM208" s="1">
        <v>43874</v>
      </c>
      <c r="AN208" t="s">
        <v>2957</v>
      </c>
      <c r="AO208" t="s">
        <v>2933</v>
      </c>
      <c r="AP208" t="s">
        <v>37</v>
      </c>
      <c r="AQ208" t="s">
        <v>37</v>
      </c>
      <c r="AR208" t="s">
        <v>37</v>
      </c>
      <c r="AS208" t="s">
        <v>31</v>
      </c>
      <c r="AT208" t="s">
        <v>31</v>
      </c>
      <c r="AU208" t="s">
        <v>31</v>
      </c>
      <c r="AV208" t="s">
        <v>31</v>
      </c>
      <c r="AW208" t="s">
        <v>31</v>
      </c>
      <c r="AX208" t="s">
        <v>31</v>
      </c>
      <c r="AY208" t="s">
        <v>31</v>
      </c>
      <c r="AZ208" t="s">
        <v>31</v>
      </c>
      <c r="BA208">
        <v>0</v>
      </c>
      <c r="BB208">
        <v>0</v>
      </c>
      <c r="BC208">
        <v>0</v>
      </c>
      <c r="BD208" t="s">
        <v>31</v>
      </c>
      <c r="BE208">
        <v>0</v>
      </c>
      <c r="BF208" t="s">
        <v>37</v>
      </c>
      <c r="BG208">
        <v>77</v>
      </c>
      <c r="BH208">
        <v>0</v>
      </c>
      <c r="BI208" t="s">
        <v>31</v>
      </c>
      <c r="BJ208" t="s">
        <v>31</v>
      </c>
      <c r="BK208">
        <v>0</v>
      </c>
    </row>
    <row r="209" spans="1:63">
      <c r="A209" t="str">
        <f t="shared" si="21"/>
        <v>2127015521211</v>
      </c>
      <c r="B209" t="s">
        <v>32</v>
      </c>
      <c r="C209" t="str">
        <f t="shared" si="22"/>
        <v>41783352</v>
      </c>
      <c r="D209" t="s">
        <v>62</v>
      </c>
      <c r="E209" t="s">
        <v>67</v>
      </c>
      <c r="F209" t="str">
        <f t="shared" si="23"/>
        <v>2127015</v>
      </c>
      <c r="G209" t="s">
        <v>195</v>
      </c>
      <c r="H209" t="s">
        <v>425</v>
      </c>
      <c r="I209" t="s">
        <v>2941</v>
      </c>
      <c r="J209" t="s">
        <v>122</v>
      </c>
      <c r="K209" t="s">
        <v>2931</v>
      </c>
      <c r="L209" t="s">
        <v>43</v>
      </c>
      <c r="M209" t="s">
        <v>44</v>
      </c>
      <c r="N209" t="s">
        <v>46</v>
      </c>
      <c r="O209" t="s">
        <v>44</v>
      </c>
      <c r="P209" t="s">
        <v>45</v>
      </c>
      <c r="Q209" t="s">
        <v>48</v>
      </c>
      <c r="R209" t="s">
        <v>49</v>
      </c>
      <c r="S209" t="s">
        <v>47</v>
      </c>
      <c r="T209" t="s">
        <v>31</v>
      </c>
      <c r="U209" t="s">
        <v>31</v>
      </c>
      <c r="V209" t="s">
        <v>38</v>
      </c>
      <c r="W209" t="s">
        <v>66</v>
      </c>
      <c r="X209" t="s">
        <v>2946</v>
      </c>
      <c r="Y209" s="1">
        <v>43439</v>
      </c>
      <c r="Z209" t="s">
        <v>31</v>
      </c>
      <c r="AA209" t="s">
        <v>37</v>
      </c>
      <c r="AB209" s="3">
        <v>280000</v>
      </c>
      <c r="AC209" s="3">
        <v>280000</v>
      </c>
      <c r="AD209">
        <v>0</v>
      </c>
      <c r="AE209">
        <v>0</v>
      </c>
      <c r="AF209">
        <v>0</v>
      </c>
      <c r="AG209">
        <v>0</v>
      </c>
      <c r="AH209">
        <v>280000</v>
      </c>
      <c r="AI209">
        <v>0</v>
      </c>
      <c r="AJ209">
        <v>0</v>
      </c>
      <c r="AK209">
        <v>0</v>
      </c>
      <c r="AL209">
        <v>9</v>
      </c>
      <c r="AM209" s="1">
        <v>43874</v>
      </c>
      <c r="AN209" t="s">
        <v>2957</v>
      </c>
      <c r="AO209" t="s">
        <v>2933</v>
      </c>
      <c r="AP209" t="s">
        <v>37</v>
      </c>
      <c r="AQ209" t="s">
        <v>37</v>
      </c>
      <c r="AR209" t="s">
        <v>37</v>
      </c>
      <c r="AS209" t="s">
        <v>31</v>
      </c>
      <c r="AT209" t="s">
        <v>31</v>
      </c>
      <c r="AU209" t="s">
        <v>31</v>
      </c>
      <c r="AV209" t="s">
        <v>31</v>
      </c>
      <c r="AW209" t="s">
        <v>31</v>
      </c>
      <c r="AX209" t="s">
        <v>31</v>
      </c>
      <c r="AY209" t="s">
        <v>31</v>
      </c>
      <c r="AZ209" t="s">
        <v>31</v>
      </c>
      <c r="BA209">
        <v>0</v>
      </c>
      <c r="BB209">
        <v>0</v>
      </c>
      <c r="BC209">
        <v>0</v>
      </c>
      <c r="BD209" t="s">
        <v>31</v>
      </c>
      <c r="BE209">
        <v>0</v>
      </c>
      <c r="BF209" t="s">
        <v>37</v>
      </c>
      <c r="BG209">
        <v>78</v>
      </c>
      <c r="BH209">
        <v>0</v>
      </c>
      <c r="BI209" t="s">
        <v>31</v>
      </c>
      <c r="BJ209" t="s">
        <v>31</v>
      </c>
      <c r="BK209">
        <v>0</v>
      </c>
    </row>
    <row r="210" spans="1:63">
      <c r="A210" t="str">
        <f t="shared" si="21"/>
        <v>2127012511521</v>
      </c>
      <c r="B210" t="s">
        <v>32</v>
      </c>
      <c r="C210" t="str">
        <f t="shared" si="22"/>
        <v>41783351</v>
      </c>
      <c r="D210" t="s">
        <v>62</v>
      </c>
      <c r="E210" t="s">
        <v>67</v>
      </c>
      <c r="F210" t="str">
        <f t="shared" si="23"/>
        <v>2127012</v>
      </c>
      <c r="G210" t="s">
        <v>195</v>
      </c>
      <c r="H210" t="s">
        <v>448</v>
      </c>
      <c r="I210" t="s">
        <v>2942</v>
      </c>
      <c r="J210" t="s">
        <v>88</v>
      </c>
      <c r="K210" t="s">
        <v>2931</v>
      </c>
      <c r="L210" t="s">
        <v>43</v>
      </c>
      <c r="M210" t="s">
        <v>44</v>
      </c>
      <c r="N210" t="s">
        <v>46</v>
      </c>
      <c r="O210" t="s">
        <v>44</v>
      </c>
      <c r="P210" t="s">
        <v>45</v>
      </c>
      <c r="Q210" t="s">
        <v>48</v>
      </c>
      <c r="R210" t="s">
        <v>49</v>
      </c>
      <c r="S210" t="s">
        <v>47</v>
      </c>
      <c r="T210" t="s">
        <v>31</v>
      </c>
      <c r="U210" t="s">
        <v>31</v>
      </c>
      <c r="V210" t="s">
        <v>38</v>
      </c>
      <c r="W210" t="s">
        <v>66</v>
      </c>
      <c r="X210" t="s">
        <v>2946</v>
      </c>
      <c r="Y210" s="1">
        <v>43439</v>
      </c>
      <c r="Z210" t="s">
        <v>31</v>
      </c>
      <c r="AA210" t="s">
        <v>37</v>
      </c>
      <c r="AB210" s="3">
        <v>932981000</v>
      </c>
      <c r="AC210" s="3">
        <v>932981000</v>
      </c>
      <c r="AD210">
        <v>0</v>
      </c>
      <c r="AE210">
        <v>0</v>
      </c>
      <c r="AF210">
        <v>0</v>
      </c>
      <c r="AG210">
        <v>0</v>
      </c>
      <c r="AH210">
        <v>932980300</v>
      </c>
      <c r="AI210">
        <v>0</v>
      </c>
      <c r="AJ210">
        <v>0</v>
      </c>
      <c r="AK210">
        <v>0</v>
      </c>
      <c r="AL210">
        <v>9</v>
      </c>
      <c r="AM210" s="1">
        <v>43874</v>
      </c>
      <c r="AN210" t="s">
        <v>2957</v>
      </c>
      <c r="AO210" t="s">
        <v>2933</v>
      </c>
      <c r="AP210" t="s">
        <v>37</v>
      </c>
      <c r="AQ210" t="s">
        <v>37</v>
      </c>
      <c r="AR210" t="s">
        <v>37</v>
      </c>
      <c r="AS210" t="s">
        <v>31</v>
      </c>
      <c r="AT210" t="s">
        <v>31</v>
      </c>
      <c r="AU210" t="s">
        <v>31</v>
      </c>
      <c r="AV210" t="s">
        <v>31</v>
      </c>
      <c r="AW210" t="s">
        <v>31</v>
      </c>
      <c r="AX210" t="s">
        <v>31</v>
      </c>
      <c r="AY210" t="s">
        <v>31</v>
      </c>
      <c r="AZ210" t="s">
        <v>31</v>
      </c>
      <c r="BA210">
        <v>0</v>
      </c>
      <c r="BB210">
        <v>0</v>
      </c>
      <c r="BC210">
        <v>0</v>
      </c>
      <c r="BD210" t="s">
        <v>31</v>
      </c>
      <c r="BE210">
        <v>0</v>
      </c>
      <c r="BF210" t="s">
        <v>37</v>
      </c>
      <c r="BG210">
        <v>79</v>
      </c>
      <c r="BH210">
        <v>0</v>
      </c>
      <c r="BI210" t="s">
        <v>31</v>
      </c>
      <c r="BJ210" t="s">
        <v>31</v>
      </c>
      <c r="BK210">
        <v>0</v>
      </c>
    </row>
    <row r="211" spans="1:63">
      <c r="A211" t="str">
        <f t="shared" si="21"/>
        <v>2127003524113</v>
      </c>
      <c r="B211" t="s">
        <v>32</v>
      </c>
      <c r="C211" t="str">
        <f t="shared" si="22"/>
        <v>41783352</v>
      </c>
      <c r="D211" t="s">
        <v>62</v>
      </c>
      <c r="E211" t="s">
        <v>67</v>
      </c>
      <c r="F211" t="str">
        <f t="shared" si="23"/>
        <v>2127003</v>
      </c>
      <c r="G211" t="s">
        <v>195</v>
      </c>
      <c r="H211" t="s">
        <v>77</v>
      </c>
      <c r="I211" t="s">
        <v>2930</v>
      </c>
      <c r="J211" t="s">
        <v>64</v>
      </c>
      <c r="K211" t="s">
        <v>2931</v>
      </c>
      <c r="L211" t="s">
        <v>43</v>
      </c>
      <c r="M211" t="s">
        <v>44</v>
      </c>
      <c r="N211" t="s">
        <v>46</v>
      </c>
      <c r="O211" t="s">
        <v>44</v>
      </c>
      <c r="P211" t="s">
        <v>45</v>
      </c>
      <c r="Q211" t="s">
        <v>48</v>
      </c>
      <c r="R211" t="s">
        <v>49</v>
      </c>
      <c r="S211" t="s">
        <v>47</v>
      </c>
      <c r="T211" t="s">
        <v>31</v>
      </c>
      <c r="U211" t="s">
        <v>31</v>
      </c>
      <c r="V211" t="s">
        <v>38</v>
      </c>
      <c r="W211" t="s">
        <v>66</v>
      </c>
      <c r="X211" t="s">
        <v>2946</v>
      </c>
      <c r="Y211" s="1">
        <v>43439</v>
      </c>
      <c r="Z211" t="s">
        <v>31</v>
      </c>
      <c r="AA211" t="s">
        <v>37</v>
      </c>
      <c r="AB211" s="3">
        <v>4950000</v>
      </c>
      <c r="AC211" s="3">
        <v>4950000</v>
      </c>
      <c r="AD211">
        <v>0</v>
      </c>
      <c r="AE211">
        <v>0</v>
      </c>
      <c r="AF211">
        <v>0</v>
      </c>
      <c r="AG211">
        <v>0</v>
      </c>
      <c r="AH211">
        <v>4950000</v>
      </c>
      <c r="AI211">
        <v>0</v>
      </c>
      <c r="AJ211">
        <v>0</v>
      </c>
      <c r="AK211">
        <v>0</v>
      </c>
      <c r="AL211">
        <v>9</v>
      </c>
      <c r="AM211" s="1">
        <v>43874</v>
      </c>
      <c r="AN211" t="s">
        <v>2957</v>
      </c>
      <c r="AO211" t="s">
        <v>2933</v>
      </c>
      <c r="AP211" t="s">
        <v>37</v>
      </c>
      <c r="AQ211" t="s">
        <v>37</v>
      </c>
      <c r="AR211" t="s">
        <v>37</v>
      </c>
      <c r="AS211" t="s">
        <v>31</v>
      </c>
      <c r="AT211" t="s">
        <v>31</v>
      </c>
      <c r="AU211" t="s">
        <v>31</v>
      </c>
      <c r="AV211" t="s">
        <v>31</v>
      </c>
      <c r="AW211" t="s">
        <v>31</v>
      </c>
      <c r="AX211" t="s">
        <v>31</v>
      </c>
      <c r="AY211" t="s">
        <v>31</v>
      </c>
      <c r="AZ211" t="s">
        <v>31</v>
      </c>
      <c r="BA211">
        <v>0</v>
      </c>
      <c r="BB211">
        <v>0</v>
      </c>
      <c r="BC211">
        <v>0</v>
      </c>
      <c r="BD211" t="s">
        <v>31</v>
      </c>
      <c r="BE211">
        <v>0</v>
      </c>
      <c r="BF211" t="s">
        <v>37</v>
      </c>
      <c r="BG211">
        <v>80</v>
      </c>
      <c r="BH211">
        <v>0</v>
      </c>
      <c r="BI211" t="s">
        <v>31</v>
      </c>
      <c r="BJ211" t="s">
        <v>31</v>
      </c>
      <c r="BK211">
        <v>0</v>
      </c>
    </row>
    <row r="212" spans="1:63">
      <c r="A212" t="str">
        <f t="shared" si="21"/>
        <v>2127003521211</v>
      </c>
      <c r="B212" t="s">
        <v>32</v>
      </c>
      <c r="C212" t="str">
        <f t="shared" si="22"/>
        <v>41783352</v>
      </c>
      <c r="D212" t="s">
        <v>62</v>
      </c>
      <c r="E212" t="s">
        <v>67</v>
      </c>
      <c r="F212" t="str">
        <f t="shared" si="23"/>
        <v>2127003</v>
      </c>
      <c r="G212" t="s">
        <v>195</v>
      </c>
      <c r="H212" t="s">
        <v>77</v>
      </c>
      <c r="I212" t="s">
        <v>2941</v>
      </c>
      <c r="J212" t="s">
        <v>122</v>
      </c>
      <c r="K212" t="s">
        <v>2931</v>
      </c>
      <c r="L212" t="s">
        <v>43</v>
      </c>
      <c r="M212" t="s">
        <v>44</v>
      </c>
      <c r="N212" t="s">
        <v>46</v>
      </c>
      <c r="O212" t="s">
        <v>44</v>
      </c>
      <c r="P212" t="s">
        <v>45</v>
      </c>
      <c r="Q212" t="s">
        <v>48</v>
      </c>
      <c r="R212" t="s">
        <v>49</v>
      </c>
      <c r="S212" t="s">
        <v>47</v>
      </c>
      <c r="T212" t="s">
        <v>31</v>
      </c>
      <c r="U212" t="s">
        <v>31</v>
      </c>
      <c r="V212" t="s">
        <v>38</v>
      </c>
      <c r="W212" t="s">
        <v>66</v>
      </c>
      <c r="X212" t="s">
        <v>2946</v>
      </c>
      <c r="Y212" s="1">
        <v>43439</v>
      </c>
      <c r="Z212" t="s">
        <v>31</v>
      </c>
      <c r="AA212" t="s">
        <v>37</v>
      </c>
      <c r="AB212" s="3">
        <v>2050000</v>
      </c>
      <c r="AC212" s="3">
        <v>2050000</v>
      </c>
      <c r="AD212">
        <v>0</v>
      </c>
      <c r="AE212">
        <v>0</v>
      </c>
      <c r="AF212">
        <v>0</v>
      </c>
      <c r="AG212">
        <v>0</v>
      </c>
      <c r="AH212">
        <v>250000</v>
      </c>
      <c r="AI212">
        <v>0</v>
      </c>
      <c r="AJ212">
        <v>0</v>
      </c>
      <c r="AK212">
        <v>0</v>
      </c>
      <c r="AL212">
        <v>9</v>
      </c>
      <c r="AM212" s="1">
        <v>43874</v>
      </c>
      <c r="AN212" t="s">
        <v>2957</v>
      </c>
      <c r="AO212" t="s">
        <v>2933</v>
      </c>
      <c r="AP212" t="s">
        <v>37</v>
      </c>
      <c r="AQ212" t="s">
        <v>37</v>
      </c>
      <c r="AR212" t="s">
        <v>37</v>
      </c>
      <c r="AS212" t="s">
        <v>31</v>
      </c>
      <c r="AT212" t="s">
        <v>31</v>
      </c>
      <c r="AU212" t="s">
        <v>31</v>
      </c>
      <c r="AV212" t="s">
        <v>31</v>
      </c>
      <c r="AW212" t="s">
        <v>31</v>
      </c>
      <c r="AX212" t="s">
        <v>31</v>
      </c>
      <c r="AY212" t="s">
        <v>31</v>
      </c>
      <c r="AZ212" t="s">
        <v>31</v>
      </c>
      <c r="BA212">
        <v>0</v>
      </c>
      <c r="BB212">
        <v>0</v>
      </c>
      <c r="BC212">
        <v>0</v>
      </c>
      <c r="BD212" t="s">
        <v>31</v>
      </c>
      <c r="BE212">
        <v>0</v>
      </c>
      <c r="BF212" t="s">
        <v>37</v>
      </c>
      <c r="BG212">
        <v>81</v>
      </c>
      <c r="BH212">
        <v>0</v>
      </c>
      <c r="BI212" t="s">
        <v>31</v>
      </c>
      <c r="BJ212" t="s">
        <v>31</v>
      </c>
      <c r="BK212">
        <v>0</v>
      </c>
    </row>
    <row r="213" spans="1:63">
      <c r="A213" t="str">
        <f t="shared" si="21"/>
        <v>2127001524114</v>
      </c>
      <c r="B213" t="s">
        <v>32</v>
      </c>
      <c r="C213" t="str">
        <f t="shared" si="22"/>
        <v>41783352</v>
      </c>
      <c r="D213" t="s">
        <v>62</v>
      </c>
      <c r="E213" t="s">
        <v>67</v>
      </c>
      <c r="F213" t="str">
        <f t="shared" si="23"/>
        <v>2127001</v>
      </c>
      <c r="G213" t="s">
        <v>195</v>
      </c>
      <c r="H213" t="s">
        <v>186</v>
      </c>
      <c r="I213" t="s">
        <v>2930</v>
      </c>
      <c r="J213" t="s">
        <v>182</v>
      </c>
      <c r="K213" t="s">
        <v>2931</v>
      </c>
      <c r="L213" t="s">
        <v>43</v>
      </c>
      <c r="M213" t="s">
        <v>44</v>
      </c>
      <c r="N213" t="s">
        <v>46</v>
      </c>
      <c r="O213" t="s">
        <v>44</v>
      </c>
      <c r="P213" t="s">
        <v>45</v>
      </c>
      <c r="Q213" t="s">
        <v>48</v>
      </c>
      <c r="R213" t="s">
        <v>49</v>
      </c>
      <c r="S213" t="s">
        <v>47</v>
      </c>
      <c r="T213" t="s">
        <v>31</v>
      </c>
      <c r="U213" t="s">
        <v>31</v>
      </c>
      <c r="V213" t="s">
        <v>38</v>
      </c>
      <c r="W213" t="s">
        <v>66</v>
      </c>
      <c r="X213" t="s">
        <v>2946</v>
      </c>
      <c r="Y213" s="1">
        <v>43439</v>
      </c>
      <c r="Z213" t="s">
        <v>31</v>
      </c>
      <c r="AA213" t="s">
        <v>37</v>
      </c>
      <c r="AB213" s="3">
        <v>4000000</v>
      </c>
      <c r="AC213" s="3">
        <v>4000000</v>
      </c>
      <c r="AD213">
        <v>0</v>
      </c>
      <c r="AE213">
        <v>0</v>
      </c>
      <c r="AF213">
        <v>0</v>
      </c>
      <c r="AG213">
        <v>0</v>
      </c>
      <c r="AH213">
        <v>4000000</v>
      </c>
      <c r="AI213">
        <v>0</v>
      </c>
      <c r="AJ213">
        <v>0</v>
      </c>
      <c r="AK213">
        <v>0</v>
      </c>
      <c r="AL213">
        <v>9</v>
      </c>
      <c r="AM213" s="1">
        <v>43874</v>
      </c>
      <c r="AN213" t="s">
        <v>2957</v>
      </c>
      <c r="AO213" t="s">
        <v>2933</v>
      </c>
      <c r="AP213" t="s">
        <v>37</v>
      </c>
      <c r="AQ213" t="s">
        <v>37</v>
      </c>
      <c r="AR213" t="s">
        <v>37</v>
      </c>
      <c r="AS213" t="s">
        <v>31</v>
      </c>
      <c r="AT213" t="s">
        <v>31</v>
      </c>
      <c r="AU213" t="s">
        <v>31</v>
      </c>
      <c r="AV213" t="s">
        <v>31</v>
      </c>
      <c r="AW213" t="s">
        <v>31</v>
      </c>
      <c r="AX213" t="s">
        <v>31</v>
      </c>
      <c r="AY213" t="s">
        <v>31</v>
      </c>
      <c r="AZ213" t="s">
        <v>31</v>
      </c>
      <c r="BA213">
        <v>0</v>
      </c>
      <c r="BB213">
        <v>0</v>
      </c>
      <c r="BC213">
        <v>0</v>
      </c>
      <c r="BD213" t="s">
        <v>31</v>
      </c>
      <c r="BE213">
        <v>0</v>
      </c>
      <c r="BF213" t="s">
        <v>37</v>
      </c>
      <c r="BG213">
        <v>82</v>
      </c>
      <c r="BH213">
        <v>0</v>
      </c>
      <c r="BI213" t="s">
        <v>31</v>
      </c>
      <c r="BJ213" t="s">
        <v>31</v>
      </c>
      <c r="BK213">
        <v>0</v>
      </c>
    </row>
    <row r="214" spans="1:63">
      <c r="A214" t="str">
        <f t="shared" si="21"/>
        <v>2127001521211</v>
      </c>
      <c r="B214" t="s">
        <v>32</v>
      </c>
      <c r="C214" t="str">
        <f t="shared" si="22"/>
        <v>41783352</v>
      </c>
      <c r="D214" t="s">
        <v>62</v>
      </c>
      <c r="E214" t="s">
        <v>67</v>
      </c>
      <c r="F214" t="str">
        <f t="shared" si="23"/>
        <v>2127001</v>
      </c>
      <c r="G214" t="s">
        <v>195</v>
      </c>
      <c r="H214" t="s">
        <v>186</v>
      </c>
      <c r="I214" t="s">
        <v>2941</v>
      </c>
      <c r="J214" t="s">
        <v>122</v>
      </c>
      <c r="K214" t="s">
        <v>2931</v>
      </c>
      <c r="L214" t="s">
        <v>43</v>
      </c>
      <c r="M214" t="s">
        <v>44</v>
      </c>
      <c r="N214" t="s">
        <v>46</v>
      </c>
      <c r="O214" t="s">
        <v>44</v>
      </c>
      <c r="P214" t="s">
        <v>45</v>
      </c>
      <c r="Q214" t="s">
        <v>48</v>
      </c>
      <c r="R214" t="s">
        <v>49</v>
      </c>
      <c r="S214" t="s">
        <v>47</v>
      </c>
      <c r="T214" t="s">
        <v>31</v>
      </c>
      <c r="U214" t="s">
        <v>31</v>
      </c>
      <c r="V214" t="s">
        <v>38</v>
      </c>
      <c r="W214" t="s">
        <v>66</v>
      </c>
      <c r="X214" t="s">
        <v>2946</v>
      </c>
      <c r="Y214" s="1">
        <v>43439</v>
      </c>
      <c r="Z214" t="s">
        <v>31</v>
      </c>
      <c r="AA214" t="s">
        <v>37</v>
      </c>
      <c r="AB214" s="3">
        <v>3000000</v>
      </c>
      <c r="AC214" s="3">
        <v>3000000</v>
      </c>
      <c r="AD214">
        <v>0</v>
      </c>
      <c r="AE214">
        <v>0</v>
      </c>
      <c r="AF214">
        <v>0</v>
      </c>
      <c r="AG214">
        <v>0</v>
      </c>
      <c r="AH214">
        <v>3000000</v>
      </c>
      <c r="AI214">
        <v>0</v>
      </c>
      <c r="AJ214">
        <v>0</v>
      </c>
      <c r="AK214">
        <v>0</v>
      </c>
      <c r="AL214">
        <v>9</v>
      </c>
      <c r="AM214" s="1">
        <v>43874</v>
      </c>
      <c r="AN214" t="s">
        <v>2957</v>
      </c>
      <c r="AO214" t="s">
        <v>2933</v>
      </c>
      <c r="AP214" t="s">
        <v>37</v>
      </c>
      <c r="AQ214" t="s">
        <v>37</v>
      </c>
      <c r="AR214" t="s">
        <v>37</v>
      </c>
      <c r="AS214" t="s">
        <v>31</v>
      </c>
      <c r="AT214" t="s">
        <v>31</v>
      </c>
      <c r="AU214" t="s">
        <v>31</v>
      </c>
      <c r="AV214" t="s">
        <v>31</v>
      </c>
      <c r="AW214" t="s">
        <v>31</v>
      </c>
      <c r="AX214" t="s">
        <v>31</v>
      </c>
      <c r="AY214" t="s">
        <v>31</v>
      </c>
      <c r="AZ214" t="s">
        <v>31</v>
      </c>
      <c r="BA214">
        <v>0</v>
      </c>
      <c r="BB214">
        <v>0</v>
      </c>
      <c r="BC214">
        <v>0</v>
      </c>
      <c r="BD214" t="s">
        <v>31</v>
      </c>
      <c r="BE214">
        <v>0</v>
      </c>
      <c r="BF214" t="s">
        <v>37</v>
      </c>
      <c r="BG214">
        <v>83</v>
      </c>
      <c r="BH214">
        <v>0</v>
      </c>
      <c r="BI214" t="s">
        <v>31</v>
      </c>
      <c r="BJ214" t="s">
        <v>31</v>
      </c>
      <c r="BK214">
        <v>0</v>
      </c>
    </row>
    <row r="215" spans="1:63">
      <c r="Y215" s="1"/>
      <c r="AM215" s="1"/>
    </row>
    <row r="216" spans="1:63">
      <c r="A216" t="str">
        <f t="shared" ref="A216:A254" si="24">G216&amp;H216&amp;J216</f>
        <v>2150994524111</v>
      </c>
      <c r="B216" t="s">
        <v>32</v>
      </c>
      <c r="C216" t="str">
        <f t="shared" ref="C216:C254" si="25">D216&amp;LEFT(J216,2)</f>
        <v>41783452</v>
      </c>
      <c r="D216" t="s">
        <v>114</v>
      </c>
      <c r="E216" t="s">
        <v>119</v>
      </c>
      <c r="F216" t="str">
        <f t="shared" ref="F216:F254" si="26">G216&amp;H216</f>
        <v>2150994</v>
      </c>
      <c r="G216" t="s">
        <v>120</v>
      </c>
      <c r="H216" t="s">
        <v>42</v>
      </c>
      <c r="I216" t="s">
        <v>2930</v>
      </c>
      <c r="J216" t="s">
        <v>71</v>
      </c>
      <c r="K216" t="s">
        <v>2931</v>
      </c>
      <c r="L216" t="s">
        <v>43</v>
      </c>
      <c r="M216" t="s">
        <v>44</v>
      </c>
      <c r="N216" t="s">
        <v>46</v>
      </c>
      <c r="O216" t="s">
        <v>44</v>
      </c>
      <c r="P216" t="s">
        <v>45</v>
      </c>
      <c r="Q216" t="s">
        <v>48</v>
      </c>
      <c r="R216" t="s">
        <v>49</v>
      </c>
      <c r="S216" t="s">
        <v>47</v>
      </c>
      <c r="T216" t="s">
        <v>31</v>
      </c>
      <c r="U216" t="s">
        <v>31</v>
      </c>
      <c r="V216" t="s">
        <v>38</v>
      </c>
      <c r="W216" t="s">
        <v>118</v>
      </c>
      <c r="X216" t="s">
        <v>2945</v>
      </c>
      <c r="Y216" s="1">
        <v>43439</v>
      </c>
      <c r="Z216" t="s">
        <v>31</v>
      </c>
      <c r="AA216" t="s">
        <v>37</v>
      </c>
      <c r="AB216" s="3">
        <v>9734000</v>
      </c>
      <c r="AC216" s="3">
        <v>9734000</v>
      </c>
      <c r="AD216">
        <v>0</v>
      </c>
      <c r="AE216">
        <v>0</v>
      </c>
      <c r="AF216">
        <v>0</v>
      </c>
      <c r="AG216">
        <v>0</v>
      </c>
      <c r="AH216">
        <v>9705000</v>
      </c>
      <c r="AI216">
        <v>0</v>
      </c>
      <c r="AJ216">
        <v>0</v>
      </c>
      <c r="AK216">
        <v>0</v>
      </c>
      <c r="AL216">
        <v>6</v>
      </c>
      <c r="AM216" s="1">
        <v>43822</v>
      </c>
      <c r="AN216" t="s">
        <v>2958</v>
      </c>
      <c r="AO216" t="s">
        <v>2933</v>
      </c>
      <c r="AP216" t="s">
        <v>37</v>
      </c>
      <c r="AQ216" t="s">
        <v>37</v>
      </c>
      <c r="AR216" t="s">
        <v>37</v>
      </c>
      <c r="AS216" t="s">
        <v>31</v>
      </c>
      <c r="AT216" t="s">
        <v>31</v>
      </c>
      <c r="AU216" t="s">
        <v>31</v>
      </c>
      <c r="AV216" t="s">
        <v>31</v>
      </c>
      <c r="AW216" t="s">
        <v>31</v>
      </c>
      <c r="AX216" t="s">
        <v>31</v>
      </c>
      <c r="AY216" t="s">
        <v>31</v>
      </c>
      <c r="AZ216" t="s">
        <v>31</v>
      </c>
      <c r="BA216">
        <v>0</v>
      </c>
      <c r="BB216">
        <v>0</v>
      </c>
      <c r="BC216">
        <v>0</v>
      </c>
      <c r="BD216" t="s">
        <v>31</v>
      </c>
      <c r="BE216">
        <v>0</v>
      </c>
      <c r="BF216" t="s">
        <v>37</v>
      </c>
      <c r="BG216">
        <v>1</v>
      </c>
      <c r="BH216">
        <v>0</v>
      </c>
      <c r="BI216" t="s">
        <v>31</v>
      </c>
      <c r="BJ216" t="s">
        <v>31</v>
      </c>
      <c r="BK216">
        <v>0</v>
      </c>
    </row>
    <row r="217" spans="1:63">
      <c r="A217" t="str">
        <f t="shared" si="24"/>
        <v>2150994521811</v>
      </c>
      <c r="B217" t="s">
        <v>32</v>
      </c>
      <c r="C217" t="str">
        <f t="shared" si="25"/>
        <v>41783452</v>
      </c>
      <c r="D217" t="s">
        <v>114</v>
      </c>
      <c r="E217" t="s">
        <v>119</v>
      </c>
      <c r="F217" t="str">
        <f t="shared" si="26"/>
        <v>2150994</v>
      </c>
      <c r="G217" t="s">
        <v>120</v>
      </c>
      <c r="H217" t="s">
        <v>42</v>
      </c>
      <c r="I217" t="s">
        <v>2936</v>
      </c>
      <c r="J217" t="s">
        <v>143</v>
      </c>
      <c r="K217" t="s">
        <v>2931</v>
      </c>
      <c r="L217" t="s">
        <v>43</v>
      </c>
      <c r="M217" t="s">
        <v>44</v>
      </c>
      <c r="N217" t="s">
        <v>46</v>
      </c>
      <c r="O217" t="s">
        <v>44</v>
      </c>
      <c r="P217" t="s">
        <v>45</v>
      </c>
      <c r="Q217" t="s">
        <v>48</v>
      </c>
      <c r="R217" t="s">
        <v>49</v>
      </c>
      <c r="S217" t="s">
        <v>47</v>
      </c>
      <c r="T217" t="s">
        <v>31</v>
      </c>
      <c r="U217" t="s">
        <v>31</v>
      </c>
      <c r="V217" t="s">
        <v>38</v>
      </c>
      <c r="W217" t="s">
        <v>118</v>
      </c>
      <c r="X217" t="s">
        <v>2945</v>
      </c>
      <c r="Y217" s="1">
        <v>43439</v>
      </c>
      <c r="Z217" t="s">
        <v>31</v>
      </c>
      <c r="AA217" t="s">
        <v>37</v>
      </c>
      <c r="AB217" s="3">
        <v>8300000</v>
      </c>
      <c r="AC217" s="3">
        <v>8300000</v>
      </c>
      <c r="AD217">
        <v>0</v>
      </c>
      <c r="AE217">
        <v>0</v>
      </c>
      <c r="AF217">
        <v>0</v>
      </c>
      <c r="AG217">
        <v>0</v>
      </c>
      <c r="AH217">
        <v>8300000</v>
      </c>
      <c r="AI217">
        <v>0</v>
      </c>
      <c r="AJ217">
        <v>0</v>
      </c>
      <c r="AK217">
        <v>0</v>
      </c>
      <c r="AL217">
        <v>6</v>
      </c>
      <c r="AM217" s="1">
        <v>43822</v>
      </c>
      <c r="AN217" t="s">
        <v>2958</v>
      </c>
      <c r="AO217" t="s">
        <v>2933</v>
      </c>
      <c r="AP217" t="s">
        <v>37</v>
      </c>
      <c r="AQ217" t="s">
        <v>37</v>
      </c>
      <c r="AR217" t="s">
        <v>37</v>
      </c>
      <c r="AS217" t="s">
        <v>31</v>
      </c>
      <c r="AT217" t="s">
        <v>31</v>
      </c>
      <c r="AU217" t="s">
        <v>31</v>
      </c>
      <c r="AV217" t="s">
        <v>31</v>
      </c>
      <c r="AW217" t="s">
        <v>31</v>
      </c>
      <c r="AX217" t="s">
        <v>31</v>
      </c>
      <c r="AY217" t="s">
        <v>31</v>
      </c>
      <c r="AZ217" t="s">
        <v>31</v>
      </c>
      <c r="BA217">
        <v>0</v>
      </c>
      <c r="BB217">
        <v>0</v>
      </c>
      <c r="BC217">
        <v>0</v>
      </c>
      <c r="BD217" t="s">
        <v>31</v>
      </c>
      <c r="BE217">
        <v>0</v>
      </c>
      <c r="BF217" t="s">
        <v>37</v>
      </c>
      <c r="BG217">
        <v>2</v>
      </c>
      <c r="BH217">
        <v>0</v>
      </c>
      <c r="BI217" t="s">
        <v>31</v>
      </c>
      <c r="BJ217" t="s">
        <v>31</v>
      </c>
      <c r="BK217">
        <v>0</v>
      </c>
    </row>
    <row r="218" spans="1:63">
      <c r="A218" t="str">
        <f t="shared" si="24"/>
        <v>2150994521115</v>
      </c>
      <c r="B218" t="s">
        <v>32</v>
      </c>
      <c r="C218" t="str">
        <f t="shared" si="25"/>
        <v>41783452</v>
      </c>
      <c r="D218" t="s">
        <v>114</v>
      </c>
      <c r="E218" t="s">
        <v>119</v>
      </c>
      <c r="F218" t="str">
        <f t="shared" si="26"/>
        <v>2150994</v>
      </c>
      <c r="G218" t="s">
        <v>120</v>
      </c>
      <c r="H218" t="s">
        <v>42</v>
      </c>
      <c r="I218" t="s">
        <v>2937</v>
      </c>
      <c r="J218" t="s">
        <v>286</v>
      </c>
      <c r="K218" t="s">
        <v>2931</v>
      </c>
      <c r="L218" t="s">
        <v>43</v>
      </c>
      <c r="M218" t="s">
        <v>44</v>
      </c>
      <c r="N218" t="s">
        <v>46</v>
      </c>
      <c r="O218" t="s">
        <v>44</v>
      </c>
      <c r="P218" t="s">
        <v>45</v>
      </c>
      <c r="Q218" t="s">
        <v>48</v>
      </c>
      <c r="R218" t="s">
        <v>49</v>
      </c>
      <c r="S218" t="s">
        <v>47</v>
      </c>
      <c r="T218" t="s">
        <v>31</v>
      </c>
      <c r="U218" t="s">
        <v>31</v>
      </c>
      <c r="V218" t="s">
        <v>38</v>
      </c>
      <c r="W218" t="s">
        <v>118</v>
      </c>
      <c r="X218" t="s">
        <v>2945</v>
      </c>
      <c r="Y218" s="1">
        <v>43439</v>
      </c>
      <c r="Z218" t="s">
        <v>31</v>
      </c>
      <c r="AA218" t="s">
        <v>37</v>
      </c>
      <c r="AB218" s="3">
        <v>13200000</v>
      </c>
      <c r="AC218" s="3">
        <v>13200000</v>
      </c>
      <c r="AD218">
        <v>0</v>
      </c>
      <c r="AE218">
        <v>0</v>
      </c>
      <c r="AF218">
        <v>0</v>
      </c>
      <c r="AG218">
        <v>0</v>
      </c>
      <c r="AH218">
        <v>13200000</v>
      </c>
      <c r="AI218">
        <v>0</v>
      </c>
      <c r="AJ218">
        <v>0</v>
      </c>
      <c r="AK218">
        <v>0</v>
      </c>
      <c r="AL218">
        <v>6</v>
      </c>
      <c r="AM218" s="1">
        <v>43822</v>
      </c>
      <c r="AN218" t="s">
        <v>2958</v>
      </c>
      <c r="AO218" t="s">
        <v>2933</v>
      </c>
      <c r="AP218" t="s">
        <v>37</v>
      </c>
      <c r="AQ218" t="s">
        <v>37</v>
      </c>
      <c r="AR218" t="s">
        <v>37</v>
      </c>
      <c r="AS218" t="s">
        <v>31</v>
      </c>
      <c r="AT218" t="s">
        <v>31</v>
      </c>
      <c r="AU218" t="s">
        <v>31</v>
      </c>
      <c r="AV218" t="s">
        <v>31</v>
      </c>
      <c r="AW218" t="s">
        <v>31</v>
      </c>
      <c r="AX218" t="s">
        <v>31</v>
      </c>
      <c r="AY218" t="s">
        <v>31</v>
      </c>
      <c r="AZ218" t="s">
        <v>31</v>
      </c>
      <c r="BA218">
        <v>0</v>
      </c>
      <c r="BB218">
        <v>0</v>
      </c>
      <c r="BC218">
        <v>0</v>
      </c>
      <c r="BD218" t="s">
        <v>31</v>
      </c>
      <c r="BE218">
        <v>0</v>
      </c>
      <c r="BF218" t="s">
        <v>37</v>
      </c>
      <c r="BG218">
        <v>3</v>
      </c>
      <c r="BH218">
        <v>0</v>
      </c>
      <c r="BI218" t="s">
        <v>31</v>
      </c>
      <c r="BJ218" t="s">
        <v>31</v>
      </c>
      <c r="BK218">
        <v>0</v>
      </c>
    </row>
    <row r="219" spans="1:63">
      <c r="A219" t="str">
        <f t="shared" si="24"/>
        <v>2150994521111</v>
      </c>
      <c r="B219" t="s">
        <v>32</v>
      </c>
      <c r="C219" t="str">
        <f t="shared" si="25"/>
        <v>41783452</v>
      </c>
      <c r="D219" t="s">
        <v>114</v>
      </c>
      <c r="E219" t="s">
        <v>119</v>
      </c>
      <c r="F219" t="str">
        <f t="shared" si="26"/>
        <v>2150994</v>
      </c>
      <c r="G219" t="s">
        <v>120</v>
      </c>
      <c r="H219" t="s">
        <v>42</v>
      </c>
      <c r="I219" t="s">
        <v>2937</v>
      </c>
      <c r="J219" t="s">
        <v>165</v>
      </c>
      <c r="K219" t="s">
        <v>2931</v>
      </c>
      <c r="L219" t="s">
        <v>43</v>
      </c>
      <c r="M219" t="s">
        <v>44</v>
      </c>
      <c r="N219" t="s">
        <v>46</v>
      </c>
      <c r="O219" t="s">
        <v>44</v>
      </c>
      <c r="P219" t="s">
        <v>45</v>
      </c>
      <c r="Q219" t="s">
        <v>48</v>
      </c>
      <c r="R219" t="s">
        <v>49</v>
      </c>
      <c r="S219" t="s">
        <v>47</v>
      </c>
      <c r="T219" t="s">
        <v>31</v>
      </c>
      <c r="U219" t="s">
        <v>31</v>
      </c>
      <c r="V219" t="s">
        <v>38</v>
      </c>
      <c r="W219" t="s">
        <v>118</v>
      </c>
      <c r="X219" t="s">
        <v>2945</v>
      </c>
      <c r="Y219" s="1">
        <v>43439</v>
      </c>
      <c r="Z219" t="s">
        <v>31</v>
      </c>
      <c r="AA219" t="s">
        <v>37</v>
      </c>
      <c r="AB219" s="3">
        <v>4566000</v>
      </c>
      <c r="AC219" s="3">
        <v>4566000</v>
      </c>
      <c r="AD219">
        <v>0</v>
      </c>
      <c r="AE219">
        <v>0</v>
      </c>
      <c r="AF219">
        <v>0</v>
      </c>
      <c r="AG219">
        <v>0</v>
      </c>
      <c r="AH219">
        <v>4566000</v>
      </c>
      <c r="AI219">
        <v>0</v>
      </c>
      <c r="AJ219">
        <v>0</v>
      </c>
      <c r="AK219">
        <v>0</v>
      </c>
      <c r="AL219">
        <v>6</v>
      </c>
      <c r="AM219" s="1">
        <v>43822</v>
      </c>
      <c r="AN219" t="s">
        <v>2958</v>
      </c>
      <c r="AO219" t="s">
        <v>2933</v>
      </c>
      <c r="AP219" t="s">
        <v>37</v>
      </c>
      <c r="AQ219" t="s">
        <v>37</v>
      </c>
      <c r="AR219" t="s">
        <v>37</v>
      </c>
      <c r="AS219" t="s">
        <v>31</v>
      </c>
      <c r="AT219" t="s">
        <v>31</v>
      </c>
      <c r="AU219" t="s">
        <v>31</v>
      </c>
      <c r="AV219" t="s">
        <v>31</v>
      </c>
      <c r="AW219" t="s">
        <v>31</v>
      </c>
      <c r="AX219" t="s">
        <v>31</v>
      </c>
      <c r="AY219" t="s">
        <v>31</v>
      </c>
      <c r="AZ219" t="s">
        <v>31</v>
      </c>
      <c r="BA219">
        <v>0</v>
      </c>
      <c r="BB219">
        <v>0</v>
      </c>
      <c r="BC219">
        <v>0</v>
      </c>
      <c r="BD219" t="s">
        <v>31</v>
      </c>
      <c r="BE219">
        <v>0</v>
      </c>
      <c r="BF219" t="s">
        <v>37</v>
      </c>
      <c r="BG219">
        <v>4</v>
      </c>
      <c r="BH219">
        <v>0</v>
      </c>
      <c r="BI219" t="s">
        <v>31</v>
      </c>
      <c r="BJ219" t="s">
        <v>31</v>
      </c>
      <c r="BK219">
        <v>0</v>
      </c>
    </row>
    <row r="220" spans="1:63">
      <c r="A220" t="str">
        <f t="shared" si="24"/>
        <v>2150994512411</v>
      </c>
      <c r="B220" t="s">
        <v>32</v>
      </c>
      <c r="C220" t="str">
        <f t="shared" si="25"/>
        <v>41783451</v>
      </c>
      <c r="D220" t="s">
        <v>114</v>
      </c>
      <c r="E220" t="s">
        <v>119</v>
      </c>
      <c r="F220" t="str">
        <f t="shared" si="26"/>
        <v>2150994</v>
      </c>
      <c r="G220" t="s">
        <v>120</v>
      </c>
      <c r="H220" t="s">
        <v>42</v>
      </c>
      <c r="I220" t="s">
        <v>2938</v>
      </c>
      <c r="J220" t="s">
        <v>116</v>
      </c>
      <c r="K220" t="s">
        <v>2931</v>
      </c>
      <c r="L220" t="s">
        <v>43</v>
      </c>
      <c r="M220" t="s">
        <v>44</v>
      </c>
      <c r="N220" t="s">
        <v>46</v>
      </c>
      <c r="O220" t="s">
        <v>44</v>
      </c>
      <c r="P220" t="s">
        <v>45</v>
      </c>
      <c r="Q220" t="s">
        <v>48</v>
      </c>
      <c r="R220" t="s">
        <v>49</v>
      </c>
      <c r="S220" t="s">
        <v>47</v>
      </c>
      <c r="T220" t="s">
        <v>31</v>
      </c>
      <c r="U220" t="s">
        <v>31</v>
      </c>
      <c r="V220" t="s">
        <v>38</v>
      </c>
      <c r="W220" t="s">
        <v>118</v>
      </c>
      <c r="X220" t="s">
        <v>2945</v>
      </c>
      <c r="Y220" s="1">
        <v>43439</v>
      </c>
      <c r="Z220" t="s">
        <v>31</v>
      </c>
      <c r="AA220" t="s">
        <v>37</v>
      </c>
      <c r="AB220" s="3">
        <v>283001000</v>
      </c>
      <c r="AC220" s="3">
        <v>283001000</v>
      </c>
      <c r="AD220">
        <v>0</v>
      </c>
      <c r="AE220">
        <v>0</v>
      </c>
      <c r="AF220">
        <v>0</v>
      </c>
      <c r="AG220">
        <v>0</v>
      </c>
      <c r="AH220">
        <v>282542491</v>
      </c>
      <c r="AI220">
        <v>0</v>
      </c>
      <c r="AJ220">
        <v>0</v>
      </c>
      <c r="AK220">
        <v>0</v>
      </c>
      <c r="AL220">
        <v>6</v>
      </c>
      <c r="AM220" s="1">
        <v>43822</v>
      </c>
      <c r="AN220" t="s">
        <v>2958</v>
      </c>
      <c r="AO220" t="s">
        <v>2933</v>
      </c>
      <c r="AP220" t="s">
        <v>37</v>
      </c>
      <c r="AQ220" t="s">
        <v>37</v>
      </c>
      <c r="AR220" t="s">
        <v>37</v>
      </c>
      <c r="AS220" t="s">
        <v>31</v>
      </c>
      <c r="AT220" t="s">
        <v>31</v>
      </c>
      <c r="AU220" t="s">
        <v>31</v>
      </c>
      <c r="AV220" t="s">
        <v>31</v>
      </c>
      <c r="AW220" t="s">
        <v>31</v>
      </c>
      <c r="AX220" t="s">
        <v>31</v>
      </c>
      <c r="AY220" t="s">
        <v>31</v>
      </c>
      <c r="AZ220" t="s">
        <v>31</v>
      </c>
      <c r="BA220">
        <v>0</v>
      </c>
      <c r="BB220">
        <v>0</v>
      </c>
      <c r="BC220">
        <v>0</v>
      </c>
      <c r="BD220" t="s">
        <v>31</v>
      </c>
      <c r="BE220">
        <v>0</v>
      </c>
      <c r="BF220" t="s">
        <v>37</v>
      </c>
      <c r="BG220">
        <v>5</v>
      </c>
      <c r="BH220">
        <v>0</v>
      </c>
      <c r="BI220" t="s">
        <v>31</v>
      </c>
      <c r="BJ220" t="s">
        <v>31</v>
      </c>
      <c r="BK220">
        <v>0</v>
      </c>
    </row>
    <row r="221" spans="1:63">
      <c r="A221" t="str">
        <f t="shared" si="24"/>
        <v>2150994512211</v>
      </c>
      <c r="B221" t="s">
        <v>32</v>
      </c>
      <c r="C221" t="str">
        <f t="shared" si="25"/>
        <v>41783451</v>
      </c>
      <c r="D221" t="s">
        <v>114</v>
      </c>
      <c r="E221" t="s">
        <v>119</v>
      </c>
      <c r="F221" t="str">
        <f t="shared" si="26"/>
        <v>2150994</v>
      </c>
      <c r="G221" t="s">
        <v>120</v>
      </c>
      <c r="H221" t="s">
        <v>42</v>
      </c>
      <c r="I221" t="s">
        <v>2939</v>
      </c>
      <c r="J221" t="s">
        <v>234</v>
      </c>
      <c r="K221" t="s">
        <v>2931</v>
      </c>
      <c r="L221" t="s">
        <v>43</v>
      </c>
      <c r="M221" t="s">
        <v>44</v>
      </c>
      <c r="N221" t="s">
        <v>46</v>
      </c>
      <c r="O221" t="s">
        <v>44</v>
      </c>
      <c r="P221" t="s">
        <v>45</v>
      </c>
      <c r="Q221" t="s">
        <v>48</v>
      </c>
      <c r="R221" t="s">
        <v>49</v>
      </c>
      <c r="S221" t="s">
        <v>47</v>
      </c>
      <c r="T221" t="s">
        <v>31</v>
      </c>
      <c r="U221" t="s">
        <v>31</v>
      </c>
      <c r="V221" t="s">
        <v>38</v>
      </c>
      <c r="W221" t="s">
        <v>118</v>
      </c>
      <c r="X221" t="s">
        <v>2945</v>
      </c>
      <c r="Y221" s="1">
        <v>43439</v>
      </c>
      <c r="Z221" t="s">
        <v>31</v>
      </c>
      <c r="AA221" t="s">
        <v>37</v>
      </c>
      <c r="AB221" s="3">
        <v>10580000</v>
      </c>
      <c r="AC221" s="3">
        <v>10580000</v>
      </c>
      <c r="AD221">
        <v>0</v>
      </c>
      <c r="AE221">
        <v>0</v>
      </c>
      <c r="AF221">
        <v>0</v>
      </c>
      <c r="AG221">
        <v>0</v>
      </c>
      <c r="AH221">
        <v>4357000</v>
      </c>
      <c r="AI221">
        <v>0</v>
      </c>
      <c r="AJ221">
        <v>0</v>
      </c>
      <c r="AK221">
        <v>0</v>
      </c>
      <c r="AL221">
        <v>6</v>
      </c>
      <c r="AM221" s="1">
        <v>43822</v>
      </c>
      <c r="AN221" t="s">
        <v>2958</v>
      </c>
      <c r="AO221" t="s">
        <v>2933</v>
      </c>
      <c r="AP221" t="s">
        <v>37</v>
      </c>
      <c r="AQ221" t="s">
        <v>37</v>
      </c>
      <c r="AR221" t="s">
        <v>37</v>
      </c>
      <c r="AS221" t="s">
        <v>31</v>
      </c>
      <c r="AT221" t="s">
        <v>31</v>
      </c>
      <c r="AU221" t="s">
        <v>31</v>
      </c>
      <c r="AV221" t="s">
        <v>31</v>
      </c>
      <c r="AW221" t="s">
        <v>31</v>
      </c>
      <c r="AX221" t="s">
        <v>31</v>
      </c>
      <c r="AY221" t="s">
        <v>31</v>
      </c>
      <c r="AZ221" t="s">
        <v>31</v>
      </c>
      <c r="BA221">
        <v>0</v>
      </c>
      <c r="BB221">
        <v>0</v>
      </c>
      <c r="BC221">
        <v>0</v>
      </c>
      <c r="BD221" t="s">
        <v>31</v>
      </c>
      <c r="BE221">
        <v>0</v>
      </c>
      <c r="BF221" t="s">
        <v>37</v>
      </c>
      <c r="BG221">
        <v>6</v>
      </c>
      <c r="BH221">
        <v>0</v>
      </c>
      <c r="BI221" t="s">
        <v>31</v>
      </c>
      <c r="BJ221" t="s">
        <v>31</v>
      </c>
      <c r="BK221">
        <v>0</v>
      </c>
    </row>
    <row r="222" spans="1:63">
      <c r="A222" t="str">
        <f t="shared" si="24"/>
        <v>2150994511151</v>
      </c>
      <c r="B222" t="s">
        <v>32</v>
      </c>
      <c r="C222" t="str">
        <f t="shared" si="25"/>
        <v>41783451</v>
      </c>
      <c r="D222" t="s">
        <v>114</v>
      </c>
      <c r="E222" t="s">
        <v>119</v>
      </c>
      <c r="F222" t="str">
        <f t="shared" si="26"/>
        <v>2150994</v>
      </c>
      <c r="G222" t="s">
        <v>120</v>
      </c>
      <c r="H222" t="s">
        <v>42</v>
      </c>
      <c r="I222" t="s">
        <v>2940</v>
      </c>
      <c r="J222" t="s">
        <v>58</v>
      </c>
      <c r="K222" t="s">
        <v>2931</v>
      </c>
      <c r="L222" t="s">
        <v>43</v>
      </c>
      <c r="M222" t="s">
        <v>44</v>
      </c>
      <c r="N222" t="s">
        <v>46</v>
      </c>
      <c r="O222" t="s">
        <v>44</v>
      </c>
      <c r="P222" t="s">
        <v>45</v>
      </c>
      <c r="Q222" t="s">
        <v>48</v>
      </c>
      <c r="R222" t="s">
        <v>49</v>
      </c>
      <c r="S222" t="s">
        <v>47</v>
      </c>
      <c r="T222" t="s">
        <v>31</v>
      </c>
      <c r="U222" t="s">
        <v>31</v>
      </c>
      <c r="V222" t="s">
        <v>38</v>
      </c>
      <c r="W222" t="s">
        <v>118</v>
      </c>
      <c r="X222" t="s">
        <v>2945</v>
      </c>
      <c r="Y222" s="1">
        <v>43439</v>
      </c>
      <c r="Z222" t="s">
        <v>31</v>
      </c>
      <c r="AA222" t="s">
        <v>37</v>
      </c>
      <c r="AB222" s="3">
        <v>12880000</v>
      </c>
      <c r="AC222" s="3">
        <v>12880000</v>
      </c>
      <c r="AD222">
        <v>0</v>
      </c>
      <c r="AE222">
        <v>0</v>
      </c>
      <c r="AF222">
        <v>0</v>
      </c>
      <c r="AG222">
        <v>0</v>
      </c>
      <c r="AH222">
        <v>12880000</v>
      </c>
      <c r="AI222">
        <v>0</v>
      </c>
      <c r="AJ222">
        <v>0</v>
      </c>
      <c r="AK222">
        <v>0</v>
      </c>
      <c r="AL222">
        <v>6</v>
      </c>
      <c r="AM222" s="1">
        <v>43822</v>
      </c>
      <c r="AN222" t="s">
        <v>2958</v>
      </c>
      <c r="AO222" t="s">
        <v>2933</v>
      </c>
      <c r="AP222" t="s">
        <v>37</v>
      </c>
      <c r="AQ222" t="s">
        <v>37</v>
      </c>
      <c r="AR222" t="s">
        <v>37</v>
      </c>
      <c r="AS222" t="s">
        <v>31</v>
      </c>
      <c r="AT222" t="s">
        <v>31</v>
      </c>
      <c r="AU222" t="s">
        <v>31</v>
      </c>
      <c r="AV222" t="s">
        <v>31</v>
      </c>
      <c r="AW222" t="s">
        <v>31</v>
      </c>
      <c r="AX222" t="s">
        <v>31</v>
      </c>
      <c r="AY222" t="s">
        <v>31</v>
      </c>
      <c r="AZ222" t="s">
        <v>31</v>
      </c>
      <c r="BA222">
        <v>0</v>
      </c>
      <c r="BB222">
        <v>0</v>
      </c>
      <c r="BC222">
        <v>0</v>
      </c>
      <c r="BD222" t="s">
        <v>31</v>
      </c>
      <c r="BE222">
        <v>0</v>
      </c>
      <c r="BF222" t="s">
        <v>37</v>
      </c>
      <c r="BG222">
        <v>7</v>
      </c>
      <c r="BH222">
        <v>0</v>
      </c>
      <c r="BI222" t="s">
        <v>31</v>
      </c>
      <c r="BJ222" t="s">
        <v>31</v>
      </c>
      <c r="BK222">
        <v>0</v>
      </c>
    </row>
    <row r="223" spans="1:63">
      <c r="A223" t="str">
        <f t="shared" si="24"/>
        <v>2150994511129</v>
      </c>
      <c r="B223" t="s">
        <v>32</v>
      </c>
      <c r="C223" t="str">
        <f t="shared" si="25"/>
        <v>41783451</v>
      </c>
      <c r="D223" t="s">
        <v>114</v>
      </c>
      <c r="E223" t="s">
        <v>119</v>
      </c>
      <c r="F223" t="str">
        <f t="shared" si="26"/>
        <v>2150994</v>
      </c>
      <c r="G223" t="s">
        <v>120</v>
      </c>
      <c r="H223" t="s">
        <v>42</v>
      </c>
      <c r="I223" t="s">
        <v>2940</v>
      </c>
      <c r="J223" t="s">
        <v>112</v>
      </c>
      <c r="K223" t="s">
        <v>2931</v>
      </c>
      <c r="L223" t="s">
        <v>43</v>
      </c>
      <c r="M223" t="s">
        <v>44</v>
      </c>
      <c r="N223" t="s">
        <v>46</v>
      </c>
      <c r="O223" t="s">
        <v>44</v>
      </c>
      <c r="P223" t="s">
        <v>45</v>
      </c>
      <c r="Q223" t="s">
        <v>48</v>
      </c>
      <c r="R223" t="s">
        <v>49</v>
      </c>
      <c r="S223" t="s">
        <v>47</v>
      </c>
      <c r="T223" t="s">
        <v>31</v>
      </c>
      <c r="U223" t="s">
        <v>31</v>
      </c>
      <c r="V223" t="s">
        <v>38</v>
      </c>
      <c r="W223" t="s">
        <v>118</v>
      </c>
      <c r="X223" t="s">
        <v>2945</v>
      </c>
      <c r="Y223" s="1">
        <v>43439</v>
      </c>
      <c r="Z223" t="s">
        <v>31</v>
      </c>
      <c r="AA223" t="s">
        <v>37</v>
      </c>
      <c r="AB223" s="3">
        <v>52780000</v>
      </c>
      <c r="AC223" s="3">
        <v>52780000</v>
      </c>
      <c r="AD223">
        <v>0</v>
      </c>
      <c r="AE223">
        <v>0</v>
      </c>
      <c r="AF223">
        <v>0</v>
      </c>
      <c r="AG223">
        <v>0</v>
      </c>
      <c r="AH223">
        <v>48946000</v>
      </c>
      <c r="AI223">
        <v>0</v>
      </c>
      <c r="AJ223">
        <v>0</v>
      </c>
      <c r="AK223">
        <v>0</v>
      </c>
      <c r="AL223">
        <v>6</v>
      </c>
      <c r="AM223" s="1">
        <v>43822</v>
      </c>
      <c r="AN223" t="s">
        <v>2958</v>
      </c>
      <c r="AO223" t="s">
        <v>2933</v>
      </c>
      <c r="AP223" t="s">
        <v>37</v>
      </c>
      <c r="AQ223" t="s">
        <v>37</v>
      </c>
      <c r="AR223" t="s">
        <v>37</v>
      </c>
      <c r="AS223" t="s">
        <v>31</v>
      </c>
      <c r="AT223" t="s">
        <v>31</v>
      </c>
      <c r="AU223" t="s">
        <v>31</v>
      </c>
      <c r="AV223" t="s">
        <v>31</v>
      </c>
      <c r="AW223" t="s">
        <v>31</v>
      </c>
      <c r="AX223" t="s">
        <v>31</v>
      </c>
      <c r="AY223" t="s">
        <v>31</v>
      </c>
      <c r="AZ223" t="s">
        <v>31</v>
      </c>
      <c r="BA223">
        <v>0</v>
      </c>
      <c r="BB223">
        <v>0</v>
      </c>
      <c r="BC223">
        <v>0</v>
      </c>
      <c r="BD223" t="s">
        <v>31</v>
      </c>
      <c r="BE223">
        <v>0</v>
      </c>
      <c r="BF223" t="s">
        <v>37</v>
      </c>
      <c r="BG223">
        <v>8</v>
      </c>
      <c r="BH223">
        <v>0</v>
      </c>
      <c r="BI223" t="s">
        <v>31</v>
      </c>
      <c r="BJ223" t="s">
        <v>31</v>
      </c>
      <c r="BK223">
        <v>0</v>
      </c>
    </row>
    <row r="224" spans="1:63">
      <c r="A224" t="str">
        <f t="shared" si="24"/>
        <v>2150994511126</v>
      </c>
      <c r="B224" t="s">
        <v>32</v>
      </c>
      <c r="C224" t="str">
        <f t="shared" si="25"/>
        <v>41783451</v>
      </c>
      <c r="D224" t="s">
        <v>114</v>
      </c>
      <c r="E224" t="s">
        <v>119</v>
      </c>
      <c r="F224" t="str">
        <f t="shared" si="26"/>
        <v>2150994</v>
      </c>
      <c r="G224" t="s">
        <v>120</v>
      </c>
      <c r="H224" t="s">
        <v>42</v>
      </c>
      <c r="I224" t="s">
        <v>2940</v>
      </c>
      <c r="J224" t="s">
        <v>57</v>
      </c>
      <c r="K224" t="s">
        <v>2931</v>
      </c>
      <c r="L224" t="s">
        <v>43</v>
      </c>
      <c r="M224" t="s">
        <v>44</v>
      </c>
      <c r="N224" t="s">
        <v>46</v>
      </c>
      <c r="O224" t="s">
        <v>44</v>
      </c>
      <c r="P224" t="s">
        <v>45</v>
      </c>
      <c r="Q224" t="s">
        <v>48</v>
      </c>
      <c r="R224" t="s">
        <v>49</v>
      </c>
      <c r="S224" t="s">
        <v>47</v>
      </c>
      <c r="T224" t="s">
        <v>31</v>
      </c>
      <c r="U224" t="s">
        <v>31</v>
      </c>
      <c r="V224" t="s">
        <v>38</v>
      </c>
      <c r="W224" t="s">
        <v>118</v>
      </c>
      <c r="X224" t="s">
        <v>2945</v>
      </c>
      <c r="Y224" s="1">
        <v>43439</v>
      </c>
      <c r="Z224" t="s">
        <v>31</v>
      </c>
      <c r="AA224" t="s">
        <v>37</v>
      </c>
      <c r="AB224" s="3">
        <v>15426000</v>
      </c>
      <c r="AC224" s="3">
        <v>15426000</v>
      </c>
      <c r="AD224">
        <v>0</v>
      </c>
      <c r="AE224">
        <v>0</v>
      </c>
      <c r="AF224">
        <v>0</v>
      </c>
      <c r="AG224">
        <v>0</v>
      </c>
      <c r="AH224">
        <v>15425460</v>
      </c>
      <c r="AI224">
        <v>0</v>
      </c>
      <c r="AJ224">
        <v>0</v>
      </c>
      <c r="AK224">
        <v>0</v>
      </c>
      <c r="AL224">
        <v>6</v>
      </c>
      <c r="AM224" s="1">
        <v>43822</v>
      </c>
      <c r="AN224" t="s">
        <v>2958</v>
      </c>
      <c r="AO224" t="s">
        <v>2933</v>
      </c>
      <c r="AP224" t="s">
        <v>37</v>
      </c>
      <c r="AQ224" t="s">
        <v>37</v>
      </c>
      <c r="AR224" t="s">
        <v>37</v>
      </c>
      <c r="AS224" t="s">
        <v>31</v>
      </c>
      <c r="AT224" t="s">
        <v>31</v>
      </c>
      <c r="AU224" t="s">
        <v>31</v>
      </c>
      <c r="AV224" t="s">
        <v>31</v>
      </c>
      <c r="AW224" t="s">
        <v>31</v>
      </c>
      <c r="AX224" t="s">
        <v>31</v>
      </c>
      <c r="AY224" t="s">
        <v>31</v>
      </c>
      <c r="AZ224" t="s">
        <v>31</v>
      </c>
      <c r="BA224">
        <v>0</v>
      </c>
      <c r="BB224">
        <v>0</v>
      </c>
      <c r="BC224">
        <v>0</v>
      </c>
      <c r="BD224" t="s">
        <v>31</v>
      </c>
      <c r="BE224">
        <v>0</v>
      </c>
      <c r="BF224" t="s">
        <v>37</v>
      </c>
      <c r="BG224">
        <v>9</v>
      </c>
      <c r="BH224">
        <v>0</v>
      </c>
      <c r="BI224" t="s">
        <v>31</v>
      </c>
      <c r="BJ224" t="s">
        <v>31</v>
      </c>
      <c r="BK224">
        <v>0</v>
      </c>
    </row>
    <row r="225" spans="1:63">
      <c r="A225" t="str">
        <f t="shared" si="24"/>
        <v>2150994511125</v>
      </c>
      <c r="B225" t="s">
        <v>32</v>
      </c>
      <c r="C225" t="str">
        <f t="shared" si="25"/>
        <v>41783451</v>
      </c>
      <c r="D225" t="s">
        <v>114</v>
      </c>
      <c r="E225" t="s">
        <v>119</v>
      </c>
      <c r="F225" t="str">
        <f t="shared" si="26"/>
        <v>2150994</v>
      </c>
      <c r="G225" t="s">
        <v>120</v>
      </c>
      <c r="H225" t="s">
        <v>42</v>
      </c>
      <c r="I225" t="s">
        <v>2940</v>
      </c>
      <c r="J225" t="s">
        <v>132</v>
      </c>
      <c r="K225" t="s">
        <v>2931</v>
      </c>
      <c r="L225" t="s">
        <v>43</v>
      </c>
      <c r="M225" t="s">
        <v>44</v>
      </c>
      <c r="N225" t="s">
        <v>46</v>
      </c>
      <c r="O225" t="s">
        <v>44</v>
      </c>
      <c r="P225" t="s">
        <v>45</v>
      </c>
      <c r="Q225" t="s">
        <v>48</v>
      </c>
      <c r="R225" t="s">
        <v>49</v>
      </c>
      <c r="S225" t="s">
        <v>47</v>
      </c>
      <c r="T225" t="s">
        <v>31</v>
      </c>
      <c r="U225" t="s">
        <v>31</v>
      </c>
      <c r="V225" t="s">
        <v>38</v>
      </c>
      <c r="W225" t="s">
        <v>118</v>
      </c>
      <c r="X225" t="s">
        <v>2945</v>
      </c>
      <c r="Y225" s="1">
        <v>43439</v>
      </c>
      <c r="Z225" t="s">
        <v>31</v>
      </c>
      <c r="AA225" t="s">
        <v>37</v>
      </c>
      <c r="AB225" s="3">
        <v>703000</v>
      </c>
      <c r="AC225" s="3">
        <v>703000</v>
      </c>
      <c r="AD225">
        <v>0</v>
      </c>
      <c r="AE225">
        <v>0</v>
      </c>
      <c r="AF225">
        <v>0</v>
      </c>
      <c r="AG225">
        <v>0</v>
      </c>
      <c r="AH225">
        <v>47600</v>
      </c>
      <c r="AI225">
        <v>0</v>
      </c>
      <c r="AJ225">
        <v>0</v>
      </c>
      <c r="AK225">
        <v>0</v>
      </c>
      <c r="AL225">
        <v>6</v>
      </c>
      <c r="AM225" s="1">
        <v>43822</v>
      </c>
      <c r="AN225" t="s">
        <v>2958</v>
      </c>
      <c r="AO225" t="s">
        <v>2933</v>
      </c>
      <c r="AP225" t="s">
        <v>37</v>
      </c>
      <c r="AQ225" t="s">
        <v>37</v>
      </c>
      <c r="AR225" t="s">
        <v>37</v>
      </c>
      <c r="AS225" t="s">
        <v>31</v>
      </c>
      <c r="AT225" t="s">
        <v>31</v>
      </c>
      <c r="AU225" t="s">
        <v>31</v>
      </c>
      <c r="AV225" t="s">
        <v>31</v>
      </c>
      <c r="AW225" t="s">
        <v>31</v>
      </c>
      <c r="AX225" t="s">
        <v>31</v>
      </c>
      <c r="AY225" t="s">
        <v>31</v>
      </c>
      <c r="AZ225" t="s">
        <v>31</v>
      </c>
      <c r="BA225">
        <v>0</v>
      </c>
      <c r="BB225">
        <v>0</v>
      </c>
      <c r="BC225">
        <v>0</v>
      </c>
      <c r="BD225" t="s">
        <v>31</v>
      </c>
      <c r="BE225">
        <v>0</v>
      </c>
      <c r="BF225" t="s">
        <v>37</v>
      </c>
      <c r="BG225">
        <v>10</v>
      </c>
      <c r="BH225">
        <v>0</v>
      </c>
      <c r="BI225" t="s">
        <v>31</v>
      </c>
      <c r="BJ225" t="s">
        <v>31</v>
      </c>
      <c r="BK225">
        <v>0</v>
      </c>
    </row>
    <row r="226" spans="1:63">
      <c r="A226" t="str">
        <f t="shared" si="24"/>
        <v>2150994511123</v>
      </c>
      <c r="B226" t="s">
        <v>32</v>
      </c>
      <c r="C226" t="str">
        <f t="shared" si="25"/>
        <v>41783451</v>
      </c>
      <c r="D226" t="s">
        <v>114</v>
      </c>
      <c r="E226" t="s">
        <v>119</v>
      </c>
      <c r="F226" t="str">
        <f t="shared" si="26"/>
        <v>2150994</v>
      </c>
      <c r="G226" t="s">
        <v>120</v>
      </c>
      <c r="H226" t="s">
        <v>42</v>
      </c>
      <c r="I226" t="s">
        <v>2940</v>
      </c>
      <c r="J226" t="s">
        <v>56</v>
      </c>
      <c r="K226" t="s">
        <v>2931</v>
      </c>
      <c r="L226" t="s">
        <v>43</v>
      </c>
      <c r="M226" t="s">
        <v>44</v>
      </c>
      <c r="N226" t="s">
        <v>46</v>
      </c>
      <c r="O226" t="s">
        <v>44</v>
      </c>
      <c r="P226" t="s">
        <v>45</v>
      </c>
      <c r="Q226" t="s">
        <v>48</v>
      </c>
      <c r="R226" t="s">
        <v>49</v>
      </c>
      <c r="S226" t="s">
        <v>47</v>
      </c>
      <c r="T226" t="s">
        <v>31</v>
      </c>
      <c r="U226" t="s">
        <v>31</v>
      </c>
      <c r="V226" t="s">
        <v>38</v>
      </c>
      <c r="W226" t="s">
        <v>118</v>
      </c>
      <c r="X226" t="s">
        <v>2945</v>
      </c>
      <c r="Y226" s="1">
        <v>43439</v>
      </c>
      <c r="Z226" t="s">
        <v>31</v>
      </c>
      <c r="AA226" t="s">
        <v>37</v>
      </c>
      <c r="AB226" s="3">
        <v>7560000</v>
      </c>
      <c r="AC226" s="3">
        <v>7560000</v>
      </c>
      <c r="AD226">
        <v>0</v>
      </c>
      <c r="AE226">
        <v>0</v>
      </c>
      <c r="AF226">
        <v>0</v>
      </c>
      <c r="AG226">
        <v>0</v>
      </c>
      <c r="AH226">
        <v>7560000</v>
      </c>
      <c r="AI226">
        <v>0</v>
      </c>
      <c r="AJ226">
        <v>0</v>
      </c>
      <c r="AK226">
        <v>0</v>
      </c>
      <c r="AL226">
        <v>6</v>
      </c>
      <c r="AM226" s="1">
        <v>43822</v>
      </c>
      <c r="AN226" t="s">
        <v>2958</v>
      </c>
      <c r="AO226" t="s">
        <v>2933</v>
      </c>
      <c r="AP226" t="s">
        <v>37</v>
      </c>
      <c r="AQ226" t="s">
        <v>37</v>
      </c>
      <c r="AR226" t="s">
        <v>37</v>
      </c>
      <c r="AS226" t="s">
        <v>31</v>
      </c>
      <c r="AT226" t="s">
        <v>31</v>
      </c>
      <c r="AU226" t="s">
        <v>31</v>
      </c>
      <c r="AV226" t="s">
        <v>31</v>
      </c>
      <c r="AW226" t="s">
        <v>31</v>
      </c>
      <c r="AX226" t="s">
        <v>31</v>
      </c>
      <c r="AY226" t="s">
        <v>31</v>
      </c>
      <c r="AZ226" t="s">
        <v>31</v>
      </c>
      <c r="BA226">
        <v>0</v>
      </c>
      <c r="BB226">
        <v>0</v>
      </c>
      <c r="BC226">
        <v>0</v>
      </c>
      <c r="BD226" t="s">
        <v>31</v>
      </c>
      <c r="BE226">
        <v>0</v>
      </c>
      <c r="BF226" t="s">
        <v>37</v>
      </c>
      <c r="BG226">
        <v>11</v>
      </c>
      <c r="BH226">
        <v>0</v>
      </c>
      <c r="BI226" t="s">
        <v>31</v>
      </c>
      <c r="BJ226" t="s">
        <v>31</v>
      </c>
      <c r="BK226">
        <v>0</v>
      </c>
    </row>
    <row r="227" spans="1:63">
      <c r="A227" t="str">
        <f t="shared" si="24"/>
        <v>2150994511122</v>
      </c>
      <c r="B227" t="s">
        <v>32</v>
      </c>
      <c r="C227" t="str">
        <f t="shared" si="25"/>
        <v>41783451</v>
      </c>
      <c r="D227" t="s">
        <v>114</v>
      </c>
      <c r="E227" t="s">
        <v>119</v>
      </c>
      <c r="F227" t="str">
        <f t="shared" si="26"/>
        <v>2150994</v>
      </c>
      <c r="G227" t="s">
        <v>120</v>
      </c>
      <c r="H227" t="s">
        <v>42</v>
      </c>
      <c r="I227" t="s">
        <v>2940</v>
      </c>
      <c r="J227" t="s">
        <v>55</v>
      </c>
      <c r="K227" t="s">
        <v>2931</v>
      </c>
      <c r="L227" t="s">
        <v>43</v>
      </c>
      <c r="M227" t="s">
        <v>44</v>
      </c>
      <c r="N227" t="s">
        <v>46</v>
      </c>
      <c r="O227" t="s">
        <v>44</v>
      </c>
      <c r="P227" t="s">
        <v>45</v>
      </c>
      <c r="Q227" t="s">
        <v>48</v>
      </c>
      <c r="R227" t="s">
        <v>49</v>
      </c>
      <c r="S227" t="s">
        <v>47</v>
      </c>
      <c r="T227" t="s">
        <v>31</v>
      </c>
      <c r="U227" t="s">
        <v>31</v>
      </c>
      <c r="V227" t="s">
        <v>38</v>
      </c>
      <c r="W227" t="s">
        <v>118</v>
      </c>
      <c r="X227" t="s">
        <v>2945</v>
      </c>
      <c r="Y227" s="1">
        <v>43439</v>
      </c>
      <c r="Z227" t="s">
        <v>31</v>
      </c>
      <c r="AA227" t="s">
        <v>37</v>
      </c>
      <c r="AB227" s="3">
        <v>6720000</v>
      </c>
      <c r="AC227" s="3">
        <v>6720000</v>
      </c>
      <c r="AD227">
        <v>0</v>
      </c>
      <c r="AE227">
        <v>0</v>
      </c>
      <c r="AF227">
        <v>0</v>
      </c>
      <c r="AG227">
        <v>0</v>
      </c>
      <c r="AH227">
        <v>6719812</v>
      </c>
      <c r="AI227">
        <v>0</v>
      </c>
      <c r="AJ227">
        <v>0</v>
      </c>
      <c r="AK227">
        <v>0</v>
      </c>
      <c r="AL227">
        <v>6</v>
      </c>
      <c r="AM227" s="1">
        <v>43822</v>
      </c>
      <c r="AN227" t="s">
        <v>2958</v>
      </c>
      <c r="AO227" t="s">
        <v>2933</v>
      </c>
      <c r="AP227" t="s">
        <v>37</v>
      </c>
      <c r="AQ227" t="s">
        <v>37</v>
      </c>
      <c r="AR227" t="s">
        <v>37</v>
      </c>
      <c r="AS227" t="s">
        <v>31</v>
      </c>
      <c r="AT227" t="s">
        <v>31</v>
      </c>
      <c r="AU227" t="s">
        <v>31</v>
      </c>
      <c r="AV227" t="s">
        <v>31</v>
      </c>
      <c r="AW227" t="s">
        <v>31</v>
      </c>
      <c r="AX227" t="s">
        <v>31</v>
      </c>
      <c r="AY227" t="s">
        <v>31</v>
      </c>
      <c r="AZ227" t="s">
        <v>31</v>
      </c>
      <c r="BA227">
        <v>0</v>
      </c>
      <c r="BB227">
        <v>0</v>
      </c>
      <c r="BC227">
        <v>0</v>
      </c>
      <c r="BD227" t="s">
        <v>31</v>
      </c>
      <c r="BE227">
        <v>0</v>
      </c>
      <c r="BF227" t="s">
        <v>37</v>
      </c>
      <c r="BG227">
        <v>12</v>
      </c>
      <c r="BH227">
        <v>0</v>
      </c>
      <c r="BI227" t="s">
        <v>31</v>
      </c>
      <c r="BJ227" t="s">
        <v>31</v>
      </c>
      <c r="BK227">
        <v>0</v>
      </c>
    </row>
    <row r="228" spans="1:63">
      <c r="A228" t="str">
        <f t="shared" si="24"/>
        <v>2150994511121</v>
      </c>
      <c r="B228" t="s">
        <v>32</v>
      </c>
      <c r="C228" t="str">
        <f t="shared" si="25"/>
        <v>41783451</v>
      </c>
      <c r="D228" t="s">
        <v>114</v>
      </c>
      <c r="E228" t="s">
        <v>119</v>
      </c>
      <c r="F228" t="str">
        <f t="shared" si="26"/>
        <v>2150994</v>
      </c>
      <c r="G228" t="s">
        <v>120</v>
      </c>
      <c r="H228" t="s">
        <v>42</v>
      </c>
      <c r="I228" t="s">
        <v>2940</v>
      </c>
      <c r="J228" t="s">
        <v>51</v>
      </c>
      <c r="K228" t="s">
        <v>2931</v>
      </c>
      <c r="L228" t="s">
        <v>43</v>
      </c>
      <c r="M228" t="s">
        <v>44</v>
      </c>
      <c r="N228" t="s">
        <v>46</v>
      </c>
      <c r="O228" t="s">
        <v>44</v>
      </c>
      <c r="P228" t="s">
        <v>45</v>
      </c>
      <c r="Q228" t="s">
        <v>48</v>
      </c>
      <c r="R228" t="s">
        <v>49</v>
      </c>
      <c r="S228" t="s">
        <v>47</v>
      </c>
      <c r="T228" t="s">
        <v>31</v>
      </c>
      <c r="U228" t="s">
        <v>31</v>
      </c>
      <c r="V228" t="s">
        <v>38</v>
      </c>
      <c r="W228" t="s">
        <v>118</v>
      </c>
      <c r="X228" t="s">
        <v>2945</v>
      </c>
      <c r="Y228" s="1">
        <v>43439</v>
      </c>
      <c r="Z228" t="s">
        <v>31</v>
      </c>
      <c r="AA228" t="s">
        <v>37</v>
      </c>
      <c r="AB228" s="3">
        <v>18844000</v>
      </c>
      <c r="AC228" s="3">
        <v>18844000</v>
      </c>
      <c r="AD228">
        <v>0</v>
      </c>
      <c r="AE228">
        <v>0</v>
      </c>
      <c r="AF228">
        <v>0</v>
      </c>
      <c r="AG228">
        <v>0</v>
      </c>
      <c r="AH228">
        <v>18843600</v>
      </c>
      <c r="AI228">
        <v>0</v>
      </c>
      <c r="AJ228">
        <v>0</v>
      </c>
      <c r="AK228">
        <v>0</v>
      </c>
      <c r="AL228">
        <v>6</v>
      </c>
      <c r="AM228" s="1">
        <v>43822</v>
      </c>
      <c r="AN228" t="s">
        <v>2958</v>
      </c>
      <c r="AO228" t="s">
        <v>2933</v>
      </c>
      <c r="AP228" t="s">
        <v>37</v>
      </c>
      <c r="AQ228" t="s">
        <v>37</v>
      </c>
      <c r="AR228" t="s">
        <v>37</v>
      </c>
      <c r="AS228" t="s">
        <v>31</v>
      </c>
      <c r="AT228" t="s">
        <v>31</v>
      </c>
      <c r="AU228" t="s">
        <v>31</v>
      </c>
      <c r="AV228" t="s">
        <v>31</v>
      </c>
      <c r="AW228" t="s">
        <v>31</v>
      </c>
      <c r="AX228" t="s">
        <v>31</v>
      </c>
      <c r="AY228" t="s">
        <v>31</v>
      </c>
      <c r="AZ228" t="s">
        <v>31</v>
      </c>
      <c r="BA228">
        <v>0</v>
      </c>
      <c r="BB228">
        <v>0</v>
      </c>
      <c r="BC228">
        <v>0</v>
      </c>
      <c r="BD228" t="s">
        <v>31</v>
      </c>
      <c r="BE228">
        <v>0</v>
      </c>
      <c r="BF228" t="s">
        <v>37</v>
      </c>
      <c r="BG228">
        <v>13</v>
      </c>
      <c r="BH228">
        <v>0</v>
      </c>
      <c r="BI228" t="s">
        <v>31</v>
      </c>
      <c r="BJ228" t="s">
        <v>31</v>
      </c>
      <c r="BK228">
        <v>0</v>
      </c>
    </row>
    <row r="229" spans="1:63">
      <c r="A229" t="str">
        <f t="shared" si="24"/>
        <v>2150994511119</v>
      </c>
      <c r="B229" t="s">
        <v>32</v>
      </c>
      <c r="C229" t="str">
        <f t="shared" si="25"/>
        <v>41783451</v>
      </c>
      <c r="D229" t="s">
        <v>114</v>
      </c>
      <c r="E229" t="s">
        <v>119</v>
      </c>
      <c r="F229" t="str">
        <f t="shared" si="26"/>
        <v>2150994</v>
      </c>
      <c r="G229" t="s">
        <v>120</v>
      </c>
      <c r="H229" t="s">
        <v>42</v>
      </c>
      <c r="I229" t="s">
        <v>2940</v>
      </c>
      <c r="J229" t="s">
        <v>50</v>
      </c>
      <c r="K229" t="s">
        <v>2931</v>
      </c>
      <c r="L229" t="s">
        <v>43</v>
      </c>
      <c r="M229" t="s">
        <v>44</v>
      </c>
      <c r="N229" t="s">
        <v>46</v>
      </c>
      <c r="O229" t="s">
        <v>44</v>
      </c>
      <c r="P229" t="s">
        <v>45</v>
      </c>
      <c r="Q229" t="s">
        <v>48</v>
      </c>
      <c r="R229" t="s">
        <v>49</v>
      </c>
      <c r="S229" t="s">
        <v>47</v>
      </c>
      <c r="T229" t="s">
        <v>31</v>
      </c>
      <c r="U229" t="s">
        <v>31</v>
      </c>
      <c r="V229" t="s">
        <v>38</v>
      </c>
      <c r="W229" t="s">
        <v>118</v>
      </c>
      <c r="X229" t="s">
        <v>2945</v>
      </c>
      <c r="Y229" s="1">
        <v>43439</v>
      </c>
      <c r="Z229" t="s">
        <v>31</v>
      </c>
      <c r="AA229" t="s">
        <v>37</v>
      </c>
      <c r="AB229" s="3">
        <v>6000</v>
      </c>
      <c r="AC229" s="3">
        <v>6000</v>
      </c>
      <c r="AD229">
        <v>0</v>
      </c>
      <c r="AE229">
        <v>0</v>
      </c>
      <c r="AF229">
        <v>0</v>
      </c>
      <c r="AG229">
        <v>0</v>
      </c>
      <c r="AH229">
        <v>5592</v>
      </c>
      <c r="AI229">
        <v>0</v>
      </c>
      <c r="AJ229">
        <v>0</v>
      </c>
      <c r="AK229">
        <v>0</v>
      </c>
      <c r="AL229">
        <v>6</v>
      </c>
      <c r="AM229" s="1">
        <v>43822</v>
      </c>
      <c r="AN229" t="s">
        <v>2958</v>
      </c>
      <c r="AO229" t="s">
        <v>2933</v>
      </c>
      <c r="AP229" t="s">
        <v>37</v>
      </c>
      <c r="AQ229" t="s">
        <v>37</v>
      </c>
      <c r="AR229" t="s">
        <v>37</v>
      </c>
      <c r="AS229" t="s">
        <v>31</v>
      </c>
      <c r="AT229" t="s">
        <v>31</v>
      </c>
      <c r="AU229" t="s">
        <v>31</v>
      </c>
      <c r="AV229" t="s">
        <v>31</v>
      </c>
      <c r="AW229" t="s">
        <v>31</v>
      </c>
      <c r="AX229" t="s">
        <v>31</v>
      </c>
      <c r="AY229" t="s">
        <v>31</v>
      </c>
      <c r="AZ229" t="s">
        <v>31</v>
      </c>
      <c r="BA229">
        <v>0</v>
      </c>
      <c r="BB229">
        <v>0</v>
      </c>
      <c r="BC229">
        <v>0</v>
      </c>
      <c r="BD229" t="s">
        <v>31</v>
      </c>
      <c r="BE229">
        <v>0</v>
      </c>
      <c r="BF229" t="s">
        <v>37</v>
      </c>
      <c r="BG229">
        <v>14</v>
      </c>
      <c r="BH229">
        <v>0</v>
      </c>
      <c r="BI229" t="s">
        <v>31</v>
      </c>
      <c r="BJ229" t="s">
        <v>31</v>
      </c>
      <c r="BK229">
        <v>0</v>
      </c>
    </row>
    <row r="230" spans="1:63">
      <c r="A230" t="str">
        <f t="shared" si="24"/>
        <v>2150994511111</v>
      </c>
      <c r="B230" t="s">
        <v>32</v>
      </c>
      <c r="C230" t="str">
        <f t="shared" si="25"/>
        <v>41783451</v>
      </c>
      <c r="D230" t="s">
        <v>114</v>
      </c>
      <c r="E230" t="s">
        <v>119</v>
      </c>
      <c r="F230" t="str">
        <f t="shared" si="26"/>
        <v>2150994</v>
      </c>
      <c r="G230" t="s">
        <v>120</v>
      </c>
      <c r="H230" t="s">
        <v>42</v>
      </c>
      <c r="I230" t="s">
        <v>2940</v>
      </c>
      <c r="J230" t="s">
        <v>35</v>
      </c>
      <c r="K230" t="s">
        <v>2931</v>
      </c>
      <c r="L230" t="s">
        <v>43</v>
      </c>
      <c r="M230" t="s">
        <v>44</v>
      </c>
      <c r="N230" t="s">
        <v>46</v>
      </c>
      <c r="O230" t="s">
        <v>44</v>
      </c>
      <c r="P230" t="s">
        <v>45</v>
      </c>
      <c r="Q230" t="s">
        <v>48</v>
      </c>
      <c r="R230" t="s">
        <v>49</v>
      </c>
      <c r="S230" t="s">
        <v>47</v>
      </c>
      <c r="T230" t="s">
        <v>31</v>
      </c>
      <c r="U230" t="s">
        <v>31</v>
      </c>
      <c r="V230" t="s">
        <v>38</v>
      </c>
      <c r="W230" t="s">
        <v>118</v>
      </c>
      <c r="X230" t="s">
        <v>2945</v>
      </c>
      <c r="Y230" s="1">
        <v>43439</v>
      </c>
      <c r="Z230" t="s">
        <v>31</v>
      </c>
      <c r="AA230" t="s">
        <v>37</v>
      </c>
      <c r="AB230" s="3">
        <v>268910000</v>
      </c>
      <c r="AC230" s="3">
        <v>268910000</v>
      </c>
      <c r="AD230">
        <v>0</v>
      </c>
      <c r="AE230">
        <v>0</v>
      </c>
      <c r="AF230">
        <v>0</v>
      </c>
      <c r="AG230">
        <v>0</v>
      </c>
      <c r="AH230">
        <v>268909200</v>
      </c>
      <c r="AI230">
        <v>0</v>
      </c>
      <c r="AJ230">
        <v>0</v>
      </c>
      <c r="AK230">
        <v>0</v>
      </c>
      <c r="AL230">
        <v>6</v>
      </c>
      <c r="AM230" s="1">
        <v>43822</v>
      </c>
      <c r="AN230" t="s">
        <v>2958</v>
      </c>
      <c r="AO230" t="s">
        <v>2933</v>
      </c>
      <c r="AP230" t="s">
        <v>37</v>
      </c>
      <c r="AQ230" t="s">
        <v>37</v>
      </c>
      <c r="AR230" t="s">
        <v>37</v>
      </c>
      <c r="AS230" t="s">
        <v>31</v>
      </c>
      <c r="AT230" t="s">
        <v>31</v>
      </c>
      <c r="AU230" t="s">
        <v>31</v>
      </c>
      <c r="AV230" t="s">
        <v>31</v>
      </c>
      <c r="AW230" t="s">
        <v>31</v>
      </c>
      <c r="AX230" t="s">
        <v>31</v>
      </c>
      <c r="AY230" t="s">
        <v>31</v>
      </c>
      <c r="AZ230" t="s">
        <v>31</v>
      </c>
      <c r="BA230">
        <v>0</v>
      </c>
      <c r="BB230">
        <v>0</v>
      </c>
      <c r="BC230">
        <v>0</v>
      </c>
      <c r="BD230" t="s">
        <v>31</v>
      </c>
      <c r="BE230">
        <v>0</v>
      </c>
      <c r="BF230" t="s">
        <v>37</v>
      </c>
      <c r="BG230">
        <v>15</v>
      </c>
      <c r="BH230">
        <v>0</v>
      </c>
      <c r="BI230" t="s">
        <v>31</v>
      </c>
      <c r="BJ230" t="s">
        <v>31</v>
      </c>
      <c r="BK230">
        <v>0</v>
      </c>
    </row>
    <row r="231" spans="1:63">
      <c r="A231" t="str">
        <f t="shared" si="24"/>
        <v>2150951532111</v>
      </c>
      <c r="B231" t="s">
        <v>32</v>
      </c>
      <c r="C231" t="str">
        <f t="shared" si="25"/>
        <v>41783453</v>
      </c>
      <c r="D231" t="s">
        <v>114</v>
      </c>
      <c r="E231" t="s">
        <v>119</v>
      </c>
      <c r="F231" t="str">
        <f t="shared" si="26"/>
        <v>2150951</v>
      </c>
      <c r="G231" t="s">
        <v>120</v>
      </c>
      <c r="H231" t="s">
        <v>321</v>
      </c>
      <c r="I231" t="s">
        <v>2947</v>
      </c>
      <c r="J231" t="s">
        <v>299</v>
      </c>
      <c r="K231" t="s">
        <v>2931</v>
      </c>
      <c r="L231" t="s">
        <v>43</v>
      </c>
      <c r="M231" t="s">
        <v>44</v>
      </c>
      <c r="N231" t="s">
        <v>46</v>
      </c>
      <c r="O231" t="s">
        <v>44</v>
      </c>
      <c r="P231" t="s">
        <v>45</v>
      </c>
      <c r="Q231" t="s">
        <v>48</v>
      </c>
      <c r="R231" t="s">
        <v>49</v>
      </c>
      <c r="S231" t="s">
        <v>47</v>
      </c>
      <c r="T231" t="s">
        <v>31</v>
      </c>
      <c r="U231" t="s">
        <v>31</v>
      </c>
      <c r="V231" t="s">
        <v>38</v>
      </c>
      <c r="W231" t="s">
        <v>118</v>
      </c>
      <c r="X231" t="s">
        <v>2945</v>
      </c>
      <c r="Y231" s="1">
        <v>43439</v>
      </c>
      <c r="Z231" t="s">
        <v>31</v>
      </c>
      <c r="AA231" t="s">
        <v>37</v>
      </c>
      <c r="AB231" s="3">
        <v>14700000</v>
      </c>
      <c r="AC231" s="3">
        <v>14700000</v>
      </c>
      <c r="AD231">
        <v>0</v>
      </c>
      <c r="AE231">
        <v>0</v>
      </c>
      <c r="AF231">
        <v>0</v>
      </c>
      <c r="AG231">
        <v>0</v>
      </c>
      <c r="AH231">
        <v>14300000</v>
      </c>
      <c r="AI231">
        <v>0</v>
      </c>
      <c r="AJ231">
        <v>0</v>
      </c>
      <c r="AK231">
        <v>0</v>
      </c>
      <c r="AL231">
        <v>6</v>
      </c>
      <c r="AM231" s="1">
        <v>43822</v>
      </c>
      <c r="AN231" t="s">
        <v>2958</v>
      </c>
      <c r="AO231" t="s">
        <v>2933</v>
      </c>
      <c r="AP231" t="s">
        <v>37</v>
      </c>
      <c r="AQ231" t="s">
        <v>37</v>
      </c>
      <c r="AR231" t="s">
        <v>37</v>
      </c>
      <c r="AS231" t="s">
        <v>31</v>
      </c>
      <c r="AT231" t="s">
        <v>31</v>
      </c>
      <c r="AU231" t="s">
        <v>31</v>
      </c>
      <c r="AV231" t="s">
        <v>31</v>
      </c>
      <c r="AW231" t="s">
        <v>31</v>
      </c>
      <c r="AX231" t="s">
        <v>31</v>
      </c>
      <c r="AY231" t="s">
        <v>31</v>
      </c>
      <c r="AZ231" t="s">
        <v>31</v>
      </c>
      <c r="BA231">
        <v>0</v>
      </c>
      <c r="BB231">
        <v>0</v>
      </c>
      <c r="BC231">
        <v>0</v>
      </c>
      <c r="BD231" t="s">
        <v>31</v>
      </c>
      <c r="BE231">
        <v>0</v>
      </c>
      <c r="BF231" t="s">
        <v>37</v>
      </c>
      <c r="BG231">
        <v>16</v>
      </c>
      <c r="BH231">
        <v>0</v>
      </c>
      <c r="BI231" t="s">
        <v>31</v>
      </c>
      <c r="BJ231" t="s">
        <v>31</v>
      </c>
      <c r="BK231">
        <v>0</v>
      </c>
    </row>
    <row r="232" spans="1:63">
      <c r="A232" t="str">
        <f t="shared" si="24"/>
        <v>2150950521211</v>
      </c>
      <c r="B232" t="s">
        <v>32</v>
      </c>
      <c r="C232" t="str">
        <f t="shared" si="25"/>
        <v>41783452</v>
      </c>
      <c r="D232" t="s">
        <v>114</v>
      </c>
      <c r="E232" t="s">
        <v>119</v>
      </c>
      <c r="F232" t="str">
        <f t="shared" si="26"/>
        <v>2150950</v>
      </c>
      <c r="G232" t="s">
        <v>120</v>
      </c>
      <c r="H232" t="s">
        <v>192</v>
      </c>
      <c r="I232" t="s">
        <v>2941</v>
      </c>
      <c r="J232" t="s">
        <v>122</v>
      </c>
      <c r="K232" t="s">
        <v>2931</v>
      </c>
      <c r="L232" t="s">
        <v>43</v>
      </c>
      <c r="M232" t="s">
        <v>44</v>
      </c>
      <c r="N232" t="s">
        <v>46</v>
      </c>
      <c r="O232" t="s">
        <v>44</v>
      </c>
      <c r="P232" t="s">
        <v>45</v>
      </c>
      <c r="Q232" t="s">
        <v>48</v>
      </c>
      <c r="R232" t="s">
        <v>49</v>
      </c>
      <c r="S232" t="s">
        <v>47</v>
      </c>
      <c r="T232" t="s">
        <v>31</v>
      </c>
      <c r="U232" t="s">
        <v>31</v>
      </c>
      <c r="V232" t="s">
        <v>38</v>
      </c>
      <c r="W232" t="s">
        <v>118</v>
      </c>
      <c r="X232" t="s">
        <v>2945</v>
      </c>
      <c r="Y232" s="1">
        <v>43439</v>
      </c>
      <c r="Z232" t="s">
        <v>31</v>
      </c>
      <c r="AA232" t="s">
        <v>37</v>
      </c>
      <c r="AB232" s="3">
        <v>20000000</v>
      </c>
      <c r="AC232" s="3">
        <v>20000000</v>
      </c>
      <c r="AD232">
        <v>0</v>
      </c>
      <c r="AE232">
        <v>0</v>
      </c>
      <c r="AF232">
        <v>0</v>
      </c>
      <c r="AG232">
        <v>0</v>
      </c>
      <c r="AH232">
        <v>20000000</v>
      </c>
      <c r="AI232">
        <v>0</v>
      </c>
      <c r="AJ232">
        <v>0</v>
      </c>
      <c r="AK232">
        <v>0</v>
      </c>
      <c r="AL232">
        <v>6</v>
      </c>
      <c r="AM232" s="1">
        <v>43822</v>
      </c>
      <c r="AN232" t="s">
        <v>2958</v>
      </c>
      <c r="AO232" t="s">
        <v>2933</v>
      </c>
      <c r="AP232" t="s">
        <v>37</v>
      </c>
      <c r="AQ232" t="s">
        <v>37</v>
      </c>
      <c r="AR232" t="s">
        <v>37</v>
      </c>
      <c r="AS232" t="s">
        <v>31</v>
      </c>
      <c r="AT232" t="s">
        <v>31</v>
      </c>
      <c r="AU232" t="s">
        <v>31</v>
      </c>
      <c r="AV232" t="s">
        <v>31</v>
      </c>
      <c r="AW232" t="s">
        <v>31</v>
      </c>
      <c r="AX232" t="s">
        <v>31</v>
      </c>
      <c r="AY232" t="s">
        <v>31</v>
      </c>
      <c r="AZ232" t="s">
        <v>31</v>
      </c>
      <c r="BA232">
        <v>0</v>
      </c>
      <c r="BB232">
        <v>0</v>
      </c>
      <c r="BC232">
        <v>0</v>
      </c>
      <c r="BD232" t="s">
        <v>31</v>
      </c>
      <c r="BE232">
        <v>0</v>
      </c>
      <c r="BF232" t="s">
        <v>37</v>
      </c>
      <c r="BG232">
        <v>17</v>
      </c>
      <c r="BH232">
        <v>0</v>
      </c>
      <c r="BI232" t="s">
        <v>31</v>
      </c>
      <c r="BJ232" t="s">
        <v>31</v>
      </c>
      <c r="BK232">
        <v>0</v>
      </c>
    </row>
    <row r="233" spans="1:63">
      <c r="A233" t="str">
        <f t="shared" si="24"/>
        <v>2149970522119</v>
      </c>
      <c r="B233" t="s">
        <v>32</v>
      </c>
      <c r="C233" t="str">
        <f t="shared" si="25"/>
        <v>41783452</v>
      </c>
      <c r="D233" t="s">
        <v>114</v>
      </c>
      <c r="E233" t="s">
        <v>119</v>
      </c>
      <c r="F233" t="str">
        <f t="shared" si="26"/>
        <v>2149970</v>
      </c>
      <c r="G233" t="s">
        <v>256</v>
      </c>
      <c r="H233" t="s">
        <v>257</v>
      </c>
      <c r="I233" t="s">
        <v>2935</v>
      </c>
      <c r="J233" t="s">
        <v>60</v>
      </c>
      <c r="K233" t="s">
        <v>2931</v>
      </c>
      <c r="L233" t="s">
        <v>43</v>
      </c>
      <c r="M233" t="s">
        <v>44</v>
      </c>
      <c r="N233" t="s">
        <v>46</v>
      </c>
      <c r="O233" t="s">
        <v>44</v>
      </c>
      <c r="P233" t="s">
        <v>45</v>
      </c>
      <c r="Q233" t="s">
        <v>48</v>
      </c>
      <c r="R233" t="s">
        <v>49</v>
      </c>
      <c r="S233" t="s">
        <v>47</v>
      </c>
      <c r="T233" t="s">
        <v>31</v>
      </c>
      <c r="U233" t="s">
        <v>31</v>
      </c>
      <c r="V233" t="s">
        <v>38</v>
      </c>
      <c r="W233" t="s">
        <v>118</v>
      </c>
      <c r="X233" t="s">
        <v>2945</v>
      </c>
      <c r="Y233" s="1">
        <v>43439</v>
      </c>
      <c r="Z233" t="s">
        <v>31</v>
      </c>
      <c r="AA233" t="s">
        <v>37</v>
      </c>
      <c r="AB233" s="3">
        <v>4800000</v>
      </c>
      <c r="AC233" s="3">
        <v>4800000</v>
      </c>
      <c r="AD233">
        <v>0</v>
      </c>
      <c r="AE233">
        <v>0</v>
      </c>
      <c r="AF233">
        <v>0</v>
      </c>
      <c r="AG233">
        <v>0</v>
      </c>
      <c r="AH233">
        <v>3559714</v>
      </c>
      <c r="AI233">
        <v>0</v>
      </c>
      <c r="AJ233">
        <v>0</v>
      </c>
      <c r="AK233">
        <v>0</v>
      </c>
      <c r="AL233">
        <v>6</v>
      </c>
      <c r="AM233" s="1">
        <v>43822</v>
      </c>
      <c r="AN233" t="s">
        <v>2958</v>
      </c>
      <c r="AO233" t="s">
        <v>2933</v>
      </c>
      <c r="AP233" t="s">
        <v>37</v>
      </c>
      <c r="AQ233" t="s">
        <v>37</v>
      </c>
      <c r="AR233" t="s">
        <v>37</v>
      </c>
      <c r="AS233" t="s">
        <v>31</v>
      </c>
      <c r="AT233" t="s">
        <v>31</v>
      </c>
      <c r="AU233" t="s">
        <v>31</v>
      </c>
      <c r="AV233" t="s">
        <v>31</v>
      </c>
      <c r="AW233" t="s">
        <v>31</v>
      </c>
      <c r="AX233" t="s">
        <v>31</v>
      </c>
      <c r="AY233" t="s">
        <v>31</v>
      </c>
      <c r="AZ233" t="s">
        <v>31</v>
      </c>
      <c r="BA233">
        <v>0</v>
      </c>
      <c r="BB233">
        <v>0</v>
      </c>
      <c r="BC233">
        <v>0</v>
      </c>
      <c r="BD233" t="s">
        <v>31</v>
      </c>
      <c r="BE233">
        <v>0</v>
      </c>
      <c r="BF233" t="s">
        <v>37</v>
      </c>
      <c r="BG233">
        <v>18</v>
      </c>
      <c r="BH233">
        <v>0</v>
      </c>
      <c r="BI233" t="s">
        <v>31</v>
      </c>
      <c r="BJ233" t="s">
        <v>31</v>
      </c>
      <c r="BK233">
        <v>0</v>
      </c>
    </row>
    <row r="234" spans="1:63">
      <c r="A234" t="str">
        <f t="shared" si="24"/>
        <v>2149970522111</v>
      </c>
      <c r="B234" t="s">
        <v>32</v>
      </c>
      <c r="C234" t="str">
        <f t="shared" si="25"/>
        <v>41783452</v>
      </c>
      <c r="D234" t="s">
        <v>114</v>
      </c>
      <c r="E234" t="s">
        <v>119</v>
      </c>
      <c r="F234" t="str">
        <f t="shared" si="26"/>
        <v>2149970</v>
      </c>
      <c r="G234" t="s">
        <v>256</v>
      </c>
      <c r="H234" t="s">
        <v>257</v>
      </c>
      <c r="I234" t="s">
        <v>2935</v>
      </c>
      <c r="J234" t="s">
        <v>79</v>
      </c>
      <c r="K234" t="s">
        <v>2931</v>
      </c>
      <c r="L234" t="s">
        <v>43</v>
      </c>
      <c r="M234" t="s">
        <v>44</v>
      </c>
      <c r="N234" t="s">
        <v>46</v>
      </c>
      <c r="O234" t="s">
        <v>44</v>
      </c>
      <c r="P234" t="s">
        <v>45</v>
      </c>
      <c r="Q234" t="s">
        <v>48</v>
      </c>
      <c r="R234" t="s">
        <v>49</v>
      </c>
      <c r="S234" t="s">
        <v>47</v>
      </c>
      <c r="T234" t="s">
        <v>31</v>
      </c>
      <c r="U234" t="s">
        <v>31</v>
      </c>
      <c r="V234" t="s">
        <v>38</v>
      </c>
      <c r="W234" t="s">
        <v>118</v>
      </c>
      <c r="X234" t="s">
        <v>2945</v>
      </c>
      <c r="Y234" s="1">
        <v>43439</v>
      </c>
      <c r="Z234" t="s">
        <v>31</v>
      </c>
      <c r="AA234" t="s">
        <v>37</v>
      </c>
      <c r="AB234" s="3">
        <v>10800000</v>
      </c>
      <c r="AC234" s="3">
        <v>10800000</v>
      </c>
      <c r="AD234">
        <v>0</v>
      </c>
      <c r="AE234">
        <v>0</v>
      </c>
      <c r="AF234">
        <v>0</v>
      </c>
      <c r="AG234">
        <v>0</v>
      </c>
      <c r="AH234">
        <v>10548000</v>
      </c>
      <c r="AI234">
        <v>0</v>
      </c>
      <c r="AJ234">
        <v>0</v>
      </c>
      <c r="AK234">
        <v>0</v>
      </c>
      <c r="AL234">
        <v>6</v>
      </c>
      <c r="AM234" s="1">
        <v>43822</v>
      </c>
      <c r="AN234" t="s">
        <v>2958</v>
      </c>
      <c r="AO234" t="s">
        <v>2933</v>
      </c>
      <c r="AP234" t="s">
        <v>37</v>
      </c>
      <c r="AQ234" t="s">
        <v>37</v>
      </c>
      <c r="AR234" t="s">
        <v>37</v>
      </c>
      <c r="AS234" t="s">
        <v>31</v>
      </c>
      <c r="AT234" t="s">
        <v>31</v>
      </c>
      <c r="AU234" t="s">
        <v>31</v>
      </c>
      <c r="AV234" t="s">
        <v>31</v>
      </c>
      <c r="AW234" t="s">
        <v>31</v>
      </c>
      <c r="AX234" t="s">
        <v>31</v>
      </c>
      <c r="AY234" t="s">
        <v>31</v>
      </c>
      <c r="AZ234" t="s">
        <v>31</v>
      </c>
      <c r="BA234">
        <v>0</v>
      </c>
      <c r="BB234">
        <v>0</v>
      </c>
      <c r="BC234">
        <v>0</v>
      </c>
      <c r="BD234" t="s">
        <v>31</v>
      </c>
      <c r="BE234">
        <v>0</v>
      </c>
      <c r="BF234" t="s">
        <v>37</v>
      </c>
      <c r="BG234">
        <v>19</v>
      </c>
      <c r="BH234">
        <v>0</v>
      </c>
      <c r="BI234" t="s">
        <v>31</v>
      </c>
      <c r="BJ234" t="s">
        <v>31</v>
      </c>
      <c r="BK234">
        <v>0</v>
      </c>
    </row>
    <row r="235" spans="1:63">
      <c r="A235" t="str">
        <f t="shared" si="24"/>
        <v>2149007521211</v>
      </c>
      <c r="B235" t="s">
        <v>32</v>
      </c>
      <c r="C235" t="str">
        <f t="shared" si="25"/>
        <v>41783452</v>
      </c>
      <c r="D235" t="s">
        <v>114</v>
      </c>
      <c r="E235" t="s">
        <v>119</v>
      </c>
      <c r="F235" t="str">
        <f t="shared" si="26"/>
        <v>2149007</v>
      </c>
      <c r="G235" t="s">
        <v>256</v>
      </c>
      <c r="H235" t="s">
        <v>69</v>
      </c>
      <c r="I235" t="s">
        <v>2941</v>
      </c>
      <c r="J235" t="s">
        <v>122</v>
      </c>
      <c r="K235" t="s">
        <v>2931</v>
      </c>
      <c r="L235" t="s">
        <v>43</v>
      </c>
      <c r="M235" t="s">
        <v>44</v>
      </c>
      <c r="N235" t="s">
        <v>46</v>
      </c>
      <c r="O235" t="s">
        <v>44</v>
      </c>
      <c r="P235" t="s">
        <v>45</v>
      </c>
      <c r="Q235" t="s">
        <v>48</v>
      </c>
      <c r="R235" t="s">
        <v>49</v>
      </c>
      <c r="S235" t="s">
        <v>47</v>
      </c>
      <c r="T235" t="s">
        <v>31</v>
      </c>
      <c r="U235" t="s">
        <v>31</v>
      </c>
      <c r="V235" t="s">
        <v>38</v>
      </c>
      <c r="W235" t="s">
        <v>118</v>
      </c>
      <c r="X235" t="s">
        <v>2945</v>
      </c>
      <c r="Y235" s="1">
        <v>43439</v>
      </c>
      <c r="Z235" t="s">
        <v>31</v>
      </c>
      <c r="AA235" t="s">
        <v>37</v>
      </c>
      <c r="AB235" s="3">
        <v>9250000</v>
      </c>
      <c r="AC235" s="3">
        <v>9250000</v>
      </c>
      <c r="AD235">
        <v>0</v>
      </c>
      <c r="AE235">
        <v>0</v>
      </c>
      <c r="AF235">
        <v>0</v>
      </c>
      <c r="AG235">
        <v>0</v>
      </c>
      <c r="AH235">
        <v>9250000</v>
      </c>
      <c r="AI235">
        <v>0</v>
      </c>
      <c r="AJ235">
        <v>0</v>
      </c>
      <c r="AK235">
        <v>0</v>
      </c>
      <c r="AL235">
        <v>6</v>
      </c>
      <c r="AM235" s="1">
        <v>43822</v>
      </c>
      <c r="AN235" t="s">
        <v>2958</v>
      </c>
      <c r="AO235" t="s">
        <v>2933</v>
      </c>
      <c r="AP235" t="s">
        <v>37</v>
      </c>
      <c r="AQ235" t="s">
        <v>37</v>
      </c>
      <c r="AR235" t="s">
        <v>37</v>
      </c>
      <c r="AS235" t="s">
        <v>31</v>
      </c>
      <c r="AT235" t="s">
        <v>31</v>
      </c>
      <c r="AU235" t="s">
        <v>31</v>
      </c>
      <c r="AV235" t="s">
        <v>31</v>
      </c>
      <c r="AW235" t="s">
        <v>31</v>
      </c>
      <c r="AX235" t="s">
        <v>31</v>
      </c>
      <c r="AY235" t="s">
        <v>31</v>
      </c>
      <c r="AZ235" t="s">
        <v>31</v>
      </c>
      <c r="BA235">
        <v>0</v>
      </c>
      <c r="BB235">
        <v>0</v>
      </c>
      <c r="BC235">
        <v>0</v>
      </c>
      <c r="BD235" t="s">
        <v>31</v>
      </c>
      <c r="BE235">
        <v>0</v>
      </c>
      <c r="BF235" t="s">
        <v>37</v>
      </c>
      <c r="BG235">
        <v>20</v>
      </c>
      <c r="BH235">
        <v>0</v>
      </c>
      <c r="BI235" t="s">
        <v>31</v>
      </c>
      <c r="BJ235" t="s">
        <v>31</v>
      </c>
      <c r="BK235">
        <v>0</v>
      </c>
    </row>
    <row r="236" spans="1:63">
      <c r="A236" t="str">
        <f t="shared" si="24"/>
        <v>2148951524114</v>
      </c>
      <c r="B236" t="s">
        <v>32</v>
      </c>
      <c r="C236" t="str">
        <f t="shared" si="25"/>
        <v>41783452</v>
      </c>
      <c r="D236" t="s">
        <v>114</v>
      </c>
      <c r="E236" t="s">
        <v>119</v>
      </c>
      <c r="F236" t="str">
        <f t="shared" si="26"/>
        <v>2148951</v>
      </c>
      <c r="G236" t="s">
        <v>208</v>
      </c>
      <c r="H236" t="s">
        <v>321</v>
      </c>
      <c r="I236" t="s">
        <v>2930</v>
      </c>
      <c r="J236" t="s">
        <v>182</v>
      </c>
      <c r="K236" t="s">
        <v>2931</v>
      </c>
      <c r="L236" t="s">
        <v>43</v>
      </c>
      <c r="M236" t="s">
        <v>44</v>
      </c>
      <c r="N236" t="s">
        <v>46</v>
      </c>
      <c r="O236" t="s">
        <v>44</v>
      </c>
      <c r="P236" t="s">
        <v>45</v>
      </c>
      <c r="Q236" t="s">
        <v>48</v>
      </c>
      <c r="R236" t="s">
        <v>49</v>
      </c>
      <c r="S236" t="s">
        <v>47</v>
      </c>
      <c r="T236" t="s">
        <v>31</v>
      </c>
      <c r="U236" t="s">
        <v>31</v>
      </c>
      <c r="V236" t="s">
        <v>38</v>
      </c>
      <c r="W236" t="s">
        <v>118</v>
      </c>
      <c r="X236" t="s">
        <v>2945</v>
      </c>
      <c r="Y236" s="1">
        <v>43439</v>
      </c>
      <c r="Z236" t="s">
        <v>31</v>
      </c>
      <c r="AA236" t="s">
        <v>37</v>
      </c>
      <c r="AB236" s="3">
        <v>14000000</v>
      </c>
      <c r="AC236" s="3">
        <v>14000000</v>
      </c>
      <c r="AD236">
        <v>0</v>
      </c>
      <c r="AE236">
        <v>0</v>
      </c>
      <c r="AF236">
        <v>0</v>
      </c>
      <c r="AG236">
        <v>0</v>
      </c>
      <c r="AH236">
        <v>14000000</v>
      </c>
      <c r="AI236">
        <v>0</v>
      </c>
      <c r="AJ236">
        <v>0</v>
      </c>
      <c r="AK236">
        <v>0</v>
      </c>
      <c r="AL236">
        <v>6</v>
      </c>
      <c r="AM236" s="1">
        <v>43822</v>
      </c>
      <c r="AN236" t="s">
        <v>2958</v>
      </c>
      <c r="AO236" t="s">
        <v>2933</v>
      </c>
      <c r="AP236" t="s">
        <v>37</v>
      </c>
      <c r="AQ236" t="s">
        <v>37</v>
      </c>
      <c r="AR236" t="s">
        <v>37</v>
      </c>
      <c r="AS236" t="s">
        <v>31</v>
      </c>
      <c r="AT236" t="s">
        <v>31</v>
      </c>
      <c r="AU236" t="s">
        <v>31</v>
      </c>
      <c r="AV236" t="s">
        <v>31</v>
      </c>
      <c r="AW236" t="s">
        <v>31</v>
      </c>
      <c r="AX236" t="s">
        <v>31</v>
      </c>
      <c r="AY236" t="s">
        <v>31</v>
      </c>
      <c r="AZ236" t="s">
        <v>31</v>
      </c>
      <c r="BA236">
        <v>0</v>
      </c>
      <c r="BB236">
        <v>0</v>
      </c>
      <c r="BC236">
        <v>0</v>
      </c>
      <c r="BD236" t="s">
        <v>31</v>
      </c>
      <c r="BE236">
        <v>0</v>
      </c>
      <c r="BF236" t="s">
        <v>37</v>
      </c>
      <c r="BG236">
        <v>21</v>
      </c>
      <c r="BH236">
        <v>0</v>
      </c>
      <c r="BI236" t="s">
        <v>31</v>
      </c>
      <c r="BJ236" t="s">
        <v>31</v>
      </c>
      <c r="BK236">
        <v>0</v>
      </c>
    </row>
    <row r="237" spans="1:63">
      <c r="A237" t="str">
        <f t="shared" si="24"/>
        <v>2148951521211</v>
      </c>
      <c r="B237" t="s">
        <v>32</v>
      </c>
      <c r="C237" t="str">
        <f t="shared" si="25"/>
        <v>41783452</v>
      </c>
      <c r="D237" t="s">
        <v>114</v>
      </c>
      <c r="E237" t="s">
        <v>119</v>
      </c>
      <c r="F237" t="str">
        <f t="shared" si="26"/>
        <v>2148951</v>
      </c>
      <c r="G237" t="s">
        <v>208</v>
      </c>
      <c r="H237" t="s">
        <v>321</v>
      </c>
      <c r="I237" t="s">
        <v>2941</v>
      </c>
      <c r="J237" t="s">
        <v>122</v>
      </c>
      <c r="K237" t="s">
        <v>2931</v>
      </c>
      <c r="L237" t="s">
        <v>43</v>
      </c>
      <c r="M237" t="s">
        <v>44</v>
      </c>
      <c r="N237" t="s">
        <v>46</v>
      </c>
      <c r="O237" t="s">
        <v>44</v>
      </c>
      <c r="P237" t="s">
        <v>45</v>
      </c>
      <c r="Q237" t="s">
        <v>48</v>
      </c>
      <c r="R237" t="s">
        <v>49</v>
      </c>
      <c r="S237" t="s">
        <v>47</v>
      </c>
      <c r="T237" t="s">
        <v>31</v>
      </c>
      <c r="U237" t="s">
        <v>31</v>
      </c>
      <c r="V237" t="s">
        <v>38</v>
      </c>
      <c r="W237" t="s">
        <v>118</v>
      </c>
      <c r="X237" t="s">
        <v>2945</v>
      </c>
      <c r="Y237" s="1">
        <v>43439</v>
      </c>
      <c r="Z237" t="s">
        <v>31</v>
      </c>
      <c r="AA237" t="s">
        <v>37</v>
      </c>
      <c r="AB237" s="3">
        <v>7000000</v>
      </c>
      <c r="AC237" s="3">
        <v>7000000</v>
      </c>
      <c r="AD237">
        <v>0</v>
      </c>
      <c r="AE237">
        <v>0</v>
      </c>
      <c r="AF237">
        <v>0</v>
      </c>
      <c r="AG237">
        <v>0</v>
      </c>
      <c r="AH237">
        <v>7000000</v>
      </c>
      <c r="AI237">
        <v>0</v>
      </c>
      <c r="AJ237">
        <v>0</v>
      </c>
      <c r="AK237">
        <v>0</v>
      </c>
      <c r="AL237">
        <v>6</v>
      </c>
      <c r="AM237" s="1">
        <v>43822</v>
      </c>
      <c r="AN237" t="s">
        <v>2958</v>
      </c>
      <c r="AO237" t="s">
        <v>2933</v>
      </c>
      <c r="AP237" t="s">
        <v>37</v>
      </c>
      <c r="AQ237" t="s">
        <v>37</v>
      </c>
      <c r="AR237" t="s">
        <v>37</v>
      </c>
      <c r="AS237" t="s">
        <v>31</v>
      </c>
      <c r="AT237" t="s">
        <v>31</v>
      </c>
      <c r="AU237" t="s">
        <v>31</v>
      </c>
      <c r="AV237" t="s">
        <v>31</v>
      </c>
      <c r="AW237" t="s">
        <v>31</v>
      </c>
      <c r="AX237" t="s">
        <v>31</v>
      </c>
      <c r="AY237" t="s">
        <v>31</v>
      </c>
      <c r="AZ237" t="s">
        <v>31</v>
      </c>
      <c r="BA237">
        <v>0</v>
      </c>
      <c r="BB237">
        <v>0</v>
      </c>
      <c r="BC237">
        <v>0</v>
      </c>
      <c r="BD237" t="s">
        <v>31</v>
      </c>
      <c r="BE237">
        <v>0</v>
      </c>
      <c r="BF237" t="s">
        <v>37</v>
      </c>
      <c r="BG237">
        <v>22</v>
      </c>
      <c r="BH237">
        <v>0</v>
      </c>
      <c r="BI237" t="s">
        <v>31</v>
      </c>
      <c r="BJ237" t="s">
        <v>31</v>
      </c>
      <c r="BK237">
        <v>0</v>
      </c>
    </row>
    <row r="238" spans="1:63">
      <c r="A238" t="str">
        <f t="shared" si="24"/>
        <v>2148004524114</v>
      </c>
      <c r="B238" t="s">
        <v>32</v>
      </c>
      <c r="C238" t="str">
        <f t="shared" si="25"/>
        <v>41783452</v>
      </c>
      <c r="D238" t="s">
        <v>114</v>
      </c>
      <c r="E238" t="s">
        <v>119</v>
      </c>
      <c r="F238" t="str">
        <f t="shared" si="26"/>
        <v>2148004</v>
      </c>
      <c r="G238" t="s">
        <v>208</v>
      </c>
      <c r="H238" t="s">
        <v>94</v>
      </c>
      <c r="I238" t="s">
        <v>2930</v>
      </c>
      <c r="J238" t="s">
        <v>182</v>
      </c>
      <c r="K238" t="s">
        <v>2931</v>
      </c>
      <c r="L238" t="s">
        <v>43</v>
      </c>
      <c r="M238" t="s">
        <v>44</v>
      </c>
      <c r="N238" t="s">
        <v>46</v>
      </c>
      <c r="O238" t="s">
        <v>44</v>
      </c>
      <c r="P238" t="s">
        <v>45</v>
      </c>
      <c r="Q238" t="s">
        <v>48</v>
      </c>
      <c r="R238" t="s">
        <v>49</v>
      </c>
      <c r="S238" t="s">
        <v>47</v>
      </c>
      <c r="T238" t="s">
        <v>31</v>
      </c>
      <c r="U238" t="s">
        <v>31</v>
      </c>
      <c r="V238" t="s">
        <v>38</v>
      </c>
      <c r="W238" t="s">
        <v>118</v>
      </c>
      <c r="X238" t="s">
        <v>2945</v>
      </c>
      <c r="Y238" s="1">
        <v>43439</v>
      </c>
      <c r="Z238" t="s">
        <v>31</v>
      </c>
      <c r="AA238" t="s">
        <v>37</v>
      </c>
      <c r="AB238" s="3">
        <v>56410000</v>
      </c>
      <c r="AC238" s="3">
        <v>56410000</v>
      </c>
      <c r="AD238">
        <v>0</v>
      </c>
      <c r="AE238">
        <v>0</v>
      </c>
      <c r="AF238">
        <v>0</v>
      </c>
      <c r="AG238">
        <v>0</v>
      </c>
      <c r="AH238">
        <v>56370000</v>
      </c>
      <c r="AI238">
        <v>0</v>
      </c>
      <c r="AJ238">
        <v>0</v>
      </c>
      <c r="AK238">
        <v>0</v>
      </c>
      <c r="AL238">
        <v>6</v>
      </c>
      <c r="AM238" s="1">
        <v>43822</v>
      </c>
      <c r="AN238" t="s">
        <v>2958</v>
      </c>
      <c r="AO238" t="s">
        <v>2933</v>
      </c>
      <c r="AP238" t="s">
        <v>37</v>
      </c>
      <c r="AQ238" t="s">
        <v>37</v>
      </c>
      <c r="AR238" t="s">
        <v>37</v>
      </c>
      <c r="AS238" t="s">
        <v>31</v>
      </c>
      <c r="AT238" t="s">
        <v>31</v>
      </c>
      <c r="AU238" t="s">
        <v>31</v>
      </c>
      <c r="AV238" t="s">
        <v>31</v>
      </c>
      <c r="AW238" t="s">
        <v>31</v>
      </c>
      <c r="AX238" t="s">
        <v>31</v>
      </c>
      <c r="AY238" t="s">
        <v>31</v>
      </c>
      <c r="AZ238" t="s">
        <v>31</v>
      </c>
      <c r="BA238">
        <v>0</v>
      </c>
      <c r="BB238">
        <v>0</v>
      </c>
      <c r="BC238">
        <v>0</v>
      </c>
      <c r="BD238" t="s">
        <v>31</v>
      </c>
      <c r="BE238">
        <v>0</v>
      </c>
      <c r="BF238" t="s">
        <v>37</v>
      </c>
      <c r="BG238">
        <v>23</v>
      </c>
      <c r="BH238">
        <v>0</v>
      </c>
      <c r="BI238" t="s">
        <v>31</v>
      </c>
      <c r="BJ238" t="s">
        <v>31</v>
      </c>
      <c r="BK238">
        <v>0</v>
      </c>
    </row>
    <row r="239" spans="1:63">
      <c r="A239" t="str">
        <f t="shared" si="24"/>
        <v>2148004522151</v>
      </c>
      <c r="B239" t="s">
        <v>32</v>
      </c>
      <c r="C239" t="str">
        <f t="shared" si="25"/>
        <v>41783452</v>
      </c>
      <c r="D239" t="s">
        <v>114</v>
      </c>
      <c r="E239" t="s">
        <v>119</v>
      </c>
      <c r="F239" t="str">
        <f t="shared" si="26"/>
        <v>2148004</v>
      </c>
      <c r="G239" t="s">
        <v>208</v>
      </c>
      <c r="H239" t="s">
        <v>94</v>
      </c>
      <c r="I239" t="s">
        <v>2935</v>
      </c>
      <c r="J239" t="s">
        <v>179</v>
      </c>
      <c r="K239" t="s">
        <v>2931</v>
      </c>
      <c r="L239" t="s">
        <v>43</v>
      </c>
      <c r="M239" t="s">
        <v>44</v>
      </c>
      <c r="N239" t="s">
        <v>46</v>
      </c>
      <c r="O239" t="s">
        <v>44</v>
      </c>
      <c r="P239" t="s">
        <v>45</v>
      </c>
      <c r="Q239" t="s">
        <v>48</v>
      </c>
      <c r="R239" t="s">
        <v>49</v>
      </c>
      <c r="S239" t="s">
        <v>47</v>
      </c>
      <c r="T239" t="s">
        <v>31</v>
      </c>
      <c r="U239" t="s">
        <v>31</v>
      </c>
      <c r="V239" t="s">
        <v>38</v>
      </c>
      <c r="W239" t="s">
        <v>118</v>
      </c>
      <c r="X239" t="s">
        <v>2945</v>
      </c>
      <c r="Y239" s="1">
        <v>43439</v>
      </c>
      <c r="Z239" t="s">
        <v>31</v>
      </c>
      <c r="AA239" t="s">
        <v>37</v>
      </c>
      <c r="AB239" s="3">
        <v>3900000</v>
      </c>
      <c r="AC239" s="3">
        <v>3900000</v>
      </c>
      <c r="AD239">
        <v>0</v>
      </c>
      <c r="AE239">
        <v>0</v>
      </c>
      <c r="AF239">
        <v>0</v>
      </c>
      <c r="AG239">
        <v>0</v>
      </c>
      <c r="AH239">
        <v>3900000</v>
      </c>
      <c r="AI239">
        <v>0</v>
      </c>
      <c r="AJ239">
        <v>0</v>
      </c>
      <c r="AK239">
        <v>0</v>
      </c>
      <c r="AL239">
        <v>6</v>
      </c>
      <c r="AM239" s="1">
        <v>43822</v>
      </c>
      <c r="AN239" t="s">
        <v>2958</v>
      </c>
      <c r="AO239" t="s">
        <v>2933</v>
      </c>
      <c r="AP239" t="s">
        <v>37</v>
      </c>
      <c r="AQ239" t="s">
        <v>37</v>
      </c>
      <c r="AR239" t="s">
        <v>37</v>
      </c>
      <c r="AS239" t="s">
        <v>31</v>
      </c>
      <c r="AT239" t="s">
        <v>31</v>
      </c>
      <c r="AU239" t="s">
        <v>31</v>
      </c>
      <c r="AV239" t="s">
        <v>31</v>
      </c>
      <c r="AW239" t="s">
        <v>31</v>
      </c>
      <c r="AX239" t="s">
        <v>31</v>
      </c>
      <c r="AY239" t="s">
        <v>31</v>
      </c>
      <c r="AZ239" t="s">
        <v>31</v>
      </c>
      <c r="BA239">
        <v>0</v>
      </c>
      <c r="BB239">
        <v>0</v>
      </c>
      <c r="BC239">
        <v>0</v>
      </c>
      <c r="BD239" t="s">
        <v>31</v>
      </c>
      <c r="BE239">
        <v>0</v>
      </c>
      <c r="BF239" t="s">
        <v>37</v>
      </c>
      <c r="BG239">
        <v>24</v>
      </c>
      <c r="BH239">
        <v>0</v>
      </c>
      <c r="BI239" t="s">
        <v>31</v>
      </c>
      <c r="BJ239" t="s">
        <v>31</v>
      </c>
      <c r="BK239">
        <v>0</v>
      </c>
    </row>
    <row r="240" spans="1:63">
      <c r="A240" t="str">
        <f t="shared" si="24"/>
        <v>2148004521213</v>
      </c>
      <c r="B240" t="s">
        <v>32</v>
      </c>
      <c r="C240" t="str">
        <f t="shared" si="25"/>
        <v>41783452</v>
      </c>
      <c r="D240" t="s">
        <v>114</v>
      </c>
      <c r="E240" t="s">
        <v>119</v>
      </c>
      <c r="F240" t="str">
        <f t="shared" si="26"/>
        <v>2148004</v>
      </c>
      <c r="G240" t="s">
        <v>208</v>
      </c>
      <c r="H240" t="s">
        <v>94</v>
      </c>
      <c r="I240" t="s">
        <v>2941</v>
      </c>
      <c r="J240" t="s">
        <v>492</v>
      </c>
      <c r="K240" t="s">
        <v>2931</v>
      </c>
      <c r="L240" t="s">
        <v>43</v>
      </c>
      <c r="M240" t="s">
        <v>44</v>
      </c>
      <c r="N240" t="s">
        <v>46</v>
      </c>
      <c r="O240" t="s">
        <v>44</v>
      </c>
      <c r="P240" t="s">
        <v>45</v>
      </c>
      <c r="Q240" t="s">
        <v>48</v>
      </c>
      <c r="R240" t="s">
        <v>49</v>
      </c>
      <c r="S240" t="s">
        <v>47</v>
      </c>
      <c r="T240" t="s">
        <v>31</v>
      </c>
      <c r="U240" t="s">
        <v>31</v>
      </c>
      <c r="V240" t="s">
        <v>38</v>
      </c>
      <c r="W240" t="s">
        <v>118</v>
      </c>
      <c r="X240" t="s">
        <v>2945</v>
      </c>
      <c r="Y240" s="1">
        <v>43439</v>
      </c>
      <c r="Z240" t="s">
        <v>31</v>
      </c>
      <c r="AA240" t="s">
        <v>37</v>
      </c>
      <c r="AB240" s="3">
        <v>26100000</v>
      </c>
      <c r="AC240" s="3">
        <v>26100000</v>
      </c>
      <c r="AD240">
        <v>0</v>
      </c>
      <c r="AE240">
        <v>0</v>
      </c>
      <c r="AF240">
        <v>0</v>
      </c>
      <c r="AG240">
        <v>0</v>
      </c>
      <c r="AH240">
        <v>26000000</v>
      </c>
      <c r="AI240">
        <v>0</v>
      </c>
      <c r="AJ240">
        <v>0</v>
      </c>
      <c r="AK240">
        <v>0</v>
      </c>
      <c r="AL240">
        <v>6</v>
      </c>
      <c r="AM240" s="1">
        <v>43822</v>
      </c>
      <c r="AN240" t="s">
        <v>2958</v>
      </c>
      <c r="AO240" t="s">
        <v>2933</v>
      </c>
      <c r="AP240" t="s">
        <v>37</v>
      </c>
      <c r="AQ240" t="s">
        <v>37</v>
      </c>
      <c r="AR240" t="s">
        <v>37</v>
      </c>
      <c r="AS240" t="s">
        <v>31</v>
      </c>
      <c r="AT240" t="s">
        <v>31</v>
      </c>
      <c r="AU240" t="s">
        <v>31</v>
      </c>
      <c r="AV240" t="s">
        <v>31</v>
      </c>
      <c r="AW240" t="s">
        <v>31</v>
      </c>
      <c r="AX240" t="s">
        <v>31</v>
      </c>
      <c r="AY240" t="s">
        <v>31</v>
      </c>
      <c r="AZ240" t="s">
        <v>31</v>
      </c>
      <c r="BA240">
        <v>0</v>
      </c>
      <c r="BB240">
        <v>0</v>
      </c>
      <c r="BC240">
        <v>0</v>
      </c>
      <c r="BD240" t="s">
        <v>31</v>
      </c>
      <c r="BE240">
        <v>0</v>
      </c>
      <c r="BF240" t="s">
        <v>37</v>
      </c>
      <c r="BG240">
        <v>25</v>
      </c>
      <c r="BH240">
        <v>0</v>
      </c>
      <c r="BI240" t="s">
        <v>31</v>
      </c>
      <c r="BJ240" t="s">
        <v>31</v>
      </c>
      <c r="BK240">
        <v>0</v>
      </c>
    </row>
    <row r="241" spans="1:63">
      <c r="A241" t="str">
        <f t="shared" si="24"/>
        <v>2148004521211</v>
      </c>
      <c r="B241" t="s">
        <v>32</v>
      </c>
      <c r="C241" t="str">
        <f t="shared" si="25"/>
        <v>41783452</v>
      </c>
      <c r="D241" t="s">
        <v>114</v>
      </c>
      <c r="E241" t="s">
        <v>119</v>
      </c>
      <c r="F241" t="str">
        <f t="shared" si="26"/>
        <v>2148004</v>
      </c>
      <c r="G241" t="s">
        <v>208</v>
      </c>
      <c r="H241" t="s">
        <v>94</v>
      </c>
      <c r="I241" t="s">
        <v>2941</v>
      </c>
      <c r="J241" t="s">
        <v>122</v>
      </c>
      <c r="K241" t="s">
        <v>2931</v>
      </c>
      <c r="L241" t="s">
        <v>43</v>
      </c>
      <c r="M241" t="s">
        <v>44</v>
      </c>
      <c r="N241" t="s">
        <v>46</v>
      </c>
      <c r="O241" t="s">
        <v>44</v>
      </c>
      <c r="P241" t="s">
        <v>45</v>
      </c>
      <c r="Q241" t="s">
        <v>48</v>
      </c>
      <c r="R241" t="s">
        <v>49</v>
      </c>
      <c r="S241" t="s">
        <v>47</v>
      </c>
      <c r="T241" t="s">
        <v>31</v>
      </c>
      <c r="U241" t="s">
        <v>31</v>
      </c>
      <c r="V241" t="s">
        <v>38</v>
      </c>
      <c r="W241" t="s">
        <v>118</v>
      </c>
      <c r="X241" t="s">
        <v>2945</v>
      </c>
      <c r="Y241" s="1">
        <v>43439</v>
      </c>
      <c r="Z241" t="s">
        <v>31</v>
      </c>
      <c r="AA241" t="s">
        <v>37</v>
      </c>
      <c r="AB241" s="3">
        <v>840000</v>
      </c>
      <c r="AC241" s="3">
        <v>840000</v>
      </c>
      <c r="AD241">
        <v>0</v>
      </c>
      <c r="AE241">
        <v>0</v>
      </c>
      <c r="AF241">
        <v>0</v>
      </c>
      <c r="AG241">
        <v>0</v>
      </c>
      <c r="AH241">
        <v>700000</v>
      </c>
      <c r="AI241">
        <v>0</v>
      </c>
      <c r="AJ241">
        <v>0</v>
      </c>
      <c r="AK241">
        <v>0</v>
      </c>
      <c r="AL241">
        <v>6</v>
      </c>
      <c r="AM241" s="1">
        <v>43822</v>
      </c>
      <c r="AN241" t="s">
        <v>2958</v>
      </c>
      <c r="AO241" t="s">
        <v>2933</v>
      </c>
      <c r="AP241" t="s">
        <v>37</v>
      </c>
      <c r="AQ241" t="s">
        <v>37</v>
      </c>
      <c r="AR241" t="s">
        <v>37</v>
      </c>
      <c r="AS241" t="s">
        <v>31</v>
      </c>
      <c r="AT241" t="s">
        <v>31</v>
      </c>
      <c r="AU241" t="s">
        <v>31</v>
      </c>
      <c r="AV241" t="s">
        <v>31</v>
      </c>
      <c r="AW241" t="s">
        <v>31</v>
      </c>
      <c r="AX241" t="s">
        <v>31</v>
      </c>
      <c r="AY241" t="s">
        <v>31</v>
      </c>
      <c r="AZ241" t="s">
        <v>31</v>
      </c>
      <c r="BA241">
        <v>0</v>
      </c>
      <c r="BB241">
        <v>0</v>
      </c>
      <c r="BC241">
        <v>0</v>
      </c>
      <c r="BD241" t="s">
        <v>31</v>
      </c>
      <c r="BE241">
        <v>0</v>
      </c>
      <c r="BF241" t="s">
        <v>37</v>
      </c>
      <c r="BG241">
        <v>26</v>
      </c>
      <c r="BH241">
        <v>0</v>
      </c>
      <c r="BI241" t="s">
        <v>31</v>
      </c>
      <c r="BJ241" t="s">
        <v>31</v>
      </c>
      <c r="BK241">
        <v>0</v>
      </c>
    </row>
    <row r="242" spans="1:63">
      <c r="A242" t="str">
        <f t="shared" si="24"/>
        <v>2148002524114</v>
      </c>
      <c r="B242" t="s">
        <v>32</v>
      </c>
      <c r="C242" t="str">
        <f t="shared" si="25"/>
        <v>41783452</v>
      </c>
      <c r="D242" t="s">
        <v>114</v>
      </c>
      <c r="E242" t="s">
        <v>119</v>
      </c>
      <c r="F242" t="str">
        <f t="shared" si="26"/>
        <v>2148002</v>
      </c>
      <c r="G242" t="s">
        <v>208</v>
      </c>
      <c r="H242" t="s">
        <v>209</v>
      </c>
      <c r="I242" t="s">
        <v>2930</v>
      </c>
      <c r="J242" t="s">
        <v>182</v>
      </c>
      <c r="K242" t="s">
        <v>2931</v>
      </c>
      <c r="L242" t="s">
        <v>43</v>
      </c>
      <c r="M242" t="s">
        <v>44</v>
      </c>
      <c r="N242" t="s">
        <v>46</v>
      </c>
      <c r="O242" t="s">
        <v>44</v>
      </c>
      <c r="P242" t="s">
        <v>45</v>
      </c>
      <c r="Q242" t="s">
        <v>48</v>
      </c>
      <c r="R242" t="s">
        <v>49</v>
      </c>
      <c r="S242" t="s">
        <v>47</v>
      </c>
      <c r="T242" t="s">
        <v>31</v>
      </c>
      <c r="U242" t="s">
        <v>31</v>
      </c>
      <c r="V242" t="s">
        <v>38</v>
      </c>
      <c r="W242" t="s">
        <v>118</v>
      </c>
      <c r="X242" t="s">
        <v>2945</v>
      </c>
      <c r="Y242" s="1">
        <v>43439</v>
      </c>
      <c r="Z242" t="s">
        <v>31</v>
      </c>
      <c r="AA242" t="s">
        <v>37</v>
      </c>
      <c r="AB242" s="3">
        <v>2700000</v>
      </c>
      <c r="AC242" s="3">
        <v>2700000</v>
      </c>
      <c r="AD242">
        <v>0</v>
      </c>
      <c r="AE242">
        <v>0</v>
      </c>
      <c r="AF242">
        <v>0</v>
      </c>
      <c r="AG242">
        <v>0</v>
      </c>
      <c r="AH242">
        <v>2550000</v>
      </c>
      <c r="AI242">
        <v>0</v>
      </c>
      <c r="AJ242">
        <v>0</v>
      </c>
      <c r="AK242">
        <v>0</v>
      </c>
      <c r="AL242">
        <v>6</v>
      </c>
      <c r="AM242" s="1">
        <v>43822</v>
      </c>
      <c r="AN242" t="s">
        <v>2958</v>
      </c>
      <c r="AO242" t="s">
        <v>2933</v>
      </c>
      <c r="AP242" t="s">
        <v>37</v>
      </c>
      <c r="AQ242" t="s">
        <v>37</v>
      </c>
      <c r="AR242" t="s">
        <v>37</v>
      </c>
      <c r="AS242" t="s">
        <v>31</v>
      </c>
      <c r="AT242" t="s">
        <v>31</v>
      </c>
      <c r="AU242" t="s">
        <v>31</v>
      </c>
      <c r="AV242" t="s">
        <v>31</v>
      </c>
      <c r="AW242" t="s">
        <v>31</v>
      </c>
      <c r="AX242" t="s">
        <v>31</v>
      </c>
      <c r="AY242" t="s">
        <v>31</v>
      </c>
      <c r="AZ242" t="s">
        <v>31</v>
      </c>
      <c r="BA242">
        <v>0</v>
      </c>
      <c r="BB242">
        <v>0</v>
      </c>
      <c r="BC242">
        <v>0</v>
      </c>
      <c r="BD242" t="s">
        <v>31</v>
      </c>
      <c r="BE242">
        <v>0</v>
      </c>
      <c r="BF242" t="s">
        <v>37</v>
      </c>
      <c r="BG242">
        <v>27</v>
      </c>
      <c r="BH242">
        <v>0</v>
      </c>
      <c r="BI242" t="s">
        <v>31</v>
      </c>
      <c r="BJ242" t="s">
        <v>31</v>
      </c>
      <c r="BK242">
        <v>0</v>
      </c>
    </row>
    <row r="243" spans="1:63">
      <c r="A243" t="str">
        <f t="shared" si="24"/>
        <v>2148002524113</v>
      </c>
      <c r="B243" t="s">
        <v>32</v>
      </c>
      <c r="C243" t="str">
        <f t="shared" si="25"/>
        <v>41783452</v>
      </c>
      <c r="D243" t="s">
        <v>114</v>
      </c>
      <c r="E243" t="s">
        <v>119</v>
      </c>
      <c r="F243" t="str">
        <f t="shared" si="26"/>
        <v>2148002</v>
      </c>
      <c r="G243" t="s">
        <v>208</v>
      </c>
      <c r="H243" t="s">
        <v>209</v>
      </c>
      <c r="I243" t="s">
        <v>2930</v>
      </c>
      <c r="J243" t="s">
        <v>64</v>
      </c>
      <c r="K243" t="s">
        <v>2931</v>
      </c>
      <c r="L243" t="s">
        <v>43</v>
      </c>
      <c r="M243" t="s">
        <v>44</v>
      </c>
      <c r="N243" t="s">
        <v>46</v>
      </c>
      <c r="O243" t="s">
        <v>44</v>
      </c>
      <c r="P243" t="s">
        <v>45</v>
      </c>
      <c r="Q243" t="s">
        <v>48</v>
      </c>
      <c r="R243" t="s">
        <v>49</v>
      </c>
      <c r="S243" t="s">
        <v>47</v>
      </c>
      <c r="T243" t="s">
        <v>31</v>
      </c>
      <c r="U243" t="s">
        <v>31</v>
      </c>
      <c r="V243" t="s">
        <v>38</v>
      </c>
      <c r="W243" t="s">
        <v>118</v>
      </c>
      <c r="X243" t="s">
        <v>2945</v>
      </c>
      <c r="Y243" s="1">
        <v>43439</v>
      </c>
      <c r="Z243" t="s">
        <v>31</v>
      </c>
      <c r="AA243" t="s">
        <v>37</v>
      </c>
      <c r="AB243" s="3">
        <v>14500000</v>
      </c>
      <c r="AC243" s="3">
        <v>14500000</v>
      </c>
      <c r="AD243">
        <v>0</v>
      </c>
      <c r="AE243">
        <v>0</v>
      </c>
      <c r="AF243">
        <v>0</v>
      </c>
      <c r="AG243">
        <v>0</v>
      </c>
      <c r="AH243">
        <v>14500000</v>
      </c>
      <c r="AI243">
        <v>0</v>
      </c>
      <c r="AJ243">
        <v>0</v>
      </c>
      <c r="AK243">
        <v>0</v>
      </c>
      <c r="AL243">
        <v>6</v>
      </c>
      <c r="AM243" s="1">
        <v>43822</v>
      </c>
      <c r="AN243" t="s">
        <v>2958</v>
      </c>
      <c r="AO243" t="s">
        <v>2933</v>
      </c>
      <c r="AP243" t="s">
        <v>37</v>
      </c>
      <c r="AQ243" t="s">
        <v>37</v>
      </c>
      <c r="AR243" t="s">
        <v>37</v>
      </c>
      <c r="AS243" t="s">
        <v>31</v>
      </c>
      <c r="AT243" t="s">
        <v>31</v>
      </c>
      <c r="AU243" t="s">
        <v>31</v>
      </c>
      <c r="AV243" t="s">
        <v>31</v>
      </c>
      <c r="AW243" t="s">
        <v>31</v>
      </c>
      <c r="AX243" t="s">
        <v>31</v>
      </c>
      <c r="AY243" t="s">
        <v>31</v>
      </c>
      <c r="AZ243" t="s">
        <v>31</v>
      </c>
      <c r="BA243">
        <v>0</v>
      </c>
      <c r="BB243">
        <v>0</v>
      </c>
      <c r="BC243">
        <v>0</v>
      </c>
      <c r="BD243" t="s">
        <v>31</v>
      </c>
      <c r="BE243">
        <v>0</v>
      </c>
      <c r="BF243" t="s">
        <v>37</v>
      </c>
      <c r="BG243">
        <v>28</v>
      </c>
      <c r="BH243">
        <v>0</v>
      </c>
      <c r="BI243" t="s">
        <v>31</v>
      </c>
      <c r="BJ243" t="s">
        <v>31</v>
      </c>
      <c r="BK243">
        <v>0</v>
      </c>
    </row>
    <row r="244" spans="1:63">
      <c r="A244" t="str">
        <f t="shared" si="24"/>
        <v>2148002524111</v>
      </c>
      <c r="B244" t="s">
        <v>32</v>
      </c>
      <c r="C244" t="str">
        <f t="shared" si="25"/>
        <v>41783452</v>
      </c>
      <c r="D244" t="s">
        <v>114</v>
      </c>
      <c r="E244" t="s">
        <v>119</v>
      </c>
      <c r="F244" t="str">
        <f t="shared" si="26"/>
        <v>2148002</v>
      </c>
      <c r="G244" t="s">
        <v>208</v>
      </c>
      <c r="H244" t="s">
        <v>209</v>
      </c>
      <c r="I244" t="s">
        <v>2930</v>
      </c>
      <c r="J244" t="s">
        <v>71</v>
      </c>
      <c r="K244" t="s">
        <v>2931</v>
      </c>
      <c r="L244" t="s">
        <v>43</v>
      </c>
      <c r="M244" t="s">
        <v>44</v>
      </c>
      <c r="N244" t="s">
        <v>46</v>
      </c>
      <c r="O244" t="s">
        <v>44</v>
      </c>
      <c r="P244" t="s">
        <v>45</v>
      </c>
      <c r="Q244" t="s">
        <v>48</v>
      </c>
      <c r="R244" t="s">
        <v>49</v>
      </c>
      <c r="S244" t="s">
        <v>47</v>
      </c>
      <c r="T244" t="s">
        <v>31</v>
      </c>
      <c r="U244" t="s">
        <v>31</v>
      </c>
      <c r="V244" t="s">
        <v>38</v>
      </c>
      <c r="W244" t="s">
        <v>118</v>
      </c>
      <c r="X244" t="s">
        <v>2945</v>
      </c>
      <c r="Y244" s="1">
        <v>43439</v>
      </c>
      <c r="Z244" t="s">
        <v>31</v>
      </c>
      <c r="AA244" t="s">
        <v>37</v>
      </c>
      <c r="AB244" s="3">
        <v>8000000</v>
      </c>
      <c r="AC244" s="3">
        <v>8000000</v>
      </c>
      <c r="AD244">
        <v>0</v>
      </c>
      <c r="AE244">
        <v>0</v>
      </c>
      <c r="AF244">
        <v>0</v>
      </c>
      <c r="AG244">
        <v>0</v>
      </c>
      <c r="AH244">
        <v>8000000</v>
      </c>
      <c r="AI244">
        <v>0</v>
      </c>
      <c r="AJ244">
        <v>0</v>
      </c>
      <c r="AK244">
        <v>0</v>
      </c>
      <c r="AL244">
        <v>6</v>
      </c>
      <c r="AM244" s="1">
        <v>43822</v>
      </c>
      <c r="AN244" t="s">
        <v>2958</v>
      </c>
      <c r="AO244" t="s">
        <v>2933</v>
      </c>
      <c r="AP244" t="s">
        <v>37</v>
      </c>
      <c r="AQ244" t="s">
        <v>37</v>
      </c>
      <c r="AR244" t="s">
        <v>37</v>
      </c>
      <c r="AS244" t="s">
        <v>31</v>
      </c>
      <c r="AT244" t="s">
        <v>31</v>
      </c>
      <c r="AU244" t="s">
        <v>31</v>
      </c>
      <c r="AV244" t="s">
        <v>31</v>
      </c>
      <c r="AW244" t="s">
        <v>31</v>
      </c>
      <c r="AX244" t="s">
        <v>31</v>
      </c>
      <c r="AY244" t="s">
        <v>31</v>
      </c>
      <c r="AZ244" t="s">
        <v>31</v>
      </c>
      <c r="BA244">
        <v>0</v>
      </c>
      <c r="BB244">
        <v>0</v>
      </c>
      <c r="BC244">
        <v>0</v>
      </c>
      <c r="BD244" t="s">
        <v>31</v>
      </c>
      <c r="BE244">
        <v>0</v>
      </c>
      <c r="BF244" t="s">
        <v>37</v>
      </c>
      <c r="BG244">
        <v>29</v>
      </c>
      <c r="BH244">
        <v>0</v>
      </c>
      <c r="BI244" t="s">
        <v>31</v>
      </c>
      <c r="BJ244" t="s">
        <v>31</v>
      </c>
      <c r="BK244">
        <v>0</v>
      </c>
    </row>
    <row r="245" spans="1:63">
      <c r="A245" t="str">
        <f t="shared" si="24"/>
        <v>2148002522151</v>
      </c>
      <c r="B245" t="s">
        <v>32</v>
      </c>
      <c r="C245" t="str">
        <f t="shared" si="25"/>
        <v>41783452</v>
      </c>
      <c r="D245" t="s">
        <v>114</v>
      </c>
      <c r="E245" t="s">
        <v>119</v>
      </c>
      <c r="F245" t="str">
        <f t="shared" si="26"/>
        <v>2148002</v>
      </c>
      <c r="G245" t="s">
        <v>208</v>
      </c>
      <c r="H245" t="s">
        <v>209</v>
      </c>
      <c r="I245" t="s">
        <v>2935</v>
      </c>
      <c r="J245" t="s">
        <v>179</v>
      </c>
      <c r="K245" t="s">
        <v>2931</v>
      </c>
      <c r="L245" t="s">
        <v>43</v>
      </c>
      <c r="M245" t="s">
        <v>44</v>
      </c>
      <c r="N245" t="s">
        <v>46</v>
      </c>
      <c r="O245" t="s">
        <v>44</v>
      </c>
      <c r="P245" t="s">
        <v>45</v>
      </c>
      <c r="Q245" t="s">
        <v>48</v>
      </c>
      <c r="R245" t="s">
        <v>49</v>
      </c>
      <c r="S245" t="s">
        <v>47</v>
      </c>
      <c r="T245" t="s">
        <v>31</v>
      </c>
      <c r="U245" t="s">
        <v>31</v>
      </c>
      <c r="V245" t="s">
        <v>38</v>
      </c>
      <c r="W245" t="s">
        <v>118</v>
      </c>
      <c r="X245" t="s">
        <v>2945</v>
      </c>
      <c r="Y245" s="1">
        <v>43439</v>
      </c>
      <c r="Z245" t="s">
        <v>31</v>
      </c>
      <c r="AA245" t="s">
        <v>37</v>
      </c>
      <c r="AB245" s="3">
        <v>7400000</v>
      </c>
      <c r="AC245" s="3">
        <v>7400000</v>
      </c>
      <c r="AD245">
        <v>0</v>
      </c>
      <c r="AE245">
        <v>0</v>
      </c>
      <c r="AF245">
        <v>0</v>
      </c>
      <c r="AG245">
        <v>0</v>
      </c>
      <c r="AH245">
        <v>7400000</v>
      </c>
      <c r="AI245">
        <v>0</v>
      </c>
      <c r="AJ245">
        <v>0</v>
      </c>
      <c r="AK245">
        <v>0</v>
      </c>
      <c r="AL245">
        <v>6</v>
      </c>
      <c r="AM245" s="1">
        <v>43822</v>
      </c>
      <c r="AN245" t="s">
        <v>2958</v>
      </c>
      <c r="AO245" t="s">
        <v>2933</v>
      </c>
      <c r="AP245" t="s">
        <v>37</v>
      </c>
      <c r="AQ245" t="s">
        <v>37</v>
      </c>
      <c r="AR245" t="s">
        <v>37</v>
      </c>
      <c r="AS245" t="s">
        <v>31</v>
      </c>
      <c r="AT245" t="s">
        <v>31</v>
      </c>
      <c r="AU245" t="s">
        <v>31</v>
      </c>
      <c r="AV245" t="s">
        <v>31</v>
      </c>
      <c r="AW245" t="s">
        <v>31</v>
      </c>
      <c r="AX245" t="s">
        <v>31</v>
      </c>
      <c r="AY245" t="s">
        <v>31</v>
      </c>
      <c r="AZ245" t="s">
        <v>31</v>
      </c>
      <c r="BA245">
        <v>0</v>
      </c>
      <c r="BB245">
        <v>0</v>
      </c>
      <c r="BC245">
        <v>0</v>
      </c>
      <c r="BD245" t="s">
        <v>31</v>
      </c>
      <c r="BE245">
        <v>0</v>
      </c>
      <c r="BF245" t="s">
        <v>37</v>
      </c>
      <c r="BG245">
        <v>30</v>
      </c>
      <c r="BH245">
        <v>0</v>
      </c>
      <c r="BI245" t="s">
        <v>31</v>
      </c>
      <c r="BJ245" t="s">
        <v>31</v>
      </c>
      <c r="BK245">
        <v>0</v>
      </c>
    </row>
    <row r="246" spans="1:63">
      <c r="A246" t="str">
        <f t="shared" si="24"/>
        <v>2148002521219</v>
      </c>
      <c r="B246" t="s">
        <v>32</v>
      </c>
      <c r="C246" t="str">
        <f t="shared" si="25"/>
        <v>41783452</v>
      </c>
      <c r="D246" t="s">
        <v>114</v>
      </c>
      <c r="E246" t="s">
        <v>119</v>
      </c>
      <c r="F246" t="str">
        <f t="shared" si="26"/>
        <v>2148002</v>
      </c>
      <c r="G246" t="s">
        <v>208</v>
      </c>
      <c r="H246" t="s">
        <v>209</v>
      </c>
      <c r="I246" t="s">
        <v>2941</v>
      </c>
      <c r="J246" t="s">
        <v>96</v>
      </c>
      <c r="K246" t="s">
        <v>2931</v>
      </c>
      <c r="L246" t="s">
        <v>43</v>
      </c>
      <c r="M246" t="s">
        <v>44</v>
      </c>
      <c r="N246" t="s">
        <v>46</v>
      </c>
      <c r="O246" t="s">
        <v>44</v>
      </c>
      <c r="P246" t="s">
        <v>45</v>
      </c>
      <c r="Q246" t="s">
        <v>48</v>
      </c>
      <c r="R246" t="s">
        <v>49</v>
      </c>
      <c r="S246" t="s">
        <v>47</v>
      </c>
      <c r="T246" t="s">
        <v>31</v>
      </c>
      <c r="U246" t="s">
        <v>31</v>
      </c>
      <c r="V246" t="s">
        <v>38</v>
      </c>
      <c r="W246" t="s">
        <v>118</v>
      </c>
      <c r="X246" t="s">
        <v>2945</v>
      </c>
      <c r="Y246" s="1">
        <v>43439</v>
      </c>
      <c r="Z246" t="s">
        <v>31</v>
      </c>
      <c r="AA246" t="s">
        <v>37</v>
      </c>
      <c r="AB246" s="3">
        <v>4000000</v>
      </c>
      <c r="AC246" s="3">
        <v>4000000</v>
      </c>
      <c r="AD246">
        <v>0</v>
      </c>
      <c r="AE246">
        <v>0</v>
      </c>
      <c r="AF246">
        <v>0</v>
      </c>
      <c r="AG246">
        <v>0</v>
      </c>
      <c r="AH246">
        <v>4000000</v>
      </c>
      <c r="AI246">
        <v>0</v>
      </c>
      <c r="AJ246">
        <v>0</v>
      </c>
      <c r="AK246">
        <v>0</v>
      </c>
      <c r="AL246">
        <v>6</v>
      </c>
      <c r="AM246" s="1">
        <v>43822</v>
      </c>
      <c r="AN246" t="s">
        <v>2958</v>
      </c>
      <c r="AO246" t="s">
        <v>2933</v>
      </c>
      <c r="AP246" t="s">
        <v>37</v>
      </c>
      <c r="AQ246" t="s">
        <v>37</v>
      </c>
      <c r="AR246" t="s">
        <v>37</v>
      </c>
      <c r="AS246" t="s">
        <v>31</v>
      </c>
      <c r="AT246" t="s">
        <v>31</v>
      </c>
      <c r="AU246" t="s">
        <v>31</v>
      </c>
      <c r="AV246" t="s">
        <v>31</v>
      </c>
      <c r="AW246" t="s">
        <v>31</v>
      </c>
      <c r="AX246" t="s">
        <v>31</v>
      </c>
      <c r="AY246" t="s">
        <v>31</v>
      </c>
      <c r="AZ246" t="s">
        <v>31</v>
      </c>
      <c r="BA246">
        <v>0</v>
      </c>
      <c r="BB246">
        <v>0</v>
      </c>
      <c r="BC246">
        <v>0</v>
      </c>
      <c r="BD246" t="s">
        <v>31</v>
      </c>
      <c r="BE246">
        <v>0</v>
      </c>
      <c r="BF246" t="s">
        <v>37</v>
      </c>
      <c r="BG246">
        <v>31</v>
      </c>
      <c r="BH246">
        <v>0</v>
      </c>
      <c r="BI246" t="s">
        <v>31</v>
      </c>
      <c r="BJ246" t="s">
        <v>31</v>
      </c>
      <c r="BK246">
        <v>0</v>
      </c>
    </row>
    <row r="247" spans="1:63">
      <c r="A247" t="str">
        <f t="shared" si="24"/>
        <v>2148002521211</v>
      </c>
      <c r="B247" t="s">
        <v>32</v>
      </c>
      <c r="C247" t="str">
        <f t="shared" si="25"/>
        <v>41783452</v>
      </c>
      <c r="D247" t="s">
        <v>114</v>
      </c>
      <c r="E247" t="s">
        <v>119</v>
      </c>
      <c r="F247" t="str">
        <f t="shared" si="26"/>
        <v>2148002</v>
      </c>
      <c r="G247" t="s">
        <v>208</v>
      </c>
      <c r="H247" t="s">
        <v>209</v>
      </c>
      <c r="I247" t="s">
        <v>2941</v>
      </c>
      <c r="J247" t="s">
        <v>122</v>
      </c>
      <c r="K247" t="s">
        <v>2931</v>
      </c>
      <c r="L247" t="s">
        <v>43</v>
      </c>
      <c r="M247" t="s">
        <v>44</v>
      </c>
      <c r="N247" t="s">
        <v>46</v>
      </c>
      <c r="O247" t="s">
        <v>44</v>
      </c>
      <c r="P247" t="s">
        <v>45</v>
      </c>
      <c r="Q247" t="s">
        <v>48</v>
      </c>
      <c r="R247" t="s">
        <v>49</v>
      </c>
      <c r="S247" t="s">
        <v>47</v>
      </c>
      <c r="T247" t="s">
        <v>31</v>
      </c>
      <c r="U247" t="s">
        <v>31</v>
      </c>
      <c r="V247" t="s">
        <v>38</v>
      </c>
      <c r="W247" t="s">
        <v>118</v>
      </c>
      <c r="X247" t="s">
        <v>2945</v>
      </c>
      <c r="Y247" s="1">
        <v>43439</v>
      </c>
      <c r="Z247" t="s">
        <v>31</v>
      </c>
      <c r="AA247" t="s">
        <v>37</v>
      </c>
      <c r="AB247" s="3">
        <v>27700000</v>
      </c>
      <c r="AC247" s="3">
        <v>27700000</v>
      </c>
      <c r="AD247">
        <v>0</v>
      </c>
      <c r="AE247">
        <v>0</v>
      </c>
      <c r="AF247">
        <v>0</v>
      </c>
      <c r="AG247">
        <v>0</v>
      </c>
      <c r="AH247">
        <v>27700000</v>
      </c>
      <c r="AI247">
        <v>0</v>
      </c>
      <c r="AJ247">
        <v>0</v>
      </c>
      <c r="AK247">
        <v>0</v>
      </c>
      <c r="AL247">
        <v>6</v>
      </c>
      <c r="AM247" s="1">
        <v>43822</v>
      </c>
      <c r="AN247" t="s">
        <v>2958</v>
      </c>
      <c r="AO247" t="s">
        <v>2933</v>
      </c>
      <c r="AP247" t="s">
        <v>37</v>
      </c>
      <c r="AQ247" t="s">
        <v>37</v>
      </c>
      <c r="AR247" t="s">
        <v>37</v>
      </c>
      <c r="AS247" t="s">
        <v>31</v>
      </c>
      <c r="AT247" t="s">
        <v>31</v>
      </c>
      <c r="AU247" t="s">
        <v>31</v>
      </c>
      <c r="AV247" t="s">
        <v>31</v>
      </c>
      <c r="AW247" t="s">
        <v>31</v>
      </c>
      <c r="AX247" t="s">
        <v>31</v>
      </c>
      <c r="AY247" t="s">
        <v>31</v>
      </c>
      <c r="AZ247" t="s">
        <v>31</v>
      </c>
      <c r="BA247">
        <v>0</v>
      </c>
      <c r="BB247">
        <v>0</v>
      </c>
      <c r="BC247">
        <v>0</v>
      </c>
      <c r="BD247" t="s">
        <v>31</v>
      </c>
      <c r="BE247">
        <v>0</v>
      </c>
      <c r="BF247" t="s">
        <v>37</v>
      </c>
      <c r="BG247">
        <v>32</v>
      </c>
      <c r="BH247">
        <v>0</v>
      </c>
      <c r="BI247" t="s">
        <v>31</v>
      </c>
      <c r="BJ247" t="s">
        <v>31</v>
      </c>
      <c r="BK247">
        <v>0</v>
      </c>
    </row>
    <row r="248" spans="1:63">
      <c r="A248" t="str">
        <f t="shared" si="24"/>
        <v>2147005522151</v>
      </c>
      <c r="B248" t="s">
        <v>32</v>
      </c>
      <c r="C248" t="str">
        <f t="shared" si="25"/>
        <v>41783452</v>
      </c>
      <c r="D248" t="s">
        <v>114</v>
      </c>
      <c r="E248" t="s">
        <v>119</v>
      </c>
      <c r="F248" t="str">
        <f t="shared" si="26"/>
        <v>2147005</v>
      </c>
      <c r="G248" t="s">
        <v>181</v>
      </c>
      <c r="H248" t="s">
        <v>90</v>
      </c>
      <c r="I248" t="s">
        <v>2935</v>
      </c>
      <c r="J248" t="s">
        <v>179</v>
      </c>
      <c r="K248" t="s">
        <v>2931</v>
      </c>
      <c r="L248" t="s">
        <v>43</v>
      </c>
      <c r="M248" t="s">
        <v>44</v>
      </c>
      <c r="N248" t="s">
        <v>46</v>
      </c>
      <c r="O248" t="s">
        <v>44</v>
      </c>
      <c r="P248" t="s">
        <v>45</v>
      </c>
      <c r="Q248" t="s">
        <v>48</v>
      </c>
      <c r="R248" t="s">
        <v>49</v>
      </c>
      <c r="S248" t="s">
        <v>47</v>
      </c>
      <c r="T248" t="s">
        <v>31</v>
      </c>
      <c r="U248" t="s">
        <v>31</v>
      </c>
      <c r="V248" t="s">
        <v>38</v>
      </c>
      <c r="W248" t="s">
        <v>118</v>
      </c>
      <c r="X248" t="s">
        <v>2945</v>
      </c>
      <c r="Y248" s="1">
        <v>43439</v>
      </c>
      <c r="Z248" t="s">
        <v>31</v>
      </c>
      <c r="AA248" t="s">
        <v>37</v>
      </c>
      <c r="AB248" s="3">
        <v>10750000</v>
      </c>
      <c r="AC248" s="3">
        <v>10750000</v>
      </c>
      <c r="AD248">
        <v>0</v>
      </c>
      <c r="AE248">
        <v>0</v>
      </c>
      <c r="AF248">
        <v>0</v>
      </c>
      <c r="AG248">
        <v>0</v>
      </c>
      <c r="AH248">
        <v>10750000</v>
      </c>
      <c r="AI248">
        <v>0</v>
      </c>
      <c r="AJ248">
        <v>0</v>
      </c>
      <c r="AK248">
        <v>0</v>
      </c>
      <c r="AL248">
        <v>6</v>
      </c>
      <c r="AM248" s="1">
        <v>43822</v>
      </c>
      <c r="AN248" t="s">
        <v>2958</v>
      </c>
      <c r="AO248" t="s">
        <v>2933</v>
      </c>
      <c r="AP248" t="s">
        <v>37</v>
      </c>
      <c r="AQ248" t="s">
        <v>37</v>
      </c>
      <c r="AR248" t="s">
        <v>37</v>
      </c>
      <c r="AS248" t="s">
        <v>31</v>
      </c>
      <c r="AT248" t="s">
        <v>31</v>
      </c>
      <c r="AU248" t="s">
        <v>31</v>
      </c>
      <c r="AV248" t="s">
        <v>31</v>
      </c>
      <c r="AW248" t="s">
        <v>31</v>
      </c>
      <c r="AX248" t="s">
        <v>31</v>
      </c>
      <c r="AY248" t="s">
        <v>31</v>
      </c>
      <c r="AZ248" t="s">
        <v>31</v>
      </c>
      <c r="BA248">
        <v>0</v>
      </c>
      <c r="BB248">
        <v>0</v>
      </c>
      <c r="BC248">
        <v>0</v>
      </c>
      <c r="BD248" t="s">
        <v>31</v>
      </c>
      <c r="BE248">
        <v>0</v>
      </c>
      <c r="BF248" t="s">
        <v>37</v>
      </c>
      <c r="BG248">
        <v>33</v>
      </c>
      <c r="BH248">
        <v>0</v>
      </c>
      <c r="BI248" t="s">
        <v>31</v>
      </c>
      <c r="BJ248" t="s">
        <v>31</v>
      </c>
      <c r="BK248">
        <v>0</v>
      </c>
    </row>
    <row r="249" spans="1:63">
      <c r="A249" t="str">
        <f t="shared" si="24"/>
        <v>2147005524114</v>
      </c>
      <c r="B249" t="s">
        <v>32</v>
      </c>
      <c r="C249" t="str">
        <f t="shared" si="25"/>
        <v>41783452</v>
      </c>
      <c r="D249" t="s">
        <v>114</v>
      </c>
      <c r="E249" t="s">
        <v>119</v>
      </c>
      <c r="F249" t="str">
        <f t="shared" si="26"/>
        <v>2147005</v>
      </c>
      <c r="G249" t="s">
        <v>181</v>
      </c>
      <c r="H249" t="s">
        <v>90</v>
      </c>
      <c r="I249" t="s">
        <v>2930</v>
      </c>
      <c r="J249" t="s">
        <v>182</v>
      </c>
      <c r="K249" t="s">
        <v>2931</v>
      </c>
      <c r="L249" t="s">
        <v>43</v>
      </c>
      <c r="M249" t="s">
        <v>44</v>
      </c>
      <c r="N249" t="s">
        <v>46</v>
      </c>
      <c r="O249" t="s">
        <v>44</v>
      </c>
      <c r="P249" t="s">
        <v>45</v>
      </c>
      <c r="Q249" t="s">
        <v>48</v>
      </c>
      <c r="R249" t="s">
        <v>49</v>
      </c>
      <c r="S249" t="s">
        <v>47</v>
      </c>
      <c r="T249" t="s">
        <v>31</v>
      </c>
      <c r="U249" t="s">
        <v>31</v>
      </c>
      <c r="V249" t="s">
        <v>38</v>
      </c>
      <c r="W249" t="s">
        <v>118</v>
      </c>
      <c r="X249" t="s">
        <v>2945</v>
      </c>
      <c r="Y249" s="1">
        <v>43439</v>
      </c>
      <c r="Z249" t="s">
        <v>31</v>
      </c>
      <c r="AA249" t="s">
        <v>37</v>
      </c>
      <c r="AB249" s="3">
        <v>40840000</v>
      </c>
      <c r="AC249" s="3">
        <v>40840000</v>
      </c>
      <c r="AD249">
        <v>0</v>
      </c>
      <c r="AE249">
        <v>0</v>
      </c>
      <c r="AF249">
        <v>0</v>
      </c>
      <c r="AG249">
        <v>0</v>
      </c>
      <c r="AH249">
        <v>40840000</v>
      </c>
      <c r="AI249">
        <v>0</v>
      </c>
      <c r="AJ249">
        <v>0</v>
      </c>
      <c r="AK249">
        <v>0</v>
      </c>
      <c r="AL249">
        <v>6</v>
      </c>
      <c r="AM249" s="1">
        <v>43822</v>
      </c>
      <c r="AN249" t="s">
        <v>2958</v>
      </c>
      <c r="AO249" t="s">
        <v>2933</v>
      </c>
      <c r="AP249" t="s">
        <v>37</v>
      </c>
      <c r="AQ249" t="s">
        <v>37</v>
      </c>
      <c r="AR249" t="s">
        <v>37</v>
      </c>
      <c r="AS249" t="s">
        <v>31</v>
      </c>
      <c r="AT249" t="s">
        <v>31</v>
      </c>
      <c r="AU249" t="s">
        <v>31</v>
      </c>
      <c r="AV249" t="s">
        <v>31</v>
      </c>
      <c r="AW249" t="s">
        <v>31</v>
      </c>
      <c r="AX249" t="s">
        <v>31</v>
      </c>
      <c r="AY249" t="s">
        <v>31</v>
      </c>
      <c r="AZ249" t="s">
        <v>31</v>
      </c>
      <c r="BA249">
        <v>0</v>
      </c>
      <c r="BB249">
        <v>0</v>
      </c>
      <c r="BC249">
        <v>0</v>
      </c>
      <c r="BD249" t="s">
        <v>31</v>
      </c>
      <c r="BE249">
        <v>0</v>
      </c>
      <c r="BF249" t="s">
        <v>37</v>
      </c>
      <c r="BG249">
        <v>34</v>
      </c>
      <c r="BH249">
        <v>0</v>
      </c>
      <c r="BI249" t="s">
        <v>31</v>
      </c>
      <c r="BJ249" t="s">
        <v>31</v>
      </c>
      <c r="BK249">
        <v>0</v>
      </c>
    </row>
    <row r="250" spans="1:63">
      <c r="A250" t="str">
        <f t="shared" si="24"/>
        <v>2147005521211</v>
      </c>
      <c r="B250" t="s">
        <v>32</v>
      </c>
      <c r="C250" t="str">
        <f t="shared" si="25"/>
        <v>41783452</v>
      </c>
      <c r="D250" t="s">
        <v>114</v>
      </c>
      <c r="E250" t="s">
        <v>119</v>
      </c>
      <c r="F250" t="str">
        <f t="shared" si="26"/>
        <v>2147005</v>
      </c>
      <c r="G250" t="s">
        <v>181</v>
      </c>
      <c r="H250" t="s">
        <v>90</v>
      </c>
      <c r="I250" t="s">
        <v>2941</v>
      </c>
      <c r="J250" t="s">
        <v>122</v>
      </c>
      <c r="K250" t="s">
        <v>2931</v>
      </c>
      <c r="L250" t="s">
        <v>43</v>
      </c>
      <c r="M250" t="s">
        <v>44</v>
      </c>
      <c r="N250" t="s">
        <v>46</v>
      </c>
      <c r="O250" t="s">
        <v>44</v>
      </c>
      <c r="P250" t="s">
        <v>45</v>
      </c>
      <c r="Q250" t="s">
        <v>48</v>
      </c>
      <c r="R250" t="s">
        <v>49</v>
      </c>
      <c r="S250" t="s">
        <v>47</v>
      </c>
      <c r="T250" t="s">
        <v>31</v>
      </c>
      <c r="U250" t="s">
        <v>31</v>
      </c>
      <c r="V250" t="s">
        <v>38</v>
      </c>
      <c r="W250" t="s">
        <v>118</v>
      </c>
      <c r="X250" t="s">
        <v>2945</v>
      </c>
      <c r="Y250" s="1">
        <v>43439</v>
      </c>
      <c r="Z250" t="s">
        <v>31</v>
      </c>
      <c r="AA250" t="s">
        <v>37</v>
      </c>
      <c r="AB250" s="3">
        <v>8770000</v>
      </c>
      <c r="AC250" s="3">
        <v>8770000</v>
      </c>
      <c r="AD250">
        <v>0</v>
      </c>
      <c r="AE250">
        <v>0</v>
      </c>
      <c r="AF250">
        <v>0</v>
      </c>
      <c r="AG250">
        <v>0</v>
      </c>
      <c r="AH250">
        <v>8770000</v>
      </c>
      <c r="AI250">
        <v>0</v>
      </c>
      <c r="AJ250">
        <v>0</v>
      </c>
      <c r="AK250">
        <v>0</v>
      </c>
      <c r="AL250">
        <v>6</v>
      </c>
      <c r="AM250" s="1">
        <v>43822</v>
      </c>
      <c r="AN250" t="s">
        <v>2958</v>
      </c>
      <c r="AO250" t="s">
        <v>2933</v>
      </c>
      <c r="AP250" t="s">
        <v>37</v>
      </c>
      <c r="AQ250" t="s">
        <v>37</v>
      </c>
      <c r="AR250" t="s">
        <v>37</v>
      </c>
      <c r="AS250" t="s">
        <v>31</v>
      </c>
      <c r="AT250" t="s">
        <v>31</v>
      </c>
      <c r="AU250" t="s">
        <v>31</v>
      </c>
      <c r="AV250" t="s">
        <v>31</v>
      </c>
      <c r="AW250" t="s">
        <v>31</v>
      </c>
      <c r="AX250" t="s">
        <v>31</v>
      </c>
      <c r="AY250" t="s">
        <v>31</v>
      </c>
      <c r="AZ250" t="s">
        <v>31</v>
      </c>
      <c r="BA250">
        <v>0</v>
      </c>
      <c r="BB250">
        <v>0</v>
      </c>
      <c r="BC250">
        <v>0</v>
      </c>
      <c r="BD250" t="s">
        <v>31</v>
      </c>
      <c r="BE250">
        <v>0</v>
      </c>
      <c r="BF250" t="s">
        <v>37</v>
      </c>
      <c r="BG250">
        <v>35</v>
      </c>
      <c r="BH250">
        <v>0</v>
      </c>
      <c r="BI250" t="s">
        <v>31</v>
      </c>
      <c r="BJ250" t="s">
        <v>31</v>
      </c>
      <c r="BK250">
        <v>0</v>
      </c>
    </row>
    <row r="251" spans="1:63">
      <c r="A251" t="str">
        <f t="shared" si="24"/>
        <v>2147002524114</v>
      </c>
      <c r="B251" t="s">
        <v>32</v>
      </c>
      <c r="C251" t="str">
        <f t="shared" si="25"/>
        <v>41783452</v>
      </c>
      <c r="D251" t="s">
        <v>114</v>
      </c>
      <c r="E251" t="s">
        <v>119</v>
      </c>
      <c r="F251" t="str">
        <f t="shared" si="26"/>
        <v>2147002</v>
      </c>
      <c r="G251" t="s">
        <v>181</v>
      </c>
      <c r="H251" t="s">
        <v>209</v>
      </c>
      <c r="I251" t="s">
        <v>2930</v>
      </c>
      <c r="J251" t="s">
        <v>182</v>
      </c>
      <c r="K251" t="s">
        <v>2931</v>
      </c>
      <c r="L251" t="s">
        <v>43</v>
      </c>
      <c r="M251" t="s">
        <v>44</v>
      </c>
      <c r="N251" t="s">
        <v>46</v>
      </c>
      <c r="O251" t="s">
        <v>44</v>
      </c>
      <c r="P251" t="s">
        <v>45</v>
      </c>
      <c r="Q251" t="s">
        <v>48</v>
      </c>
      <c r="R251" t="s">
        <v>49</v>
      </c>
      <c r="S251" t="s">
        <v>47</v>
      </c>
      <c r="T251" t="s">
        <v>31</v>
      </c>
      <c r="U251" t="s">
        <v>31</v>
      </c>
      <c r="V251" t="s">
        <v>38</v>
      </c>
      <c r="W251" t="s">
        <v>118</v>
      </c>
      <c r="X251" t="s">
        <v>2945</v>
      </c>
      <c r="Y251" s="1">
        <v>43439</v>
      </c>
      <c r="Z251" t="s">
        <v>31</v>
      </c>
      <c r="AA251" t="s">
        <v>37</v>
      </c>
      <c r="AB251" s="3">
        <v>30940000</v>
      </c>
      <c r="AC251" s="3">
        <v>30940000</v>
      </c>
      <c r="AD251">
        <v>0</v>
      </c>
      <c r="AE251">
        <v>0</v>
      </c>
      <c r="AF251">
        <v>0</v>
      </c>
      <c r="AG251">
        <v>0</v>
      </c>
      <c r="AH251">
        <v>30750000</v>
      </c>
      <c r="AI251">
        <v>0</v>
      </c>
      <c r="AJ251">
        <v>0</v>
      </c>
      <c r="AK251">
        <v>0</v>
      </c>
      <c r="AL251">
        <v>6</v>
      </c>
      <c r="AM251" s="1">
        <v>43822</v>
      </c>
      <c r="AN251" t="s">
        <v>2958</v>
      </c>
      <c r="AO251" t="s">
        <v>2933</v>
      </c>
      <c r="AP251" t="s">
        <v>37</v>
      </c>
      <c r="AQ251" t="s">
        <v>37</v>
      </c>
      <c r="AR251" t="s">
        <v>37</v>
      </c>
      <c r="AS251" t="s">
        <v>31</v>
      </c>
      <c r="AT251" t="s">
        <v>31</v>
      </c>
      <c r="AU251" t="s">
        <v>31</v>
      </c>
      <c r="AV251" t="s">
        <v>31</v>
      </c>
      <c r="AW251" t="s">
        <v>31</v>
      </c>
      <c r="AX251" t="s">
        <v>31</v>
      </c>
      <c r="AY251" t="s">
        <v>31</v>
      </c>
      <c r="AZ251" t="s">
        <v>31</v>
      </c>
      <c r="BA251">
        <v>0</v>
      </c>
      <c r="BB251">
        <v>0</v>
      </c>
      <c r="BC251">
        <v>0</v>
      </c>
      <c r="BD251" t="s">
        <v>31</v>
      </c>
      <c r="BE251">
        <v>0</v>
      </c>
      <c r="BF251" t="s">
        <v>37</v>
      </c>
      <c r="BG251">
        <v>36</v>
      </c>
      <c r="BH251">
        <v>0</v>
      </c>
      <c r="BI251" t="s">
        <v>31</v>
      </c>
      <c r="BJ251" t="s">
        <v>31</v>
      </c>
      <c r="BK251">
        <v>0</v>
      </c>
    </row>
    <row r="252" spans="1:63">
      <c r="A252" t="str">
        <f t="shared" si="24"/>
        <v>2147002524111</v>
      </c>
      <c r="B252" t="s">
        <v>32</v>
      </c>
      <c r="C252" t="str">
        <f t="shared" si="25"/>
        <v>41783452</v>
      </c>
      <c r="D252" t="s">
        <v>114</v>
      </c>
      <c r="E252" t="s">
        <v>119</v>
      </c>
      <c r="F252" t="str">
        <f t="shared" si="26"/>
        <v>2147002</v>
      </c>
      <c r="G252" t="s">
        <v>181</v>
      </c>
      <c r="H252" t="s">
        <v>209</v>
      </c>
      <c r="I252" t="s">
        <v>2930</v>
      </c>
      <c r="J252" t="s">
        <v>71</v>
      </c>
      <c r="K252" t="s">
        <v>2931</v>
      </c>
      <c r="L252" t="s">
        <v>43</v>
      </c>
      <c r="M252" t="s">
        <v>44</v>
      </c>
      <c r="N252" t="s">
        <v>46</v>
      </c>
      <c r="O252" t="s">
        <v>44</v>
      </c>
      <c r="P252" t="s">
        <v>45</v>
      </c>
      <c r="Q252" t="s">
        <v>48</v>
      </c>
      <c r="R252" t="s">
        <v>49</v>
      </c>
      <c r="S252" t="s">
        <v>47</v>
      </c>
      <c r="T252" t="s">
        <v>31</v>
      </c>
      <c r="U252" t="s">
        <v>31</v>
      </c>
      <c r="V252" t="s">
        <v>38</v>
      </c>
      <c r="W252" t="s">
        <v>118</v>
      </c>
      <c r="X252" t="s">
        <v>2945</v>
      </c>
      <c r="Y252" s="1">
        <v>43439</v>
      </c>
      <c r="Z252" t="s">
        <v>31</v>
      </c>
      <c r="AA252" t="s">
        <v>37</v>
      </c>
      <c r="AB252" s="3">
        <v>1800000</v>
      </c>
      <c r="AC252" s="3">
        <v>1800000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6</v>
      </c>
      <c r="AM252" s="1">
        <v>43822</v>
      </c>
      <c r="AN252" t="s">
        <v>2958</v>
      </c>
      <c r="AO252" t="s">
        <v>2933</v>
      </c>
      <c r="AP252" t="s">
        <v>37</v>
      </c>
      <c r="AQ252" t="s">
        <v>37</v>
      </c>
      <c r="AR252" t="s">
        <v>37</v>
      </c>
      <c r="AS252" t="s">
        <v>31</v>
      </c>
      <c r="AT252" t="s">
        <v>31</v>
      </c>
      <c r="AU252" t="s">
        <v>31</v>
      </c>
      <c r="AV252" t="s">
        <v>31</v>
      </c>
      <c r="AW252" t="s">
        <v>31</v>
      </c>
      <c r="AX252" t="s">
        <v>31</v>
      </c>
      <c r="AY252" t="s">
        <v>31</v>
      </c>
      <c r="AZ252" t="s">
        <v>31</v>
      </c>
      <c r="BA252">
        <v>0</v>
      </c>
      <c r="BB252">
        <v>0</v>
      </c>
      <c r="BC252">
        <v>0</v>
      </c>
      <c r="BD252" t="s">
        <v>31</v>
      </c>
      <c r="BE252">
        <v>0</v>
      </c>
      <c r="BF252" t="s">
        <v>37</v>
      </c>
      <c r="BG252">
        <v>37</v>
      </c>
      <c r="BH252">
        <v>0</v>
      </c>
      <c r="BI252" t="s">
        <v>31</v>
      </c>
      <c r="BJ252" t="s">
        <v>31</v>
      </c>
      <c r="BK252">
        <v>0</v>
      </c>
    </row>
    <row r="253" spans="1:63">
      <c r="A253" t="str">
        <f t="shared" si="24"/>
        <v>2147002522151</v>
      </c>
      <c r="B253" t="s">
        <v>32</v>
      </c>
      <c r="C253" t="str">
        <f t="shared" si="25"/>
        <v>41783452</v>
      </c>
      <c r="D253" t="s">
        <v>114</v>
      </c>
      <c r="E253" t="s">
        <v>119</v>
      </c>
      <c r="F253" t="str">
        <f t="shared" si="26"/>
        <v>2147002</v>
      </c>
      <c r="G253" t="s">
        <v>181</v>
      </c>
      <c r="H253" t="s">
        <v>209</v>
      </c>
      <c r="I253" t="s">
        <v>2935</v>
      </c>
      <c r="J253" t="s">
        <v>179</v>
      </c>
      <c r="K253" t="s">
        <v>2931</v>
      </c>
      <c r="L253" t="s">
        <v>43</v>
      </c>
      <c r="M253" t="s">
        <v>44</v>
      </c>
      <c r="N253" t="s">
        <v>46</v>
      </c>
      <c r="O253" t="s">
        <v>44</v>
      </c>
      <c r="P253" t="s">
        <v>45</v>
      </c>
      <c r="Q253" t="s">
        <v>48</v>
      </c>
      <c r="R253" t="s">
        <v>49</v>
      </c>
      <c r="S253" t="s">
        <v>47</v>
      </c>
      <c r="T253" t="s">
        <v>31</v>
      </c>
      <c r="U253" t="s">
        <v>31</v>
      </c>
      <c r="V253" t="s">
        <v>38</v>
      </c>
      <c r="W253" t="s">
        <v>118</v>
      </c>
      <c r="X253" t="s">
        <v>2945</v>
      </c>
      <c r="Y253" s="1">
        <v>43439</v>
      </c>
      <c r="Z253" t="s">
        <v>31</v>
      </c>
      <c r="AA253" t="s">
        <v>37</v>
      </c>
      <c r="AB253" s="3">
        <v>10750000</v>
      </c>
      <c r="AC253" s="3">
        <v>10750000</v>
      </c>
      <c r="AD253">
        <v>0</v>
      </c>
      <c r="AE253">
        <v>0</v>
      </c>
      <c r="AF253">
        <v>0</v>
      </c>
      <c r="AG253">
        <v>0</v>
      </c>
      <c r="AH253">
        <v>10750000</v>
      </c>
      <c r="AI253">
        <v>0</v>
      </c>
      <c r="AJ253">
        <v>0</v>
      </c>
      <c r="AK253">
        <v>0</v>
      </c>
      <c r="AL253">
        <v>6</v>
      </c>
      <c r="AM253" s="1">
        <v>43822</v>
      </c>
      <c r="AN253" t="s">
        <v>2958</v>
      </c>
      <c r="AO253" t="s">
        <v>2933</v>
      </c>
      <c r="AP253" t="s">
        <v>37</v>
      </c>
      <c r="AQ253" t="s">
        <v>37</v>
      </c>
      <c r="AR253" t="s">
        <v>37</v>
      </c>
      <c r="AS253" t="s">
        <v>31</v>
      </c>
      <c r="AT253" t="s">
        <v>31</v>
      </c>
      <c r="AU253" t="s">
        <v>31</v>
      </c>
      <c r="AV253" t="s">
        <v>31</v>
      </c>
      <c r="AW253" t="s">
        <v>31</v>
      </c>
      <c r="AX253" t="s">
        <v>31</v>
      </c>
      <c r="AY253" t="s">
        <v>31</v>
      </c>
      <c r="AZ253" t="s">
        <v>31</v>
      </c>
      <c r="BA253">
        <v>0</v>
      </c>
      <c r="BB253">
        <v>0</v>
      </c>
      <c r="BC253">
        <v>0</v>
      </c>
      <c r="BD253" t="s">
        <v>31</v>
      </c>
      <c r="BE253">
        <v>0</v>
      </c>
      <c r="BF253" t="s">
        <v>37</v>
      </c>
      <c r="BG253">
        <v>38</v>
      </c>
      <c r="BH253">
        <v>0</v>
      </c>
      <c r="BI253" t="s">
        <v>31</v>
      </c>
      <c r="BJ253" t="s">
        <v>31</v>
      </c>
      <c r="BK253">
        <v>0</v>
      </c>
    </row>
    <row r="254" spans="1:63">
      <c r="A254" t="str">
        <f t="shared" si="24"/>
        <v>2147002521211</v>
      </c>
      <c r="B254" t="s">
        <v>32</v>
      </c>
      <c r="C254" t="str">
        <f t="shared" si="25"/>
        <v>41783452</v>
      </c>
      <c r="D254" t="s">
        <v>114</v>
      </c>
      <c r="E254" t="s">
        <v>119</v>
      </c>
      <c r="F254" t="str">
        <f t="shared" si="26"/>
        <v>2147002</v>
      </c>
      <c r="G254" t="s">
        <v>181</v>
      </c>
      <c r="H254" t="s">
        <v>209</v>
      </c>
      <c r="I254" t="s">
        <v>2941</v>
      </c>
      <c r="J254" t="s">
        <v>122</v>
      </c>
      <c r="K254" t="s">
        <v>2931</v>
      </c>
      <c r="L254" t="s">
        <v>43</v>
      </c>
      <c r="M254" t="s">
        <v>44</v>
      </c>
      <c r="N254" t="s">
        <v>46</v>
      </c>
      <c r="O254" t="s">
        <v>44</v>
      </c>
      <c r="P254" t="s">
        <v>45</v>
      </c>
      <c r="Q254" t="s">
        <v>48</v>
      </c>
      <c r="R254" t="s">
        <v>49</v>
      </c>
      <c r="S254" t="s">
        <v>47</v>
      </c>
      <c r="T254" t="s">
        <v>31</v>
      </c>
      <c r="U254" t="s">
        <v>31</v>
      </c>
      <c r="V254" t="s">
        <v>38</v>
      </c>
      <c r="W254" t="s">
        <v>118</v>
      </c>
      <c r="X254" t="s">
        <v>2945</v>
      </c>
      <c r="Y254" s="1">
        <v>43439</v>
      </c>
      <c r="Z254" t="s">
        <v>31</v>
      </c>
      <c r="AA254" t="s">
        <v>37</v>
      </c>
      <c r="AB254" s="3">
        <v>20670000</v>
      </c>
      <c r="AC254" s="3">
        <v>20670000</v>
      </c>
      <c r="AD254">
        <v>0</v>
      </c>
      <c r="AE254">
        <v>0</v>
      </c>
      <c r="AF254">
        <v>0</v>
      </c>
      <c r="AG254">
        <v>0</v>
      </c>
      <c r="AH254">
        <v>20670000</v>
      </c>
      <c r="AI254">
        <v>0</v>
      </c>
      <c r="AJ254">
        <v>0</v>
      </c>
      <c r="AK254">
        <v>0</v>
      </c>
      <c r="AL254">
        <v>6</v>
      </c>
      <c r="AM254" s="1">
        <v>43822</v>
      </c>
      <c r="AN254" t="s">
        <v>2958</v>
      </c>
      <c r="AO254" t="s">
        <v>2933</v>
      </c>
      <c r="AP254" t="s">
        <v>37</v>
      </c>
      <c r="AQ254" t="s">
        <v>37</v>
      </c>
      <c r="AR254" t="s">
        <v>37</v>
      </c>
      <c r="AS254" t="s">
        <v>31</v>
      </c>
      <c r="AT254" t="s">
        <v>31</v>
      </c>
      <c r="AU254" t="s">
        <v>31</v>
      </c>
      <c r="AV254" t="s">
        <v>31</v>
      </c>
      <c r="AW254" t="s">
        <v>31</v>
      </c>
      <c r="AX254" t="s">
        <v>31</v>
      </c>
      <c r="AY254" t="s">
        <v>31</v>
      </c>
      <c r="AZ254" t="s">
        <v>31</v>
      </c>
      <c r="BA254">
        <v>0</v>
      </c>
      <c r="BB254">
        <v>0</v>
      </c>
      <c r="BC254">
        <v>0</v>
      </c>
      <c r="BD254" t="s">
        <v>31</v>
      </c>
      <c r="BE254">
        <v>0</v>
      </c>
      <c r="BF254" t="s">
        <v>37</v>
      </c>
      <c r="BG254">
        <v>39</v>
      </c>
      <c r="BH254">
        <v>0</v>
      </c>
      <c r="BI254" t="s">
        <v>31</v>
      </c>
      <c r="BJ254" t="s">
        <v>31</v>
      </c>
      <c r="BK25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56"/>
  <sheetViews>
    <sheetView topLeftCell="A199" zoomScaleNormal="100" workbookViewId="0">
      <selection activeCell="F219" sqref="F219"/>
    </sheetView>
  </sheetViews>
  <sheetFormatPr defaultRowHeight="12.75"/>
  <cols>
    <col min="2" max="2" width="7" bestFit="1" customWidth="1"/>
    <col min="3" max="3" width="9" bestFit="1" customWidth="1"/>
    <col min="4" max="4" width="8.140625" customWidth="1"/>
    <col min="5" max="5" width="15.7109375" customWidth="1"/>
    <col min="6" max="21" width="15.85546875" customWidth="1"/>
  </cols>
  <sheetData>
    <row r="1" spans="1:21">
      <c r="E1" s="2"/>
      <c r="F1" s="2" t="s">
        <v>2970</v>
      </c>
      <c r="J1" s="2" t="s">
        <v>2969</v>
      </c>
      <c r="N1" s="2" t="s">
        <v>2971</v>
      </c>
      <c r="R1" s="2" t="s">
        <v>2972</v>
      </c>
    </row>
    <row r="2" spans="1:21">
      <c r="E2" s="11" t="s">
        <v>2968</v>
      </c>
      <c r="F2" s="16" t="s">
        <v>45</v>
      </c>
      <c r="G2" s="16" t="s">
        <v>49</v>
      </c>
      <c r="H2" s="16" t="s">
        <v>39</v>
      </c>
      <c r="I2" s="17" t="s">
        <v>2959</v>
      </c>
      <c r="J2" s="16" t="s">
        <v>66</v>
      </c>
      <c r="K2" s="16" t="s">
        <v>48</v>
      </c>
      <c r="L2" s="16" t="s">
        <v>119</v>
      </c>
      <c r="M2" s="17" t="s">
        <v>2960</v>
      </c>
      <c r="N2" s="16" t="s">
        <v>67</v>
      </c>
      <c r="O2" s="16" t="s">
        <v>40</v>
      </c>
      <c r="P2" s="16" t="s">
        <v>118</v>
      </c>
      <c r="Q2" s="17" t="s">
        <v>2961</v>
      </c>
      <c r="R2" s="16" t="s">
        <v>176</v>
      </c>
      <c r="S2" s="16" t="s">
        <v>2880</v>
      </c>
      <c r="T2" s="16" t="s">
        <v>145</v>
      </c>
      <c r="U2" s="17" t="s">
        <v>2962</v>
      </c>
    </row>
    <row r="3" spans="1:21">
      <c r="D3" s="2" t="s">
        <v>2881</v>
      </c>
      <c r="E3" s="20"/>
      <c r="F3" s="21"/>
      <c r="G3" s="21"/>
      <c r="H3" s="21"/>
      <c r="I3" s="22"/>
      <c r="J3" s="21"/>
      <c r="K3" s="21"/>
      <c r="L3" s="21"/>
      <c r="M3" s="22"/>
      <c r="N3" s="21"/>
      <c r="O3" s="21"/>
      <c r="P3" s="21"/>
      <c r="Q3" s="22"/>
      <c r="R3" s="21"/>
      <c r="S3" s="21"/>
      <c r="T3" s="21"/>
      <c r="U3" s="22"/>
    </row>
    <row r="4" spans="1:21">
      <c r="D4" t="str">
        <f>LEFT(E4,7)</f>
        <v>0000000</v>
      </c>
      <c r="E4" s="12" t="s">
        <v>2805</v>
      </c>
      <c r="F4" s="13">
        <f ca="1">SUMIF(spmmak_2019!$A$2:$J$2803,$E4&amp;F$2,spmmak_2019!$J$2:$J$2803)</f>
        <v>0</v>
      </c>
      <c r="G4" s="13">
        <f ca="1">SUMIF(spmmak_2019!$A$2:$J$2803,$E4&amp;G$2,spmmak_2019!$J$2:$J$2803)</f>
        <v>50000000</v>
      </c>
      <c r="H4" s="13">
        <f ca="1">SUMIF(spmmak_2019!$A$2:$J$2803,$E4&amp;H$2,spmmak_2019!$J$2:$J$2803)</f>
        <v>0</v>
      </c>
      <c r="I4" s="18">
        <f ca="1">SUM(F4:H4)</f>
        <v>50000000</v>
      </c>
      <c r="J4" s="13">
        <f ca="1">SUMIF(spmmak_2019!$A$2:$J$2803,$E4&amp;J$2,spmmak_2019!$J$2:$J$2803)</f>
        <v>0</v>
      </c>
      <c r="K4" s="13">
        <f ca="1">SUMIF(spmmak_2019!$A$2:$J$2803,$E4&amp;K$2,spmmak_2019!$J$2:$J$2803)</f>
        <v>0</v>
      </c>
      <c r="L4" s="13">
        <f ca="1">SUMIF(spmmak_2019!$A$2:$J$2803,$E4&amp;L$2,spmmak_2019!$J$2:$J$2803)</f>
        <v>0</v>
      </c>
      <c r="M4" s="18">
        <f ca="1">SUM(I4:L4)</f>
        <v>50000000</v>
      </c>
      <c r="N4" s="13">
        <f ca="1">SUMIF(spmmak_2019!$A$2:$J$2803,$E4&amp;N$2,spmmak_2019!$J$2:$J$2803)</f>
        <v>0</v>
      </c>
      <c r="O4" s="13">
        <f ca="1">SUMIF(spmmak_2019!$A$2:$J$2803,$E4&amp;O$2,spmmak_2019!$J$2:$J$2803)</f>
        <v>0</v>
      </c>
      <c r="P4" s="13">
        <f ca="1">SUMIF(spmmak_2019!$A$2:$J$2803,$E4&amp;P$2,spmmak_2019!$J$2:$J$2803)</f>
        <v>0</v>
      </c>
      <c r="Q4" s="18">
        <f ca="1">SUM(M4:P4)</f>
        <v>50000000</v>
      </c>
      <c r="R4" s="13">
        <f ca="1">SUMIF(spmmak_2019!$A$2:$J$2803,$E4&amp;R$2,spmmak_2019!$J$2:$J$2803)</f>
        <v>0</v>
      </c>
      <c r="S4" s="13">
        <f ca="1">SUMIF(spmmak_2019!$A$2:$J$2803,$E4&amp;S$2,spmmak_2019!$J$2:$J$2803)</f>
        <v>0</v>
      </c>
      <c r="T4" s="13">
        <f ca="1">SUMIF(spmmak_2019!$A$2:$J$2803,$E4&amp;T$2,spmmak_2019!$J$2:$J$2803)</f>
        <v>6622000</v>
      </c>
      <c r="U4" s="18">
        <f ca="1">SUM(Q4:T4)</f>
        <v>56622000</v>
      </c>
    </row>
    <row r="5" spans="1:21">
      <c r="D5" t="str">
        <f t="shared" ref="D5" si="0">LEFT(E5,7)</f>
        <v>0000000</v>
      </c>
      <c r="E5" s="12" t="s">
        <v>2662</v>
      </c>
      <c r="F5" s="13">
        <f ca="1">SUMIF(spmmak_2019!$A$2:$J$2803,$E5&amp;F$2,spmmak_2019!$J$2:$J$2803)</f>
        <v>0</v>
      </c>
      <c r="G5" s="13">
        <f ca="1">SUMIF(spmmak_2019!$A$2:$J$2803,$E5&amp;G$2,spmmak_2019!$J$2:$J$2803)</f>
        <v>0</v>
      </c>
      <c r="H5" s="13">
        <f ca="1">SUMIF(spmmak_2019!$A$2:$J$2803,$E5&amp;H$2,spmmak_2019!$J$2:$J$2803)</f>
        <v>0</v>
      </c>
      <c r="I5" s="18"/>
      <c r="J5" s="13">
        <f ca="1">SUMIF(spmmak_2019!$A$2:$J$2803,$E5&amp;J$2,spmmak_2019!$J$2:$J$2803)</f>
        <v>0</v>
      </c>
      <c r="K5" s="13">
        <f ca="1">SUMIF(spmmak_2019!$A$2:$J$2803,$E5&amp;K$2,spmmak_2019!$J$2:$J$2803)</f>
        <v>0</v>
      </c>
      <c r="L5" s="13">
        <f ca="1">SUMIF(spmmak_2019!$A$2:$J$2803,$E5&amp;L$2,spmmak_2019!$J$2:$J$2803)</f>
        <v>0</v>
      </c>
      <c r="M5" s="18">
        <f t="shared" ref="M5:M7" ca="1" si="1">SUM(I5:L5)</f>
        <v>0</v>
      </c>
      <c r="N5" s="13">
        <f ca="1">SUMIF(spmmak_2019!$A$2:$J$2803,$E5&amp;N$2,spmmak_2019!$J$2:$J$2803)</f>
        <v>0</v>
      </c>
      <c r="O5" s="13">
        <f ca="1">SUMIF(spmmak_2019!$A$2:$J$2803,$E5&amp;O$2,spmmak_2019!$J$2:$J$2803)</f>
        <v>0</v>
      </c>
      <c r="P5" s="13">
        <f ca="1">SUMIF(spmmak_2019!$A$2:$J$2803,$E5&amp;P$2,spmmak_2019!$J$2:$J$2803)</f>
        <v>0</v>
      </c>
      <c r="Q5" s="18">
        <f t="shared" ref="Q5:Q7" ca="1" si="2">SUM(M5:P5)</f>
        <v>0</v>
      </c>
      <c r="R5" s="13">
        <f ca="1">SUMIF(spmmak_2019!$A$2:$J$2803,$E5&amp;R$2,spmmak_2019!$J$2:$J$2803)</f>
        <v>0</v>
      </c>
      <c r="S5" s="13">
        <f ca="1">SUMIF(spmmak_2019!$A$2:$J$2803,$E5&amp;S$2,spmmak_2019!$J$2:$J$2803)</f>
        <v>0</v>
      </c>
      <c r="T5" s="13">
        <f ca="1">SUMIF(spmmak_2019!$A$2:$J$2803,$E5&amp;T$2,spmmak_2019!$J$2:$J$2803)</f>
        <v>79684000</v>
      </c>
      <c r="U5" s="18">
        <f t="shared" ref="U5:U7" ca="1" si="3">SUM(Q5:T5)</f>
        <v>79684000</v>
      </c>
    </row>
    <row r="6" spans="1:21">
      <c r="E6" s="12"/>
      <c r="F6" s="13"/>
      <c r="G6" s="13"/>
      <c r="H6" s="13"/>
      <c r="I6" s="18"/>
      <c r="J6" s="13"/>
      <c r="K6" s="13"/>
      <c r="L6" s="13"/>
      <c r="M6" s="18">
        <f t="shared" si="1"/>
        <v>0</v>
      </c>
      <c r="N6" s="13"/>
      <c r="O6" s="13"/>
      <c r="P6" s="13"/>
      <c r="Q6" s="18">
        <f t="shared" si="2"/>
        <v>0</v>
      </c>
      <c r="R6" s="13"/>
      <c r="S6" s="13"/>
      <c r="T6" s="13"/>
      <c r="U6" s="18">
        <f t="shared" si="3"/>
        <v>0</v>
      </c>
    </row>
    <row r="7" spans="1:21">
      <c r="B7" s="2" t="s">
        <v>2883</v>
      </c>
      <c r="C7" s="2" t="s">
        <v>2963</v>
      </c>
      <c r="D7" s="2" t="s">
        <v>2882</v>
      </c>
      <c r="E7" s="12"/>
      <c r="F7" s="13"/>
      <c r="G7" s="13"/>
      <c r="H7" s="13"/>
      <c r="I7" s="18"/>
      <c r="J7" s="13"/>
      <c r="K7" s="13"/>
      <c r="L7" s="13"/>
      <c r="M7" s="18">
        <f t="shared" si="1"/>
        <v>0</v>
      </c>
      <c r="N7" s="13"/>
      <c r="O7" s="13"/>
      <c r="P7" s="13"/>
      <c r="Q7" s="18">
        <f t="shared" si="2"/>
        <v>0</v>
      </c>
      <c r="R7" s="13"/>
      <c r="S7" s="13"/>
      <c r="T7" s="13"/>
      <c r="U7" s="18">
        <f t="shared" si="3"/>
        <v>0</v>
      </c>
    </row>
    <row r="8" spans="1:21">
      <c r="A8" t="str">
        <f>MID(E8,8,2)</f>
        <v>52</v>
      </c>
      <c r="B8" s="5">
        <v>417831</v>
      </c>
      <c r="C8" s="10" t="str">
        <f t="shared" ref="C8:C71" si="4">B8&amp;MID(E8,8,2)</f>
        <v>41783152</v>
      </c>
      <c r="D8" t="str">
        <f t="shared" ref="D8:D71" si="5">LEFT(E8,7)</f>
        <v>2098957</v>
      </c>
      <c r="E8" s="12" t="s">
        <v>2871</v>
      </c>
      <c r="F8" s="13">
        <f ca="1">SUMIF(spmmak_2019!$A$2:$J$2803,$E8&amp;F$2,spmmak_2019!$J$2:$J$2803)</f>
        <v>0</v>
      </c>
      <c r="G8" s="13">
        <f ca="1">SUMIF(spmmak_2019!$A$2:$J$2803,$E8&amp;G$2,spmmak_2019!$J$2:$J$2803)</f>
        <v>0</v>
      </c>
      <c r="H8" s="13">
        <f ca="1">SUMIF(spmmak_2019!$A$2:$J$2803,$E8&amp;H$2,spmmak_2019!$J$2:$J$2803)</f>
        <v>0</v>
      </c>
      <c r="I8" s="18">
        <f t="shared" ref="I8:I71" ca="1" si="6">SUM(F8:H8)</f>
        <v>0</v>
      </c>
      <c r="J8" s="13">
        <f ca="1">SUMIF(spmmak_2019!$A$2:$J$2803,$E8&amp;J$2,spmmak_2019!$J$2:$J$2803)</f>
        <v>0</v>
      </c>
      <c r="K8" s="13">
        <f ca="1">SUMIF(spmmak_2019!$A$2:$J$2803,$E8&amp;K$2,spmmak_2019!$J$2:$J$2803)</f>
        <v>0</v>
      </c>
      <c r="L8" s="13">
        <f ca="1">SUMIF(spmmak_2019!$A$2:$J$2803,$E8&amp;L$2,spmmak_2019!$J$2:$J$2803)</f>
        <v>0</v>
      </c>
      <c r="M8" s="18">
        <f t="shared" ref="M8:M71" ca="1" si="7">SUM(I8:L8)</f>
        <v>0</v>
      </c>
      <c r="N8" s="13">
        <f ca="1">SUMIF(spmmak_2019!$A$2:$J$2803,$E8&amp;N$2,spmmak_2019!$J$2:$J$2803)</f>
        <v>0</v>
      </c>
      <c r="O8" s="13">
        <f ca="1">SUMIF(spmmak_2019!$A$2:$J$2803,$E8&amp;O$2,spmmak_2019!$J$2:$J$2803)</f>
        <v>0</v>
      </c>
      <c r="P8" s="13">
        <f ca="1">SUMIF(spmmak_2019!$A$2:$J$2803,$E8&amp;P$2,spmmak_2019!$J$2:$J$2803)</f>
        <v>0</v>
      </c>
      <c r="Q8" s="18">
        <f t="shared" ref="Q8:Q71" ca="1" si="8">SUM(M8:P8)</f>
        <v>0</v>
      </c>
      <c r="R8" s="13">
        <f ca="1">SUMIF(spmmak_2019!$A$2:$J$2803,$E8&amp;R$2,spmmak_2019!$J$2:$J$2803)</f>
        <v>2300000</v>
      </c>
      <c r="S8" s="13">
        <f ca="1">SUMIF(spmmak_2019!$A$2:$J$2803,$E8&amp;S$2,spmmak_2019!$J$2:$J$2803)</f>
        <v>2833000</v>
      </c>
      <c r="T8" s="13">
        <f ca="1">SUMIF(spmmak_2019!$A$2:$J$2803,$E8&amp;T$2,spmmak_2019!$J$2:$J$2803)</f>
        <v>0</v>
      </c>
      <c r="U8" s="18">
        <f t="shared" ref="U8:U71" ca="1" si="9">SUM(Q8:T8)</f>
        <v>5133000</v>
      </c>
    </row>
    <row r="9" spans="1:21">
      <c r="A9" t="str">
        <f t="shared" ref="A9:A72" si="10">MID(E9,8,2)</f>
        <v>52</v>
      </c>
      <c r="B9" s="5">
        <v>417831</v>
      </c>
      <c r="C9" s="10" t="str">
        <f t="shared" si="4"/>
        <v>41783152</v>
      </c>
      <c r="D9" t="str">
        <f t="shared" si="5"/>
        <v>2098957</v>
      </c>
      <c r="E9" s="12" t="s">
        <v>2872</v>
      </c>
      <c r="F9" s="13">
        <f ca="1">SUMIF(spmmak_2019!$A$2:$J$2803,$E9&amp;F$2,spmmak_2019!$J$2:$J$2803)</f>
        <v>0</v>
      </c>
      <c r="G9" s="13">
        <f ca="1">SUMIF(spmmak_2019!$A$2:$J$2803,$E9&amp;G$2,spmmak_2019!$J$2:$J$2803)</f>
        <v>0</v>
      </c>
      <c r="H9" s="13">
        <f ca="1">SUMIF(spmmak_2019!$A$2:$J$2803,$E9&amp;H$2,spmmak_2019!$J$2:$J$2803)</f>
        <v>0</v>
      </c>
      <c r="I9" s="18">
        <f t="shared" ca="1" si="6"/>
        <v>0</v>
      </c>
      <c r="J9" s="13">
        <f ca="1">SUMIF(spmmak_2019!$A$2:$J$2803,$E9&amp;J$2,spmmak_2019!$J$2:$J$2803)</f>
        <v>0</v>
      </c>
      <c r="K9" s="13">
        <f ca="1">SUMIF(spmmak_2019!$A$2:$J$2803,$E9&amp;K$2,spmmak_2019!$J$2:$J$2803)</f>
        <v>0</v>
      </c>
      <c r="L9" s="13">
        <f ca="1">SUMIF(spmmak_2019!$A$2:$J$2803,$E9&amp;L$2,spmmak_2019!$J$2:$J$2803)</f>
        <v>0</v>
      </c>
      <c r="M9" s="18">
        <f t="shared" ca="1" si="7"/>
        <v>0</v>
      </c>
      <c r="N9" s="13">
        <f ca="1">SUMIF(spmmak_2019!$A$2:$J$2803,$E9&amp;N$2,spmmak_2019!$J$2:$J$2803)</f>
        <v>0</v>
      </c>
      <c r="O9" s="13">
        <f ca="1">SUMIF(spmmak_2019!$A$2:$J$2803,$E9&amp;O$2,spmmak_2019!$J$2:$J$2803)</f>
        <v>0</v>
      </c>
      <c r="P9" s="13">
        <f ca="1">SUMIF(spmmak_2019!$A$2:$J$2803,$E9&amp;P$2,spmmak_2019!$J$2:$J$2803)</f>
        <v>0</v>
      </c>
      <c r="Q9" s="18">
        <f t="shared" ca="1" si="8"/>
        <v>0</v>
      </c>
      <c r="R9" s="13">
        <f ca="1">SUMIF(spmmak_2019!$A$2:$J$2803,$E9&amp;R$2,spmmak_2019!$J$2:$J$2803)</f>
        <v>1400000</v>
      </c>
      <c r="S9" s="13">
        <f ca="1">SUMIF(spmmak_2019!$A$2:$J$2803,$E9&amp;S$2,spmmak_2019!$J$2:$J$2803)</f>
        <v>2400000</v>
      </c>
      <c r="T9" s="13">
        <f ca="1">SUMIF(spmmak_2019!$A$2:$J$2803,$E9&amp;T$2,spmmak_2019!$J$2:$J$2803)</f>
        <v>0</v>
      </c>
      <c r="U9" s="18">
        <f t="shared" ca="1" si="9"/>
        <v>3800000</v>
      </c>
    </row>
    <row r="10" spans="1:21">
      <c r="A10" t="str">
        <f t="shared" si="10"/>
        <v>52</v>
      </c>
      <c r="B10" s="5">
        <v>417831</v>
      </c>
      <c r="C10" s="10" t="str">
        <f t="shared" si="4"/>
        <v>41783152</v>
      </c>
      <c r="D10" t="str">
        <f t="shared" si="5"/>
        <v>2098957</v>
      </c>
      <c r="E10" s="12" t="s">
        <v>2873</v>
      </c>
      <c r="F10" s="13">
        <f ca="1">SUMIF(spmmak_2019!$A$2:$J$2803,$E10&amp;F$2,spmmak_2019!$J$2:$J$2803)</f>
        <v>0</v>
      </c>
      <c r="G10" s="13">
        <f ca="1">SUMIF(spmmak_2019!$A$2:$J$2803,$E10&amp;G$2,spmmak_2019!$J$2:$J$2803)</f>
        <v>0</v>
      </c>
      <c r="H10" s="13">
        <f ca="1">SUMIF(spmmak_2019!$A$2:$J$2803,$E10&amp;H$2,spmmak_2019!$J$2:$J$2803)</f>
        <v>0</v>
      </c>
      <c r="I10" s="18">
        <f t="shared" ca="1" si="6"/>
        <v>0</v>
      </c>
      <c r="J10" s="13">
        <f ca="1">SUMIF(spmmak_2019!$A$2:$J$2803,$E10&amp;J$2,spmmak_2019!$J$2:$J$2803)</f>
        <v>0</v>
      </c>
      <c r="K10" s="13">
        <f ca="1">SUMIF(spmmak_2019!$A$2:$J$2803,$E10&amp;K$2,spmmak_2019!$J$2:$J$2803)</f>
        <v>0</v>
      </c>
      <c r="L10" s="13">
        <f ca="1">SUMIF(spmmak_2019!$A$2:$J$2803,$E10&amp;L$2,spmmak_2019!$J$2:$J$2803)</f>
        <v>0</v>
      </c>
      <c r="M10" s="18">
        <f t="shared" ca="1" si="7"/>
        <v>0</v>
      </c>
      <c r="N10" s="13">
        <f ca="1">SUMIF(spmmak_2019!$A$2:$J$2803,$E10&amp;N$2,spmmak_2019!$J$2:$J$2803)</f>
        <v>0</v>
      </c>
      <c r="O10" s="13">
        <f ca="1">SUMIF(spmmak_2019!$A$2:$J$2803,$E10&amp;O$2,spmmak_2019!$J$2:$J$2803)</f>
        <v>0</v>
      </c>
      <c r="P10" s="13">
        <f ca="1">SUMIF(spmmak_2019!$A$2:$J$2803,$E10&amp;P$2,spmmak_2019!$J$2:$J$2803)</f>
        <v>0</v>
      </c>
      <c r="Q10" s="18">
        <f t="shared" ca="1" si="8"/>
        <v>0</v>
      </c>
      <c r="R10" s="13">
        <f ca="1">SUMIF(spmmak_2019!$A$2:$J$2803,$E10&amp;R$2,spmmak_2019!$J$2:$J$2803)</f>
        <v>0</v>
      </c>
      <c r="S10" s="13">
        <f ca="1">SUMIF(spmmak_2019!$A$2:$J$2803,$E10&amp;S$2,spmmak_2019!$J$2:$J$2803)</f>
        <v>400000</v>
      </c>
      <c r="T10" s="13">
        <f ca="1">SUMIF(spmmak_2019!$A$2:$J$2803,$E10&amp;T$2,spmmak_2019!$J$2:$J$2803)</f>
        <v>0</v>
      </c>
      <c r="U10" s="18">
        <f t="shared" ca="1" si="9"/>
        <v>400000</v>
      </c>
    </row>
    <row r="11" spans="1:21">
      <c r="A11" t="str">
        <f t="shared" si="10"/>
        <v>52</v>
      </c>
      <c r="B11" s="5">
        <v>417831</v>
      </c>
      <c r="C11" s="10" t="str">
        <f t="shared" si="4"/>
        <v>41783152</v>
      </c>
      <c r="D11" t="str">
        <f t="shared" si="5"/>
        <v>2099954</v>
      </c>
      <c r="E11" s="12" t="s">
        <v>2855</v>
      </c>
      <c r="F11" s="13">
        <f ca="1">SUMIF(spmmak_2019!$A$2:$J$2803,$E11&amp;F$2,spmmak_2019!$J$2:$J$2803)</f>
        <v>0</v>
      </c>
      <c r="G11" s="13">
        <f ca="1">SUMIF(spmmak_2019!$A$2:$J$2803,$E11&amp;G$2,spmmak_2019!$J$2:$J$2803)</f>
        <v>0</v>
      </c>
      <c r="H11" s="13">
        <f ca="1">SUMIF(spmmak_2019!$A$2:$J$2803,$E11&amp;H$2,spmmak_2019!$J$2:$J$2803)</f>
        <v>0</v>
      </c>
      <c r="I11" s="18">
        <f t="shared" ca="1" si="6"/>
        <v>0</v>
      </c>
      <c r="J11" s="13">
        <f ca="1">SUMIF(spmmak_2019!$A$2:$J$2803,$E11&amp;J$2,spmmak_2019!$J$2:$J$2803)</f>
        <v>0</v>
      </c>
      <c r="K11" s="13">
        <f ca="1">SUMIF(spmmak_2019!$A$2:$J$2803,$E11&amp;K$2,spmmak_2019!$J$2:$J$2803)</f>
        <v>0</v>
      </c>
      <c r="L11" s="13">
        <f ca="1">SUMIF(spmmak_2019!$A$2:$J$2803,$E11&amp;L$2,spmmak_2019!$J$2:$J$2803)</f>
        <v>3875000</v>
      </c>
      <c r="M11" s="18">
        <f t="shared" ca="1" si="7"/>
        <v>3875000</v>
      </c>
      <c r="N11" s="13">
        <f ca="1">SUMIF(spmmak_2019!$A$2:$J$2803,$E11&amp;N$2,spmmak_2019!$J$2:$J$2803)</f>
        <v>1489000</v>
      </c>
      <c r="O11" s="13">
        <f ca="1">SUMIF(spmmak_2019!$A$2:$J$2803,$E11&amp;O$2,spmmak_2019!$J$2:$J$2803)</f>
        <v>0</v>
      </c>
      <c r="P11" s="13">
        <f ca="1">SUMIF(spmmak_2019!$A$2:$J$2803,$E11&amp;P$2,spmmak_2019!$J$2:$J$2803)</f>
        <v>0</v>
      </c>
      <c r="Q11" s="18">
        <f t="shared" ca="1" si="8"/>
        <v>5364000</v>
      </c>
      <c r="R11" s="13">
        <f ca="1">SUMIF(spmmak_2019!$A$2:$J$2803,$E11&amp;R$2,spmmak_2019!$J$2:$J$2803)</f>
        <v>0</v>
      </c>
      <c r="S11" s="13">
        <f ca="1">SUMIF(spmmak_2019!$A$2:$J$2803,$E11&amp;S$2,spmmak_2019!$J$2:$J$2803)</f>
        <v>0</v>
      </c>
      <c r="T11" s="13">
        <f ca="1">SUMIF(spmmak_2019!$A$2:$J$2803,$E11&amp;T$2,spmmak_2019!$J$2:$J$2803)</f>
        <v>0</v>
      </c>
      <c r="U11" s="18">
        <f t="shared" ca="1" si="9"/>
        <v>5364000</v>
      </c>
    </row>
    <row r="12" spans="1:21">
      <c r="A12" t="str">
        <f t="shared" si="10"/>
        <v>52</v>
      </c>
      <c r="B12" s="5">
        <v>417831</v>
      </c>
      <c r="C12" s="10" t="str">
        <f t="shared" si="4"/>
        <v>41783152</v>
      </c>
      <c r="D12" t="str">
        <f t="shared" si="5"/>
        <v>2099954</v>
      </c>
      <c r="E12" s="12" t="s">
        <v>2862</v>
      </c>
      <c r="F12" s="13">
        <f ca="1">SUMIF(spmmak_2019!$A$2:$J$2803,$E12&amp;F$2,spmmak_2019!$J$2:$J$2803)</f>
        <v>0</v>
      </c>
      <c r="G12" s="13">
        <f ca="1">SUMIF(spmmak_2019!$A$2:$J$2803,$E12&amp;G$2,spmmak_2019!$J$2:$J$2803)</f>
        <v>0</v>
      </c>
      <c r="H12" s="13">
        <f ca="1">SUMIF(spmmak_2019!$A$2:$J$2803,$E12&amp;H$2,spmmak_2019!$J$2:$J$2803)</f>
        <v>0</v>
      </c>
      <c r="I12" s="18">
        <f t="shared" ca="1" si="6"/>
        <v>0</v>
      </c>
      <c r="J12" s="13">
        <f ca="1">SUMIF(spmmak_2019!$A$2:$J$2803,$E12&amp;J$2,spmmak_2019!$J$2:$J$2803)</f>
        <v>0</v>
      </c>
      <c r="K12" s="13">
        <f ca="1">SUMIF(spmmak_2019!$A$2:$J$2803,$E12&amp;K$2,spmmak_2019!$J$2:$J$2803)</f>
        <v>0</v>
      </c>
      <c r="L12" s="13">
        <f ca="1">SUMIF(spmmak_2019!$A$2:$J$2803,$E12&amp;L$2,spmmak_2019!$J$2:$J$2803)</f>
        <v>1500000</v>
      </c>
      <c r="M12" s="18">
        <f t="shared" ca="1" si="7"/>
        <v>1500000</v>
      </c>
      <c r="N12" s="13">
        <f ca="1">SUMIF(spmmak_2019!$A$2:$J$2803,$E12&amp;N$2,spmmak_2019!$J$2:$J$2803)</f>
        <v>0</v>
      </c>
      <c r="O12" s="13">
        <f ca="1">SUMIF(spmmak_2019!$A$2:$J$2803,$E12&amp;O$2,spmmak_2019!$J$2:$J$2803)</f>
        <v>0</v>
      </c>
      <c r="P12" s="13">
        <f ca="1">SUMIF(spmmak_2019!$A$2:$J$2803,$E12&amp;P$2,spmmak_2019!$J$2:$J$2803)</f>
        <v>0</v>
      </c>
      <c r="Q12" s="18">
        <f t="shared" ca="1" si="8"/>
        <v>1500000</v>
      </c>
      <c r="R12" s="13">
        <f ca="1">SUMIF(spmmak_2019!$A$2:$J$2803,$E12&amp;R$2,spmmak_2019!$J$2:$J$2803)</f>
        <v>0</v>
      </c>
      <c r="S12" s="13">
        <f ca="1">SUMIF(spmmak_2019!$A$2:$J$2803,$E12&amp;S$2,spmmak_2019!$J$2:$J$2803)</f>
        <v>0</v>
      </c>
      <c r="T12" s="13">
        <f ca="1">SUMIF(spmmak_2019!$A$2:$J$2803,$E12&amp;T$2,spmmak_2019!$J$2:$J$2803)</f>
        <v>0</v>
      </c>
      <c r="U12" s="18">
        <f t="shared" ca="1" si="9"/>
        <v>1500000</v>
      </c>
    </row>
    <row r="13" spans="1:21">
      <c r="A13" t="str">
        <f t="shared" si="10"/>
        <v>52</v>
      </c>
      <c r="B13" s="5">
        <v>417831</v>
      </c>
      <c r="C13" s="10" t="str">
        <f t="shared" si="4"/>
        <v>41783152</v>
      </c>
      <c r="D13" t="str">
        <f t="shared" si="5"/>
        <v>2099954</v>
      </c>
      <c r="E13" s="12" t="s">
        <v>2870</v>
      </c>
      <c r="F13" s="13">
        <f ca="1">SUMIF(spmmak_2019!$A$2:$J$2803,$E13&amp;F$2,spmmak_2019!$J$2:$J$2803)</f>
        <v>0</v>
      </c>
      <c r="G13" s="13">
        <f ca="1">SUMIF(spmmak_2019!$A$2:$J$2803,$E13&amp;G$2,spmmak_2019!$J$2:$J$2803)</f>
        <v>0</v>
      </c>
      <c r="H13" s="13">
        <f ca="1">SUMIF(spmmak_2019!$A$2:$J$2803,$E13&amp;H$2,spmmak_2019!$J$2:$J$2803)</f>
        <v>0</v>
      </c>
      <c r="I13" s="18">
        <f t="shared" ca="1" si="6"/>
        <v>0</v>
      </c>
      <c r="J13" s="13">
        <f ca="1">SUMIF(spmmak_2019!$A$2:$J$2803,$E13&amp;J$2,spmmak_2019!$J$2:$J$2803)</f>
        <v>0</v>
      </c>
      <c r="K13" s="13">
        <f ca="1">SUMIF(spmmak_2019!$A$2:$J$2803,$E13&amp;K$2,spmmak_2019!$J$2:$J$2803)</f>
        <v>0</v>
      </c>
      <c r="L13" s="13">
        <f ca="1">SUMIF(spmmak_2019!$A$2:$J$2803,$E13&amp;L$2,spmmak_2019!$J$2:$J$2803)</f>
        <v>0</v>
      </c>
      <c r="M13" s="18">
        <f t="shared" ca="1" si="7"/>
        <v>0</v>
      </c>
      <c r="N13" s="13">
        <f ca="1">SUMIF(spmmak_2019!$A$2:$J$2803,$E13&amp;N$2,spmmak_2019!$J$2:$J$2803)</f>
        <v>0</v>
      </c>
      <c r="O13" s="13">
        <f ca="1">SUMIF(spmmak_2019!$A$2:$J$2803,$E13&amp;O$2,spmmak_2019!$J$2:$J$2803)</f>
        <v>0</v>
      </c>
      <c r="P13" s="13">
        <f ca="1">SUMIF(spmmak_2019!$A$2:$J$2803,$E13&amp;P$2,spmmak_2019!$J$2:$J$2803)</f>
        <v>0</v>
      </c>
      <c r="Q13" s="18">
        <f t="shared" ca="1" si="8"/>
        <v>0</v>
      </c>
      <c r="R13" s="13">
        <f ca="1">SUMIF(spmmak_2019!$A$2:$J$2803,$E13&amp;R$2,spmmak_2019!$J$2:$J$2803)</f>
        <v>5400000</v>
      </c>
      <c r="S13" s="13">
        <f ca="1">SUMIF(spmmak_2019!$A$2:$J$2803,$E13&amp;S$2,spmmak_2019!$J$2:$J$2803)</f>
        <v>0</v>
      </c>
      <c r="T13" s="13">
        <f ca="1">SUMIF(spmmak_2019!$A$2:$J$2803,$E13&amp;T$2,spmmak_2019!$J$2:$J$2803)</f>
        <v>0</v>
      </c>
      <c r="U13" s="18">
        <f t="shared" ca="1" si="9"/>
        <v>5400000</v>
      </c>
    </row>
    <row r="14" spans="1:21">
      <c r="A14" t="str">
        <f t="shared" si="10"/>
        <v>52</v>
      </c>
      <c r="B14" s="5">
        <v>417831</v>
      </c>
      <c r="C14" s="10" t="str">
        <f t="shared" si="4"/>
        <v>41783152</v>
      </c>
      <c r="D14" t="str">
        <f t="shared" si="5"/>
        <v>2099954</v>
      </c>
      <c r="E14" s="12" t="s">
        <v>2863</v>
      </c>
      <c r="F14" s="13">
        <f ca="1">SUMIF(spmmak_2019!$A$2:$J$2803,$E14&amp;F$2,spmmak_2019!$J$2:$J$2803)</f>
        <v>0</v>
      </c>
      <c r="G14" s="13">
        <f ca="1">SUMIF(spmmak_2019!$A$2:$J$2803,$E14&amp;G$2,spmmak_2019!$J$2:$J$2803)</f>
        <v>0</v>
      </c>
      <c r="H14" s="13">
        <f ca="1">SUMIF(spmmak_2019!$A$2:$J$2803,$E14&amp;H$2,spmmak_2019!$J$2:$J$2803)</f>
        <v>0</v>
      </c>
      <c r="I14" s="18">
        <f t="shared" ca="1" si="6"/>
        <v>0</v>
      </c>
      <c r="J14" s="13">
        <f ca="1">SUMIF(spmmak_2019!$A$2:$J$2803,$E14&amp;J$2,spmmak_2019!$J$2:$J$2803)</f>
        <v>0</v>
      </c>
      <c r="K14" s="13">
        <f ca="1">SUMIF(spmmak_2019!$A$2:$J$2803,$E14&amp;K$2,spmmak_2019!$J$2:$J$2803)</f>
        <v>0</v>
      </c>
      <c r="L14" s="13">
        <f ca="1">SUMIF(spmmak_2019!$A$2:$J$2803,$E14&amp;L$2,spmmak_2019!$J$2:$J$2803)</f>
        <v>200000</v>
      </c>
      <c r="M14" s="18">
        <f t="shared" ca="1" si="7"/>
        <v>200000</v>
      </c>
      <c r="N14" s="13">
        <f ca="1">SUMIF(spmmak_2019!$A$2:$J$2803,$E14&amp;N$2,spmmak_2019!$J$2:$J$2803)</f>
        <v>0</v>
      </c>
      <c r="O14" s="13">
        <f ca="1">SUMIF(spmmak_2019!$A$2:$J$2803,$E14&amp;O$2,spmmak_2019!$J$2:$J$2803)</f>
        <v>0</v>
      </c>
      <c r="P14" s="13">
        <f ca="1">SUMIF(spmmak_2019!$A$2:$J$2803,$E14&amp;P$2,spmmak_2019!$J$2:$J$2803)</f>
        <v>0</v>
      </c>
      <c r="Q14" s="18">
        <f t="shared" ca="1" si="8"/>
        <v>200000</v>
      </c>
      <c r="R14" s="13">
        <f ca="1">SUMIF(spmmak_2019!$A$2:$J$2803,$E14&amp;R$2,spmmak_2019!$J$2:$J$2803)</f>
        <v>0</v>
      </c>
      <c r="S14" s="13">
        <f ca="1">SUMIF(spmmak_2019!$A$2:$J$2803,$E14&amp;S$2,spmmak_2019!$J$2:$J$2803)</f>
        <v>0</v>
      </c>
      <c r="T14" s="13">
        <f ca="1">SUMIF(spmmak_2019!$A$2:$J$2803,$E14&amp;T$2,spmmak_2019!$J$2:$J$2803)</f>
        <v>0</v>
      </c>
      <c r="U14" s="18">
        <f t="shared" ca="1" si="9"/>
        <v>200000</v>
      </c>
    </row>
    <row r="15" spans="1:21">
      <c r="A15" t="str">
        <f t="shared" si="10"/>
        <v>52</v>
      </c>
      <c r="B15" s="5">
        <v>417831</v>
      </c>
      <c r="C15" s="10" t="str">
        <f t="shared" si="4"/>
        <v>41783152</v>
      </c>
      <c r="D15" t="str">
        <f t="shared" si="5"/>
        <v>2100955</v>
      </c>
      <c r="E15" s="12" t="s">
        <v>2848</v>
      </c>
      <c r="F15" s="13">
        <f ca="1">SUMIF(spmmak_2019!$A$2:$J$2803,$E15&amp;F$2,spmmak_2019!$J$2:$J$2803)</f>
        <v>0</v>
      </c>
      <c r="G15" s="13">
        <f ca="1">SUMIF(spmmak_2019!$A$2:$J$2803,$E15&amp;G$2,spmmak_2019!$J$2:$J$2803)</f>
        <v>480000</v>
      </c>
      <c r="H15" s="13">
        <f ca="1">SUMIF(spmmak_2019!$A$2:$J$2803,$E15&amp;H$2,spmmak_2019!$J$2:$J$2803)</f>
        <v>1020000</v>
      </c>
      <c r="I15" s="18">
        <f t="shared" ca="1" si="6"/>
        <v>1500000</v>
      </c>
      <c r="J15" s="13">
        <f ca="1">SUMIF(spmmak_2019!$A$2:$J$2803,$E15&amp;J$2,spmmak_2019!$J$2:$J$2803)</f>
        <v>960000</v>
      </c>
      <c r="K15" s="13">
        <f ca="1">SUMIF(spmmak_2019!$A$2:$J$2803,$E15&amp;K$2,spmmak_2019!$J$2:$J$2803)</f>
        <v>1020000</v>
      </c>
      <c r="L15" s="13">
        <f ca="1">SUMIF(spmmak_2019!$A$2:$J$2803,$E15&amp;L$2,spmmak_2019!$J$2:$J$2803)</f>
        <v>960000</v>
      </c>
      <c r="M15" s="18">
        <f t="shared" ca="1" si="7"/>
        <v>4440000</v>
      </c>
      <c r="N15" s="13">
        <f ca="1">SUMIF(spmmak_2019!$A$2:$J$2803,$E15&amp;N$2,spmmak_2019!$J$2:$J$2803)</f>
        <v>1080000</v>
      </c>
      <c r="O15" s="13">
        <f ca="1">SUMIF(spmmak_2019!$A$2:$J$2803,$E15&amp;O$2,spmmak_2019!$J$2:$J$2803)</f>
        <v>1080000</v>
      </c>
      <c r="P15" s="13">
        <f ca="1">SUMIF(spmmak_2019!$A$2:$J$2803,$E15&amp;P$2,spmmak_2019!$J$2:$J$2803)</f>
        <v>1080000</v>
      </c>
      <c r="Q15" s="18">
        <f t="shared" ca="1" si="8"/>
        <v>7680000</v>
      </c>
      <c r="R15" s="13">
        <f ca="1">SUMIF(spmmak_2019!$A$2:$J$2803,$E15&amp;R$2,spmmak_2019!$J$2:$J$2803)</f>
        <v>1080000</v>
      </c>
      <c r="S15" s="13">
        <f ca="1">SUMIF(spmmak_2019!$A$2:$J$2803,$E15&amp;S$2,spmmak_2019!$J$2:$J$2803)</f>
        <v>0</v>
      </c>
      <c r="T15" s="13">
        <f ca="1">SUMIF(spmmak_2019!$A$2:$J$2803,$E15&amp;T$2,spmmak_2019!$J$2:$J$2803)</f>
        <v>2250000</v>
      </c>
      <c r="U15" s="18">
        <f t="shared" ca="1" si="9"/>
        <v>11010000</v>
      </c>
    </row>
    <row r="16" spans="1:21">
      <c r="A16" t="str">
        <f t="shared" si="10"/>
        <v>51</v>
      </c>
      <c r="B16" s="5">
        <v>417831</v>
      </c>
      <c r="C16" s="10" t="str">
        <f t="shared" si="4"/>
        <v>41783151</v>
      </c>
      <c r="D16" t="str">
        <f t="shared" si="5"/>
        <v>2100994</v>
      </c>
      <c r="E16" s="12" t="s">
        <v>2839</v>
      </c>
      <c r="F16" s="13">
        <f ca="1">SUMIF(spmmak_2019!$A$2:$J$2803,$E16&amp;F$2,spmmak_2019!$J$2:$J$2803)</f>
        <v>67938500</v>
      </c>
      <c r="G16" s="13">
        <f ca="1">SUMIF(spmmak_2019!$A$2:$J$2803,$E16&amp;G$2,spmmak_2019!$J$2:$J$2803)</f>
        <v>67274900</v>
      </c>
      <c r="H16" s="13">
        <f ca="1">SUMIF(spmmak_2019!$A$2:$J$2803,$E16&amp;H$2,spmmak_2019!$J$2:$J$2803)</f>
        <v>64060200</v>
      </c>
      <c r="I16" s="18">
        <f t="shared" ca="1" si="6"/>
        <v>199273600</v>
      </c>
      <c r="J16" s="13">
        <f ca="1">SUMIF(spmmak_2019!$A$2:$J$2803,$E16&amp;J$2,spmmak_2019!$J$2:$J$2803)</f>
        <v>90031600</v>
      </c>
      <c r="K16" s="13">
        <f ca="1">SUMIF(spmmak_2019!$A$2:$J$2803,$E16&amp;K$2,spmmak_2019!$J$2:$J$2803)</f>
        <v>157008600</v>
      </c>
      <c r="L16" s="13">
        <f ca="1">SUMIF(spmmak_2019!$A$2:$J$2803,$E16&amp;L$2,spmmak_2019!$J$2:$J$2803)</f>
        <v>81872500</v>
      </c>
      <c r="M16" s="18">
        <f t="shared" ca="1" si="7"/>
        <v>528186300</v>
      </c>
      <c r="N16" s="13">
        <f ca="1">SUMIF(spmmak_2019!$A$2:$J$2803,$E16&amp;N$2,spmmak_2019!$J$2:$J$2803)</f>
        <v>158715000</v>
      </c>
      <c r="O16" s="13">
        <f ca="1">SUMIF(spmmak_2019!$A$2:$J$2803,$E16&amp;O$2,spmmak_2019!$J$2:$J$2803)</f>
        <v>79357500</v>
      </c>
      <c r="P16" s="13">
        <f ca="1">SUMIF(spmmak_2019!$A$2:$J$2803,$E16&amp;P$2,spmmak_2019!$J$2:$J$2803)</f>
        <v>78900900</v>
      </c>
      <c r="Q16" s="18">
        <f t="shared" ca="1" si="8"/>
        <v>845159700</v>
      </c>
      <c r="R16" s="13">
        <f ca="1">SUMIF(spmmak_2019!$A$2:$J$2803,$E16&amp;R$2,spmmak_2019!$J$2:$J$2803)</f>
        <v>78900900</v>
      </c>
      <c r="S16" s="13">
        <f ca="1">SUMIF(spmmak_2019!$A$2:$J$2803,$E16&amp;S$2,spmmak_2019!$J$2:$J$2803)</f>
        <v>78900900</v>
      </c>
      <c r="T16" s="13">
        <f ca="1">SUMIF(spmmak_2019!$A$2:$J$2803,$E16&amp;T$2,spmmak_2019!$J$2:$J$2803)</f>
        <v>78900900</v>
      </c>
      <c r="U16" s="18">
        <f t="shared" ca="1" si="9"/>
        <v>1081862400</v>
      </c>
    </row>
    <row r="17" spans="1:21">
      <c r="A17" t="str">
        <f t="shared" si="10"/>
        <v>51</v>
      </c>
      <c r="B17" s="5">
        <v>417831</v>
      </c>
      <c r="C17" s="10" t="str">
        <f t="shared" si="4"/>
        <v>41783151</v>
      </c>
      <c r="D17" t="str">
        <f t="shared" si="5"/>
        <v>2100994</v>
      </c>
      <c r="E17" s="12" t="s">
        <v>2840</v>
      </c>
      <c r="F17" s="13">
        <f ca="1">SUMIF(spmmak_2019!$A$2:$J$2803,$E17&amp;F$2,spmmak_2019!$J$2:$J$2803)</f>
        <v>991</v>
      </c>
      <c r="G17" s="13">
        <f ca="1">SUMIF(spmmak_2019!$A$2:$J$2803,$E17&amp;G$2,spmmak_2019!$J$2:$J$2803)</f>
        <v>985</v>
      </c>
      <c r="H17" s="13">
        <f ca="1">SUMIF(spmmak_2019!$A$2:$J$2803,$E17&amp;H$2,spmmak_2019!$J$2:$J$2803)</f>
        <v>954</v>
      </c>
      <c r="I17" s="18">
        <f t="shared" ca="1" si="6"/>
        <v>2930</v>
      </c>
      <c r="J17" s="13">
        <f ca="1">SUMIF(spmmak_2019!$A$2:$J$2803,$E17&amp;J$2,spmmak_2019!$J$2:$J$2803)</f>
        <v>3876</v>
      </c>
      <c r="K17" s="13">
        <f ca="1">SUMIF(spmmak_2019!$A$2:$J$2803,$E17&amp;K$2,spmmak_2019!$J$2:$J$2803)</f>
        <v>2688</v>
      </c>
      <c r="L17" s="13">
        <f ca="1">SUMIF(spmmak_2019!$A$2:$J$2803,$E17&amp;L$2,spmmak_2019!$J$2:$J$2803)</f>
        <v>1574</v>
      </c>
      <c r="M17" s="18">
        <f t="shared" ca="1" si="7"/>
        <v>11068</v>
      </c>
      <c r="N17" s="13">
        <f ca="1">SUMIF(spmmak_2019!$A$2:$J$2803,$E17&amp;N$2,spmmak_2019!$J$2:$J$2803)</f>
        <v>2598</v>
      </c>
      <c r="O17" s="13">
        <f ca="1">SUMIF(spmmak_2019!$A$2:$J$2803,$E17&amp;O$2,spmmak_2019!$J$2:$J$2803)</f>
        <v>1456</v>
      </c>
      <c r="P17" s="13">
        <f ca="1">SUMIF(spmmak_2019!$A$2:$J$2803,$E17&amp;P$2,spmmak_2019!$J$2:$J$2803)</f>
        <v>1398</v>
      </c>
      <c r="Q17" s="18">
        <f t="shared" ca="1" si="8"/>
        <v>16520</v>
      </c>
      <c r="R17" s="13">
        <f ca="1">SUMIF(spmmak_2019!$A$2:$J$2803,$E17&amp;R$2,spmmak_2019!$J$2:$J$2803)</f>
        <v>1398</v>
      </c>
      <c r="S17" s="13">
        <f ca="1">SUMIF(spmmak_2019!$A$2:$J$2803,$E17&amp;S$2,spmmak_2019!$J$2:$J$2803)</f>
        <v>1398</v>
      </c>
      <c r="T17" s="13">
        <f ca="1">SUMIF(spmmak_2019!$A$2:$J$2803,$E17&amp;T$2,spmmak_2019!$J$2:$J$2803)</f>
        <v>1196</v>
      </c>
      <c r="U17" s="18">
        <f t="shared" ca="1" si="9"/>
        <v>20512</v>
      </c>
    </row>
    <row r="18" spans="1:21">
      <c r="A18" t="str">
        <f t="shared" si="10"/>
        <v>51</v>
      </c>
      <c r="B18" s="5">
        <v>417831</v>
      </c>
      <c r="C18" s="10" t="str">
        <f t="shared" si="4"/>
        <v>41783151</v>
      </c>
      <c r="D18" t="str">
        <f t="shared" si="5"/>
        <v>2100994</v>
      </c>
      <c r="E18" s="12" t="s">
        <v>2841</v>
      </c>
      <c r="F18" s="13">
        <f ca="1">SUMIF(spmmak_2019!$A$2:$J$2803,$E18&amp;F$2,spmmak_2019!$J$2:$J$2803)</f>
        <v>5842540</v>
      </c>
      <c r="G18" s="13">
        <f ca="1">SUMIF(spmmak_2019!$A$2:$J$2803,$E18&amp;G$2,spmmak_2019!$J$2:$J$2803)</f>
        <v>5776180</v>
      </c>
      <c r="H18" s="13">
        <f ca="1">SUMIF(spmmak_2019!$A$2:$J$2803,$E18&amp;H$2,spmmak_2019!$J$2:$J$2803)</f>
        <v>5454710</v>
      </c>
      <c r="I18" s="18">
        <f t="shared" ca="1" si="6"/>
        <v>17073430</v>
      </c>
      <c r="J18" s="13">
        <f ca="1">SUMIF(spmmak_2019!$A$2:$J$2803,$E18&amp;J$2,spmmak_2019!$J$2:$J$2803)</f>
        <v>7502930</v>
      </c>
      <c r="K18" s="13">
        <f ca="1">SUMIF(spmmak_2019!$A$2:$J$2803,$E18&amp;K$2,spmmak_2019!$J$2:$J$2803)</f>
        <v>13066360</v>
      </c>
      <c r="L18" s="13">
        <f ca="1">SUMIF(spmmak_2019!$A$2:$J$2803,$E18&amp;L$2,spmmak_2019!$J$2:$J$2803)</f>
        <v>6794870</v>
      </c>
      <c r="M18" s="18">
        <f t="shared" ca="1" si="7"/>
        <v>44437590</v>
      </c>
      <c r="N18" s="13">
        <f ca="1">SUMIF(spmmak_2019!$A$2:$J$2803,$E18&amp;N$2,spmmak_2019!$J$2:$J$2803)</f>
        <v>13203380</v>
      </c>
      <c r="O18" s="13">
        <f ca="1">SUMIF(spmmak_2019!$A$2:$J$2803,$E18&amp;O$2,spmmak_2019!$J$2:$J$2803)</f>
        <v>6601690</v>
      </c>
      <c r="P18" s="13">
        <f ca="1">SUMIF(spmmak_2019!$A$2:$J$2803,$E18&amp;P$2,spmmak_2019!$J$2:$J$2803)</f>
        <v>6238800</v>
      </c>
      <c r="Q18" s="18">
        <f t="shared" ca="1" si="8"/>
        <v>70481460</v>
      </c>
      <c r="R18" s="13">
        <f ca="1">SUMIF(spmmak_2019!$A$2:$J$2803,$E18&amp;R$2,spmmak_2019!$J$2:$J$2803)</f>
        <v>6238800</v>
      </c>
      <c r="S18" s="13">
        <f ca="1">SUMIF(spmmak_2019!$A$2:$J$2803,$E18&amp;S$2,spmmak_2019!$J$2:$J$2803)</f>
        <v>6238800</v>
      </c>
      <c r="T18" s="13">
        <f ca="1">SUMIF(spmmak_2019!$A$2:$J$2803,$E18&amp;T$2,spmmak_2019!$J$2:$J$2803)</f>
        <v>6238800</v>
      </c>
      <c r="U18" s="18">
        <f t="shared" ca="1" si="9"/>
        <v>89197860</v>
      </c>
    </row>
    <row r="19" spans="1:21">
      <c r="A19" t="str">
        <f t="shared" si="10"/>
        <v>51</v>
      </c>
      <c r="B19" s="5">
        <v>417831</v>
      </c>
      <c r="C19" s="10" t="str">
        <f t="shared" si="4"/>
        <v>41783151</v>
      </c>
      <c r="D19" t="str">
        <f t="shared" si="5"/>
        <v>2100994</v>
      </c>
      <c r="E19" s="12" t="s">
        <v>2842</v>
      </c>
      <c r="F19" s="13">
        <f ca="1">SUMIF(spmmak_2019!$A$2:$J$2803,$E19&amp;F$2,spmmak_2019!$J$2:$J$2803)</f>
        <v>1758836</v>
      </c>
      <c r="G19" s="13">
        <f ca="1">SUMIF(spmmak_2019!$A$2:$J$2803,$E19&amp;G$2,spmmak_2019!$J$2:$J$2803)</f>
        <v>1732292</v>
      </c>
      <c r="H19" s="13">
        <f ca="1">SUMIF(spmmak_2019!$A$2:$J$2803,$E19&amp;H$2,spmmak_2019!$J$2:$J$2803)</f>
        <v>1603704</v>
      </c>
      <c r="I19" s="18">
        <f t="shared" ca="1" si="6"/>
        <v>5094832</v>
      </c>
      <c r="J19" s="13">
        <f ca="1">SUMIF(spmmak_2019!$A$2:$J$2803,$E19&amp;J$2,spmmak_2019!$J$2:$J$2803)</f>
        <v>2296926</v>
      </c>
      <c r="K19" s="13">
        <f ca="1">SUMIF(spmmak_2019!$A$2:$J$2803,$E19&amp;K$2,spmmak_2019!$J$2:$J$2803)</f>
        <v>4006956</v>
      </c>
      <c r="L19" s="13">
        <f ca="1">SUMIF(spmmak_2019!$A$2:$J$2803,$E19&amp;L$2,spmmak_2019!$J$2:$J$2803)</f>
        <v>2082498</v>
      </c>
      <c r="M19" s="18">
        <f t="shared" ca="1" si="7"/>
        <v>13481212</v>
      </c>
      <c r="N19" s="13">
        <f ca="1">SUMIF(spmmak_2019!$A$2:$J$2803,$E19&amp;N$2,spmmak_2019!$J$2:$J$2803)</f>
        <v>4048936</v>
      </c>
      <c r="O19" s="13">
        <f ca="1">SUMIF(spmmak_2019!$A$2:$J$2803,$E19&amp;O$2,spmmak_2019!$J$2:$J$2803)</f>
        <v>2024468</v>
      </c>
      <c r="P19" s="13">
        <f ca="1">SUMIF(spmmak_2019!$A$2:$J$2803,$E19&amp;P$2,spmmak_2019!$J$2:$J$2803)</f>
        <v>1879312</v>
      </c>
      <c r="Q19" s="18">
        <f t="shared" ca="1" si="8"/>
        <v>21433928</v>
      </c>
      <c r="R19" s="13">
        <f ca="1">SUMIF(spmmak_2019!$A$2:$J$2803,$E19&amp;R$2,spmmak_2019!$J$2:$J$2803)</f>
        <v>1879312</v>
      </c>
      <c r="S19" s="13">
        <f ca="1">SUMIF(spmmak_2019!$A$2:$J$2803,$E19&amp;S$2,spmmak_2019!$J$2:$J$2803)</f>
        <v>1879312</v>
      </c>
      <c r="T19" s="13">
        <f ca="1">SUMIF(spmmak_2019!$A$2:$J$2803,$E19&amp;T$2,spmmak_2019!$J$2:$J$2803)</f>
        <v>1879312</v>
      </c>
      <c r="U19" s="18">
        <f t="shared" ca="1" si="9"/>
        <v>27071864</v>
      </c>
    </row>
    <row r="20" spans="1:21">
      <c r="A20" t="str">
        <f t="shared" si="10"/>
        <v>51</v>
      </c>
      <c r="B20" s="5">
        <v>417831</v>
      </c>
      <c r="C20" s="10" t="str">
        <f t="shared" si="4"/>
        <v>41783151</v>
      </c>
      <c r="D20" t="str">
        <f t="shared" si="5"/>
        <v>2100994</v>
      </c>
      <c r="E20" s="12" t="s">
        <v>2850</v>
      </c>
      <c r="F20" s="13">
        <f ca="1">SUMIF(spmmak_2019!$A$2:$J$2803,$E20&amp;F$2,spmmak_2019!$J$2:$J$2803)</f>
        <v>1800000</v>
      </c>
      <c r="G20" s="13">
        <f ca="1">SUMIF(spmmak_2019!$A$2:$J$2803,$E20&amp;G$2,spmmak_2019!$J$2:$J$2803)</f>
        <v>1800000</v>
      </c>
      <c r="H20" s="13">
        <f ca="1">SUMIF(spmmak_2019!$A$2:$J$2803,$E20&amp;H$2,spmmak_2019!$J$2:$J$2803)</f>
        <v>1800000</v>
      </c>
      <c r="I20" s="18">
        <f t="shared" ca="1" si="6"/>
        <v>5400000</v>
      </c>
      <c r="J20" s="13">
        <f ca="1">SUMIF(spmmak_2019!$A$2:$J$2803,$E20&amp;J$2,spmmak_2019!$J$2:$J$2803)</f>
        <v>1800000</v>
      </c>
      <c r="K20" s="13">
        <f ca="1">SUMIF(spmmak_2019!$A$2:$J$2803,$E20&amp;K$2,spmmak_2019!$J$2:$J$2803)</f>
        <v>3600000</v>
      </c>
      <c r="L20" s="13">
        <f ca="1">SUMIF(spmmak_2019!$A$2:$J$2803,$E20&amp;L$2,spmmak_2019!$J$2:$J$2803)</f>
        <v>1800000</v>
      </c>
      <c r="M20" s="18">
        <f t="shared" ca="1" si="7"/>
        <v>12600000</v>
      </c>
      <c r="N20" s="13">
        <f ca="1">SUMIF(spmmak_2019!$A$2:$J$2803,$E20&amp;N$2,spmmak_2019!$J$2:$J$2803)</f>
        <v>3600000</v>
      </c>
      <c r="O20" s="13">
        <f ca="1">SUMIF(spmmak_2019!$A$2:$J$2803,$E20&amp;O$2,spmmak_2019!$J$2:$J$2803)</f>
        <v>1800000</v>
      </c>
      <c r="P20" s="13">
        <f ca="1">SUMIF(spmmak_2019!$A$2:$J$2803,$E20&amp;P$2,spmmak_2019!$J$2:$J$2803)</f>
        <v>1800000</v>
      </c>
      <c r="Q20" s="18">
        <f t="shared" ca="1" si="8"/>
        <v>19800000</v>
      </c>
      <c r="R20" s="13">
        <f ca="1">SUMIF(spmmak_2019!$A$2:$J$2803,$E20&amp;R$2,spmmak_2019!$J$2:$J$2803)</f>
        <v>1800000</v>
      </c>
      <c r="S20" s="13">
        <f ca="1">SUMIF(spmmak_2019!$A$2:$J$2803,$E20&amp;S$2,spmmak_2019!$J$2:$J$2803)</f>
        <v>1800000</v>
      </c>
      <c r="T20" s="13">
        <f ca="1">SUMIF(spmmak_2019!$A$2:$J$2803,$E20&amp;T$2,spmmak_2019!$J$2:$J$2803)</f>
        <v>1800000</v>
      </c>
      <c r="U20" s="18">
        <f t="shared" ca="1" si="9"/>
        <v>25200000</v>
      </c>
    </row>
    <row r="21" spans="1:21">
      <c r="A21" t="str">
        <f t="shared" si="10"/>
        <v>51</v>
      </c>
      <c r="B21" s="5">
        <v>417831</v>
      </c>
      <c r="C21" s="10" t="str">
        <f t="shared" si="4"/>
        <v>41783151</v>
      </c>
      <c r="D21" t="str">
        <f t="shared" si="5"/>
        <v>2100994</v>
      </c>
      <c r="E21" s="12" t="s">
        <v>2851</v>
      </c>
      <c r="F21" s="13">
        <f ca="1">SUMIF(spmmak_2019!$A$2:$J$2803,$E21&amp;F$2,spmmak_2019!$J$2:$J$2803)</f>
        <v>2635000</v>
      </c>
      <c r="G21" s="13">
        <f ca="1">SUMIF(spmmak_2019!$A$2:$J$2803,$E21&amp;G$2,spmmak_2019!$J$2:$J$2803)</f>
        <v>2635000</v>
      </c>
      <c r="H21" s="13">
        <f ca="1">SUMIF(spmmak_2019!$A$2:$J$2803,$E21&amp;H$2,spmmak_2019!$J$2:$J$2803)</f>
        <v>2095000</v>
      </c>
      <c r="I21" s="18">
        <f t="shared" ca="1" si="6"/>
        <v>7365000</v>
      </c>
      <c r="J21" s="13">
        <f ca="1">SUMIF(spmmak_2019!$A$2:$J$2803,$E21&amp;J$2,spmmak_2019!$J$2:$J$2803)</f>
        <v>2095000</v>
      </c>
      <c r="K21" s="13">
        <f ca="1">SUMIF(spmmak_2019!$A$2:$J$2803,$E21&amp;K$2,spmmak_2019!$J$2:$J$2803)</f>
        <v>4190000</v>
      </c>
      <c r="L21" s="13">
        <f ca="1">SUMIF(spmmak_2019!$A$2:$J$2803,$E21&amp;L$2,spmmak_2019!$J$2:$J$2803)</f>
        <v>2095000</v>
      </c>
      <c r="M21" s="18">
        <f t="shared" ca="1" si="7"/>
        <v>15745000</v>
      </c>
      <c r="N21" s="13">
        <f ca="1">SUMIF(spmmak_2019!$A$2:$J$2803,$E21&amp;N$2,spmmak_2019!$J$2:$J$2803)</f>
        <v>4190000</v>
      </c>
      <c r="O21" s="13">
        <f ca="1">SUMIF(spmmak_2019!$A$2:$J$2803,$E21&amp;O$2,spmmak_2019!$J$2:$J$2803)</f>
        <v>2095000</v>
      </c>
      <c r="P21" s="13">
        <f ca="1">SUMIF(spmmak_2019!$A$2:$J$2803,$E21&amp;P$2,spmmak_2019!$J$2:$J$2803)</f>
        <v>2095000</v>
      </c>
      <c r="Q21" s="18">
        <f t="shared" ca="1" si="8"/>
        <v>24125000</v>
      </c>
      <c r="R21" s="13">
        <f ca="1">SUMIF(spmmak_2019!$A$2:$J$2803,$E21&amp;R$2,spmmak_2019!$J$2:$J$2803)</f>
        <v>2095000</v>
      </c>
      <c r="S21" s="13">
        <f ca="1">SUMIF(spmmak_2019!$A$2:$J$2803,$E21&amp;S$2,spmmak_2019!$J$2:$J$2803)</f>
        <v>2095000</v>
      </c>
      <c r="T21" s="13">
        <f ca="1">SUMIF(spmmak_2019!$A$2:$J$2803,$E21&amp;T$2,spmmak_2019!$J$2:$J$2803)</f>
        <v>2095000</v>
      </c>
      <c r="U21" s="18">
        <f t="shared" ca="1" si="9"/>
        <v>30410000</v>
      </c>
    </row>
    <row r="22" spans="1:21">
      <c r="A22" t="str">
        <f t="shared" si="10"/>
        <v>51</v>
      </c>
      <c r="B22" s="5">
        <v>417831</v>
      </c>
      <c r="C22" s="10" t="str">
        <f t="shared" si="4"/>
        <v>41783151</v>
      </c>
      <c r="D22" t="str">
        <f t="shared" si="5"/>
        <v>2100994</v>
      </c>
      <c r="E22" s="12" t="s">
        <v>2853</v>
      </c>
      <c r="F22" s="13">
        <f ca="1">SUMIF(spmmak_2019!$A$2:$J$2803,$E22&amp;F$2,spmmak_2019!$J$2:$J$2803)</f>
        <v>0</v>
      </c>
      <c r="G22" s="13">
        <f ca="1">SUMIF(spmmak_2019!$A$2:$J$2803,$E22&amp;G$2,spmmak_2019!$J$2:$J$2803)</f>
        <v>0</v>
      </c>
      <c r="H22" s="13">
        <f ca="1">SUMIF(spmmak_2019!$A$2:$J$2803,$E22&amp;H$2,spmmak_2019!$J$2:$J$2803)</f>
        <v>0</v>
      </c>
      <c r="I22" s="18">
        <f t="shared" ca="1" si="6"/>
        <v>0</v>
      </c>
      <c r="J22" s="13">
        <f ca="1">SUMIF(spmmak_2019!$A$2:$J$2803,$E22&amp;J$2,spmmak_2019!$J$2:$J$2803)</f>
        <v>0</v>
      </c>
      <c r="K22" s="13">
        <f ca="1">SUMIF(spmmak_2019!$A$2:$J$2803,$E22&amp;K$2,spmmak_2019!$J$2:$J$2803)</f>
        <v>488237</v>
      </c>
      <c r="L22" s="13">
        <f ca="1">SUMIF(spmmak_2019!$A$2:$J$2803,$E22&amp;L$2,spmmak_2019!$J$2:$J$2803)</f>
        <v>5283</v>
      </c>
      <c r="M22" s="18">
        <f t="shared" ca="1" si="7"/>
        <v>493520</v>
      </c>
      <c r="N22" s="13">
        <f ca="1">SUMIF(spmmak_2019!$A$2:$J$2803,$E22&amp;N$2,spmmak_2019!$J$2:$J$2803)</f>
        <v>488237</v>
      </c>
      <c r="O22" s="13">
        <f ca="1">SUMIF(spmmak_2019!$A$2:$J$2803,$E22&amp;O$2,spmmak_2019!$J$2:$J$2803)</f>
        <v>5283</v>
      </c>
      <c r="P22" s="13">
        <f ca="1">SUMIF(spmmak_2019!$A$2:$J$2803,$E22&amp;P$2,spmmak_2019!$J$2:$J$2803)</f>
        <v>5283</v>
      </c>
      <c r="Q22" s="18">
        <f t="shared" ca="1" si="8"/>
        <v>992323</v>
      </c>
      <c r="R22" s="13">
        <f ca="1">SUMIF(spmmak_2019!$A$2:$J$2803,$E22&amp;R$2,spmmak_2019!$J$2:$J$2803)</f>
        <v>5283</v>
      </c>
      <c r="S22" s="13">
        <f ca="1">SUMIF(spmmak_2019!$A$2:$J$2803,$E22&amp;S$2,spmmak_2019!$J$2:$J$2803)</f>
        <v>5283</v>
      </c>
      <c r="T22" s="13">
        <f ca="1">SUMIF(spmmak_2019!$A$2:$J$2803,$E22&amp;T$2,spmmak_2019!$J$2:$J$2803)</f>
        <v>238061</v>
      </c>
      <c r="U22" s="18">
        <f t="shared" ca="1" si="9"/>
        <v>1240950</v>
      </c>
    </row>
    <row r="23" spans="1:21">
      <c r="A23" t="str">
        <f t="shared" si="10"/>
        <v>51</v>
      </c>
      <c r="B23" s="5">
        <v>417831</v>
      </c>
      <c r="C23" s="10" t="str">
        <f t="shared" si="4"/>
        <v>41783151</v>
      </c>
      <c r="D23" t="str">
        <f t="shared" si="5"/>
        <v>2100994</v>
      </c>
      <c r="E23" s="12" t="s">
        <v>2852</v>
      </c>
      <c r="F23" s="13">
        <f ca="1">SUMIF(spmmak_2019!$A$2:$J$2803,$E23&amp;F$2,spmmak_2019!$J$2:$J$2803)</f>
        <v>4996980</v>
      </c>
      <c r="G23" s="13">
        <f ca="1">SUMIF(spmmak_2019!$A$2:$J$2803,$E23&amp;G$2,spmmak_2019!$J$2:$J$2803)</f>
        <v>4996980</v>
      </c>
      <c r="H23" s="13">
        <f ca="1">SUMIF(spmmak_2019!$A$2:$J$2803,$E23&amp;H$2,spmmak_2019!$J$2:$J$2803)</f>
        <v>4707300</v>
      </c>
      <c r="I23" s="18">
        <f t="shared" ca="1" si="6"/>
        <v>14701260</v>
      </c>
      <c r="J23" s="13">
        <f ca="1">SUMIF(spmmak_2019!$A$2:$J$2803,$E23&amp;J$2,spmmak_2019!$J$2:$J$2803)</f>
        <v>5648760</v>
      </c>
      <c r="K23" s="13">
        <f ca="1">SUMIF(spmmak_2019!$A$2:$J$2803,$E23&amp;K$2,spmmak_2019!$J$2:$J$2803)</f>
        <v>5648760</v>
      </c>
      <c r="L23" s="13">
        <f ca="1">SUMIF(spmmak_2019!$A$2:$J$2803,$E23&amp;L$2,spmmak_2019!$J$2:$J$2803)</f>
        <v>5648760</v>
      </c>
      <c r="M23" s="18">
        <f t="shared" ca="1" si="7"/>
        <v>31647540</v>
      </c>
      <c r="N23" s="13">
        <f ca="1">SUMIF(spmmak_2019!$A$2:$J$2803,$E23&amp;N$2,spmmak_2019!$J$2:$J$2803)</f>
        <v>5648760</v>
      </c>
      <c r="O23" s="13">
        <f ca="1">SUMIF(spmmak_2019!$A$2:$J$2803,$E23&amp;O$2,spmmak_2019!$J$2:$J$2803)</f>
        <v>5648760</v>
      </c>
      <c r="P23" s="13">
        <f ca="1">SUMIF(spmmak_2019!$A$2:$J$2803,$E23&amp;P$2,spmmak_2019!$J$2:$J$2803)</f>
        <v>5431500</v>
      </c>
      <c r="Q23" s="18">
        <f t="shared" ca="1" si="8"/>
        <v>48376560</v>
      </c>
      <c r="R23" s="13">
        <f ca="1">SUMIF(spmmak_2019!$A$2:$J$2803,$E23&amp;R$2,spmmak_2019!$J$2:$J$2803)</f>
        <v>5431500</v>
      </c>
      <c r="S23" s="13">
        <f ca="1">SUMIF(spmmak_2019!$A$2:$J$2803,$E23&amp;S$2,spmmak_2019!$J$2:$J$2803)</f>
        <v>5431500</v>
      </c>
      <c r="T23" s="13">
        <f ca="1">SUMIF(spmmak_2019!$A$2:$J$2803,$E23&amp;T$2,spmmak_2019!$J$2:$J$2803)</f>
        <v>5431500</v>
      </c>
      <c r="U23" s="18">
        <f t="shared" ca="1" si="9"/>
        <v>64671060</v>
      </c>
    </row>
    <row r="24" spans="1:21">
      <c r="A24" t="str">
        <f t="shared" si="10"/>
        <v>51</v>
      </c>
      <c r="B24" s="5">
        <v>417831</v>
      </c>
      <c r="C24" s="10" t="str">
        <f t="shared" si="4"/>
        <v>41783151</v>
      </c>
      <c r="D24" t="str">
        <f t="shared" si="5"/>
        <v>2100994</v>
      </c>
      <c r="E24" s="12" t="s">
        <v>2846</v>
      </c>
      <c r="F24" s="13">
        <f ca="1">SUMIF(spmmak_2019!$A$2:$J$2803,$E24&amp;F$2,spmmak_2019!$J$2:$J$2803)</f>
        <v>0</v>
      </c>
      <c r="G24" s="13">
        <f ca="1">SUMIF(spmmak_2019!$A$2:$J$2803,$E24&amp;G$2,spmmak_2019!$J$2:$J$2803)</f>
        <v>15552000</v>
      </c>
      <c r="H24" s="13">
        <f ca="1">SUMIF(spmmak_2019!$A$2:$J$2803,$E24&amp;H$2,spmmak_2019!$J$2:$J$2803)</f>
        <v>15085000</v>
      </c>
      <c r="I24" s="18">
        <f t="shared" ca="1" si="6"/>
        <v>30637000</v>
      </c>
      <c r="J24" s="13">
        <f ca="1">SUMIF(spmmak_2019!$A$2:$J$2803,$E24&amp;J$2,spmmak_2019!$J$2:$J$2803)</f>
        <v>15739000</v>
      </c>
      <c r="K24" s="13">
        <f ca="1">SUMIF(spmmak_2019!$A$2:$J$2803,$E24&amp;K$2,spmmak_2019!$J$2:$J$2803)</f>
        <v>14833000</v>
      </c>
      <c r="L24" s="13">
        <f ca="1">SUMIF(spmmak_2019!$A$2:$J$2803,$E24&amp;L$2,spmmak_2019!$J$2:$J$2803)</f>
        <v>16291000</v>
      </c>
      <c r="M24" s="18">
        <f t="shared" ca="1" si="7"/>
        <v>77500000</v>
      </c>
      <c r="N24" s="13">
        <f ca="1">SUMIF(spmmak_2019!$A$2:$J$2803,$E24&amp;N$2,spmmak_2019!$J$2:$J$2803)</f>
        <v>11553000</v>
      </c>
      <c r="O24" s="13">
        <f ca="1">SUMIF(spmmak_2019!$A$2:$J$2803,$E24&amp;O$2,spmmak_2019!$J$2:$J$2803)</f>
        <v>17734000</v>
      </c>
      <c r="P24" s="13">
        <f ca="1">SUMIF(spmmak_2019!$A$2:$J$2803,$E24&amp;P$2,spmmak_2019!$J$2:$J$2803)</f>
        <v>17618000</v>
      </c>
      <c r="Q24" s="18">
        <f t="shared" ca="1" si="8"/>
        <v>124405000</v>
      </c>
      <c r="R24" s="13">
        <f ca="1">SUMIF(spmmak_2019!$A$2:$J$2803,$E24&amp;R$2,spmmak_2019!$J$2:$J$2803)</f>
        <v>16271000</v>
      </c>
      <c r="S24" s="13">
        <f ca="1">SUMIF(spmmak_2019!$A$2:$J$2803,$E24&amp;S$2,spmmak_2019!$J$2:$J$2803)</f>
        <v>17898000</v>
      </c>
      <c r="T24" s="13">
        <f ca="1">SUMIF(spmmak_2019!$A$2:$J$2803,$E24&amp;T$2,spmmak_2019!$J$2:$J$2803)</f>
        <v>16744000</v>
      </c>
      <c r="U24" s="18">
        <f t="shared" ca="1" si="9"/>
        <v>175318000</v>
      </c>
    </row>
    <row r="25" spans="1:21">
      <c r="A25" t="str">
        <f t="shared" si="10"/>
        <v>51</v>
      </c>
      <c r="B25" s="5">
        <v>417831</v>
      </c>
      <c r="C25" s="10" t="str">
        <f t="shared" si="4"/>
        <v>41783151</v>
      </c>
      <c r="D25" t="str">
        <f t="shared" si="5"/>
        <v>2100994</v>
      </c>
      <c r="E25" s="12" t="s">
        <v>2843</v>
      </c>
      <c r="F25" s="13">
        <f ca="1">SUMIF(spmmak_2019!$A$2:$J$2803,$E25&amp;F$2,spmmak_2019!$J$2:$J$2803)</f>
        <v>2765000</v>
      </c>
      <c r="G25" s="13">
        <f ca="1">SUMIF(spmmak_2019!$A$2:$J$2803,$E25&amp;G$2,spmmak_2019!$J$2:$J$2803)</f>
        <v>2750000</v>
      </c>
      <c r="H25" s="13">
        <f ca="1">SUMIF(spmmak_2019!$A$2:$J$2803,$E25&amp;H$2,spmmak_2019!$J$2:$J$2803)</f>
        <v>2750000</v>
      </c>
      <c r="I25" s="18">
        <f t="shared" ca="1" si="6"/>
        <v>8265000</v>
      </c>
      <c r="J25" s="13">
        <f ca="1">SUMIF(spmmak_2019!$A$2:$J$2803,$E25&amp;J$2,spmmak_2019!$J$2:$J$2803)</f>
        <v>3480000</v>
      </c>
      <c r="K25" s="13">
        <f ca="1">SUMIF(spmmak_2019!$A$2:$J$2803,$E25&amp;K$2,spmmak_2019!$J$2:$J$2803)</f>
        <v>6960000</v>
      </c>
      <c r="L25" s="13">
        <f ca="1">SUMIF(spmmak_2019!$A$2:$J$2803,$E25&amp;L$2,spmmak_2019!$J$2:$J$2803)</f>
        <v>3480000</v>
      </c>
      <c r="M25" s="18">
        <f t="shared" ca="1" si="7"/>
        <v>22185000</v>
      </c>
      <c r="N25" s="13">
        <f ca="1">SUMIF(spmmak_2019!$A$2:$J$2803,$E25&amp;N$2,spmmak_2019!$J$2:$J$2803)</f>
        <v>6960000</v>
      </c>
      <c r="O25" s="13">
        <f ca="1">SUMIF(spmmak_2019!$A$2:$J$2803,$E25&amp;O$2,spmmak_2019!$J$2:$J$2803)</f>
        <v>3480000</v>
      </c>
      <c r="P25" s="13">
        <f ca="1">SUMIF(spmmak_2019!$A$2:$J$2803,$E25&amp;P$2,spmmak_2019!$J$2:$J$2803)</f>
        <v>3480000</v>
      </c>
      <c r="Q25" s="18">
        <f t="shared" ca="1" si="8"/>
        <v>36105000</v>
      </c>
      <c r="R25" s="13">
        <f ca="1">SUMIF(spmmak_2019!$A$2:$J$2803,$E25&amp;R$2,spmmak_2019!$J$2:$J$2803)</f>
        <v>3480000</v>
      </c>
      <c r="S25" s="13">
        <f ca="1">SUMIF(spmmak_2019!$A$2:$J$2803,$E25&amp;S$2,spmmak_2019!$J$2:$J$2803)</f>
        <v>3480000</v>
      </c>
      <c r="T25" s="13">
        <f ca="1">SUMIF(spmmak_2019!$A$2:$J$2803,$E25&amp;T$2,spmmak_2019!$J$2:$J$2803)</f>
        <v>3480000</v>
      </c>
      <c r="U25" s="18">
        <f t="shared" ca="1" si="9"/>
        <v>46545000</v>
      </c>
    </row>
    <row r="26" spans="1:21">
      <c r="A26" t="str">
        <f t="shared" si="10"/>
        <v>51</v>
      </c>
      <c r="B26" s="5">
        <v>417831</v>
      </c>
      <c r="C26" s="10" t="str">
        <f t="shared" si="4"/>
        <v>41783151</v>
      </c>
      <c r="D26" t="str">
        <f t="shared" si="5"/>
        <v>2100994</v>
      </c>
      <c r="E26" s="12" t="s">
        <v>2844</v>
      </c>
      <c r="F26" s="13">
        <f ca="1">SUMIF(spmmak_2019!$A$2:$J$2803,$E26&amp;F$2,spmmak_2019!$J$2:$J$2803)</f>
        <v>0</v>
      </c>
      <c r="G26" s="13">
        <f ca="1">SUMIF(spmmak_2019!$A$2:$J$2803,$E26&amp;G$2,spmmak_2019!$J$2:$J$2803)</f>
        <v>1250000</v>
      </c>
      <c r="H26" s="13">
        <f ca="1">SUMIF(spmmak_2019!$A$2:$J$2803,$E26&amp;H$2,spmmak_2019!$J$2:$J$2803)</f>
        <v>1250000</v>
      </c>
      <c r="I26" s="18">
        <f t="shared" ca="1" si="6"/>
        <v>2500000</v>
      </c>
      <c r="J26" s="13">
        <f ca="1">SUMIF(spmmak_2019!$A$2:$J$2803,$E26&amp;J$2,spmmak_2019!$J$2:$J$2803)</f>
        <v>1250000</v>
      </c>
      <c r="K26" s="13">
        <f ca="1">SUMIF(spmmak_2019!$A$2:$J$2803,$E26&amp;K$2,spmmak_2019!$J$2:$J$2803)</f>
        <v>2500000</v>
      </c>
      <c r="L26" s="13">
        <f ca="1">SUMIF(spmmak_2019!$A$2:$J$2803,$E26&amp;L$2,spmmak_2019!$J$2:$J$2803)</f>
        <v>1250000</v>
      </c>
      <c r="M26" s="18">
        <f t="shared" ca="1" si="7"/>
        <v>7500000</v>
      </c>
      <c r="N26" s="13">
        <f ca="1">SUMIF(spmmak_2019!$A$2:$J$2803,$E26&amp;N$2,spmmak_2019!$J$2:$J$2803)</f>
        <v>1250000</v>
      </c>
      <c r="O26" s="13">
        <f ca="1">SUMIF(spmmak_2019!$A$2:$J$2803,$E26&amp;O$2,spmmak_2019!$J$2:$J$2803)</f>
        <v>1250000</v>
      </c>
      <c r="P26" s="13">
        <f ca="1">SUMIF(spmmak_2019!$A$2:$J$2803,$E26&amp;P$2,spmmak_2019!$J$2:$J$2803)</f>
        <v>1250000</v>
      </c>
      <c r="Q26" s="18">
        <f t="shared" ca="1" si="8"/>
        <v>11250000</v>
      </c>
      <c r="R26" s="13">
        <f ca="1">SUMIF(spmmak_2019!$A$2:$J$2803,$E26&amp;R$2,spmmak_2019!$J$2:$J$2803)</f>
        <v>1250000</v>
      </c>
      <c r="S26" s="13">
        <f ca="1">SUMIF(spmmak_2019!$A$2:$J$2803,$E26&amp;S$2,spmmak_2019!$J$2:$J$2803)</f>
        <v>1250000</v>
      </c>
      <c r="T26" s="13">
        <f ca="1">SUMIF(spmmak_2019!$A$2:$J$2803,$E26&amp;T$2,spmmak_2019!$J$2:$J$2803)</f>
        <v>1250000</v>
      </c>
      <c r="U26" s="18">
        <f t="shared" ca="1" si="9"/>
        <v>15000000</v>
      </c>
    </row>
    <row r="27" spans="1:21">
      <c r="A27" t="str">
        <f t="shared" si="10"/>
        <v>51</v>
      </c>
      <c r="B27" s="5">
        <v>417831</v>
      </c>
      <c r="C27" s="10" t="str">
        <f t="shared" si="4"/>
        <v>41783151</v>
      </c>
      <c r="D27" t="str">
        <f t="shared" si="5"/>
        <v>2100994</v>
      </c>
      <c r="E27" s="12" t="s">
        <v>2845</v>
      </c>
      <c r="F27" s="13">
        <f ca="1">SUMIF(spmmak_2019!$A$2:$J$2803,$E27&amp;F$2,spmmak_2019!$J$2:$J$2803)</f>
        <v>0</v>
      </c>
      <c r="G27" s="13">
        <f ca="1">SUMIF(spmmak_2019!$A$2:$J$2803,$E27&amp;G$2,spmmak_2019!$J$2:$J$2803)</f>
        <v>62470924</v>
      </c>
      <c r="H27" s="13">
        <f ca="1">SUMIF(spmmak_2019!$A$2:$J$2803,$E27&amp;H$2,spmmak_2019!$J$2:$J$2803)</f>
        <v>163486929</v>
      </c>
      <c r="I27" s="18">
        <f t="shared" ca="1" si="6"/>
        <v>225957853</v>
      </c>
      <c r="J27" s="13">
        <f ca="1">SUMIF(spmmak_2019!$A$2:$J$2803,$E27&amp;J$2,spmmak_2019!$J$2:$J$2803)</f>
        <v>98596369</v>
      </c>
      <c r="K27" s="13">
        <f ca="1">SUMIF(spmmak_2019!$A$2:$J$2803,$E27&amp;K$2,spmmak_2019!$J$2:$J$2803)</f>
        <v>159232635</v>
      </c>
      <c r="L27" s="13">
        <f ca="1">SUMIF(spmmak_2019!$A$2:$J$2803,$E27&amp;L$2,spmmak_2019!$J$2:$J$2803)</f>
        <v>79197715</v>
      </c>
      <c r="M27" s="18">
        <f t="shared" ca="1" si="7"/>
        <v>562984572</v>
      </c>
      <c r="N27" s="13">
        <f ca="1">SUMIF(spmmak_2019!$A$2:$J$2803,$E27&amp;N$2,spmmak_2019!$J$2:$J$2803)</f>
        <v>161210390</v>
      </c>
      <c r="O27" s="13">
        <f ca="1">SUMIF(spmmak_2019!$A$2:$J$2803,$E27&amp;O$2,spmmak_2019!$J$2:$J$2803)</f>
        <v>81239080</v>
      </c>
      <c r="P27" s="13">
        <f ca="1">SUMIF(spmmak_2019!$A$2:$J$2803,$E27&amp;P$2,spmmak_2019!$J$2:$J$2803)</f>
        <v>55416300</v>
      </c>
      <c r="Q27" s="18">
        <f t="shared" ca="1" si="8"/>
        <v>860850342</v>
      </c>
      <c r="R27" s="13">
        <f ca="1">SUMIF(spmmak_2019!$A$2:$J$2803,$E27&amp;R$2,spmmak_2019!$J$2:$J$2803)</f>
        <v>0</v>
      </c>
      <c r="S27" s="13">
        <f ca="1">SUMIF(spmmak_2019!$A$2:$J$2803,$E27&amp;S$2,spmmak_2019!$J$2:$J$2803)</f>
        <v>0</v>
      </c>
      <c r="T27" s="13">
        <f ca="1">SUMIF(spmmak_2019!$A$2:$J$2803,$E27&amp;T$2,spmmak_2019!$J$2:$J$2803)</f>
        <v>0</v>
      </c>
      <c r="U27" s="18">
        <f t="shared" ca="1" si="9"/>
        <v>860850342</v>
      </c>
    </row>
    <row r="28" spans="1:21">
      <c r="A28" t="str">
        <f t="shared" si="10"/>
        <v>52</v>
      </c>
      <c r="B28" s="5">
        <v>417831</v>
      </c>
      <c r="C28" s="10" t="str">
        <f t="shared" si="4"/>
        <v>41783152</v>
      </c>
      <c r="D28" t="str">
        <f t="shared" si="5"/>
        <v>2101960</v>
      </c>
      <c r="E28" s="12" t="s">
        <v>2858</v>
      </c>
      <c r="F28" s="13">
        <f ca="1">SUMIF(spmmak_2019!$A$2:$J$2803,$E28&amp;F$2,spmmak_2019!$J$2:$J$2803)</f>
        <v>0</v>
      </c>
      <c r="G28" s="13">
        <f ca="1">SUMIF(spmmak_2019!$A$2:$J$2803,$E28&amp;G$2,spmmak_2019!$J$2:$J$2803)</f>
        <v>0</v>
      </c>
      <c r="H28" s="13">
        <f ca="1">SUMIF(spmmak_2019!$A$2:$J$2803,$E28&amp;H$2,spmmak_2019!$J$2:$J$2803)</f>
        <v>1400000</v>
      </c>
      <c r="I28" s="18">
        <f t="shared" ca="1" si="6"/>
        <v>1400000</v>
      </c>
      <c r="J28" s="13">
        <f ca="1">SUMIF(spmmak_2019!$A$2:$J$2803,$E28&amp;J$2,spmmak_2019!$J$2:$J$2803)</f>
        <v>0</v>
      </c>
      <c r="K28" s="13">
        <f ca="1">SUMIF(spmmak_2019!$A$2:$J$2803,$E28&amp;K$2,spmmak_2019!$J$2:$J$2803)</f>
        <v>0</v>
      </c>
      <c r="L28" s="13">
        <f ca="1">SUMIF(spmmak_2019!$A$2:$J$2803,$E28&amp;L$2,spmmak_2019!$J$2:$J$2803)</f>
        <v>0</v>
      </c>
      <c r="M28" s="18">
        <f t="shared" ca="1" si="7"/>
        <v>1400000</v>
      </c>
      <c r="N28" s="13">
        <f ca="1">SUMIF(spmmak_2019!$A$2:$J$2803,$E28&amp;N$2,spmmak_2019!$J$2:$J$2803)</f>
        <v>0</v>
      </c>
      <c r="O28" s="13">
        <f ca="1">SUMIF(spmmak_2019!$A$2:$J$2803,$E28&amp;O$2,spmmak_2019!$J$2:$J$2803)</f>
        <v>0</v>
      </c>
      <c r="P28" s="13">
        <f ca="1">SUMIF(spmmak_2019!$A$2:$J$2803,$E28&amp;P$2,spmmak_2019!$J$2:$J$2803)</f>
        <v>0</v>
      </c>
      <c r="Q28" s="18">
        <f t="shared" ca="1" si="8"/>
        <v>1400000</v>
      </c>
      <c r="R28" s="13">
        <f ca="1">SUMIF(spmmak_2019!$A$2:$J$2803,$E28&amp;R$2,spmmak_2019!$J$2:$J$2803)</f>
        <v>0</v>
      </c>
      <c r="S28" s="13">
        <f ca="1">SUMIF(spmmak_2019!$A$2:$J$2803,$E28&amp;S$2,spmmak_2019!$J$2:$J$2803)</f>
        <v>218000</v>
      </c>
      <c r="T28" s="13">
        <f ca="1">SUMIF(spmmak_2019!$A$2:$J$2803,$E28&amp;T$2,spmmak_2019!$J$2:$J$2803)</f>
        <v>0</v>
      </c>
      <c r="U28" s="18">
        <f t="shared" ca="1" si="9"/>
        <v>1618000</v>
      </c>
    </row>
    <row r="29" spans="1:21">
      <c r="A29" t="str">
        <f t="shared" si="10"/>
        <v>52</v>
      </c>
      <c r="B29" s="5">
        <v>417831</v>
      </c>
      <c r="C29" s="10" t="str">
        <f t="shared" si="4"/>
        <v>41783152</v>
      </c>
      <c r="D29" t="str">
        <f t="shared" si="5"/>
        <v>2101960</v>
      </c>
      <c r="E29" s="12" t="s">
        <v>2859</v>
      </c>
      <c r="F29" s="13">
        <f ca="1">SUMIF(spmmak_2019!$A$2:$J$2803,$E29&amp;F$2,spmmak_2019!$J$2:$J$2803)</f>
        <v>0</v>
      </c>
      <c r="G29" s="13">
        <f ca="1">SUMIF(spmmak_2019!$A$2:$J$2803,$E29&amp;G$2,spmmak_2019!$J$2:$J$2803)</f>
        <v>2200000</v>
      </c>
      <c r="H29" s="13">
        <f ca="1">SUMIF(spmmak_2019!$A$2:$J$2803,$E29&amp;H$2,spmmak_2019!$J$2:$J$2803)</f>
        <v>0</v>
      </c>
      <c r="I29" s="18">
        <f t="shared" ca="1" si="6"/>
        <v>2200000</v>
      </c>
      <c r="J29" s="13">
        <f ca="1">SUMIF(spmmak_2019!$A$2:$J$2803,$E29&amp;J$2,spmmak_2019!$J$2:$J$2803)</f>
        <v>0</v>
      </c>
      <c r="K29" s="13">
        <f ca="1">SUMIF(spmmak_2019!$A$2:$J$2803,$E29&amp;K$2,spmmak_2019!$J$2:$J$2803)</f>
        <v>0</v>
      </c>
      <c r="L29" s="13">
        <f ca="1">SUMIF(spmmak_2019!$A$2:$J$2803,$E29&amp;L$2,spmmak_2019!$J$2:$J$2803)</f>
        <v>0</v>
      </c>
      <c r="M29" s="18">
        <f t="shared" ca="1" si="7"/>
        <v>2200000</v>
      </c>
      <c r="N29" s="13">
        <f ca="1">SUMIF(spmmak_2019!$A$2:$J$2803,$E29&amp;N$2,spmmak_2019!$J$2:$J$2803)</f>
        <v>0</v>
      </c>
      <c r="O29" s="13">
        <f ca="1">SUMIF(spmmak_2019!$A$2:$J$2803,$E29&amp;O$2,spmmak_2019!$J$2:$J$2803)</f>
        <v>0</v>
      </c>
      <c r="P29" s="13">
        <f ca="1">SUMIF(spmmak_2019!$A$2:$J$2803,$E29&amp;P$2,spmmak_2019!$J$2:$J$2803)</f>
        <v>0</v>
      </c>
      <c r="Q29" s="18">
        <f t="shared" ca="1" si="8"/>
        <v>2200000</v>
      </c>
      <c r="R29" s="13">
        <f ca="1">SUMIF(spmmak_2019!$A$2:$J$2803,$E29&amp;R$2,spmmak_2019!$J$2:$J$2803)</f>
        <v>0</v>
      </c>
      <c r="S29" s="13">
        <f ca="1">SUMIF(spmmak_2019!$A$2:$J$2803,$E29&amp;S$2,spmmak_2019!$J$2:$J$2803)</f>
        <v>0</v>
      </c>
      <c r="T29" s="13">
        <f ca="1">SUMIF(spmmak_2019!$A$2:$J$2803,$E29&amp;T$2,spmmak_2019!$J$2:$J$2803)</f>
        <v>0</v>
      </c>
      <c r="U29" s="18">
        <f t="shared" ca="1" si="9"/>
        <v>2200000</v>
      </c>
    </row>
    <row r="30" spans="1:21">
      <c r="A30" t="str">
        <f t="shared" si="10"/>
        <v>52</v>
      </c>
      <c r="B30" s="5">
        <v>417831</v>
      </c>
      <c r="C30" s="10" t="str">
        <f t="shared" si="4"/>
        <v>41783152</v>
      </c>
      <c r="D30" t="str">
        <f t="shared" si="5"/>
        <v>2101960</v>
      </c>
      <c r="E30" s="12" t="s">
        <v>2860</v>
      </c>
      <c r="F30" s="13">
        <f ca="1">SUMIF(spmmak_2019!$A$2:$J$2803,$E30&amp;F$2,spmmak_2019!$J$2:$J$2803)</f>
        <v>0</v>
      </c>
      <c r="G30" s="13">
        <f ca="1">SUMIF(spmmak_2019!$A$2:$J$2803,$E30&amp;G$2,spmmak_2019!$J$2:$J$2803)</f>
        <v>1000000</v>
      </c>
      <c r="H30" s="13">
        <f ca="1">SUMIF(spmmak_2019!$A$2:$J$2803,$E30&amp;H$2,spmmak_2019!$J$2:$J$2803)</f>
        <v>0</v>
      </c>
      <c r="I30" s="18">
        <f t="shared" ca="1" si="6"/>
        <v>1000000</v>
      </c>
      <c r="J30" s="13">
        <f ca="1">SUMIF(spmmak_2019!$A$2:$J$2803,$E30&amp;J$2,spmmak_2019!$J$2:$J$2803)</f>
        <v>0</v>
      </c>
      <c r="K30" s="13">
        <f ca="1">SUMIF(spmmak_2019!$A$2:$J$2803,$E30&amp;K$2,spmmak_2019!$J$2:$J$2803)</f>
        <v>0</v>
      </c>
      <c r="L30" s="13">
        <f ca="1">SUMIF(spmmak_2019!$A$2:$J$2803,$E30&amp;L$2,spmmak_2019!$J$2:$J$2803)</f>
        <v>0</v>
      </c>
      <c r="M30" s="18">
        <f t="shared" ca="1" si="7"/>
        <v>1000000</v>
      </c>
      <c r="N30" s="13">
        <f ca="1">SUMIF(spmmak_2019!$A$2:$J$2803,$E30&amp;N$2,spmmak_2019!$J$2:$J$2803)</f>
        <v>0</v>
      </c>
      <c r="O30" s="13">
        <f ca="1">SUMIF(spmmak_2019!$A$2:$J$2803,$E30&amp;O$2,spmmak_2019!$J$2:$J$2803)</f>
        <v>0</v>
      </c>
      <c r="P30" s="13">
        <f ca="1">SUMIF(spmmak_2019!$A$2:$J$2803,$E30&amp;P$2,spmmak_2019!$J$2:$J$2803)</f>
        <v>0</v>
      </c>
      <c r="Q30" s="18">
        <f t="shared" ca="1" si="8"/>
        <v>1000000</v>
      </c>
      <c r="R30" s="13">
        <f ca="1">SUMIF(spmmak_2019!$A$2:$J$2803,$E30&amp;R$2,spmmak_2019!$J$2:$J$2803)</f>
        <v>0</v>
      </c>
      <c r="S30" s="13">
        <f ca="1">SUMIF(spmmak_2019!$A$2:$J$2803,$E30&amp;S$2,spmmak_2019!$J$2:$J$2803)</f>
        <v>4480000</v>
      </c>
      <c r="T30" s="13">
        <f ca="1">SUMIF(spmmak_2019!$A$2:$J$2803,$E30&amp;T$2,spmmak_2019!$J$2:$J$2803)</f>
        <v>0</v>
      </c>
      <c r="U30" s="18">
        <f t="shared" ca="1" si="9"/>
        <v>5480000</v>
      </c>
    </row>
    <row r="31" spans="1:21">
      <c r="A31" t="str">
        <f t="shared" si="10"/>
        <v>52</v>
      </c>
      <c r="B31" s="5">
        <v>417831</v>
      </c>
      <c r="C31" s="10" t="str">
        <f t="shared" si="4"/>
        <v>41783152</v>
      </c>
      <c r="D31" t="str">
        <f t="shared" si="5"/>
        <v>2102952</v>
      </c>
      <c r="E31" s="12" t="s">
        <v>2854</v>
      </c>
      <c r="F31" s="13">
        <f ca="1">SUMIF(spmmak_2019!$A$2:$J$2803,$E31&amp;F$2,spmmak_2019!$J$2:$J$2803)</f>
        <v>0</v>
      </c>
      <c r="G31" s="13">
        <f ca="1">SUMIF(spmmak_2019!$A$2:$J$2803,$E31&amp;G$2,spmmak_2019!$J$2:$J$2803)</f>
        <v>5360000</v>
      </c>
      <c r="H31" s="13">
        <f ca="1">SUMIF(spmmak_2019!$A$2:$J$2803,$E31&amp;H$2,spmmak_2019!$J$2:$J$2803)</f>
        <v>0</v>
      </c>
      <c r="I31" s="18">
        <f t="shared" ca="1" si="6"/>
        <v>5360000</v>
      </c>
      <c r="J31" s="13">
        <f ca="1">SUMIF(spmmak_2019!$A$2:$J$2803,$E31&amp;J$2,spmmak_2019!$J$2:$J$2803)</f>
        <v>0</v>
      </c>
      <c r="K31" s="13">
        <f ca="1">SUMIF(spmmak_2019!$A$2:$J$2803,$E31&amp;K$2,spmmak_2019!$J$2:$J$2803)</f>
        <v>0</v>
      </c>
      <c r="L31" s="13">
        <f ca="1">SUMIF(spmmak_2019!$A$2:$J$2803,$E31&amp;L$2,spmmak_2019!$J$2:$J$2803)</f>
        <v>0</v>
      </c>
      <c r="M31" s="18">
        <f t="shared" ca="1" si="7"/>
        <v>5360000</v>
      </c>
      <c r="N31" s="13">
        <f ca="1">SUMIF(spmmak_2019!$A$2:$J$2803,$E31&amp;N$2,spmmak_2019!$J$2:$J$2803)</f>
        <v>0</v>
      </c>
      <c r="O31" s="13">
        <f ca="1">SUMIF(spmmak_2019!$A$2:$J$2803,$E31&amp;O$2,spmmak_2019!$J$2:$J$2803)</f>
        <v>0</v>
      </c>
      <c r="P31" s="13">
        <f ca="1">SUMIF(spmmak_2019!$A$2:$J$2803,$E31&amp;P$2,spmmak_2019!$J$2:$J$2803)</f>
        <v>0</v>
      </c>
      <c r="Q31" s="18">
        <f t="shared" ca="1" si="8"/>
        <v>5360000</v>
      </c>
      <c r="R31" s="13">
        <f ca="1">SUMIF(spmmak_2019!$A$2:$J$2803,$E31&amp;R$2,spmmak_2019!$J$2:$J$2803)</f>
        <v>0</v>
      </c>
      <c r="S31" s="13">
        <f ca="1">SUMIF(spmmak_2019!$A$2:$J$2803,$E31&amp;S$2,spmmak_2019!$J$2:$J$2803)</f>
        <v>0</v>
      </c>
      <c r="T31" s="13">
        <f ca="1">SUMIF(spmmak_2019!$A$2:$J$2803,$E31&amp;T$2,spmmak_2019!$J$2:$J$2803)</f>
        <v>0</v>
      </c>
      <c r="U31" s="18">
        <f t="shared" ca="1" si="9"/>
        <v>5360000</v>
      </c>
    </row>
    <row r="32" spans="1:21">
      <c r="A32" t="str">
        <f t="shared" si="10"/>
        <v>52</v>
      </c>
      <c r="B32" s="5">
        <v>417831</v>
      </c>
      <c r="C32" s="10" t="str">
        <f t="shared" si="4"/>
        <v>41783152</v>
      </c>
      <c r="D32" t="str">
        <f t="shared" si="5"/>
        <v>2102953</v>
      </c>
      <c r="E32" s="12" t="s">
        <v>2856</v>
      </c>
      <c r="F32" s="13">
        <f ca="1">SUMIF(spmmak_2019!$A$2:$J$2803,$E32&amp;F$2,spmmak_2019!$J$2:$J$2803)</f>
        <v>0</v>
      </c>
      <c r="G32" s="13">
        <f ca="1">SUMIF(spmmak_2019!$A$2:$J$2803,$E32&amp;G$2,spmmak_2019!$J$2:$J$2803)</f>
        <v>5006000</v>
      </c>
      <c r="H32" s="13">
        <f ca="1">SUMIF(spmmak_2019!$A$2:$J$2803,$E32&amp;H$2,spmmak_2019!$J$2:$J$2803)</f>
        <v>0</v>
      </c>
      <c r="I32" s="18">
        <f t="shared" ca="1" si="6"/>
        <v>5006000</v>
      </c>
      <c r="J32" s="13">
        <f ca="1">SUMIF(spmmak_2019!$A$2:$J$2803,$E32&amp;J$2,spmmak_2019!$J$2:$J$2803)</f>
        <v>0</v>
      </c>
      <c r="K32" s="13">
        <f ca="1">SUMIF(spmmak_2019!$A$2:$J$2803,$E32&amp;K$2,spmmak_2019!$J$2:$J$2803)</f>
        <v>0</v>
      </c>
      <c r="L32" s="13">
        <f ca="1">SUMIF(spmmak_2019!$A$2:$J$2803,$E32&amp;L$2,spmmak_2019!$J$2:$J$2803)</f>
        <v>0</v>
      </c>
      <c r="M32" s="18">
        <f t="shared" ca="1" si="7"/>
        <v>5006000</v>
      </c>
      <c r="N32" s="13">
        <f ca="1">SUMIF(spmmak_2019!$A$2:$J$2803,$E32&amp;N$2,spmmak_2019!$J$2:$J$2803)</f>
        <v>0</v>
      </c>
      <c r="O32" s="13">
        <f ca="1">SUMIF(spmmak_2019!$A$2:$J$2803,$E32&amp;O$2,spmmak_2019!$J$2:$J$2803)</f>
        <v>0</v>
      </c>
      <c r="P32" s="13">
        <f ca="1">SUMIF(spmmak_2019!$A$2:$J$2803,$E32&amp;P$2,spmmak_2019!$J$2:$J$2803)</f>
        <v>0</v>
      </c>
      <c r="Q32" s="18">
        <f t="shared" ca="1" si="8"/>
        <v>5006000</v>
      </c>
      <c r="R32" s="13">
        <f ca="1">SUMIF(spmmak_2019!$A$2:$J$2803,$E32&amp;R$2,spmmak_2019!$J$2:$J$2803)</f>
        <v>3489600</v>
      </c>
      <c r="S32" s="13">
        <f ca="1">SUMIF(spmmak_2019!$A$2:$J$2803,$E32&amp;S$2,spmmak_2019!$J$2:$J$2803)</f>
        <v>0</v>
      </c>
      <c r="T32" s="13">
        <f ca="1">SUMIF(spmmak_2019!$A$2:$J$2803,$E32&amp;T$2,spmmak_2019!$J$2:$J$2803)</f>
        <v>0</v>
      </c>
      <c r="U32" s="18">
        <f t="shared" ca="1" si="9"/>
        <v>8495600</v>
      </c>
    </row>
    <row r="33" spans="1:21">
      <c r="A33" t="str">
        <f t="shared" si="10"/>
        <v>52</v>
      </c>
      <c r="B33" s="5">
        <v>417831</v>
      </c>
      <c r="C33" s="10" t="str">
        <f t="shared" si="4"/>
        <v>41783152</v>
      </c>
      <c r="D33" t="str">
        <f t="shared" si="5"/>
        <v>2102953</v>
      </c>
      <c r="E33" s="12" t="s">
        <v>2867</v>
      </c>
      <c r="F33" s="13">
        <f ca="1">SUMIF(spmmak_2019!$A$2:$J$2803,$E33&amp;F$2,spmmak_2019!$J$2:$J$2803)</f>
        <v>0</v>
      </c>
      <c r="G33" s="13">
        <f ca="1">SUMIF(spmmak_2019!$A$2:$J$2803,$E33&amp;G$2,spmmak_2019!$J$2:$J$2803)</f>
        <v>0</v>
      </c>
      <c r="H33" s="13">
        <f ca="1">SUMIF(spmmak_2019!$A$2:$J$2803,$E33&amp;H$2,spmmak_2019!$J$2:$J$2803)</f>
        <v>0</v>
      </c>
      <c r="I33" s="18">
        <f t="shared" ca="1" si="6"/>
        <v>0</v>
      </c>
      <c r="J33" s="13">
        <f ca="1">SUMIF(spmmak_2019!$A$2:$J$2803,$E33&amp;J$2,spmmak_2019!$J$2:$J$2803)</f>
        <v>0</v>
      </c>
      <c r="K33" s="13">
        <f ca="1">SUMIF(spmmak_2019!$A$2:$J$2803,$E33&amp;K$2,spmmak_2019!$J$2:$J$2803)</f>
        <v>0</v>
      </c>
      <c r="L33" s="13">
        <f ca="1">SUMIF(spmmak_2019!$A$2:$J$2803,$E33&amp;L$2,spmmak_2019!$J$2:$J$2803)</f>
        <v>0</v>
      </c>
      <c r="M33" s="18">
        <f t="shared" ca="1" si="7"/>
        <v>0</v>
      </c>
      <c r="N33" s="13">
        <f ca="1">SUMIF(spmmak_2019!$A$2:$J$2803,$E33&amp;N$2,spmmak_2019!$J$2:$J$2803)</f>
        <v>0</v>
      </c>
      <c r="O33" s="13">
        <f ca="1">SUMIF(spmmak_2019!$A$2:$J$2803,$E33&amp;O$2,spmmak_2019!$J$2:$J$2803)</f>
        <v>3600000</v>
      </c>
      <c r="P33" s="13">
        <f ca="1">SUMIF(spmmak_2019!$A$2:$J$2803,$E33&amp;P$2,spmmak_2019!$J$2:$J$2803)</f>
        <v>0</v>
      </c>
      <c r="Q33" s="18">
        <f t="shared" ca="1" si="8"/>
        <v>3600000</v>
      </c>
      <c r="R33" s="13">
        <f ca="1">SUMIF(spmmak_2019!$A$2:$J$2803,$E33&amp;R$2,spmmak_2019!$J$2:$J$2803)</f>
        <v>0</v>
      </c>
      <c r="S33" s="13">
        <f ca="1">SUMIF(spmmak_2019!$A$2:$J$2803,$E33&amp;S$2,spmmak_2019!$J$2:$J$2803)</f>
        <v>0</v>
      </c>
      <c r="T33" s="13">
        <f ca="1">SUMIF(spmmak_2019!$A$2:$J$2803,$E33&amp;T$2,spmmak_2019!$J$2:$J$2803)</f>
        <v>0</v>
      </c>
      <c r="U33" s="18">
        <f t="shared" ca="1" si="9"/>
        <v>3600000</v>
      </c>
    </row>
    <row r="34" spans="1:21">
      <c r="A34" t="str">
        <f t="shared" si="10"/>
        <v>53</v>
      </c>
      <c r="B34" s="5">
        <v>417831</v>
      </c>
      <c r="C34" s="10" t="str">
        <f t="shared" si="4"/>
        <v>41783153</v>
      </c>
      <c r="D34" t="str">
        <f t="shared" si="5"/>
        <v>2103951</v>
      </c>
      <c r="E34" s="12" t="s">
        <v>2864</v>
      </c>
      <c r="F34" s="13">
        <f ca="1">SUMIF(spmmak_2019!$A$2:$J$2803,$E34&amp;F$2,spmmak_2019!$J$2:$J$2803)</f>
        <v>0</v>
      </c>
      <c r="G34" s="13">
        <f ca="1">SUMIF(spmmak_2019!$A$2:$J$2803,$E34&amp;G$2,spmmak_2019!$J$2:$J$2803)</f>
        <v>0</v>
      </c>
      <c r="H34" s="13">
        <f ca="1">SUMIF(spmmak_2019!$A$2:$J$2803,$E34&amp;H$2,spmmak_2019!$J$2:$J$2803)</f>
        <v>0</v>
      </c>
      <c r="I34" s="18">
        <f t="shared" ca="1" si="6"/>
        <v>0</v>
      </c>
      <c r="J34" s="13">
        <f ca="1">SUMIF(spmmak_2019!$A$2:$J$2803,$E34&amp;J$2,spmmak_2019!$J$2:$J$2803)</f>
        <v>0</v>
      </c>
      <c r="K34" s="13">
        <f ca="1">SUMIF(spmmak_2019!$A$2:$J$2803,$E34&amp;K$2,spmmak_2019!$J$2:$J$2803)</f>
        <v>0</v>
      </c>
      <c r="L34" s="13">
        <f ca="1">SUMIF(spmmak_2019!$A$2:$J$2803,$E34&amp;L$2,spmmak_2019!$J$2:$J$2803)</f>
        <v>0</v>
      </c>
      <c r="M34" s="18">
        <f t="shared" ca="1" si="7"/>
        <v>0</v>
      </c>
      <c r="N34" s="13">
        <f ca="1">SUMIF(spmmak_2019!$A$2:$J$2803,$E34&amp;N$2,spmmak_2019!$J$2:$J$2803)</f>
        <v>49500000</v>
      </c>
      <c r="O34" s="13">
        <f ca="1">SUMIF(spmmak_2019!$A$2:$J$2803,$E34&amp;O$2,spmmak_2019!$J$2:$J$2803)</f>
        <v>0</v>
      </c>
      <c r="P34" s="13">
        <f ca="1">SUMIF(spmmak_2019!$A$2:$J$2803,$E34&amp;P$2,spmmak_2019!$J$2:$J$2803)</f>
        <v>0</v>
      </c>
      <c r="Q34" s="18">
        <f t="shared" ca="1" si="8"/>
        <v>49500000</v>
      </c>
      <c r="R34" s="13">
        <f ca="1">SUMIF(spmmak_2019!$A$2:$J$2803,$E34&amp;R$2,spmmak_2019!$J$2:$J$2803)</f>
        <v>0</v>
      </c>
      <c r="S34" s="13">
        <f ca="1">SUMIF(spmmak_2019!$A$2:$J$2803,$E34&amp;S$2,spmmak_2019!$J$2:$J$2803)</f>
        <v>0</v>
      </c>
      <c r="T34" s="13">
        <f ca="1">SUMIF(spmmak_2019!$A$2:$J$2803,$E34&amp;T$2,spmmak_2019!$J$2:$J$2803)</f>
        <v>0</v>
      </c>
      <c r="U34" s="18">
        <f t="shared" ca="1" si="9"/>
        <v>49500000</v>
      </c>
    </row>
    <row r="35" spans="1:21">
      <c r="A35" t="str">
        <f t="shared" si="10"/>
        <v>52</v>
      </c>
      <c r="B35" s="5">
        <v>417831</v>
      </c>
      <c r="C35" s="10" t="str">
        <f t="shared" si="4"/>
        <v>41783152</v>
      </c>
      <c r="D35" t="str">
        <f t="shared" si="5"/>
        <v>2103962</v>
      </c>
      <c r="E35" s="12" t="s">
        <v>2865</v>
      </c>
      <c r="F35" s="13">
        <f ca="1">SUMIF(spmmak_2019!$A$2:$J$2803,$E35&amp;F$2,spmmak_2019!$J$2:$J$2803)</f>
        <v>0</v>
      </c>
      <c r="G35" s="13">
        <f ca="1">SUMIF(spmmak_2019!$A$2:$J$2803,$E35&amp;G$2,spmmak_2019!$J$2:$J$2803)</f>
        <v>0</v>
      </c>
      <c r="H35" s="13">
        <f ca="1">SUMIF(spmmak_2019!$A$2:$J$2803,$E35&amp;H$2,spmmak_2019!$J$2:$J$2803)</f>
        <v>0</v>
      </c>
      <c r="I35" s="18">
        <f t="shared" ca="1" si="6"/>
        <v>0</v>
      </c>
      <c r="J35" s="13">
        <f ca="1">SUMIF(spmmak_2019!$A$2:$J$2803,$E35&amp;J$2,spmmak_2019!$J$2:$J$2803)</f>
        <v>0</v>
      </c>
      <c r="K35" s="13">
        <f ca="1">SUMIF(spmmak_2019!$A$2:$J$2803,$E35&amp;K$2,spmmak_2019!$J$2:$J$2803)</f>
        <v>0</v>
      </c>
      <c r="L35" s="13">
        <f ca="1">SUMIF(spmmak_2019!$A$2:$J$2803,$E35&amp;L$2,spmmak_2019!$J$2:$J$2803)</f>
        <v>0</v>
      </c>
      <c r="M35" s="18">
        <f t="shared" ca="1" si="7"/>
        <v>0</v>
      </c>
      <c r="N35" s="13">
        <f ca="1">SUMIF(spmmak_2019!$A$2:$J$2803,$E35&amp;N$2,spmmak_2019!$J$2:$J$2803)</f>
        <v>0</v>
      </c>
      <c r="O35" s="13">
        <f ca="1">SUMIF(spmmak_2019!$A$2:$J$2803,$E35&amp;O$2,spmmak_2019!$J$2:$J$2803)</f>
        <v>2700000</v>
      </c>
      <c r="P35" s="13">
        <f ca="1">SUMIF(spmmak_2019!$A$2:$J$2803,$E35&amp;P$2,spmmak_2019!$J$2:$J$2803)</f>
        <v>0</v>
      </c>
      <c r="Q35" s="18">
        <f t="shared" ca="1" si="8"/>
        <v>2700000</v>
      </c>
      <c r="R35" s="13">
        <f ca="1">SUMIF(spmmak_2019!$A$2:$J$2803,$E35&amp;R$2,spmmak_2019!$J$2:$J$2803)</f>
        <v>0</v>
      </c>
      <c r="S35" s="13">
        <f ca="1">SUMIF(spmmak_2019!$A$2:$J$2803,$E35&amp;S$2,spmmak_2019!$J$2:$J$2803)</f>
        <v>5450000</v>
      </c>
      <c r="T35" s="13">
        <f ca="1">SUMIF(spmmak_2019!$A$2:$J$2803,$E35&amp;T$2,spmmak_2019!$J$2:$J$2803)</f>
        <v>0</v>
      </c>
      <c r="U35" s="18">
        <f t="shared" ca="1" si="9"/>
        <v>8150000</v>
      </c>
    </row>
    <row r="36" spans="1:21">
      <c r="A36" t="str">
        <f t="shared" si="10"/>
        <v>52</v>
      </c>
      <c r="B36" s="5">
        <v>417831</v>
      </c>
      <c r="C36" s="10" t="str">
        <f t="shared" si="4"/>
        <v>41783152</v>
      </c>
      <c r="D36" t="str">
        <f t="shared" si="5"/>
        <v>2103962</v>
      </c>
      <c r="E36" s="12" t="s">
        <v>2874</v>
      </c>
      <c r="F36" s="13">
        <f ca="1">SUMIF(spmmak_2019!$A$2:$J$2803,$E36&amp;F$2,spmmak_2019!$J$2:$J$2803)</f>
        <v>0</v>
      </c>
      <c r="G36" s="13">
        <f ca="1">SUMIF(spmmak_2019!$A$2:$J$2803,$E36&amp;G$2,spmmak_2019!$J$2:$J$2803)</f>
        <v>0</v>
      </c>
      <c r="H36" s="13">
        <f ca="1">SUMIF(spmmak_2019!$A$2:$J$2803,$E36&amp;H$2,spmmak_2019!$J$2:$J$2803)</f>
        <v>0</v>
      </c>
      <c r="I36" s="18">
        <f t="shared" ca="1" si="6"/>
        <v>0</v>
      </c>
      <c r="J36" s="13">
        <f ca="1">SUMIF(spmmak_2019!$A$2:$J$2803,$E36&amp;J$2,spmmak_2019!$J$2:$J$2803)</f>
        <v>0</v>
      </c>
      <c r="K36" s="13">
        <f ca="1">SUMIF(spmmak_2019!$A$2:$J$2803,$E36&amp;K$2,spmmak_2019!$J$2:$J$2803)</f>
        <v>0</v>
      </c>
      <c r="L36" s="13">
        <f ca="1">SUMIF(spmmak_2019!$A$2:$J$2803,$E36&amp;L$2,spmmak_2019!$J$2:$J$2803)</f>
        <v>0</v>
      </c>
      <c r="M36" s="18">
        <f t="shared" ca="1" si="7"/>
        <v>0</v>
      </c>
      <c r="N36" s="13">
        <f ca="1">SUMIF(spmmak_2019!$A$2:$J$2803,$E36&amp;N$2,spmmak_2019!$J$2:$J$2803)</f>
        <v>0</v>
      </c>
      <c r="O36" s="13">
        <f ca="1">SUMIF(spmmak_2019!$A$2:$J$2803,$E36&amp;O$2,spmmak_2019!$J$2:$J$2803)</f>
        <v>0</v>
      </c>
      <c r="P36" s="13">
        <f ca="1">SUMIF(spmmak_2019!$A$2:$J$2803,$E36&amp;P$2,spmmak_2019!$J$2:$J$2803)</f>
        <v>0</v>
      </c>
      <c r="Q36" s="18">
        <f t="shared" ca="1" si="8"/>
        <v>0</v>
      </c>
      <c r="R36" s="13">
        <f ca="1">SUMIF(spmmak_2019!$A$2:$J$2803,$E36&amp;R$2,spmmak_2019!$J$2:$J$2803)</f>
        <v>0</v>
      </c>
      <c r="S36" s="13">
        <f ca="1">SUMIF(spmmak_2019!$A$2:$J$2803,$E36&amp;S$2,spmmak_2019!$J$2:$J$2803)</f>
        <v>1000000</v>
      </c>
      <c r="T36" s="13">
        <f ca="1">SUMIF(spmmak_2019!$A$2:$J$2803,$E36&amp;T$2,spmmak_2019!$J$2:$J$2803)</f>
        <v>0</v>
      </c>
      <c r="U36" s="18">
        <f t="shared" ca="1" si="9"/>
        <v>1000000</v>
      </c>
    </row>
    <row r="37" spans="1:21">
      <c r="A37" t="str">
        <f t="shared" si="10"/>
        <v>52</v>
      </c>
      <c r="B37" s="5">
        <v>417831</v>
      </c>
      <c r="C37" s="10" t="str">
        <f t="shared" si="4"/>
        <v>41783152</v>
      </c>
      <c r="D37" t="str">
        <f t="shared" si="5"/>
        <v>2103962</v>
      </c>
      <c r="E37" s="12" t="s">
        <v>2876</v>
      </c>
      <c r="F37" s="13">
        <f ca="1">SUMIF(spmmak_2019!$A$2:$J$2803,$E37&amp;F$2,spmmak_2019!$J$2:$J$2803)</f>
        <v>0</v>
      </c>
      <c r="G37" s="13">
        <f ca="1">SUMIF(spmmak_2019!$A$2:$J$2803,$E37&amp;G$2,spmmak_2019!$J$2:$J$2803)</f>
        <v>0</v>
      </c>
      <c r="H37" s="13">
        <f ca="1">SUMIF(spmmak_2019!$A$2:$J$2803,$E37&amp;H$2,spmmak_2019!$J$2:$J$2803)</f>
        <v>0</v>
      </c>
      <c r="I37" s="18">
        <f t="shared" ca="1" si="6"/>
        <v>0</v>
      </c>
      <c r="J37" s="13">
        <f ca="1">SUMIF(spmmak_2019!$A$2:$J$2803,$E37&amp;J$2,spmmak_2019!$J$2:$J$2803)</f>
        <v>0</v>
      </c>
      <c r="K37" s="13">
        <f ca="1">SUMIF(spmmak_2019!$A$2:$J$2803,$E37&amp;K$2,spmmak_2019!$J$2:$J$2803)</f>
        <v>0</v>
      </c>
      <c r="L37" s="13">
        <f ca="1">SUMIF(spmmak_2019!$A$2:$J$2803,$E37&amp;L$2,spmmak_2019!$J$2:$J$2803)</f>
        <v>0</v>
      </c>
      <c r="M37" s="18">
        <f t="shared" ca="1" si="7"/>
        <v>0</v>
      </c>
      <c r="N37" s="13">
        <f ca="1">SUMIF(spmmak_2019!$A$2:$J$2803,$E37&amp;N$2,spmmak_2019!$J$2:$J$2803)</f>
        <v>0</v>
      </c>
      <c r="O37" s="13">
        <f ca="1">SUMIF(spmmak_2019!$A$2:$J$2803,$E37&amp;O$2,spmmak_2019!$J$2:$J$2803)</f>
        <v>0</v>
      </c>
      <c r="P37" s="13">
        <f ca="1">SUMIF(spmmak_2019!$A$2:$J$2803,$E37&amp;P$2,spmmak_2019!$J$2:$J$2803)</f>
        <v>0</v>
      </c>
      <c r="Q37" s="18">
        <f t="shared" ca="1" si="8"/>
        <v>0</v>
      </c>
      <c r="R37" s="13">
        <f ca="1">SUMIF(spmmak_2019!$A$2:$J$2803,$E37&amp;R$2,spmmak_2019!$J$2:$J$2803)</f>
        <v>0</v>
      </c>
      <c r="S37" s="13">
        <f ca="1">SUMIF(spmmak_2019!$A$2:$J$2803,$E37&amp;S$2,spmmak_2019!$J$2:$J$2803)</f>
        <v>3600000</v>
      </c>
      <c r="T37" s="13">
        <f ca="1">SUMIF(spmmak_2019!$A$2:$J$2803,$E37&amp;T$2,spmmak_2019!$J$2:$J$2803)</f>
        <v>0</v>
      </c>
      <c r="U37" s="18">
        <f t="shared" ca="1" si="9"/>
        <v>3600000</v>
      </c>
    </row>
    <row r="38" spans="1:21">
      <c r="A38" t="str">
        <f t="shared" si="10"/>
        <v>52</v>
      </c>
      <c r="B38" s="5">
        <v>417831</v>
      </c>
      <c r="C38" s="10" t="str">
        <f t="shared" si="4"/>
        <v>41783152</v>
      </c>
      <c r="D38" t="str">
        <f t="shared" si="5"/>
        <v>2103994</v>
      </c>
      <c r="E38" s="12" t="s">
        <v>2836</v>
      </c>
      <c r="F38" s="13">
        <f ca="1">SUMIF(spmmak_2019!$A$2:$J$2803,$E38&amp;F$2,spmmak_2019!$J$2:$J$2803)</f>
        <v>859000</v>
      </c>
      <c r="G38" s="13">
        <f ca="1">SUMIF(spmmak_2019!$A$2:$J$2803,$E38&amp;G$2,spmmak_2019!$J$2:$J$2803)</f>
        <v>15400000</v>
      </c>
      <c r="H38" s="13">
        <f ca="1">SUMIF(spmmak_2019!$A$2:$J$2803,$E38&amp;H$2,spmmak_2019!$J$2:$J$2803)</f>
        <v>22177798</v>
      </c>
      <c r="I38" s="18">
        <f t="shared" ca="1" si="6"/>
        <v>38436798</v>
      </c>
      <c r="J38" s="13">
        <f ca="1">SUMIF(spmmak_2019!$A$2:$J$2803,$E38&amp;J$2,spmmak_2019!$J$2:$J$2803)</f>
        <v>15300000</v>
      </c>
      <c r="K38" s="13">
        <f ca="1">SUMIF(spmmak_2019!$A$2:$J$2803,$E38&amp;K$2,spmmak_2019!$J$2:$J$2803)</f>
        <v>31705000</v>
      </c>
      <c r="L38" s="13">
        <f ca="1">SUMIF(spmmak_2019!$A$2:$J$2803,$E38&amp;L$2,spmmak_2019!$J$2:$J$2803)</f>
        <v>22060000</v>
      </c>
      <c r="M38" s="18">
        <f t="shared" ca="1" si="7"/>
        <v>107501798</v>
      </c>
      <c r="N38" s="13">
        <f ca="1">SUMIF(spmmak_2019!$A$2:$J$2803,$E38&amp;N$2,spmmak_2019!$J$2:$J$2803)</f>
        <v>17200000</v>
      </c>
      <c r="O38" s="13">
        <f ca="1">SUMIF(spmmak_2019!$A$2:$J$2803,$E38&amp;O$2,spmmak_2019!$J$2:$J$2803)</f>
        <v>19236000</v>
      </c>
      <c r="P38" s="13">
        <f ca="1">SUMIF(spmmak_2019!$A$2:$J$2803,$E38&amp;P$2,spmmak_2019!$J$2:$J$2803)</f>
        <v>17629920</v>
      </c>
      <c r="Q38" s="18">
        <f t="shared" ca="1" si="8"/>
        <v>161567718</v>
      </c>
      <c r="R38" s="13">
        <f ca="1">SUMIF(spmmak_2019!$A$2:$J$2803,$E38&amp;R$2,spmmak_2019!$J$2:$J$2803)</f>
        <v>15859000</v>
      </c>
      <c r="S38" s="13">
        <f ca="1">SUMIF(spmmak_2019!$A$2:$J$2803,$E38&amp;S$2,spmmak_2019!$J$2:$J$2803)</f>
        <v>15904100</v>
      </c>
      <c r="T38" s="13">
        <f ca="1">SUMIF(spmmak_2019!$A$2:$J$2803,$E38&amp;T$2,spmmak_2019!$J$2:$J$2803)</f>
        <v>17108000</v>
      </c>
      <c r="U38" s="18">
        <f t="shared" ca="1" si="9"/>
        <v>210438818</v>
      </c>
    </row>
    <row r="39" spans="1:21">
      <c r="A39" t="str">
        <f t="shared" si="10"/>
        <v>52</v>
      </c>
      <c r="B39" s="5">
        <v>417831</v>
      </c>
      <c r="C39" s="10" t="str">
        <f t="shared" si="4"/>
        <v>41783152</v>
      </c>
      <c r="D39" t="str">
        <f t="shared" si="5"/>
        <v>2103994</v>
      </c>
      <c r="E39" s="12" t="s">
        <v>2834</v>
      </c>
      <c r="F39" s="13">
        <f ca="1">SUMIF(spmmak_2019!$A$2:$J$2803,$E39&amp;F$2,spmmak_2019!$J$2:$J$2803)</f>
        <v>0</v>
      </c>
      <c r="G39" s="13">
        <f ca="1">SUMIF(spmmak_2019!$A$2:$J$2803,$E39&amp;G$2,spmmak_2019!$J$2:$J$2803)</f>
        <v>6940000</v>
      </c>
      <c r="H39" s="13">
        <f ca="1">SUMIF(spmmak_2019!$A$2:$J$2803,$E39&amp;H$2,spmmak_2019!$J$2:$J$2803)</f>
        <v>6940000</v>
      </c>
      <c r="I39" s="18">
        <f t="shared" ca="1" si="6"/>
        <v>13880000</v>
      </c>
      <c r="J39" s="13">
        <f ca="1">SUMIF(spmmak_2019!$A$2:$J$2803,$E39&amp;J$2,spmmak_2019!$J$2:$J$2803)</f>
        <v>6940000</v>
      </c>
      <c r="K39" s="13">
        <f ca="1">SUMIF(spmmak_2019!$A$2:$J$2803,$E39&amp;K$2,spmmak_2019!$J$2:$J$2803)</f>
        <v>6940000</v>
      </c>
      <c r="L39" s="13">
        <f ca="1">SUMIF(spmmak_2019!$A$2:$J$2803,$E39&amp;L$2,spmmak_2019!$J$2:$J$2803)</f>
        <v>6940000</v>
      </c>
      <c r="M39" s="18">
        <f t="shared" ca="1" si="7"/>
        <v>34700000</v>
      </c>
      <c r="N39" s="13">
        <f ca="1">SUMIF(spmmak_2019!$A$2:$J$2803,$E39&amp;N$2,spmmak_2019!$J$2:$J$2803)</f>
        <v>6940000</v>
      </c>
      <c r="O39" s="13">
        <f ca="1">SUMIF(spmmak_2019!$A$2:$J$2803,$E39&amp;O$2,spmmak_2019!$J$2:$J$2803)</f>
        <v>6940000</v>
      </c>
      <c r="P39" s="13">
        <f ca="1">SUMIF(spmmak_2019!$A$2:$J$2803,$E39&amp;P$2,spmmak_2019!$J$2:$J$2803)</f>
        <v>5810000</v>
      </c>
      <c r="Q39" s="18">
        <f t="shared" ca="1" si="8"/>
        <v>54390000</v>
      </c>
      <c r="R39" s="13">
        <f ca="1">SUMIF(spmmak_2019!$A$2:$J$2803,$E39&amp;R$2,spmmak_2019!$J$2:$J$2803)</f>
        <v>6940000</v>
      </c>
      <c r="S39" s="13">
        <f ca="1">SUMIF(spmmak_2019!$A$2:$J$2803,$E39&amp;S$2,spmmak_2019!$J$2:$J$2803)</f>
        <v>6940000</v>
      </c>
      <c r="T39" s="13">
        <f ca="1">SUMIF(spmmak_2019!$A$2:$J$2803,$E39&amp;T$2,spmmak_2019!$J$2:$J$2803)</f>
        <v>6940000</v>
      </c>
      <c r="U39" s="18">
        <f t="shared" ca="1" si="9"/>
        <v>75210000</v>
      </c>
    </row>
    <row r="40" spans="1:21">
      <c r="A40" t="str">
        <f t="shared" si="10"/>
        <v>52</v>
      </c>
      <c r="B40" s="5">
        <v>417831</v>
      </c>
      <c r="C40" s="10" t="str">
        <f t="shared" si="4"/>
        <v>41783152</v>
      </c>
      <c r="D40" t="str">
        <f t="shared" si="5"/>
        <v>2103994</v>
      </c>
      <c r="E40" s="12" t="s">
        <v>2837</v>
      </c>
      <c r="F40" s="13">
        <f ca="1">SUMIF(spmmak_2019!$A$2:$J$2803,$E40&amp;F$2,spmmak_2019!$J$2:$J$2803)</f>
        <v>0</v>
      </c>
      <c r="G40" s="13">
        <f ca="1">SUMIF(spmmak_2019!$A$2:$J$2803,$E40&amp;G$2,spmmak_2019!$J$2:$J$2803)</f>
        <v>0</v>
      </c>
      <c r="H40" s="13">
        <f ca="1">SUMIF(spmmak_2019!$A$2:$J$2803,$E40&amp;H$2,spmmak_2019!$J$2:$J$2803)</f>
        <v>0</v>
      </c>
      <c r="I40" s="18">
        <f t="shared" ca="1" si="6"/>
        <v>0</v>
      </c>
      <c r="J40" s="13">
        <f ca="1">SUMIF(spmmak_2019!$A$2:$J$2803,$E40&amp;J$2,spmmak_2019!$J$2:$J$2803)</f>
        <v>4740000</v>
      </c>
      <c r="K40" s="13">
        <f ca="1">SUMIF(spmmak_2019!$A$2:$J$2803,$E40&amp;K$2,spmmak_2019!$J$2:$J$2803)</f>
        <v>5000000</v>
      </c>
      <c r="L40" s="13">
        <f ca="1">SUMIF(spmmak_2019!$A$2:$J$2803,$E40&amp;L$2,spmmak_2019!$J$2:$J$2803)</f>
        <v>0</v>
      </c>
      <c r="M40" s="18">
        <f t="shared" ca="1" si="7"/>
        <v>9740000</v>
      </c>
      <c r="N40" s="13">
        <f ca="1">SUMIF(spmmak_2019!$A$2:$J$2803,$E40&amp;N$2,spmmak_2019!$J$2:$J$2803)</f>
        <v>0</v>
      </c>
      <c r="O40" s="13">
        <f ca="1">SUMIF(spmmak_2019!$A$2:$J$2803,$E40&amp;O$2,spmmak_2019!$J$2:$J$2803)</f>
        <v>0</v>
      </c>
      <c r="P40" s="13">
        <f ca="1">SUMIF(spmmak_2019!$A$2:$J$2803,$E40&amp;P$2,spmmak_2019!$J$2:$J$2803)</f>
        <v>0</v>
      </c>
      <c r="Q40" s="18">
        <f t="shared" ca="1" si="8"/>
        <v>9740000</v>
      </c>
      <c r="R40" s="13">
        <f ca="1">SUMIF(spmmak_2019!$A$2:$J$2803,$E40&amp;R$2,spmmak_2019!$J$2:$J$2803)</f>
        <v>2760000</v>
      </c>
      <c r="S40" s="13">
        <f ca="1">SUMIF(spmmak_2019!$A$2:$J$2803,$E40&amp;S$2,spmmak_2019!$J$2:$J$2803)</f>
        <v>0</v>
      </c>
      <c r="T40" s="13">
        <f ca="1">SUMIF(spmmak_2019!$A$2:$J$2803,$E40&amp;T$2,spmmak_2019!$J$2:$J$2803)</f>
        <v>0</v>
      </c>
      <c r="U40" s="18">
        <f t="shared" ca="1" si="9"/>
        <v>12500000</v>
      </c>
    </row>
    <row r="41" spans="1:21">
      <c r="A41" t="str">
        <f t="shared" si="10"/>
        <v>52</v>
      </c>
      <c r="B41" s="5">
        <v>417831</v>
      </c>
      <c r="C41" s="10" t="str">
        <f t="shared" si="4"/>
        <v>41783152</v>
      </c>
      <c r="D41" t="str">
        <f t="shared" si="5"/>
        <v>2103994</v>
      </c>
      <c r="E41" s="12" t="s">
        <v>2835</v>
      </c>
      <c r="F41" s="13">
        <f ca="1">SUMIF(spmmak_2019!$A$2:$J$2803,$E41&amp;F$2,spmmak_2019!$J$2:$J$2803)</f>
        <v>1420568</v>
      </c>
      <c r="G41" s="13">
        <f ca="1">SUMIF(spmmak_2019!$A$2:$J$2803,$E41&amp;G$2,spmmak_2019!$J$2:$J$2803)</f>
        <v>1486938</v>
      </c>
      <c r="H41" s="13">
        <f ca="1">SUMIF(spmmak_2019!$A$2:$J$2803,$E41&amp;H$2,spmmak_2019!$J$2:$J$2803)</f>
        <v>1414919</v>
      </c>
      <c r="I41" s="18">
        <f t="shared" ca="1" si="6"/>
        <v>4322425</v>
      </c>
      <c r="J41" s="13">
        <f ca="1">SUMIF(spmmak_2019!$A$2:$J$2803,$E41&amp;J$2,spmmak_2019!$J$2:$J$2803)</f>
        <v>1618668</v>
      </c>
      <c r="K41" s="13">
        <f ca="1">SUMIF(spmmak_2019!$A$2:$J$2803,$E41&amp;K$2,spmmak_2019!$J$2:$J$2803)</f>
        <v>1591608</v>
      </c>
      <c r="L41" s="13">
        <f ca="1">SUMIF(spmmak_2019!$A$2:$J$2803,$E41&amp;L$2,spmmak_2019!$J$2:$J$2803)</f>
        <v>1486009</v>
      </c>
      <c r="M41" s="18">
        <f t="shared" ca="1" si="7"/>
        <v>9018710</v>
      </c>
      <c r="N41" s="13">
        <f ca="1">SUMIF(spmmak_2019!$A$2:$J$2803,$E41&amp;N$2,spmmak_2019!$J$2:$J$2803)</f>
        <v>1411441</v>
      </c>
      <c r="O41" s="13">
        <f ca="1">SUMIF(spmmak_2019!$A$2:$J$2803,$E41&amp;O$2,spmmak_2019!$J$2:$J$2803)</f>
        <v>1422633</v>
      </c>
      <c r="P41" s="13">
        <f ca="1">SUMIF(spmmak_2019!$A$2:$J$2803,$E41&amp;P$2,spmmak_2019!$J$2:$J$2803)</f>
        <v>1414588</v>
      </c>
      <c r="Q41" s="18">
        <f t="shared" ca="1" si="8"/>
        <v>13267372</v>
      </c>
      <c r="R41" s="13">
        <f ca="1">SUMIF(spmmak_2019!$A$2:$J$2803,$E41&amp;R$2,spmmak_2019!$J$2:$J$2803)</f>
        <v>1999012</v>
      </c>
      <c r="S41" s="13">
        <f ca="1">SUMIF(spmmak_2019!$A$2:$J$2803,$E41&amp;S$2,spmmak_2019!$J$2:$J$2803)</f>
        <v>1595738</v>
      </c>
      <c r="T41" s="13">
        <f ca="1">SUMIF(spmmak_2019!$A$2:$J$2803,$E41&amp;T$2,spmmak_2019!$J$2:$J$2803)</f>
        <v>2515080</v>
      </c>
      <c r="U41" s="18">
        <f t="shared" ca="1" si="9"/>
        <v>19377202</v>
      </c>
    </row>
    <row r="42" spans="1:21">
      <c r="A42" t="str">
        <f t="shared" si="10"/>
        <v>52</v>
      </c>
      <c r="B42" s="5">
        <v>417831</v>
      </c>
      <c r="C42" s="10" t="str">
        <f t="shared" si="4"/>
        <v>41783152</v>
      </c>
      <c r="D42" t="str">
        <f t="shared" si="5"/>
        <v>2103994</v>
      </c>
      <c r="E42" s="12" t="s">
        <v>2857</v>
      </c>
      <c r="F42" s="13">
        <f ca="1">SUMIF(spmmak_2019!$A$2:$J$2803,$E42&amp;F$2,spmmak_2019!$J$2:$J$2803)</f>
        <v>139987</v>
      </c>
      <c r="G42" s="13">
        <f ca="1">SUMIF(spmmak_2019!$A$2:$J$2803,$E42&amp;G$2,spmmak_2019!$J$2:$J$2803)</f>
        <v>138710</v>
      </c>
      <c r="H42" s="13">
        <f ca="1">SUMIF(spmmak_2019!$A$2:$J$2803,$E42&amp;H$2,spmmak_2019!$J$2:$J$2803)</f>
        <v>140910</v>
      </c>
      <c r="I42" s="18">
        <f t="shared" ca="1" si="6"/>
        <v>419607</v>
      </c>
      <c r="J42" s="13">
        <f ca="1">SUMIF(spmmak_2019!$A$2:$J$2803,$E42&amp;J$2,spmmak_2019!$J$2:$J$2803)</f>
        <v>139920</v>
      </c>
      <c r="K42" s="13">
        <f ca="1">SUMIF(spmmak_2019!$A$2:$J$2803,$E42&amp;K$2,spmmak_2019!$J$2:$J$2803)</f>
        <v>0</v>
      </c>
      <c r="L42" s="13">
        <f ca="1">SUMIF(spmmak_2019!$A$2:$J$2803,$E42&amp;L$2,spmmak_2019!$J$2:$J$2803)</f>
        <v>139260</v>
      </c>
      <c r="M42" s="18">
        <f t="shared" ca="1" si="7"/>
        <v>698787</v>
      </c>
      <c r="N42" s="13">
        <f ca="1">SUMIF(spmmak_2019!$A$2:$J$2803,$E42&amp;N$2,spmmak_2019!$J$2:$J$2803)</f>
        <v>138710</v>
      </c>
      <c r="O42" s="13">
        <f ca="1">SUMIF(spmmak_2019!$A$2:$J$2803,$E42&amp;O$2,spmmak_2019!$J$2:$J$2803)</f>
        <v>138710</v>
      </c>
      <c r="P42" s="13">
        <f ca="1">SUMIF(spmmak_2019!$A$2:$J$2803,$E42&amp;P$2,spmmak_2019!$J$2:$J$2803)</f>
        <v>129100</v>
      </c>
      <c r="Q42" s="18">
        <f t="shared" ca="1" si="8"/>
        <v>1105307</v>
      </c>
      <c r="R42" s="13">
        <f ca="1">SUMIF(spmmak_2019!$A$2:$J$2803,$E42&amp;R$2,spmmak_2019!$J$2:$J$2803)</f>
        <v>126100</v>
      </c>
      <c r="S42" s="13">
        <f ca="1">SUMIF(spmmak_2019!$A$2:$J$2803,$E42&amp;S$2,spmmak_2019!$J$2:$J$2803)</f>
        <v>0</v>
      </c>
      <c r="T42" s="13">
        <f ca="1">SUMIF(spmmak_2019!$A$2:$J$2803,$E42&amp;T$2,spmmak_2019!$J$2:$J$2803)</f>
        <v>0</v>
      </c>
      <c r="U42" s="18">
        <f t="shared" ca="1" si="9"/>
        <v>1231407</v>
      </c>
    </row>
    <row r="43" spans="1:21">
      <c r="A43" t="str">
        <f t="shared" si="10"/>
        <v>52</v>
      </c>
      <c r="B43" s="5">
        <v>417831</v>
      </c>
      <c r="C43" s="10" t="str">
        <f t="shared" si="4"/>
        <v>41783152</v>
      </c>
      <c r="D43" t="str">
        <f t="shared" si="5"/>
        <v>2103994</v>
      </c>
      <c r="E43" s="12" t="s">
        <v>2838</v>
      </c>
      <c r="F43" s="13">
        <f ca="1">SUMIF(spmmak_2019!$A$2:$J$2803,$E43&amp;F$2,spmmak_2019!$J$2:$J$2803)</f>
        <v>740000</v>
      </c>
      <c r="G43" s="13">
        <f ca="1">SUMIF(spmmak_2019!$A$2:$J$2803,$E43&amp;G$2,spmmak_2019!$J$2:$J$2803)</f>
        <v>740000</v>
      </c>
      <c r="H43" s="13">
        <f ca="1">SUMIF(spmmak_2019!$A$2:$J$2803,$E43&amp;H$2,spmmak_2019!$J$2:$J$2803)</f>
        <v>740000</v>
      </c>
      <c r="I43" s="18">
        <f t="shared" ca="1" si="6"/>
        <v>2220000</v>
      </c>
      <c r="J43" s="13">
        <f ca="1">SUMIF(spmmak_2019!$A$2:$J$2803,$E43&amp;J$2,spmmak_2019!$J$2:$J$2803)</f>
        <v>740000</v>
      </c>
      <c r="K43" s="13">
        <f ca="1">SUMIF(spmmak_2019!$A$2:$J$2803,$E43&amp;K$2,spmmak_2019!$J$2:$J$2803)</f>
        <v>879260</v>
      </c>
      <c r="L43" s="13">
        <f ca="1">SUMIF(spmmak_2019!$A$2:$J$2803,$E43&amp;L$2,spmmak_2019!$J$2:$J$2803)</f>
        <v>740000</v>
      </c>
      <c r="M43" s="18">
        <f t="shared" ca="1" si="7"/>
        <v>4579260</v>
      </c>
      <c r="N43" s="13">
        <f ca="1">SUMIF(spmmak_2019!$A$2:$J$2803,$E43&amp;N$2,spmmak_2019!$J$2:$J$2803)</f>
        <v>740000</v>
      </c>
      <c r="O43" s="13">
        <f ca="1">SUMIF(spmmak_2019!$A$2:$J$2803,$E43&amp;O$2,spmmak_2019!$J$2:$J$2803)</f>
        <v>740000</v>
      </c>
      <c r="P43" s="13">
        <f ca="1">SUMIF(spmmak_2019!$A$2:$J$2803,$E43&amp;P$2,spmmak_2019!$J$2:$J$2803)</f>
        <v>749610</v>
      </c>
      <c r="Q43" s="18">
        <f t="shared" ca="1" si="8"/>
        <v>6808870</v>
      </c>
      <c r="R43" s="13">
        <f ca="1">SUMIF(spmmak_2019!$A$2:$J$2803,$E43&amp;R$2,spmmak_2019!$J$2:$J$2803)</f>
        <v>752610</v>
      </c>
      <c r="S43" s="13">
        <f ca="1">SUMIF(spmmak_2019!$A$2:$J$2803,$E43&amp;S$2,spmmak_2019!$J$2:$J$2803)</f>
        <v>878710</v>
      </c>
      <c r="T43" s="13">
        <f ca="1">SUMIF(spmmak_2019!$A$2:$J$2803,$E43&amp;T$2,spmmak_2019!$J$2:$J$2803)</f>
        <v>878710</v>
      </c>
      <c r="U43" s="18">
        <f t="shared" ca="1" si="9"/>
        <v>9318900</v>
      </c>
    </row>
    <row r="44" spans="1:21">
      <c r="A44" t="str">
        <f t="shared" si="10"/>
        <v>52</v>
      </c>
      <c r="B44" s="5">
        <v>417831</v>
      </c>
      <c r="C44" s="10" t="str">
        <f t="shared" si="4"/>
        <v>41783152</v>
      </c>
      <c r="D44" t="str">
        <f t="shared" si="5"/>
        <v>2103994</v>
      </c>
      <c r="E44" s="12" t="s">
        <v>2875</v>
      </c>
      <c r="F44" s="13">
        <f ca="1">SUMIF(spmmak_2019!$A$2:$J$2803,$E44&amp;F$2,spmmak_2019!$J$2:$J$2803)</f>
        <v>0</v>
      </c>
      <c r="G44" s="13">
        <f ca="1">SUMIF(spmmak_2019!$A$2:$J$2803,$E44&amp;G$2,spmmak_2019!$J$2:$J$2803)</f>
        <v>0</v>
      </c>
      <c r="H44" s="13">
        <f ca="1">SUMIF(spmmak_2019!$A$2:$J$2803,$E44&amp;H$2,spmmak_2019!$J$2:$J$2803)</f>
        <v>0</v>
      </c>
      <c r="I44" s="18">
        <f t="shared" ca="1" si="6"/>
        <v>0</v>
      </c>
      <c r="J44" s="13">
        <f ca="1">SUMIF(spmmak_2019!$A$2:$J$2803,$E44&amp;J$2,spmmak_2019!$J$2:$J$2803)</f>
        <v>0</v>
      </c>
      <c r="K44" s="13">
        <f ca="1">SUMIF(spmmak_2019!$A$2:$J$2803,$E44&amp;K$2,spmmak_2019!$J$2:$J$2803)</f>
        <v>0</v>
      </c>
      <c r="L44" s="13">
        <f ca="1">SUMIF(spmmak_2019!$A$2:$J$2803,$E44&amp;L$2,spmmak_2019!$J$2:$J$2803)</f>
        <v>0</v>
      </c>
      <c r="M44" s="18">
        <f t="shared" ca="1" si="7"/>
        <v>0</v>
      </c>
      <c r="N44" s="13">
        <f ca="1">SUMIF(spmmak_2019!$A$2:$J$2803,$E44&amp;N$2,spmmak_2019!$J$2:$J$2803)</f>
        <v>0</v>
      </c>
      <c r="O44" s="13">
        <f ca="1">SUMIF(spmmak_2019!$A$2:$J$2803,$E44&amp;O$2,spmmak_2019!$J$2:$J$2803)</f>
        <v>0</v>
      </c>
      <c r="P44" s="13">
        <f ca="1">SUMIF(spmmak_2019!$A$2:$J$2803,$E44&amp;P$2,spmmak_2019!$J$2:$J$2803)</f>
        <v>0</v>
      </c>
      <c r="Q44" s="18">
        <f t="shared" ca="1" si="8"/>
        <v>0</v>
      </c>
      <c r="R44" s="13">
        <f ca="1">SUMIF(spmmak_2019!$A$2:$J$2803,$E44&amp;R$2,spmmak_2019!$J$2:$J$2803)</f>
        <v>0</v>
      </c>
      <c r="S44" s="13">
        <f ca="1">SUMIF(spmmak_2019!$A$2:$J$2803,$E44&amp;S$2,spmmak_2019!$J$2:$J$2803)</f>
        <v>8850000</v>
      </c>
      <c r="T44" s="13">
        <f ca="1">SUMIF(spmmak_2019!$A$2:$J$2803,$E44&amp;T$2,spmmak_2019!$J$2:$J$2803)</f>
        <v>0</v>
      </c>
      <c r="U44" s="18">
        <f t="shared" ca="1" si="9"/>
        <v>8850000</v>
      </c>
    </row>
    <row r="45" spans="1:21">
      <c r="A45" t="str">
        <f t="shared" si="10"/>
        <v>52</v>
      </c>
      <c r="B45" s="5">
        <v>417831</v>
      </c>
      <c r="C45" s="10" t="str">
        <f t="shared" si="4"/>
        <v>41783152</v>
      </c>
      <c r="D45" t="str">
        <f t="shared" si="5"/>
        <v>2103994</v>
      </c>
      <c r="E45" s="12" t="s">
        <v>2861</v>
      </c>
      <c r="F45" s="13">
        <f ca="1">SUMIF(spmmak_2019!$A$2:$J$2803,$E45&amp;F$2,spmmak_2019!$J$2:$J$2803)</f>
        <v>18000000</v>
      </c>
      <c r="G45" s="13">
        <f ca="1">SUMIF(spmmak_2019!$A$2:$J$2803,$E45&amp;G$2,spmmak_2019!$J$2:$J$2803)</f>
        <v>0</v>
      </c>
      <c r="H45" s="13">
        <f ca="1">SUMIF(spmmak_2019!$A$2:$J$2803,$E45&amp;H$2,spmmak_2019!$J$2:$J$2803)</f>
        <v>0</v>
      </c>
      <c r="I45" s="18">
        <f t="shared" ca="1" si="6"/>
        <v>18000000</v>
      </c>
      <c r="J45" s="13">
        <f ca="1">SUMIF(spmmak_2019!$A$2:$J$2803,$E45&amp;J$2,spmmak_2019!$J$2:$J$2803)</f>
        <v>0</v>
      </c>
      <c r="K45" s="13">
        <f ca="1">SUMIF(spmmak_2019!$A$2:$J$2803,$E45&amp;K$2,spmmak_2019!$J$2:$J$2803)</f>
        <v>0</v>
      </c>
      <c r="L45" s="13">
        <f ca="1">SUMIF(spmmak_2019!$A$2:$J$2803,$E45&amp;L$2,spmmak_2019!$J$2:$J$2803)</f>
        <v>0</v>
      </c>
      <c r="M45" s="18">
        <f t="shared" ca="1" si="7"/>
        <v>18000000</v>
      </c>
      <c r="N45" s="13">
        <f ca="1">SUMIF(spmmak_2019!$A$2:$J$2803,$E45&amp;N$2,spmmak_2019!$J$2:$J$2803)</f>
        <v>0</v>
      </c>
      <c r="O45" s="13">
        <f ca="1">SUMIF(spmmak_2019!$A$2:$J$2803,$E45&amp;O$2,spmmak_2019!$J$2:$J$2803)</f>
        <v>0</v>
      </c>
      <c r="P45" s="13">
        <f ca="1">SUMIF(spmmak_2019!$A$2:$J$2803,$E45&amp;P$2,spmmak_2019!$J$2:$J$2803)</f>
        <v>0</v>
      </c>
      <c r="Q45" s="18">
        <f t="shared" ca="1" si="8"/>
        <v>18000000</v>
      </c>
      <c r="R45" s="13">
        <f ca="1">SUMIF(spmmak_2019!$A$2:$J$2803,$E45&amp;R$2,spmmak_2019!$J$2:$J$2803)</f>
        <v>0</v>
      </c>
      <c r="S45" s="13">
        <f ca="1">SUMIF(spmmak_2019!$A$2:$J$2803,$E45&amp;S$2,spmmak_2019!$J$2:$J$2803)</f>
        <v>0</v>
      </c>
      <c r="T45" s="13">
        <f ca="1">SUMIF(spmmak_2019!$A$2:$J$2803,$E45&amp;T$2,spmmak_2019!$J$2:$J$2803)</f>
        <v>0</v>
      </c>
      <c r="U45" s="18">
        <f t="shared" ca="1" si="9"/>
        <v>18000000</v>
      </c>
    </row>
    <row r="46" spans="1:21">
      <c r="A46" t="str">
        <f t="shared" si="10"/>
        <v>52</v>
      </c>
      <c r="B46" s="5">
        <v>417831</v>
      </c>
      <c r="C46" s="10" t="str">
        <f t="shared" si="4"/>
        <v>41783152</v>
      </c>
      <c r="D46" t="str">
        <f t="shared" si="5"/>
        <v>2103994</v>
      </c>
      <c r="E46" s="12" t="s">
        <v>2849</v>
      </c>
      <c r="F46" s="13">
        <f ca="1">SUMIF(spmmak_2019!$A$2:$J$2803,$E46&amp;F$2,spmmak_2019!$J$2:$J$2803)</f>
        <v>0</v>
      </c>
      <c r="G46" s="13">
        <f ca="1">SUMIF(spmmak_2019!$A$2:$J$2803,$E46&amp;G$2,spmmak_2019!$J$2:$J$2803)</f>
        <v>6802576</v>
      </c>
      <c r="H46" s="13">
        <f ca="1">SUMIF(spmmak_2019!$A$2:$J$2803,$E46&amp;H$2,spmmak_2019!$J$2:$J$2803)</f>
        <v>26515392</v>
      </c>
      <c r="I46" s="18">
        <f t="shared" ca="1" si="6"/>
        <v>33317968</v>
      </c>
      <c r="J46" s="13">
        <f ca="1">SUMIF(spmmak_2019!$A$2:$J$2803,$E46&amp;J$2,spmmak_2019!$J$2:$J$2803)</f>
        <v>4242003</v>
      </c>
      <c r="K46" s="13">
        <f ca="1">SUMIF(spmmak_2019!$A$2:$J$2803,$E46&amp;K$2,spmmak_2019!$J$2:$J$2803)</f>
        <v>5283400</v>
      </c>
      <c r="L46" s="13">
        <f ca="1">SUMIF(spmmak_2019!$A$2:$J$2803,$E46&amp;L$2,spmmak_2019!$J$2:$J$2803)</f>
        <v>3567543</v>
      </c>
      <c r="M46" s="18">
        <f t="shared" ca="1" si="7"/>
        <v>46410914</v>
      </c>
      <c r="N46" s="13">
        <f ca="1">SUMIF(spmmak_2019!$A$2:$J$2803,$E46&amp;N$2,spmmak_2019!$J$2:$J$2803)</f>
        <v>7023089</v>
      </c>
      <c r="O46" s="13">
        <f ca="1">SUMIF(spmmak_2019!$A$2:$J$2803,$E46&amp;O$2,spmmak_2019!$J$2:$J$2803)</f>
        <v>7247750</v>
      </c>
      <c r="P46" s="13">
        <f ca="1">SUMIF(spmmak_2019!$A$2:$J$2803,$E46&amp;P$2,spmmak_2019!$J$2:$J$2803)</f>
        <v>1657558</v>
      </c>
      <c r="Q46" s="18">
        <f t="shared" ca="1" si="8"/>
        <v>62339311</v>
      </c>
      <c r="R46" s="13">
        <f ca="1">SUMIF(spmmak_2019!$A$2:$J$2803,$E46&amp;R$2,spmmak_2019!$J$2:$J$2803)</f>
        <v>0</v>
      </c>
      <c r="S46" s="13">
        <f ca="1">SUMIF(spmmak_2019!$A$2:$J$2803,$E46&amp;S$2,spmmak_2019!$J$2:$J$2803)</f>
        <v>3434777</v>
      </c>
      <c r="T46" s="13">
        <f ca="1">SUMIF(spmmak_2019!$A$2:$J$2803,$E46&amp;T$2,spmmak_2019!$J$2:$J$2803)</f>
        <v>0</v>
      </c>
      <c r="U46" s="18">
        <f t="shared" ca="1" si="9"/>
        <v>65774088</v>
      </c>
    </row>
    <row r="47" spans="1:21">
      <c r="A47" t="str">
        <f t="shared" si="10"/>
        <v>52</v>
      </c>
      <c r="B47" s="5">
        <v>417831</v>
      </c>
      <c r="C47" s="10" t="str">
        <f t="shared" si="4"/>
        <v>41783152</v>
      </c>
      <c r="D47" t="str">
        <f t="shared" si="5"/>
        <v>2103994</v>
      </c>
      <c r="E47" s="12" t="s">
        <v>2847</v>
      </c>
      <c r="F47" s="13">
        <f ca="1">SUMIF(spmmak_2019!$A$2:$J$2803,$E47&amp;F$2,spmmak_2019!$J$2:$J$2803)</f>
        <v>9969800</v>
      </c>
      <c r="G47" s="13">
        <f ca="1">SUMIF(spmmak_2019!$A$2:$J$2803,$E47&amp;G$2,spmmak_2019!$J$2:$J$2803)</f>
        <v>9735000</v>
      </c>
      <c r="H47" s="13">
        <f ca="1">SUMIF(spmmak_2019!$A$2:$J$2803,$E47&amp;H$2,spmmak_2019!$J$2:$J$2803)</f>
        <v>2160000</v>
      </c>
      <c r="I47" s="18">
        <f t="shared" ca="1" si="6"/>
        <v>21864800</v>
      </c>
      <c r="J47" s="13">
        <f ca="1">SUMIF(spmmak_2019!$A$2:$J$2803,$E47&amp;J$2,spmmak_2019!$J$2:$J$2803)</f>
        <v>760000</v>
      </c>
      <c r="K47" s="13">
        <f ca="1">SUMIF(spmmak_2019!$A$2:$J$2803,$E47&amp;K$2,spmmak_2019!$J$2:$J$2803)</f>
        <v>9245000</v>
      </c>
      <c r="L47" s="13">
        <f ca="1">SUMIF(spmmak_2019!$A$2:$J$2803,$E47&amp;L$2,spmmak_2019!$J$2:$J$2803)</f>
        <v>2490000</v>
      </c>
      <c r="M47" s="18">
        <f t="shared" ca="1" si="7"/>
        <v>34359800</v>
      </c>
      <c r="N47" s="13">
        <f ca="1">SUMIF(spmmak_2019!$A$2:$J$2803,$E47&amp;N$2,spmmak_2019!$J$2:$J$2803)</f>
        <v>3010000</v>
      </c>
      <c r="O47" s="13">
        <f ca="1">SUMIF(spmmak_2019!$A$2:$J$2803,$E47&amp;O$2,spmmak_2019!$J$2:$J$2803)</f>
        <v>1010000</v>
      </c>
      <c r="P47" s="13">
        <f ca="1">SUMIF(spmmak_2019!$A$2:$J$2803,$E47&amp;P$2,spmmak_2019!$J$2:$J$2803)</f>
        <v>2820000</v>
      </c>
      <c r="Q47" s="18">
        <f t="shared" ca="1" si="8"/>
        <v>41199800</v>
      </c>
      <c r="R47" s="13">
        <f ca="1">SUMIF(spmmak_2019!$A$2:$J$2803,$E47&amp;R$2,spmmak_2019!$J$2:$J$2803)</f>
        <v>5851800</v>
      </c>
      <c r="S47" s="13">
        <f ca="1">SUMIF(spmmak_2019!$A$2:$J$2803,$E47&amp;S$2,spmmak_2019!$J$2:$J$2803)</f>
        <v>3830000</v>
      </c>
      <c r="T47" s="13">
        <f ca="1">SUMIF(spmmak_2019!$A$2:$J$2803,$E47&amp;T$2,spmmak_2019!$J$2:$J$2803)</f>
        <v>1910000</v>
      </c>
      <c r="U47" s="18">
        <f t="shared" ca="1" si="9"/>
        <v>52791600</v>
      </c>
    </row>
    <row r="48" spans="1:21">
      <c r="A48" t="str">
        <f t="shared" si="10"/>
        <v>52</v>
      </c>
      <c r="B48" s="5">
        <v>417831</v>
      </c>
      <c r="C48" s="10" t="str">
        <f t="shared" si="4"/>
        <v>41783152</v>
      </c>
      <c r="D48" t="str">
        <f t="shared" si="5"/>
        <v>5620011</v>
      </c>
      <c r="E48" s="12" t="s">
        <v>2877</v>
      </c>
      <c r="F48" s="13">
        <f ca="1">SUMIF(spmmak_2019!$A$2:$J$2803,$E48&amp;F$2,spmmak_2019!$J$2:$J$2803)</f>
        <v>0</v>
      </c>
      <c r="G48" s="13">
        <f ca="1">SUMIF(spmmak_2019!$A$2:$J$2803,$E48&amp;G$2,spmmak_2019!$J$2:$J$2803)</f>
        <v>0</v>
      </c>
      <c r="H48" s="13">
        <f ca="1">SUMIF(spmmak_2019!$A$2:$J$2803,$E48&amp;H$2,spmmak_2019!$J$2:$J$2803)</f>
        <v>0</v>
      </c>
      <c r="I48" s="18">
        <f t="shared" ca="1" si="6"/>
        <v>0</v>
      </c>
      <c r="J48" s="13">
        <f ca="1">SUMIF(spmmak_2019!$A$2:$J$2803,$E48&amp;J$2,spmmak_2019!$J$2:$J$2803)</f>
        <v>0</v>
      </c>
      <c r="K48" s="13">
        <f ca="1">SUMIF(spmmak_2019!$A$2:$J$2803,$E48&amp;K$2,spmmak_2019!$J$2:$J$2803)</f>
        <v>0</v>
      </c>
      <c r="L48" s="13">
        <f ca="1">SUMIF(spmmak_2019!$A$2:$J$2803,$E48&amp;L$2,spmmak_2019!$J$2:$J$2803)</f>
        <v>0</v>
      </c>
      <c r="M48" s="18">
        <f t="shared" ca="1" si="7"/>
        <v>0</v>
      </c>
      <c r="N48" s="13">
        <f ca="1">SUMIF(spmmak_2019!$A$2:$J$2803,$E48&amp;N$2,spmmak_2019!$J$2:$J$2803)</f>
        <v>0</v>
      </c>
      <c r="O48" s="13">
        <f ca="1">SUMIF(spmmak_2019!$A$2:$J$2803,$E48&amp;O$2,spmmak_2019!$J$2:$J$2803)</f>
        <v>0</v>
      </c>
      <c r="P48" s="13">
        <f ca="1">SUMIF(spmmak_2019!$A$2:$J$2803,$E48&amp;P$2,spmmak_2019!$J$2:$J$2803)</f>
        <v>0</v>
      </c>
      <c r="Q48" s="18">
        <f t="shared" ca="1" si="8"/>
        <v>0</v>
      </c>
      <c r="R48" s="13">
        <f ca="1">SUMIF(spmmak_2019!$A$2:$J$2803,$E48&amp;R$2,spmmak_2019!$J$2:$J$2803)</f>
        <v>0</v>
      </c>
      <c r="S48" s="13">
        <f ca="1">SUMIF(spmmak_2019!$A$2:$J$2803,$E48&amp;S$2,spmmak_2019!$J$2:$J$2803)</f>
        <v>0</v>
      </c>
      <c r="T48" s="13">
        <f ca="1">SUMIF(spmmak_2019!$A$2:$J$2803,$E48&amp;T$2,spmmak_2019!$J$2:$J$2803)</f>
        <v>9400000</v>
      </c>
      <c r="U48" s="18">
        <f t="shared" ca="1" si="9"/>
        <v>9400000</v>
      </c>
    </row>
    <row r="49" spans="1:21">
      <c r="A49" t="str">
        <f t="shared" si="10"/>
        <v>52</v>
      </c>
      <c r="B49" s="5">
        <v>417831</v>
      </c>
      <c r="C49" s="10" t="str">
        <f t="shared" si="4"/>
        <v>41783152</v>
      </c>
      <c r="D49" t="str">
        <f t="shared" si="5"/>
        <v>5620011</v>
      </c>
      <c r="E49" s="12" t="s">
        <v>2878</v>
      </c>
      <c r="F49" s="13">
        <f ca="1">SUMIF(spmmak_2019!$A$2:$J$2803,$E49&amp;F$2,spmmak_2019!$J$2:$J$2803)</f>
        <v>0</v>
      </c>
      <c r="G49" s="13">
        <f ca="1">SUMIF(spmmak_2019!$A$2:$J$2803,$E49&amp;G$2,spmmak_2019!$J$2:$J$2803)</f>
        <v>0</v>
      </c>
      <c r="H49" s="13">
        <f ca="1">SUMIF(spmmak_2019!$A$2:$J$2803,$E49&amp;H$2,spmmak_2019!$J$2:$J$2803)</f>
        <v>0</v>
      </c>
      <c r="I49" s="18">
        <f t="shared" ca="1" si="6"/>
        <v>0</v>
      </c>
      <c r="J49" s="13">
        <f ca="1">SUMIF(spmmak_2019!$A$2:$J$2803,$E49&amp;J$2,spmmak_2019!$J$2:$J$2803)</f>
        <v>0</v>
      </c>
      <c r="K49" s="13">
        <f ca="1">SUMIF(spmmak_2019!$A$2:$J$2803,$E49&amp;K$2,spmmak_2019!$J$2:$J$2803)</f>
        <v>0</v>
      </c>
      <c r="L49" s="13">
        <f ca="1">SUMIF(spmmak_2019!$A$2:$J$2803,$E49&amp;L$2,spmmak_2019!$J$2:$J$2803)</f>
        <v>0</v>
      </c>
      <c r="M49" s="18">
        <f t="shared" ca="1" si="7"/>
        <v>0</v>
      </c>
      <c r="N49" s="13">
        <f ca="1">SUMIF(spmmak_2019!$A$2:$J$2803,$E49&amp;N$2,spmmak_2019!$J$2:$J$2803)</f>
        <v>0</v>
      </c>
      <c r="O49" s="13">
        <f ca="1">SUMIF(spmmak_2019!$A$2:$J$2803,$E49&amp;O$2,spmmak_2019!$J$2:$J$2803)</f>
        <v>0</v>
      </c>
      <c r="P49" s="13">
        <f ca="1">SUMIF(spmmak_2019!$A$2:$J$2803,$E49&amp;P$2,spmmak_2019!$J$2:$J$2803)</f>
        <v>0</v>
      </c>
      <c r="Q49" s="18">
        <f t="shared" ca="1" si="8"/>
        <v>0</v>
      </c>
      <c r="R49" s="13">
        <f ca="1">SUMIF(spmmak_2019!$A$2:$J$2803,$E49&amp;R$2,spmmak_2019!$J$2:$J$2803)</f>
        <v>0</v>
      </c>
      <c r="S49" s="13">
        <f ca="1">SUMIF(spmmak_2019!$A$2:$J$2803,$E49&amp;S$2,spmmak_2019!$J$2:$J$2803)</f>
        <v>0</v>
      </c>
      <c r="T49" s="13">
        <f ca="1">SUMIF(spmmak_2019!$A$2:$J$2803,$E49&amp;T$2,spmmak_2019!$J$2:$J$2803)</f>
        <v>600000</v>
      </c>
      <c r="U49" s="18">
        <f t="shared" ca="1" si="9"/>
        <v>600000</v>
      </c>
    </row>
    <row r="50" spans="1:21">
      <c r="A50" t="str">
        <f t="shared" si="10"/>
        <v>52</v>
      </c>
      <c r="B50" s="5">
        <v>417831</v>
      </c>
      <c r="C50" s="10" t="str">
        <f t="shared" si="4"/>
        <v>41783152</v>
      </c>
      <c r="D50" t="str">
        <f t="shared" si="5"/>
        <v>5620011</v>
      </c>
      <c r="E50" s="12" t="s">
        <v>2879</v>
      </c>
      <c r="F50" s="13">
        <f ca="1">SUMIF(spmmak_2019!$A$2:$J$2803,$E50&amp;F$2,spmmak_2019!$J$2:$J$2803)</f>
        <v>0</v>
      </c>
      <c r="G50" s="13">
        <f ca="1">SUMIF(spmmak_2019!$A$2:$J$2803,$E50&amp;G$2,spmmak_2019!$J$2:$J$2803)</f>
        <v>0</v>
      </c>
      <c r="H50" s="13">
        <f ca="1">SUMIF(spmmak_2019!$A$2:$J$2803,$E50&amp;H$2,spmmak_2019!$J$2:$J$2803)</f>
        <v>0</v>
      </c>
      <c r="I50" s="18">
        <f t="shared" ca="1" si="6"/>
        <v>0</v>
      </c>
      <c r="J50" s="13">
        <f ca="1">SUMIF(spmmak_2019!$A$2:$J$2803,$E50&amp;J$2,spmmak_2019!$J$2:$J$2803)</f>
        <v>0</v>
      </c>
      <c r="K50" s="13">
        <f ca="1">SUMIF(spmmak_2019!$A$2:$J$2803,$E50&amp;K$2,spmmak_2019!$J$2:$J$2803)</f>
        <v>0</v>
      </c>
      <c r="L50" s="13">
        <f ca="1">SUMIF(spmmak_2019!$A$2:$J$2803,$E50&amp;L$2,spmmak_2019!$J$2:$J$2803)</f>
        <v>0</v>
      </c>
      <c r="M50" s="18">
        <f t="shared" ca="1" si="7"/>
        <v>0</v>
      </c>
      <c r="N50" s="13">
        <f ca="1">SUMIF(spmmak_2019!$A$2:$J$2803,$E50&amp;N$2,spmmak_2019!$J$2:$J$2803)</f>
        <v>0</v>
      </c>
      <c r="O50" s="13">
        <f ca="1">SUMIF(spmmak_2019!$A$2:$J$2803,$E50&amp;O$2,spmmak_2019!$J$2:$J$2803)</f>
        <v>0</v>
      </c>
      <c r="P50" s="13">
        <f ca="1">SUMIF(spmmak_2019!$A$2:$J$2803,$E50&amp;P$2,spmmak_2019!$J$2:$J$2803)</f>
        <v>0</v>
      </c>
      <c r="Q50" s="18">
        <f t="shared" ca="1" si="8"/>
        <v>0</v>
      </c>
      <c r="R50" s="13">
        <f ca="1">SUMIF(spmmak_2019!$A$2:$J$2803,$E50&amp;R$2,spmmak_2019!$J$2:$J$2803)</f>
        <v>0</v>
      </c>
      <c r="S50" s="13">
        <f ca="1">SUMIF(spmmak_2019!$A$2:$J$2803,$E50&amp;S$2,spmmak_2019!$J$2:$J$2803)</f>
        <v>0</v>
      </c>
      <c r="T50" s="13">
        <f ca="1">SUMIF(spmmak_2019!$A$2:$J$2803,$E50&amp;T$2,spmmak_2019!$J$2:$J$2803)</f>
        <v>10000000</v>
      </c>
      <c r="U50" s="18">
        <f t="shared" ca="1" si="9"/>
        <v>10000000</v>
      </c>
    </row>
    <row r="51" spans="1:21">
      <c r="A51" t="str">
        <f t="shared" si="10"/>
        <v>52</v>
      </c>
      <c r="B51" s="5">
        <v>417831</v>
      </c>
      <c r="C51" s="10" t="str">
        <f t="shared" si="4"/>
        <v>41783152</v>
      </c>
      <c r="D51" t="str">
        <f t="shared" si="5"/>
        <v>5620008</v>
      </c>
      <c r="E51" s="12" t="s">
        <v>2964</v>
      </c>
      <c r="F51" s="13">
        <f ca="1">SUMIF(spmmak_2019!$A$2:$J$2803,$E51&amp;F$2,spmmak_2019!$J$2:$J$2803)</f>
        <v>0</v>
      </c>
      <c r="G51" s="13">
        <f ca="1">SUMIF(spmmak_2019!$A$2:$J$2803,$E51&amp;G$2,spmmak_2019!$J$2:$J$2803)</f>
        <v>0</v>
      </c>
      <c r="H51" s="13">
        <f ca="1">SUMIF(spmmak_2019!$A$2:$J$2803,$E51&amp;H$2,spmmak_2019!$J$2:$J$2803)</f>
        <v>0</v>
      </c>
      <c r="I51" s="18">
        <f t="shared" ca="1" si="6"/>
        <v>0</v>
      </c>
      <c r="J51" s="13">
        <f ca="1">SUMIF(spmmak_2019!$A$2:$J$2803,$E51&amp;J$2,spmmak_2019!$J$2:$J$2803)</f>
        <v>0</v>
      </c>
      <c r="K51" s="13">
        <f ca="1">SUMIF(spmmak_2019!$A$2:$J$2803,$E51&amp;K$2,spmmak_2019!$J$2:$J$2803)</f>
        <v>0</v>
      </c>
      <c r="L51" s="13">
        <f ca="1">SUMIF(spmmak_2019!$A$2:$J$2803,$E51&amp;L$2,spmmak_2019!$J$2:$J$2803)</f>
        <v>0</v>
      </c>
      <c r="M51" s="18">
        <f t="shared" ca="1" si="7"/>
        <v>0</v>
      </c>
      <c r="N51" s="13">
        <f ca="1">SUMIF(spmmak_2019!$A$2:$J$2803,$E51&amp;N$2,spmmak_2019!$J$2:$J$2803)</f>
        <v>0</v>
      </c>
      <c r="O51" s="13">
        <f ca="1">SUMIF(spmmak_2019!$A$2:$J$2803,$E51&amp;O$2,spmmak_2019!$J$2:$J$2803)</f>
        <v>0</v>
      </c>
      <c r="P51" s="13">
        <f ca="1">SUMIF(spmmak_2019!$A$2:$J$2803,$E51&amp;P$2,spmmak_2019!$J$2:$J$2803)</f>
        <v>0</v>
      </c>
      <c r="Q51" s="18">
        <f t="shared" ca="1" si="8"/>
        <v>0</v>
      </c>
      <c r="R51" s="13">
        <f ca="1">SUMIF(spmmak_2019!$A$2:$J$2803,$E51&amp;R$2,spmmak_2019!$J$2:$J$2803)</f>
        <v>0</v>
      </c>
      <c r="S51" s="13">
        <f ca="1">SUMIF(spmmak_2019!$A$2:$J$2803,$E51&amp;S$2,spmmak_2019!$J$2:$J$2803)</f>
        <v>0</v>
      </c>
      <c r="T51" s="13">
        <f ca="1">SUMIF(spmmak_2019!$A$2:$J$2803,$E51&amp;T$2,spmmak_2019!$J$2:$J$2803)</f>
        <v>50000000</v>
      </c>
      <c r="U51" s="18">
        <f t="shared" ca="1" si="9"/>
        <v>50000000</v>
      </c>
    </row>
    <row r="52" spans="1:21">
      <c r="A52" t="str">
        <f t="shared" si="10"/>
        <v>52</v>
      </c>
      <c r="B52" s="5">
        <v>417832</v>
      </c>
      <c r="C52" s="10" t="str">
        <f t="shared" si="4"/>
        <v>41783252</v>
      </c>
      <c r="D52" t="str">
        <f t="shared" si="5"/>
        <v>2104001</v>
      </c>
      <c r="E52" s="12" t="s">
        <v>2688</v>
      </c>
      <c r="F52" s="13">
        <f ca="1">SUMIF(spmmak_2019!$A$2:$J$2803,$E52&amp;F$2,spmmak_2019!$J$2:$J$2803)</f>
        <v>0</v>
      </c>
      <c r="G52" s="13">
        <f ca="1">SUMIF(spmmak_2019!$A$2:$J$2803,$E52&amp;G$2,spmmak_2019!$J$2:$J$2803)</f>
        <v>0</v>
      </c>
      <c r="H52" s="13">
        <f ca="1">SUMIF(spmmak_2019!$A$2:$J$2803,$E52&amp;H$2,spmmak_2019!$J$2:$J$2803)</f>
        <v>0</v>
      </c>
      <c r="I52" s="18">
        <f t="shared" ca="1" si="6"/>
        <v>0</v>
      </c>
      <c r="J52" s="13">
        <f ca="1">SUMIF(spmmak_2019!$A$2:$J$2803,$E52&amp;J$2,spmmak_2019!$J$2:$J$2803)</f>
        <v>0</v>
      </c>
      <c r="K52" s="13">
        <f ca="1">SUMIF(spmmak_2019!$A$2:$J$2803,$E52&amp;K$2,spmmak_2019!$J$2:$J$2803)</f>
        <v>0</v>
      </c>
      <c r="L52" s="13">
        <f ca="1">SUMIF(spmmak_2019!$A$2:$J$2803,$E52&amp;L$2,spmmak_2019!$J$2:$J$2803)</f>
        <v>4180000</v>
      </c>
      <c r="M52" s="18">
        <f t="shared" ca="1" si="7"/>
        <v>4180000</v>
      </c>
      <c r="N52" s="13">
        <f ca="1">SUMIF(spmmak_2019!$A$2:$J$2803,$E52&amp;N$2,spmmak_2019!$J$2:$J$2803)</f>
        <v>0</v>
      </c>
      <c r="O52" s="13">
        <f ca="1">SUMIF(spmmak_2019!$A$2:$J$2803,$E52&amp;O$2,spmmak_2019!$J$2:$J$2803)</f>
        <v>0</v>
      </c>
      <c r="P52" s="13">
        <f ca="1">SUMIF(spmmak_2019!$A$2:$J$2803,$E52&amp;P$2,spmmak_2019!$J$2:$J$2803)</f>
        <v>0</v>
      </c>
      <c r="Q52" s="18">
        <f t="shared" ca="1" si="8"/>
        <v>4180000</v>
      </c>
      <c r="R52" s="13">
        <f ca="1">SUMIF(spmmak_2019!$A$2:$J$2803,$E52&amp;R$2,spmmak_2019!$J$2:$J$2803)</f>
        <v>800000</v>
      </c>
      <c r="S52" s="13">
        <f ca="1">SUMIF(spmmak_2019!$A$2:$J$2803,$E52&amp;S$2,spmmak_2019!$J$2:$J$2803)</f>
        <v>0</v>
      </c>
      <c r="T52" s="13">
        <f ca="1">SUMIF(spmmak_2019!$A$2:$J$2803,$E52&amp;T$2,spmmak_2019!$J$2:$J$2803)</f>
        <v>1700000</v>
      </c>
      <c r="U52" s="18">
        <f t="shared" ca="1" si="9"/>
        <v>6680000</v>
      </c>
    </row>
    <row r="53" spans="1:21">
      <c r="A53" t="str">
        <f t="shared" si="10"/>
        <v>52</v>
      </c>
      <c r="B53" s="5">
        <v>417832</v>
      </c>
      <c r="C53" s="10" t="str">
        <f t="shared" si="4"/>
        <v>41783252</v>
      </c>
      <c r="D53" t="str">
        <f t="shared" si="5"/>
        <v>2104001</v>
      </c>
      <c r="E53" s="12" t="s">
        <v>2802</v>
      </c>
      <c r="F53" s="13">
        <f ca="1">SUMIF(spmmak_2019!$A$2:$J$2803,$E53&amp;F$2,spmmak_2019!$J$2:$J$2803)</f>
        <v>0</v>
      </c>
      <c r="G53" s="13">
        <f ca="1">SUMIF(spmmak_2019!$A$2:$J$2803,$E53&amp;G$2,spmmak_2019!$J$2:$J$2803)</f>
        <v>0</v>
      </c>
      <c r="H53" s="13">
        <f ca="1">SUMIF(spmmak_2019!$A$2:$J$2803,$E53&amp;H$2,spmmak_2019!$J$2:$J$2803)</f>
        <v>0</v>
      </c>
      <c r="I53" s="18">
        <f t="shared" ca="1" si="6"/>
        <v>0</v>
      </c>
      <c r="J53" s="13">
        <f ca="1">SUMIF(spmmak_2019!$A$2:$J$2803,$E53&amp;J$2,spmmak_2019!$J$2:$J$2803)</f>
        <v>0</v>
      </c>
      <c r="K53" s="13">
        <f ca="1">SUMIF(spmmak_2019!$A$2:$J$2803,$E53&amp;K$2,spmmak_2019!$J$2:$J$2803)</f>
        <v>0</v>
      </c>
      <c r="L53" s="13">
        <f ca="1">SUMIF(spmmak_2019!$A$2:$J$2803,$E53&amp;L$2,spmmak_2019!$J$2:$J$2803)</f>
        <v>5400000</v>
      </c>
      <c r="M53" s="18">
        <f t="shared" ca="1" si="7"/>
        <v>5400000</v>
      </c>
      <c r="N53" s="13">
        <f ca="1">SUMIF(spmmak_2019!$A$2:$J$2803,$E53&amp;N$2,spmmak_2019!$J$2:$J$2803)</f>
        <v>0</v>
      </c>
      <c r="O53" s="13">
        <f ca="1">SUMIF(spmmak_2019!$A$2:$J$2803,$E53&amp;O$2,spmmak_2019!$J$2:$J$2803)</f>
        <v>0</v>
      </c>
      <c r="P53" s="13">
        <f ca="1">SUMIF(spmmak_2019!$A$2:$J$2803,$E53&amp;P$2,spmmak_2019!$J$2:$J$2803)</f>
        <v>0</v>
      </c>
      <c r="Q53" s="18">
        <f t="shared" ca="1" si="8"/>
        <v>5400000</v>
      </c>
      <c r="R53" s="13">
        <f ca="1">SUMIF(spmmak_2019!$A$2:$J$2803,$E53&amp;R$2,spmmak_2019!$J$2:$J$2803)</f>
        <v>0</v>
      </c>
      <c r="S53" s="13">
        <f ca="1">SUMIF(spmmak_2019!$A$2:$J$2803,$E53&amp;S$2,spmmak_2019!$J$2:$J$2803)</f>
        <v>0</v>
      </c>
      <c r="T53" s="13">
        <f ca="1">SUMIF(spmmak_2019!$A$2:$J$2803,$E53&amp;T$2,spmmak_2019!$J$2:$J$2803)</f>
        <v>0</v>
      </c>
      <c r="U53" s="18">
        <f t="shared" ca="1" si="9"/>
        <v>5400000</v>
      </c>
    </row>
    <row r="54" spans="1:21">
      <c r="A54" t="str">
        <f t="shared" si="10"/>
        <v>52</v>
      </c>
      <c r="B54" s="5">
        <v>417832</v>
      </c>
      <c r="C54" s="10" t="str">
        <f t="shared" si="4"/>
        <v>41783252</v>
      </c>
      <c r="D54" t="str">
        <f t="shared" si="5"/>
        <v>2104001</v>
      </c>
      <c r="E54" s="12" t="s">
        <v>2759</v>
      </c>
      <c r="F54" s="13">
        <f ca="1">SUMIF(spmmak_2019!$A$2:$J$2803,$E54&amp;F$2,spmmak_2019!$J$2:$J$2803)</f>
        <v>0</v>
      </c>
      <c r="G54" s="13">
        <f ca="1">SUMIF(spmmak_2019!$A$2:$J$2803,$E54&amp;G$2,spmmak_2019!$J$2:$J$2803)</f>
        <v>0</v>
      </c>
      <c r="H54" s="13">
        <f ca="1">SUMIF(spmmak_2019!$A$2:$J$2803,$E54&amp;H$2,spmmak_2019!$J$2:$J$2803)</f>
        <v>0</v>
      </c>
      <c r="I54" s="18">
        <f t="shared" ca="1" si="6"/>
        <v>0</v>
      </c>
      <c r="J54" s="13">
        <f ca="1">SUMIF(spmmak_2019!$A$2:$J$2803,$E54&amp;J$2,spmmak_2019!$J$2:$J$2803)</f>
        <v>0</v>
      </c>
      <c r="K54" s="13">
        <f ca="1">SUMIF(spmmak_2019!$A$2:$J$2803,$E54&amp;K$2,spmmak_2019!$J$2:$J$2803)</f>
        <v>0</v>
      </c>
      <c r="L54" s="13">
        <f ca="1">SUMIF(spmmak_2019!$A$2:$J$2803,$E54&amp;L$2,spmmak_2019!$J$2:$J$2803)</f>
        <v>3920000</v>
      </c>
      <c r="M54" s="18">
        <f t="shared" ca="1" si="7"/>
        <v>3920000</v>
      </c>
      <c r="N54" s="13">
        <f ca="1">SUMIF(spmmak_2019!$A$2:$J$2803,$E54&amp;N$2,spmmak_2019!$J$2:$J$2803)</f>
        <v>0</v>
      </c>
      <c r="O54" s="13">
        <f ca="1">SUMIF(spmmak_2019!$A$2:$J$2803,$E54&amp;O$2,spmmak_2019!$J$2:$J$2803)</f>
        <v>0</v>
      </c>
      <c r="P54" s="13">
        <f ca="1">SUMIF(spmmak_2019!$A$2:$J$2803,$E54&amp;P$2,spmmak_2019!$J$2:$J$2803)</f>
        <v>0</v>
      </c>
      <c r="Q54" s="18">
        <f t="shared" ca="1" si="8"/>
        <v>3920000</v>
      </c>
      <c r="R54" s="13">
        <f ca="1">SUMIF(spmmak_2019!$A$2:$J$2803,$E54&amp;R$2,spmmak_2019!$J$2:$J$2803)</f>
        <v>2500000</v>
      </c>
      <c r="S54" s="13">
        <f ca="1">SUMIF(spmmak_2019!$A$2:$J$2803,$E54&amp;S$2,spmmak_2019!$J$2:$J$2803)</f>
        <v>0</v>
      </c>
      <c r="T54" s="13">
        <f ca="1">SUMIF(spmmak_2019!$A$2:$J$2803,$E54&amp;T$2,spmmak_2019!$J$2:$J$2803)</f>
        <v>3000000</v>
      </c>
      <c r="U54" s="18">
        <f t="shared" ca="1" si="9"/>
        <v>9420000</v>
      </c>
    </row>
    <row r="55" spans="1:21">
      <c r="A55" t="str">
        <f t="shared" si="10"/>
        <v>52</v>
      </c>
      <c r="B55" s="5">
        <v>417832</v>
      </c>
      <c r="C55" s="10" t="str">
        <f t="shared" si="4"/>
        <v>41783252</v>
      </c>
      <c r="D55" t="str">
        <f t="shared" si="5"/>
        <v>2104002</v>
      </c>
      <c r="E55" s="12" t="s">
        <v>2758</v>
      </c>
      <c r="F55" s="13">
        <f ca="1">SUMIF(spmmak_2019!$A$2:$J$2803,$E55&amp;F$2,spmmak_2019!$J$2:$J$2803)</f>
        <v>0</v>
      </c>
      <c r="G55" s="13">
        <f ca="1">SUMIF(spmmak_2019!$A$2:$J$2803,$E55&amp;G$2,spmmak_2019!$J$2:$J$2803)</f>
        <v>0</v>
      </c>
      <c r="H55" s="13">
        <f ca="1">SUMIF(spmmak_2019!$A$2:$J$2803,$E55&amp;H$2,spmmak_2019!$J$2:$J$2803)</f>
        <v>0</v>
      </c>
      <c r="I55" s="18">
        <f t="shared" ca="1" si="6"/>
        <v>0</v>
      </c>
      <c r="J55" s="13">
        <f ca="1">SUMIF(spmmak_2019!$A$2:$J$2803,$E55&amp;J$2,spmmak_2019!$J$2:$J$2803)</f>
        <v>125000</v>
      </c>
      <c r="K55" s="13">
        <f ca="1">SUMIF(spmmak_2019!$A$2:$J$2803,$E55&amp;K$2,spmmak_2019!$J$2:$J$2803)</f>
        <v>1630000</v>
      </c>
      <c r="L55" s="13">
        <f ca="1">SUMIF(spmmak_2019!$A$2:$J$2803,$E55&amp;L$2,spmmak_2019!$J$2:$J$2803)</f>
        <v>0</v>
      </c>
      <c r="M55" s="18">
        <f t="shared" ca="1" si="7"/>
        <v>1755000</v>
      </c>
      <c r="N55" s="13">
        <f ca="1">SUMIF(spmmak_2019!$A$2:$J$2803,$E55&amp;N$2,spmmak_2019!$J$2:$J$2803)</f>
        <v>0</v>
      </c>
      <c r="O55" s="13">
        <f ca="1">SUMIF(spmmak_2019!$A$2:$J$2803,$E55&amp;O$2,spmmak_2019!$J$2:$J$2803)</f>
        <v>104000</v>
      </c>
      <c r="P55" s="13">
        <f ca="1">SUMIF(spmmak_2019!$A$2:$J$2803,$E55&amp;P$2,spmmak_2019!$J$2:$J$2803)</f>
        <v>0</v>
      </c>
      <c r="Q55" s="18">
        <f t="shared" ca="1" si="8"/>
        <v>1859000</v>
      </c>
      <c r="R55" s="13">
        <f ca="1">SUMIF(spmmak_2019!$A$2:$J$2803,$E55&amp;R$2,spmmak_2019!$J$2:$J$2803)</f>
        <v>6900000</v>
      </c>
      <c r="S55" s="13">
        <f ca="1">SUMIF(spmmak_2019!$A$2:$J$2803,$E55&amp;S$2,spmmak_2019!$J$2:$J$2803)</f>
        <v>104000</v>
      </c>
      <c r="T55" s="13">
        <f ca="1">SUMIF(spmmak_2019!$A$2:$J$2803,$E55&amp;T$2,spmmak_2019!$J$2:$J$2803)</f>
        <v>9904000</v>
      </c>
      <c r="U55" s="18">
        <f t="shared" ca="1" si="9"/>
        <v>18767000</v>
      </c>
    </row>
    <row r="56" spans="1:21">
      <c r="A56" t="str">
        <f t="shared" si="10"/>
        <v>52</v>
      </c>
      <c r="B56" s="5">
        <v>417832</v>
      </c>
      <c r="C56" s="10" t="str">
        <f t="shared" si="4"/>
        <v>41783252</v>
      </c>
      <c r="D56" t="str">
        <f t="shared" si="5"/>
        <v>2104002</v>
      </c>
      <c r="E56" s="12" t="s">
        <v>2736</v>
      </c>
      <c r="F56" s="13">
        <f ca="1">SUMIF(spmmak_2019!$A$2:$J$2803,$E56&amp;F$2,spmmak_2019!$J$2:$J$2803)</f>
        <v>0</v>
      </c>
      <c r="G56" s="13">
        <f ca="1">SUMIF(spmmak_2019!$A$2:$J$2803,$E56&amp;G$2,spmmak_2019!$J$2:$J$2803)</f>
        <v>32050000</v>
      </c>
      <c r="H56" s="13">
        <f ca="1">SUMIF(spmmak_2019!$A$2:$J$2803,$E56&amp;H$2,spmmak_2019!$J$2:$J$2803)</f>
        <v>128925000</v>
      </c>
      <c r="I56" s="18">
        <f t="shared" ca="1" si="6"/>
        <v>160975000</v>
      </c>
      <c r="J56" s="13">
        <f ca="1">SUMIF(spmmak_2019!$A$2:$J$2803,$E56&amp;J$2,spmmak_2019!$J$2:$J$2803)</f>
        <v>0</v>
      </c>
      <c r="K56" s="13">
        <f ca="1">SUMIF(spmmak_2019!$A$2:$J$2803,$E56&amp;K$2,spmmak_2019!$J$2:$J$2803)</f>
        <v>123225000</v>
      </c>
      <c r="L56" s="13">
        <f ca="1">SUMIF(spmmak_2019!$A$2:$J$2803,$E56&amp;L$2,spmmak_2019!$J$2:$J$2803)</f>
        <v>0</v>
      </c>
      <c r="M56" s="18">
        <f t="shared" ca="1" si="7"/>
        <v>284200000</v>
      </c>
      <c r="N56" s="13">
        <f ca="1">SUMIF(spmmak_2019!$A$2:$J$2803,$E56&amp;N$2,spmmak_2019!$J$2:$J$2803)</f>
        <v>6075000</v>
      </c>
      <c r="O56" s="13">
        <f ca="1">SUMIF(spmmak_2019!$A$2:$J$2803,$E56&amp;O$2,spmmak_2019!$J$2:$J$2803)</f>
        <v>160625000</v>
      </c>
      <c r="P56" s="13">
        <f ca="1">SUMIF(spmmak_2019!$A$2:$J$2803,$E56&amp;P$2,spmmak_2019!$J$2:$J$2803)</f>
        <v>0</v>
      </c>
      <c r="Q56" s="18">
        <f t="shared" ca="1" si="8"/>
        <v>450900000</v>
      </c>
      <c r="R56" s="13">
        <f ca="1">SUMIF(spmmak_2019!$A$2:$J$2803,$E56&amp;R$2,spmmak_2019!$J$2:$J$2803)</f>
        <v>205100000</v>
      </c>
      <c r="S56" s="13">
        <f ca="1">SUMIF(spmmak_2019!$A$2:$J$2803,$E56&amp;S$2,spmmak_2019!$J$2:$J$2803)</f>
        <v>11850000</v>
      </c>
      <c r="T56" s="13">
        <f ca="1">SUMIF(spmmak_2019!$A$2:$J$2803,$E56&amp;T$2,spmmak_2019!$J$2:$J$2803)</f>
        <v>103800000</v>
      </c>
      <c r="U56" s="18">
        <f t="shared" ca="1" si="9"/>
        <v>771650000</v>
      </c>
    </row>
    <row r="57" spans="1:21">
      <c r="A57" t="str">
        <f t="shared" si="10"/>
        <v>52</v>
      </c>
      <c r="B57" s="5">
        <v>417832</v>
      </c>
      <c r="C57" s="10" t="str">
        <f t="shared" si="4"/>
        <v>41783252</v>
      </c>
      <c r="D57" t="str">
        <f t="shared" si="5"/>
        <v>2104002</v>
      </c>
      <c r="E57" s="12" t="s">
        <v>2732</v>
      </c>
      <c r="F57" s="13">
        <f ca="1">SUMIF(spmmak_2019!$A$2:$J$2803,$E57&amp;F$2,spmmak_2019!$J$2:$J$2803)</f>
        <v>0</v>
      </c>
      <c r="G57" s="13">
        <f ca="1">SUMIF(spmmak_2019!$A$2:$J$2803,$E57&amp;G$2,spmmak_2019!$J$2:$J$2803)</f>
        <v>0</v>
      </c>
      <c r="H57" s="13">
        <f ca="1">SUMIF(spmmak_2019!$A$2:$J$2803,$E57&amp;H$2,spmmak_2019!$J$2:$J$2803)</f>
        <v>0</v>
      </c>
      <c r="I57" s="18">
        <f t="shared" ca="1" si="6"/>
        <v>0</v>
      </c>
      <c r="J57" s="13">
        <f ca="1">SUMIF(spmmak_2019!$A$2:$J$2803,$E57&amp;J$2,spmmak_2019!$J$2:$J$2803)</f>
        <v>10800000</v>
      </c>
      <c r="K57" s="13">
        <f ca="1">SUMIF(spmmak_2019!$A$2:$J$2803,$E57&amp;K$2,spmmak_2019!$J$2:$J$2803)</f>
        <v>133050000</v>
      </c>
      <c r="L57" s="13">
        <f ca="1">SUMIF(spmmak_2019!$A$2:$J$2803,$E57&amp;L$2,spmmak_2019!$J$2:$J$2803)</f>
        <v>0</v>
      </c>
      <c r="M57" s="18">
        <f t="shared" ca="1" si="7"/>
        <v>143850000</v>
      </c>
      <c r="N57" s="13">
        <f ca="1">SUMIF(spmmak_2019!$A$2:$J$2803,$E57&amp;N$2,spmmak_2019!$J$2:$J$2803)</f>
        <v>3700000</v>
      </c>
      <c r="O57" s="13">
        <f ca="1">SUMIF(spmmak_2019!$A$2:$J$2803,$E57&amp;O$2,spmmak_2019!$J$2:$J$2803)</f>
        <v>104200000</v>
      </c>
      <c r="P57" s="13">
        <f ca="1">SUMIF(spmmak_2019!$A$2:$J$2803,$E57&amp;P$2,spmmak_2019!$J$2:$J$2803)</f>
        <v>0</v>
      </c>
      <c r="Q57" s="18">
        <f t="shared" ca="1" si="8"/>
        <v>251750000</v>
      </c>
      <c r="R57" s="13">
        <f ca="1">SUMIF(spmmak_2019!$A$2:$J$2803,$E57&amp;R$2,spmmak_2019!$J$2:$J$2803)</f>
        <v>121400000</v>
      </c>
      <c r="S57" s="13">
        <f ca="1">SUMIF(spmmak_2019!$A$2:$J$2803,$E57&amp;S$2,spmmak_2019!$J$2:$J$2803)</f>
        <v>12800000</v>
      </c>
      <c r="T57" s="13">
        <f ca="1">SUMIF(spmmak_2019!$A$2:$J$2803,$E57&amp;T$2,spmmak_2019!$J$2:$J$2803)</f>
        <v>68100000</v>
      </c>
      <c r="U57" s="18">
        <f t="shared" ca="1" si="9"/>
        <v>454050000</v>
      </c>
    </row>
    <row r="58" spans="1:21">
      <c r="A58" t="str">
        <f t="shared" si="10"/>
        <v>52</v>
      </c>
      <c r="B58" s="5">
        <v>417832</v>
      </c>
      <c r="C58" s="10" t="str">
        <f t="shared" si="4"/>
        <v>41783252</v>
      </c>
      <c r="D58" t="str">
        <f t="shared" si="5"/>
        <v>2104002</v>
      </c>
      <c r="E58" s="12" t="s">
        <v>2778</v>
      </c>
      <c r="F58" s="13">
        <f ca="1">SUMIF(spmmak_2019!$A$2:$J$2803,$E58&amp;F$2,spmmak_2019!$J$2:$J$2803)</f>
        <v>0</v>
      </c>
      <c r="G58" s="13">
        <f ca="1">SUMIF(spmmak_2019!$A$2:$J$2803,$E58&amp;G$2,spmmak_2019!$J$2:$J$2803)</f>
        <v>0</v>
      </c>
      <c r="H58" s="13">
        <f ca="1">SUMIF(spmmak_2019!$A$2:$J$2803,$E58&amp;H$2,spmmak_2019!$J$2:$J$2803)</f>
        <v>0</v>
      </c>
      <c r="I58" s="18">
        <f t="shared" ca="1" si="6"/>
        <v>0</v>
      </c>
      <c r="J58" s="13">
        <f ca="1">SUMIF(spmmak_2019!$A$2:$J$2803,$E58&amp;J$2,spmmak_2019!$J$2:$J$2803)</f>
        <v>0</v>
      </c>
      <c r="K58" s="13">
        <f ca="1">SUMIF(spmmak_2019!$A$2:$J$2803,$E58&amp;K$2,spmmak_2019!$J$2:$J$2803)</f>
        <v>1700000</v>
      </c>
      <c r="L58" s="13">
        <f ca="1">SUMIF(spmmak_2019!$A$2:$J$2803,$E58&amp;L$2,spmmak_2019!$J$2:$J$2803)</f>
        <v>0</v>
      </c>
      <c r="M58" s="18">
        <f t="shared" ca="1" si="7"/>
        <v>1700000</v>
      </c>
      <c r="N58" s="13">
        <f ca="1">SUMIF(spmmak_2019!$A$2:$J$2803,$E58&amp;N$2,spmmak_2019!$J$2:$J$2803)</f>
        <v>0</v>
      </c>
      <c r="O58" s="13">
        <f ca="1">SUMIF(spmmak_2019!$A$2:$J$2803,$E58&amp;O$2,spmmak_2019!$J$2:$J$2803)</f>
        <v>0</v>
      </c>
      <c r="P58" s="13">
        <f ca="1">SUMIF(spmmak_2019!$A$2:$J$2803,$E58&amp;P$2,spmmak_2019!$J$2:$J$2803)</f>
        <v>0</v>
      </c>
      <c r="Q58" s="18">
        <f t="shared" ca="1" si="8"/>
        <v>1700000</v>
      </c>
      <c r="R58" s="13">
        <f ca="1">SUMIF(spmmak_2019!$A$2:$J$2803,$E58&amp;R$2,spmmak_2019!$J$2:$J$2803)</f>
        <v>12100000</v>
      </c>
      <c r="S58" s="13">
        <f ca="1">SUMIF(spmmak_2019!$A$2:$J$2803,$E58&amp;S$2,spmmak_2019!$J$2:$J$2803)</f>
        <v>0</v>
      </c>
      <c r="T58" s="13">
        <f ca="1">SUMIF(spmmak_2019!$A$2:$J$2803,$E58&amp;T$2,spmmak_2019!$J$2:$J$2803)</f>
        <v>4000000</v>
      </c>
      <c r="U58" s="18">
        <f t="shared" ca="1" si="9"/>
        <v>17800000</v>
      </c>
    </row>
    <row r="59" spans="1:21">
      <c r="A59" t="str">
        <f t="shared" si="10"/>
        <v>52</v>
      </c>
      <c r="B59" s="5">
        <v>417832</v>
      </c>
      <c r="C59" s="10" t="str">
        <f t="shared" si="4"/>
        <v>41783252</v>
      </c>
      <c r="D59" t="str">
        <f t="shared" si="5"/>
        <v>2104003</v>
      </c>
      <c r="E59" s="12" t="s">
        <v>2784</v>
      </c>
      <c r="F59" s="13">
        <f ca="1">SUMIF(spmmak_2019!$A$2:$J$2803,$E59&amp;F$2,spmmak_2019!$J$2:$J$2803)</f>
        <v>0</v>
      </c>
      <c r="G59" s="13">
        <f ca="1">SUMIF(spmmak_2019!$A$2:$J$2803,$E59&amp;G$2,spmmak_2019!$J$2:$J$2803)</f>
        <v>0</v>
      </c>
      <c r="H59" s="13">
        <f ca="1">SUMIF(spmmak_2019!$A$2:$J$2803,$E59&amp;H$2,spmmak_2019!$J$2:$J$2803)</f>
        <v>0</v>
      </c>
      <c r="I59" s="18">
        <f t="shared" ca="1" si="6"/>
        <v>0</v>
      </c>
      <c r="J59" s="13">
        <f ca="1">SUMIF(spmmak_2019!$A$2:$J$2803,$E59&amp;J$2,spmmak_2019!$J$2:$J$2803)</f>
        <v>0</v>
      </c>
      <c r="K59" s="13">
        <f ca="1">SUMIF(spmmak_2019!$A$2:$J$2803,$E59&amp;K$2,spmmak_2019!$J$2:$J$2803)</f>
        <v>0</v>
      </c>
      <c r="L59" s="13">
        <f ca="1">SUMIF(spmmak_2019!$A$2:$J$2803,$E59&amp;L$2,spmmak_2019!$J$2:$J$2803)</f>
        <v>0</v>
      </c>
      <c r="M59" s="18">
        <f t="shared" ca="1" si="7"/>
        <v>0</v>
      </c>
      <c r="N59" s="13">
        <f ca="1">SUMIF(spmmak_2019!$A$2:$J$2803,$E59&amp;N$2,spmmak_2019!$J$2:$J$2803)</f>
        <v>0</v>
      </c>
      <c r="O59" s="13">
        <f ca="1">SUMIF(spmmak_2019!$A$2:$J$2803,$E59&amp;O$2,spmmak_2019!$J$2:$J$2803)</f>
        <v>5920000</v>
      </c>
      <c r="P59" s="13">
        <f ca="1">SUMIF(spmmak_2019!$A$2:$J$2803,$E59&amp;P$2,spmmak_2019!$J$2:$J$2803)</f>
        <v>0</v>
      </c>
      <c r="Q59" s="18">
        <f t="shared" ca="1" si="8"/>
        <v>5920000</v>
      </c>
      <c r="R59" s="13">
        <f ca="1">SUMIF(spmmak_2019!$A$2:$J$2803,$E59&amp;R$2,spmmak_2019!$J$2:$J$2803)</f>
        <v>0</v>
      </c>
      <c r="S59" s="13">
        <f ca="1">SUMIF(spmmak_2019!$A$2:$J$2803,$E59&amp;S$2,spmmak_2019!$J$2:$J$2803)</f>
        <v>0</v>
      </c>
      <c r="T59" s="13">
        <f ca="1">SUMIF(spmmak_2019!$A$2:$J$2803,$E59&amp;T$2,spmmak_2019!$J$2:$J$2803)</f>
        <v>0</v>
      </c>
      <c r="U59" s="18">
        <f t="shared" ca="1" si="9"/>
        <v>5920000</v>
      </c>
    </row>
    <row r="60" spans="1:21">
      <c r="A60" t="str">
        <f t="shared" si="10"/>
        <v>52</v>
      </c>
      <c r="B60" s="5">
        <v>417832</v>
      </c>
      <c r="C60" s="10" t="str">
        <f t="shared" si="4"/>
        <v>41783252</v>
      </c>
      <c r="D60" t="str">
        <f t="shared" si="5"/>
        <v>2104003</v>
      </c>
      <c r="E60" s="12" t="s">
        <v>2827</v>
      </c>
      <c r="F60" s="13">
        <f ca="1">SUMIF(spmmak_2019!$A$2:$J$2803,$E60&amp;F$2,spmmak_2019!$J$2:$J$2803)</f>
        <v>0</v>
      </c>
      <c r="G60" s="13">
        <f ca="1">SUMIF(spmmak_2019!$A$2:$J$2803,$E60&amp;G$2,spmmak_2019!$J$2:$J$2803)</f>
        <v>0</v>
      </c>
      <c r="H60" s="13">
        <f ca="1">SUMIF(spmmak_2019!$A$2:$J$2803,$E60&amp;H$2,spmmak_2019!$J$2:$J$2803)</f>
        <v>0</v>
      </c>
      <c r="I60" s="18">
        <f t="shared" ca="1" si="6"/>
        <v>0</v>
      </c>
      <c r="J60" s="13">
        <f ca="1">SUMIF(spmmak_2019!$A$2:$J$2803,$E60&amp;J$2,spmmak_2019!$J$2:$J$2803)</f>
        <v>0</v>
      </c>
      <c r="K60" s="13">
        <f ca="1">SUMIF(spmmak_2019!$A$2:$J$2803,$E60&amp;K$2,spmmak_2019!$J$2:$J$2803)</f>
        <v>0</v>
      </c>
      <c r="L60" s="13">
        <f ca="1">SUMIF(spmmak_2019!$A$2:$J$2803,$E60&amp;L$2,spmmak_2019!$J$2:$J$2803)</f>
        <v>0</v>
      </c>
      <c r="M60" s="18">
        <f t="shared" ca="1" si="7"/>
        <v>0</v>
      </c>
      <c r="N60" s="13">
        <f ca="1">SUMIF(spmmak_2019!$A$2:$J$2803,$E60&amp;N$2,spmmak_2019!$J$2:$J$2803)</f>
        <v>3200000</v>
      </c>
      <c r="O60" s="13">
        <f ca="1">SUMIF(spmmak_2019!$A$2:$J$2803,$E60&amp;O$2,spmmak_2019!$J$2:$J$2803)</f>
        <v>0</v>
      </c>
      <c r="P60" s="13">
        <f ca="1">SUMIF(spmmak_2019!$A$2:$J$2803,$E60&amp;P$2,spmmak_2019!$J$2:$J$2803)</f>
        <v>0</v>
      </c>
      <c r="Q60" s="18">
        <f t="shared" ca="1" si="8"/>
        <v>3200000</v>
      </c>
      <c r="R60" s="13">
        <f ca="1">SUMIF(spmmak_2019!$A$2:$J$2803,$E60&amp;R$2,spmmak_2019!$J$2:$J$2803)</f>
        <v>0</v>
      </c>
      <c r="S60" s="13">
        <f ca="1">SUMIF(spmmak_2019!$A$2:$J$2803,$E60&amp;S$2,spmmak_2019!$J$2:$J$2803)</f>
        <v>0</v>
      </c>
      <c r="T60" s="13">
        <f ca="1">SUMIF(spmmak_2019!$A$2:$J$2803,$E60&amp;T$2,spmmak_2019!$J$2:$J$2803)</f>
        <v>0</v>
      </c>
      <c r="U60" s="18">
        <f t="shared" ca="1" si="9"/>
        <v>3200000</v>
      </c>
    </row>
    <row r="61" spans="1:21">
      <c r="A61" t="str">
        <f t="shared" si="10"/>
        <v>52</v>
      </c>
      <c r="B61" s="5">
        <v>417832</v>
      </c>
      <c r="C61" s="10" t="str">
        <f t="shared" si="4"/>
        <v>41783252</v>
      </c>
      <c r="D61" t="str">
        <f t="shared" si="5"/>
        <v>2104003</v>
      </c>
      <c r="E61" s="12" t="s">
        <v>2729</v>
      </c>
      <c r="F61" s="13">
        <f ca="1">SUMIF(spmmak_2019!$A$2:$J$2803,$E61&amp;F$2,spmmak_2019!$J$2:$J$2803)</f>
        <v>0</v>
      </c>
      <c r="G61" s="13">
        <f ca="1">SUMIF(spmmak_2019!$A$2:$J$2803,$E61&amp;G$2,spmmak_2019!$J$2:$J$2803)</f>
        <v>0</v>
      </c>
      <c r="H61" s="13">
        <f ca="1">SUMIF(spmmak_2019!$A$2:$J$2803,$E61&amp;H$2,spmmak_2019!$J$2:$J$2803)</f>
        <v>0</v>
      </c>
      <c r="I61" s="18">
        <f t="shared" ca="1" si="6"/>
        <v>0</v>
      </c>
      <c r="J61" s="13">
        <f ca="1">SUMIF(spmmak_2019!$A$2:$J$2803,$E61&amp;J$2,spmmak_2019!$J$2:$J$2803)</f>
        <v>0</v>
      </c>
      <c r="K61" s="13">
        <f ca="1">SUMIF(spmmak_2019!$A$2:$J$2803,$E61&amp;K$2,spmmak_2019!$J$2:$J$2803)</f>
        <v>0</v>
      </c>
      <c r="L61" s="13">
        <f ca="1">SUMIF(spmmak_2019!$A$2:$J$2803,$E61&amp;L$2,spmmak_2019!$J$2:$J$2803)</f>
        <v>0</v>
      </c>
      <c r="M61" s="18">
        <f t="shared" ca="1" si="7"/>
        <v>0</v>
      </c>
      <c r="N61" s="13">
        <f ca="1">SUMIF(spmmak_2019!$A$2:$J$2803,$E61&amp;N$2,spmmak_2019!$J$2:$J$2803)</f>
        <v>880000</v>
      </c>
      <c r="O61" s="13">
        <f ca="1">SUMIF(spmmak_2019!$A$2:$J$2803,$E61&amp;O$2,spmmak_2019!$J$2:$J$2803)</f>
        <v>0</v>
      </c>
      <c r="P61" s="13">
        <f ca="1">SUMIF(spmmak_2019!$A$2:$J$2803,$E61&amp;P$2,spmmak_2019!$J$2:$J$2803)</f>
        <v>0</v>
      </c>
      <c r="Q61" s="18">
        <f t="shared" ca="1" si="8"/>
        <v>880000</v>
      </c>
      <c r="R61" s="13">
        <f ca="1">SUMIF(spmmak_2019!$A$2:$J$2803,$E61&amp;R$2,spmmak_2019!$J$2:$J$2803)</f>
        <v>0</v>
      </c>
      <c r="S61" s="13">
        <f ca="1">SUMIF(spmmak_2019!$A$2:$J$2803,$E61&amp;S$2,spmmak_2019!$J$2:$J$2803)</f>
        <v>0</v>
      </c>
      <c r="T61" s="13">
        <f ca="1">SUMIF(spmmak_2019!$A$2:$J$2803,$E61&amp;T$2,spmmak_2019!$J$2:$J$2803)</f>
        <v>0</v>
      </c>
      <c r="U61" s="18">
        <f t="shared" ca="1" si="9"/>
        <v>880000</v>
      </c>
    </row>
    <row r="62" spans="1:21">
      <c r="A62" t="str">
        <f t="shared" si="10"/>
        <v>52</v>
      </c>
      <c r="B62" s="5">
        <v>417832</v>
      </c>
      <c r="C62" s="10" t="str">
        <f t="shared" si="4"/>
        <v>41783252</v>
      </c>
      <c r="D62" t="str">
        <f t="shared" si="5"/>
        <v>2104008</v>
      </c>
      <c r="E62" s="12" t="s">
        <v>2728</v>
      </c>
      <c r="F62" s="13">
        <f ca="1">SUMIF(spmmak_2019!$A$2:$J$2803,$E62&amp;F$2,spmmak_2019!$J$2:$J$2803)</f>
        <v>0</v>
      </c>
      <c r="G62" s="13">
        <f ca="1">SUMIF(spmmak_2019!$A$2:$J$2803,$E62&amp;G$2,spmmak_2019!$J$2:$J$2803)</f>
        <v>0</v>
      </c>
      <c r="H62" s="13">
        <f ca="1">SUMIF(spmmak_2019!$A$2:$J$2803,$E62&amp;H$2,spmmak_2019!$J$2:$J$2803)</f>
        <v>0</v>
      </c>
      <c r="I62" s="18">
        <f t="shared" ca="1" si="6"/>
        <v>0</v>
      </c>
      <c r="J62" s="13">
        <f ca="1">SUMIF(spmmak_2019!$A$2:$J$2803,$E62&amp;J$2,spmmak_2019!$J$2:$J$2803)</f>
        <v>0</v>
      </c>
      <c r="K62" s="13">
        <f ca="1">SUMIF(spmmak_2019!$A$2:$J$2803,$E62&amp;K$2,spmmak_2019!$J$2:$J$2803)</f>
        <v>0</v>
      </c>
      <c r="L62" s="13">
        <f ca="1">SUMIF(spmmak_2019!$A$2:$J$2803,$E62&amp;L$2,spmmak_2019!$J$2:$J$2803)</f>
        <v>28750000</v>
      </c>
      <c r="M62" s="18">
        <f t="shared" ca="1" si="7"/>
        <v>28750000</v>
      </c>
      <c r="N62" s="13">
        <f ca="1">SUMIF(spmmak_2019!$A$2:$J$2803,$E62&amp;N$2,spmmak_2019!$J$2:$J$2803)</f>
        <v>15310000</v>
      </c>
      <c r="O62" s="13">
        <f ca="1">SUMIF(spmmak_2019!$A$2:$J$2803,$E62&amp;O$2,spmmak_2019!$J$2:$J$2803)</f>
        <v>19625000</v>
      </c>
      <c r="P62" s="13">
        <f ca="1">SUMIF(spmmak_2019!$A$2:$J$2803,$E62&amp;P$2,spmmak_2019!$J$2:$J$2803)</f>
        <v>0</v>
      </c>
      <c r="Q62" s="18">
        <f t="shared" ca="1" si="8"/>
        <v>63685000</v>
      </c>
      <c r="R62" s="13">
        <f ca="1">SUMIF(spmmak_2019!$A$2:$J$2803,$E62&amp;R$2,spmmak_2019!$J$2:$J$2803)</f>
        <v>41525000</v>
      </c>
      <c r="S62" s="13">
        <f ca="1">SUMIF(spmmak_2019!$A$2:$J$2803,$E62&amp;S$2,spmmak_2019!$J$2:$J$2803)</f>
        <v>38500000</v>
      </c>
      <c r="T62" s="13">
        <f ca="1">SUMIF(spmmak_2019!$A$2:$J$2803,$E62&amp;T$2,spmmak_2019!$J$2:$J$2803)</f>
        <v>7700000</v>
      </c>
      <c r="U62" s="18">
        <f t="shared" ca="1" si="9"/>
        <v>151410000</v>
      </c>
    </row>
    <row r="63" spans="1:21">
      <c r="A63" t="str">
        <f t="shared" si="10"/>
        <v>52</v>
      </c>
      <c r="B63" s="5">
        <v>417832</v>
      </c>
      <c r="C63" s="10" t="str">
        <f t="shared" si="4"/>
        <v>41783252</v>
      </c>
      <c r="D63" t="str">
        <f t="shared" si="5"/>
        <v>2104008</v>
      </c>
      <c r="E63" s="12" t="s">
        <v>2750</v>
      </c>
      <c r="F63" s="13">
        <f ca="1">SUMIF(spmmak_2019!$A$2:$J$2803,$E63&amp;F$2,spmmak_2019!$J$2:$J$2803)</f>
        <v>0</v>
      </c>
      <c r="G63" s="13">
        <f ca="1">SUMIF(spmmak_2019!$A$2:$J$2803,$E63&amp;G$2,spmmak_2019!$J$2:$J$2803)</f>
        <v>0</v>
      </c>
      <c r="H63" s="13">
        <f ca="1">SUMIF(spmmak_2019!$A$2:$J$2803,$E63&amp;H$2,spmmak_2019!$J$2:$J$2803)</f>
        <v>0</v>
      </c>
      <c r="I63" s="18">
        <f t="shared" ca="1" si="6"/>
        <v>0</v>
      </c>
      <c r="J63" s="13">
        <f ca="1">SUMIF(spmmak_2019!$A$2:$J$2803,$E63&amp;J$2,spmmak_2019!$J$2:$J$2803)</f>
        <v>0</v>
      </c>
      <c r="K63" s="13">
        <f ca="1">SUMIF(spmmak_2019!$A$2:$J$2803,$E63&amp;K$2,spmmak_2019!$J$2:$J$2803)</f>
        <v>0</v>
      </c>
      <c r="L63" s="13">
        <f ca="1">SUMIF(spmmak_2019!$A$2:$J$2803,$E63&amp;L$2,spmmak_2019!$J$2:$J$2803)</f>
        <v>0</v>
      </c>
      <c r="M63" s="18">
        <f t="shared" ca="1" si="7"/>
        <v>0</v>
      </c>
      <c r="N63" s="13">
        <f ca="1">SUMIF(spmmak_2019!$A$2:$J$2803,$E63&amp;N$2,spmmak_2019!$J$2:$J$2803)</f>
        <v>2600000</v>
      </c>
      <c r="O63" s="13">
        <f ca="1">SUMIF(spmmak_2019!$A$2:$J$2803,$E63&amp;O$2,spmmak_2019!$J$2:$J$2803)</f>
        <v>5750000</v>
      </c>
      <c r="P63" s="13">
        <f ca="1">SUMIF(spmmak_2019!$A$2:$J$2803,$E63&amp;P$2,spmmak_2019!$J$2:$J$2803)</f>
        <v>4550000</v>
      </c>
      <c r="Q63" s="18">
        <f t="shared" ca="1" si="8"/>
        <v>12900000</v>
      </c>
      <c r="R63" s="13">
        <f ca="1">SUMIF(spmmak_2019!$A$2:$J$2803,$E63&amp;R$2,spmmak_2019!$J$2:$J$2803)</f>
        <v>0</v>
      </c>
      <c r="S63" s="13">
        <f ca="1">SUMIF(spmmak_2019!$A$2:$J$2803,$E63&amp;S$2,spmmak_2019!$J$2:$J$2803)</f>
        <v>7800000</v>
      </c>
      <c r="T63" s="13">
        <f ca="1">SUMIF(spmmak_2019!$A$2:$J$2803,$E63&amp;T$2,spmmak_2019!$J$2:$J$2803)</f>
        <v>1250000</v>
      </c>
      <c r="U63" s="18">
        <f t="shared" ca="1" si="9"/>
        <v>21950000</v>
      </c>
    </row>
    <row r="64" spans="1:21">
      <c r="A64" t="str">
        <f t="shared" si="10"/>
        <v>52</v>
      </c>
      <c r="B64" s="5">
        <v>417832</v>
      </c>
      <c r="C64" s="10" t="str">
        <f t="shared" si="4"/>
        <v>41783252</v>
      </c>
      <c r="D64" t="str">
        <f t="shared" si="5"/>
        <v>2104008</v>
      </c>
      <c r="E64" s="12" t="s">
        <v>2710</v>
      </c>
      <c r="F64" s="13">
        <f ca="1">SUMIF(spmmak_2019!$A$2:$J$2803,$E64&amp;F$2,spmmak_2019!$J$2:$J$2803)</f>
        <v>0</v>
      </c>
      <c r="G64" s="13">
        <f ca="1">SUMIF(spmmak_2019!$A$2:$J$2803,$E64&amp;G$2,spmmak_2019!$J$2:$J$2803)</f>
        <v>0</v>
      </c>
      <c r="H64" s="13">
        <f ca="1">SUMIF(spmmak_2019!$A$2:$J$2803,$E64&amp;H$2,spmmak_2019!$J$2:$J$2803)</f>
        <v>0</v>
      </c>
      <c r="I64" s="18">
        <f t="shared" ca="1" si="6"/>
        <v>0</v>
      </c>
      <c r="J64" s="13">
        <f ca="1">SUMIF(spmmak_2019!$A$2:$J$2803,$E64&amp;J$2,spmmak_2019!$J$2:$J$2803)</f>
        <v>0</v>
      </c>
      <c r="K64" s="13">
        <f ca="1">SUMIF(spmmak_2019!$A$2:$J$2803,$E64&amp;K$2,spmmak_2019!$J$2:$J$2803)</f>
        <v>0</v>
      </c>
      <c r="L64" s="13">
        <f ca="1">SUMIF(spmmak_2019!$A$2:$J$2803,$E64&amp;L$2,spmmak_2019!$J$2:$J$2803)</f>
        <v>0</v>
      </c>
      <c r="M64" s="18">
        <f t="shared" ca="1" si="7"/>
        <v>0</v>
      </c>
      <c r="N64" s="13">
        <f ca="1">SUMIF(spmmak_2019!$A$2:$J$2803,$E64&amp;N$2,spmmak_2019!$J$2:$J$2803)</f>
        <v>12800000</v>
      </c>
      <c r="O64" s="13">
        <f ca="1">SUMIF(spmmak_2019!$A$2:$J$2803,$E64&amp;O$2,spmmak_2019!$J$2:$J$2803)</f>
        <v>12000000</v>
      </c>
      <c r="P64" s="13">
        <f ca="1">SUMIF(spmmak_2019!$A$2:$J$2803,$E64&amp;P$2,spmmak_2019!$J$2:$J$2803)</f>
        <v>22000000</v>
      </c>
      <c r="Q64" s="18">
        <f t="shared" ca="1" si="8"/>
        <v>46800000</v>
      </c>
      <c r="R64" s="13">
        <f ca="1">SUMIF(spmmak_2019!$A$2:$J$2803,$E64&amp;R$2,spmmak_2019!$J$2:$J$2803)</f>
        <v>6400000</v>
      </c>
      <c r="S64" s="13">
        <f ca="1">SUMIF(spmmak_2019!$A$2:$J$2803,$E64&amp;S$2,spmmak_2019!$J$2:$J$2803)</f>
        <v>32000000</v>
      </c>
      <c r="T64" s="13">
        <f ca="1">SUMIF(spmmak_2019!$A$2:$J$2803,$E64&amp;T$2,spmmak_2019!$J$2:$J$2803)</f>
        <v>6400000</v>
      </c>
      <c r="U64" s="18">
        <f t="shared" ca="1" si="9"/>
        <v>91600000</v>
      </c>
    </row>
    <row r="65" spans="1:21">
      <c r="A65" t="str">
        <f t="shared" si="10"/>
        <v>53</v>
      </c>
      <c r="B65" s="5">
        <v>417832</v>
      </c>
      <c r="C65" s="10" t="str">
        <f t="shared" si="4"/>
        <v>41783253</v>
      </c>
      <c r="D65" t="str">
        <f t="shared" si="5"/>
        <v>2106951</v>
      </c>
      <c r="E65" s="12" t="s">
        <v>2866</v>
      </c>
      <c r="F65" s="13">
        <f ca="1">SUMIF(spmmak_2019!$A$2:$J$2803,$E65&amp;F$2,spmmak_2019!$J$2:$J$2803)</f>
        <v>0</v>
      </c>
      <c r="G65" s="13">
        <f ca="1">SUMIF(spmmak_2019!$A$2:$J$2803,$E65&amp;G$2,spmmak_2019!$J$2:$J$2803)</f>
        <v>0</v>
      </c>
      <c r="H65" s="13">
        <f ca="1">SUMIF(spmmak_2019!$A$2:$J$2803,$E65&amp;H$2,spmmak_2019!$J$2:$J$2803)</f>
        <v>0</v>
      </c>
      <c r="I65" s="18">
        <f t="shared" ca="1" si="6"/>
        <v>0</v>
      </c>
      <c r="J65" s="13">
        <f ca="1">SUMIF(spmmak_2019!$A$2:$J$2803,$E65&amp;J$2,spmmak_2019!$J$2:$J$2803)</f>
        <v>0</v>
      </c>
      <c r="K65" s="13">
        <f ca="1">SUMIF(spmmak_2019!$A$2:$J$2803,$E65&amp;K$2,spmmak_2019!$J$2:$J$2803)</f>
        <v>0</v>
      </c>
      <c r="L65" s="13">
        <f ca="1">SUMIF(spmmak_2019!$A$2:$J$2803,$E65&amp;L$2,spmmak_2019!$J$2:$J$2803)</f>
        <v>0</v>
      </c>
      <c r="M65" s="18">
        <f t="shared" ca="1" si="7"/>
        <v>0</v>
      </c>
      <c r="N65" s="13">
        <f ca="1">SUMIF(spmmak_2019!$A$2:$J$2803,$E65&amp;N$2,spmmak_2019!$J$2:$J$2803)</f>
        <v>0</v>
      </c>
      <c r="O65" s="13">
        <f ca="1">SUMIF(spmmak_2019!$A$2:$J$2803,$E65&amp;O$2,spmmak_2019!$J$2:$J$2803)</f>
        <v>0</v>
      </c>
      <c r="P65" s="13">
        <f ca="1">SUMIF(spmmak_2019!$A$2:$J$2803,$E65&amp;P$2,spmmak_2019!$J$2:$J$2803)</f>
        <v>0</v>
      </c>
      <c r="Q65" s="18">
        <f t="shared" ca="1" si="8"/>
        <v>0</v>
      </c>
      <c r="R65" s="13">
        <f ca="1">SUMIF(spmmak_2019!$A$2:$J$2803,$E65&amp;R$2,spmmak_2019!$J$2:$J$2803)</f>
        <v>6978000</v>
      </c>
      <c r="S65" s="13">
        <f ca="1">SUMIF(spmmak_2019!$A$2:$J$2803,$E65&amp;S$2,spmmak_2019!$J$2:$J$2803)</f>
        <v>0</v>
      </c>
      <c r="T65" s="13">
        <f ca="1">SUMIF(spmmak_2019!$A$2:$J$2803,$E65&amp;T$2,spmmak_2019!$J$2:$J$2803)</f>
        <v>0</v>
      </c>
      <c r="U65" s="18">
        <f t="shared" ca="1" si="9"/>
        <v>6978000</v>
      </c>
    </row>
    <row r="66" spans="1:21">
      <c r="A66" t="str">
        <f t="shared" si="10"/>
        <v>52</v>
      </c>
      <c r="B66" s="5">
        <v>417832</v>
      </c>
      <c r="C66" s="10" t="str">
        <f t="shared" si="4"/>
        <v>41783252</v>
      </c>
      <c r="D66" t="str">
        <f t="shared" si="5"/>
        <v>2106958</v>
      </c>
      <c r="E66" s="12" t="s">
        <v>2868</v>
      </c>
      <c r="F66" s="13">
        <f ca="1">SUMIF(spmmak_2019!$A$2:$J$2803,$E66&amp;F$2,spmmak_2019!$J$2:$J$2803)</f>
        <v>0</v>
      </c>
      <c r="G66" s="13">
        <f ca="1">SUMIF(spmmak_2019!$A$2:$J$2803,$E66&amp;G$2,spmmak_2019!$J$2:$J$2803)</f>
        <v>0</v>
      </c>
      <c r="H66" s="13">
        <f ca="1">SUMIF(spmmak_2019!$A$2:$J$2803,$E66&amp;H$2,spmmak_2019!$J$2:$J$2803)</f>
        <v>0</v>
      </c>
      <c r="I66" s="18">
        <f t="shared" ca="1" si="6"/>
        <v>0</v>
      </c>
      <c r="J66" s="13">
        <f ca="1">SUMIF(spmmak_2019!$A$2:$J$2803,$E66&amp;J$2,spmmak_2019!$J$2:$J$2803)</f>
        <v>0</v>
      </c>
      <c r="K66" s="13">
        <f ca="1">SUMIF(spmmak_2019!$A$2:$J$2803,$E66&amp;K$2,spmmak_2019!$J$2:$J$2803)</f>
        <v>0</v>
      </c>
      <c r="L66" s="13">
        <f ca="1">SUMIF(spmmak_2019!$A$2:$J$2803,$E66&amp;L$2,spmmak_2019!$J$2:$J$2803)</f>
        <v>0</v>
      </c>
      <c r="M66" s="18">
        <f t="shared" ca="1" si="7"/>
        <v>0</v>
      </c>
      <c r="N66" s="13">
        <f ca="1">SUMIF(spmmak_2019!$A$2:$J$2803,$E66&amp;N$2,spmmak_2019!$J$2:$J$2803)</f>
        <v>0</v>
      </c>
      <c r="O66" s="13">
        <f ca="1">SUMIF(spmmak_2019!$A$2:$J$2803,$E66&amp;O$2,spmmak_2019!$J$2:$J$2803)</f>
        <v>0</v>
      </c>
      <c r="P66" s="13">
        <f ca="1">SUMIF(spmmak_2019!$A$2:$J$2803,$E66&amp;P$2,spmmak_2019!$J$2:$J$2803)</f>
        <v>0</v>
      </c>
      <c r="Q66" s="18">
        <f t="shared" ca="1" si="8"/>
        <v>0</v>
      </c>
      <c r="R66" s="13">
        <f ca="1">SUMIF(spmmak_2019!$A$2:$J$2803,$E66&amp;R$2,spmmak_2019!$J$2:$J$2803)</f>
        <v>1998000</v>
      </c>
      <c r="S66" s="13">
        <f ca="1">SUMIF(spmmak_2019!$A$2:$J$2803,$E66&amp;S$2,spmmak_2019!$J$2:$J$2803)</f>
        <v>0</v>
      </c>
      <c r="T66" s="13">
        <f ca="1">SUMIF(spmmak_2019!$A$2:$J$2803,$E66&amp;T$2,spmmak_2019!$J$2:$J$2803)</f>
        <v>0</v>
      </c>
      <c r="U66" s="18">
        <f t="shared" ca="1" si="9"/>
        <v>1998000</v>
      </c>
    </row>
    <row r="67" spans="1:21">
      <c r="A67" t="str">
        <f t="shared" si="10"/>
        <v>52</v>
      </c>
      <c r="B67" s="5">
        <v>417832</v>
      </c>
      <c r="C67" s="10" t="str">
        <f t="shared" si="4"/>
        <v>41783252</v>
      </c>
      <c r="D67" t="str">
        <f t="shared" si="5"/>
        <v>2106958</v>
      </c>
      <c r="E67" s="12" t="s">
        <v>2869</v>
      </c>
      <c r="F67" s="13">
        <f ca="1">SUMIF(spmmak_2019!$A$2:$J$2803,$E67&amp;F$2,spmmak_2019!$J$2:$J$2803)</f>
        <v>0</v>
      </c>
      <c r="G67" s="13">
        <f ca="1">SUMIF(spmmak_2019!$A$2:$J$2803,$E67&amp;G$2,spmmak_2019!$J$2:$J$2803)</f>
        <v>0</v>
      </c>
      <c r="H67" s="13">
        <f ca="1">SUMIF(spmmak_2019!$A$2:$J$2803,$E67&amp;H$2,spmmak_2019!$J$2:$J$2803)</f>
        <v>0</v>
      </c>
      <c r="I67" s="18">
        <f t="shared" ca="1" si="6"/>
        <v>0</v>
      </c>
      <c r="J67" s="13">
        <f ca="1">SUMIF(spmmak_2019!$A$2:$J$2803,$E67&amp;J$2,spmmak_2019!$J$2:$J$2803)</f>
        <v>0</v>
      </c>
      <c r="K67" s="13">
        <f ca="1">SUMIF(spmmak_2019!$A$2:$J$2803,$E67&amp;K$2,spmmak_2019!$J$2:$J$2803)</f>
        <v>0</v>
      </c>
      <c r="L67" s="13">
        <f ca="1">SUMIF(spmmak_2019!$A$2:$J$2803,$E67&amp;L$2,spmmak_2019!$J$2:$J$2803)</f>
        <v>0</v>
      </c>
      <c r="M67" s="18">
        <f t="shared" ca="1" si="7"/>
        <v>0</v>
      </c>
      <c r="N67" s="13">
        <f ca="1">SUMIF(spmmak_2019!$A$2:$J$2803,$E67&amp;N$2,spmmak_2019!$J$2:$J$2803)</f>
        <v>0</v>
      </c>
      <c r="O67" s="13">
        <f ca="1">SUMIF(spmmak_2019!$A$2:$J$2803,$E67&amp;O$2,spmmak_2019!$J$2:$J$2803)</f>
        <v>0</v>
      </c>
      <c r="P67" s="13">
        <f ca="1">SUMIF(spmmak_2019!$A$2:$J$2803,$E67&amp;P$2,spmmak_2019!$J$2:$J$2803)</f>
        <v>0</v>
      </c>
      <c r="Q67" s="18">
        <f t="shared" ca="1" si="8"/>
        <v>0</v>
      </c>
      <c r="R67" s="13">
        <f ca="1">SUMIF(spmmak_2019!$A$2:$J$2803,$E67&amp;R$2,spmmak_2019!$J$2:$J$2803)</f>
        <v>2700000</v>
      </c>
      <c r="S67" s="13">
        <f ca="1">SUMIF(spmmak_2019!$A$2:$J$2803,$E67&amp;S$2,spmmak_2019!$J$2:$J$2803)</f>
        <v>0</v>
      </c>
      <c r="T67" s="13">
        <f ca="1">SUMIF(spmmak_2019!$A$2:$J$2803,$E67&amp;T$2,spmmak_2019!$J$2:$J$2803)</f>
        <v>0</v>
      </c>
      <c r="U67" s="18">
        <f t="shared" ca="1" si="9"/>
        <v>2700000</v>
      </c>
    </row>
    <row r="68" spans="1:21">
      <c r="A68" t="str">
        <f t="shared" si="10"/>
        <v>52</v>
      </c>
      <c r="B68" s="5">
        <v>417832</v>
      </c>
      <c r="C68" s="10" t="str">
        <f t="shared" si="4"/>
        <v>41783252</v>
      </c>
      <c r="D68" t="str">
        <f t="shared" si="5"/>
        <v>2122006</v>
      </c>
      <c r="E68" s="12" t="s">
        <v>2800</v>
      </c>
      <c r="F68" s="13">
        <f ca="1">SUMIF(spmmak_2019!$A$2:$J$2803,$E68&amp;F$2,spmmak_2019!$J$2:$J$2803)</f>
        <v>0</v>
      </c>
      <c r="G68" s="13">
        <f ca="1">SUMIF(spmmak_2019!$A$2:$J$2803,$E68&amp;G$2,spmmak_2019!$J$2:$J$2803)</f>
        <v>0</v>
      </c>
      <c r="H68" s="13">
        <f ca="1">SUMIF(spmmak_2019!$A$2:$J$2803,$E68&amp;H$2,spmmak_2019!$J$2:$J$2803)</f>
        <v>0</v>
      </c>
      <c r="I68" s="18">
        <f t="shared" ca="1" si="6"/>
        <v>0</v>
      </c>
      <c r="J68" s="13">
        <f ca="1">SUMIF(spmmak_2019!$A$2:$J$2803,$E68&amp;J$2,spmmak_2019!$J$2:$J$2803)</f>
        <v>0</v>
      </c>
      <c r="K68" s="13">
        <f ca="1">SUMIF(spmmak_2019!$A$2:$J$2803,$E68&amp;K$2,spmmak_2019!$J$2:$J$2803)</f>
        <v>0</v>
      </c>
      <c r="L68" s="13">
        <f ca="1">SUMIF(spmmak_2019!$A$2:$J$2803,$E68&amp;L$2,spmmak_2019!$J$2:$J$2803)</f>
        <v>0</v>
      </c>
      <c r="M68" s="18">
        <f t="shared" ca="1" si="7"/>
        <v>0</v>
      </c>
      <c r="N68" s="13">
        <f ca="1">SUMIF(spmmak_2019!$A$2:$J$2803,$E68&amp;N$2,spmmak_2019!$J$2:$J$2803)</f>
        <v>0</v>
      </c>
      <c r="O68" s="13">
        <f ca="1">SUMIF(spmmak_2019!$A$2:$J$2803,$E68&amp;O$2,spmmak_2019!$J$2:$J$2803)</f>
        <v>1510000</v>
      </c>
      <c r="P68" s="13">
        <f ca="1">SUMIF(spmmak_2019!$A$2:$J$2803,$E68&amp;P$2,spmmak_2019!$J$2:$J$2803)</f>
        <v>0</v>
      </c>
      <c r="Q68" s="18">
        <f t="shared" ca="1" si="8"/>
        <v>1510000</v>
      </c>
      <c r="R68" s="13">
        <f ca="1">SUMIF(spmmak_2019!$A$2:$J$2803,$E68&amp;R$2,spmmak_2019!$J$2:$J$2803)</f>
        <v>664000</v>
      </c>
      <c r="S68" s="13">
        <f ca="1">SUMIF(spmmak_2019!$A$2:$J$2803,$E68&amp;S$2,spmmak_2019!$J$2:$J$2803)</f>
        <v>0</v>
      </c>
      <c r="T68" s="13">
        <f ca="1">SUMIF(spmmak_2019!$A$2:$J$2803,$E68&amp;T$2,spmmak_2019!$J$2:$J$2803)</f>
        <v>0</v>
      </c>
      <c r="U68" s="18">
        <f t="shared" ca="1" si="9"/>
        <v>2174000</v>
      </c>
    </row>
    <row r="69" spans="1:21">
      <c r="A69" t="str">
        <f t="shared" si="10"/>
        <v>52</v>
      </c>
      <c r="B69" s="5">
        <v>417832</v>
      </c>
      <c r="C69" s="10" t="str">
        <f t="shared" si="4"/>
        <v>41783252</v>
      </c>
      <c r="D69" t="str">
        <f t="shared" si="5"/>
        <v>2122006</v>
      </c>
      <c r="E69" s="12" t="s">
        <v>2764</v>
      </c>
      <c r="F69" s="13">
        <f ca="1">SUMIF(spmmak_2019!$A$2:$J$2803,$E69&amp;F$2,spmmak_2019!$J$2:$J$2803)</f>
        <v>0</v>
      </c>
      <c r="G69" s="13">
        <f ca="1">SUMIF(spmmak_2019!$A$2:$J$2803,$E69&amp;G$2,spmmak_2019!$J$2:$J$2803)</f>
        <v>0</v>
      </c>
      <c r="H69" s="13">
        <f ca="1">SUMIF(spmmak_2019!$A$2:$J$2803,$E69&amp;H$2,spmmak_2019!$J$2:$J$2803)</f>
        <v>0</v>
      </c>
      <c r="I69" s="18">
        <f t="shared" ca="1" si="6"/>
        <v>0</v>
      </c>
      <c r="J69" s="13">
        <f ca="1">SUMIF(spmmak_2019!$A$2:$J$2803,$E69&amp;J$2,spmmak_2019!$J$2:$J$2803)</f>
        <v>0</v>
      </c>
      <c r="K69" s="13">
        <f ca="1">SUMIF(spmmak_2019!$A$2:$J$2803,$E69&amp;K$2,spmmak_2019!$J$2:$J$2803)</f>
        <v>0</v>
      </c>
      <c r="L69" s="13">
        <f ca="1">SUMIF(spmmak_2019!$A$2:$J$2803,$E69&amp;L$2,spmmak_2019!$J$2:$J$2803)</f>
        <v>0</v>
      </c>
      <c r="M69" s="18">
        <f t="shared" ca="1" si="7"/>
        <v>0</v>
      </c>
      <c r="N69" s="13">
        <f ca="1">SUMIF(spmmak_2019!$A$2:$J$2803,$E69&amp;N$2,spmmak_2019!$J$2:$J$2803)</f>
        <v>0</v>
      </c>
      <c r="O69" s="13">
        <f ca="1">SUMIF(spmmak_2019!$A$2:$J$2803,$E69&amp;O$2,spmmak_2019!$J$2:$J$2803)</f>
        <v>1250000</v>
      </c>
      <c r="P69" s="13">
        <f ca="1">SUMIF(spmmak_2019!$A$2:$J$2803,$E69&amp;P$2,spmmak_2019!$J$2:$J$2803)</f>
        <v>0</v>
      </c>
      <c r="Q69" s="18">
        <f t="shared" ca="1" si="8"/>
        <v>1250000</v>
      </c>
      <c r="R69" s="13">
        <f ca="1">SUMIF(spmmak_2019!$A$2:$J$2803,$E69&amp;R$2,spmmak_2019!$J$2:$J$2803)</f>
        <v>0</v>
      </c>
      <c r="S69" s="13">
        <f ca="1">SUMIF(spmmak_2019!$A$2:$J$2803,$E69&amp;S$2,spmmak_2019!$J$2:$J$2803)</f>
        <v>0</v>
      </c>
      <c r="T69" s="13">
        <f ca="1">SUMIF(spmmak_2019!$A$2:$J$2803,$E69&amp;T$2,spmmak_2019!$J$2:$J$2803)</f>
        <v>0</v>
      </c>
      <c r="U69" s="18">
        <f t="shared" ca="1" si="9"/>
        <v>1250000</v>
      </c>
    </row>
    <row r="70" spans="1:21">
      <c r="A70" t="str">
        <f t="shared" si="10"/>
        <v>52</v>
      </c>
      <c r="B70" s="5">
        <v>417832</v>
      </c>
      <c r="C70" s="10" t="str">
        <f t="shared" si="4"/>
        <v>41783252</v>
      </c>
      <c r="D70" t="str">
        <f t="shared" si="5"/>
        <v>2122006</v>
      </c>
      <c r="E70" s="12" t="s">
        <v>2806</v>
      </c>
      <c r="F70" s="13">
        <f ca="1">SUMIF(spmmak_2019!$A$2:$J$2803,$E70&amp;F$2,spmmak_2019!$J$2:$J$2803)</f>
        <v>0</v>
      </c>
      <c r="G70" s="13">
        <f ca="1">SUMIF(spmmak_2019!$A$2:$J$2803,$E70&amp;G$2,spmmak_2019!$J$2:$J$2803)</f>
        <v>0</v>
      </c>
      <c r="H70" s="13">
        <f ca="1">SUMIF(spmmak_2019!$A$2:$J$2803,$E70&amp;H$2,spmmak_2019!$J$2:$J$2803)</f>
        <v>0</v>
      </c>
      <c r="I70" s="18">
        <f t="shared" ca="1" si="6"/>
        <v>0</v>
      </c>
      <c r="J70" s="13">
        <f ca="1">SUMIF(spmmak_2019!$A$2:$J$2803,$E70&amp;J$2,spmmak_2019!$J$2:$J$2803)</f>
        <v>0</v>
      </c>
      <c r="K70" s="13">
        <f ca="1">SUMIF(spmmak_2019!$A$2:$J$2803,$E70&amp;K$2,spmmak_2019!$J$2:$J$2803)</f>
        <v>0</v>
      </c>
      <c r="L70" s="13">
        <f ca="1">SUMIF(spmmak_2019!$A$2:$J$2803,$E70&amp;L$2,spmmak_2019!$J$2:$J$2803)</f>
        <v>0</v>
      </c>
      <c r="M70" s="18">
        <f t="shared" ca="1" si="7"/>
        <v>0</v>
      </c>
      <c r="N70" s="13">
        <f ca="1">SUMIF(spmmak_2019!$A$2:$J$2803,$E70&amp;N$2,spmmak_2019!$J$2:$J$2803)</f>
        <v>0</v>
      </c>
      <c r="O70" s="13">
        <f ca="1">SUMIF(spmmak_2019!$A$2:$J$2803,$E70&amp;O$2,spmmak_2019!$J$2:$J$2803)</f>
        <v>3900000</v>
      </c>
      <c r="P70" s="13">
        <f ca="1">SUMIF(spmmak_2019!$A$2:$J$2803,$E70&amp;P$2,spmmak_2019!$J$2:$J$2803)</f>
        <v>0</v>
      </c>
      <c r="Q70" s="18">
        <f t="shared" ca="1" si="8"/>
        <v>3900000</v>
      </c>
      <c r="R70" s="13">
        <f ca="1">SUMIF(spmmak_2019!$A$2:$J$2803,$E70&amp;R$2,spmmak_2019!$J$2:$J$2803)</f>
        <v>0</v>
      </c>
      <c r="S70" s="13">
        <f ca="1">SUMIF(spmmak_2019!$A$2:$J$2803,$E70&amp;S$2,spmmak_2019!$J$2:$J$2803)</f>
        <v>0</v>
      </c>
      <c r="T70" s="13">
        <f ca="1">SUMIF(spmmak_2019!$A$2:$J$2803,$E70&amp;T$2,spmmak_2019!$J$2:$J$2803)</f>
        <v>0</v>
      </c>
      <c r="U70" s="18">
        <f t="shared" ca="1" si="9"/>
        <v>3900000</v>
      </c>
    </row>
    <row r="71" spans="1:21">
      <c r="A71" t="str">
        <f t="shared" si="10"/>
        <v>52</v>
      </c>
      <c r="B71" s="5">
        <v>417832</v>
      </c>
      <c r="C71" s="10" t="str">
        <f t="shared" si="4"/>
        <v>41783252</v>
      </c>
      <c r="D71" t="str">
        <f t="shared" si="5"/>
        <v>2122006</v>
      </c>
      <c r="E71" s="12" t="s">
        <v>2780</v>
      </c>
      <c r="F71" s="13">
        <f ca="1">SUMIF(spmmak_2019!$A$2:$J$2803,$E71&amp;F$2,spmmak_2019!$J$2:$J$2803)</f>
        <v>0</v>
      </c>
      <c r="G71" s="13">
        <f ca="1">SUMIF(spmmak_2019!$A$2:$J$2803,$E71&amp;G$2,spmmak_2019!$J$2:$J$2803)</f>
        <v>0</v>
      </c>
      <c r="H71" s="13">
        <f ca="1">SUMIF(spmmak_2019!$A$2:$J$2803,$E71&amp;H$2,spmmak_2019!$J$2:$J$2803)</f>
        <v>0</v>
      </c>
      <c r="I71" s="18">
        <f t="shared" ca="1" si="6"/>
        <v>0</v>
      </c>
      <c r="J71" s="13">
        <f ca="1">SUMIF(spmmak_2019!$A$2:$J$2803,$E71&amp;J$2,spmmak_2019!$J$2:$J$2803)</f>
        <v>0</v>
      </c>
      <c r="K71" s="13">
        <f ca="1">SUMIF(spmmak_2019!$A$2:$J$2803,$E71&amp;K$2,spmmak_2019!$J$2:$J$2803)</f>
        <v>0</v>
      </c>
      <c r="L71" s="13">
        <f ca="1">SUMIF(spmmak_2019!$A$2:$J$2803,$E71&amp;L$2,spmmak_2019!$J$2:$J$2803)</f>
        <v>0</v>
      </c>
      <c r="M71" s="18">
        <f t="shared" ca="1" si="7"/>
        <v>0</v>
      </c>
      <c r="N71" s="13">
        <f ca="1">SUMIF(spmmak_2019!$A$2:$J$2803,$E71&amp;N$2,spmmak_2019!$J$2:$J$2803)</f>
        <v>0</v>
      </c>
      <c r="O71" s="13">
        <f ca="1">SUMIF(spmmak_2019!$A$2:$J$2803,$E71&amp;O$2,spmmak_2019!$J$2:$J$2803)</f>
        <v>0</v>
      </c>
      <c r="P71" s="13">
        <f ca="1">SUMIF(spmmak_2019!$A$2:$J$2803,$E71&amp;P$2,spmmak_2019!$J$2:$J$2803)</f>
        <v>0</v>
      </c>
      <c r="Q71" s="18">
        <f t="shared" ca="1" si="8"/>
        <v>0</v>
      </c>
      <c r="R71" s="13">
        <f ca="1">SUMIF(spmmak_2019!$A$2:$J$2803,$E71&amp;R$2,spmmak_2019!$J$2:$J$2803)</f>
        <v>24336000</v>
      </c>
      <c r="S71" s="13">
        <f ca="1">SUMIF(spmmak_2019!$A$2:$J$2803,$E71&amp;S$2,spmmak_2019!$J$2:$J$2803)</f>
        <v>0</v>
      </c>
      <c r="T71" s="13">
        <f ca="1">SUMIF(spmmak_2019!$A$2:$J$2803,$E71&amp;T$2,spmmak_2019!$J$2:$J$2803)</f>
        <v>0</v>
      </c>
      <c r="U71" s="18">
        <f t="shared" ca="1" si="9"/>
        <v>24336000</v>
      </c>
    </row>
    <row r="72" spans="1:21">
      <c r="A72" t="str">
        <f t="shared" si="10"/>
        <v>52</v>
      </c>
      <c r="B72" s="5">
        <v>417832</v>
      </c>
      <c r="C72" s="10" t="str">
        <f t="shared" ref="C72:C135" si="11">B72&amp;MID(E72,8,2)</f>
        <v>41783252</v>
      </c>
      <c r="D72" t="str">
        <f t="shared" ref="D72:D135" si="12">LEFT(E72,7)</f>
        <v>2122006</v>
      </c>
      <c r="E72" s="12" t="s">
        <v>2791</v>
      </c>
      <c r="F72" s="13">
        <f ca="1">SUMIF(spmmak_2019!$A$2:$J$2803,$E72&amp;F$2,spmmak_2019!$J$2:$J$2803)</f>
        <v>0</v>
      </c>
      <c r="G72" s="13">
        <f ca="1">SUMIF(spmmak_2019!$A$2:$J$2803,$E72&amp;G$2,spmmak_2019!$J$2:$J$2803)</f>
        <v>0</v>
      </c>
      <c r="H72" s="13">
        <f ca="1">SUMIF(spmmak_2019!$A$2:$J$2803,$E72&amp;H$2,spmmak_2019!$J$2:$J$2803)</f>
        <v>0</v>
      </c>
      <c r="I72" s="18">
        <f t="shared" ref="I72:I135" ca="1" si="13">SUM(F72:H72)</f>
        <v>0</v>
      </c>
      <c r="J72" s="13">
        <f ca="1">SUMIF(spmmak_2019!$A$2:$J$2803,$E72&amp;J$2,spmmak_2019!$J$2:$J$2803)</f>
        <v>0</v>
      </c>
      <c r="K72" s="13">
        <f ca="1">SUMIF(spmmak_2019!$A$2:$J$2803,$E72&amp;K$2,spmmak_2019!$J$2:$J$2803)</f>
        <v>0</v>
      </c>
      <c r="L72" s="13">
        <f ca="1">SUMIF(spmmak_2019!$A$2:$J$2803,$E72&amp;L$2,spmmak_2019!$J$2:$J$2803)</f>
        <v>0</v>
      </c>
      <c r="M72" s="18">
        <f t="shared" ref="M72:M135" ca="1" si="14">SUM(I72:L72)</f>
        <v>0</v>
      </c>
      <c r="N72" s="13">
        <f ca="1">SUMIF(spmmak_2019!$A$2:$J$2803,$E72&amp;N$2,spmmak_2019!$J$2:$J$2803)</f>
        <v>0</v>
      </c>
      <c r="O72" s="13">
        <f ca="1">SUMIF(spmmak_2019!$A$2:$J$2803,$E72&amp;O$2,spmmak_2019!$J$2:$J$2803)</f>
        <v>18340000</v>
      </c>
      <c r="P72" s="13">
        <f ca="1">SUMIF(spmmak_2019!$A$2:$J$2803,$E72&amp;P$2,spmmak_2019!$J$2:$J$2803)</f>
        <v>0</v>
      </c>
      <c r="Q72" s="18">
        <f t="shared" ref="Q72:Q135" ca="1" si="15">SUM(M72:P72)</f>
        <v>18340000</v>
      </c>
      <c r="R72" s="13">
        <f ca="1">SUMIF(spmmak_2019!$A$2:$J$2803,$E72&amp;R$2,spmmak_2019!$J$2:$J$2803)</f>
        <v>0</v>
      </c>
      <c r="S72" s="13">
        <f ca="1">SUMIF(spmmak_2019!$A$2:$J$2803,$E72&amp;S$2,spmmak_2019!$J$2:$J$2803)</f>
        <v>0</v>
      </c>
      <c r="T72" s="13">
        <f ca="1">SUMIF(spmmak_2019!$A$2:$J$2803,$E72&amp;T$2,spmmak_2019!$J$2:$J$2803)</f>
        <v>0</v>
      </c>
      <c r="U72" s="18">
        <f t="shared" ref="U72:U135" ca="1" si="16">SUM(Q72:T72)</f>
        <v>18340000</v>
      </c>
    </row>
    <row r="73" spans="1:21">
      <c r="A73" t="str">
        <f t="shared" ref="A73:A136" si="17">MID(E73,8,2)</f>
        <v>52</v>
      </c>
      <c r="B73" s="5">
        <v>417832</v>
      </c>
      <c r="C73" s="10" t="str">
        <f t="shared" si="11"/>
        <v>41783252</v>
      </c>
      <c r="D73" t="str">
        <f t="shared" si="12"/>
        <v>2122008</v>
      </c>
      <c r="E73" s="12" t="s">
        <v>2755</v>
      </c>
      <c r="F73" s="13">
        <f ca="1">SUMIF(spmmak_2019!$A$2:$J$2803,$E73&amp;F$2,spmmak_2019!$J$2:$J$2803)</f>
        <v>0</v>
      </c>
      <c r="G73" s="13">
        <f ca="1">SUMIF(spmmak_2019!$A$2:$J$2803,$E73&amp;G$2,spmmak_2019!$J$2:$J$2803)</f>
        <v>0</v>
      </c>
      <c r="H73" s="13">
        <f ca="1">SUMIF(spmmak_2019!$A$2:$J$2803,$E73&amp;H$2,spmmak_2019!$J$2:$J$2803)</f>
        <v>0</v>
      </c>
      <c r="I73" s="18">
        <f t="shared" ca="1" si="13"/>
        <v>0</v>
      </c>
      <c r="J73" s="13">
        <f ca="1">SUMIF(spmmak_2019!$A$2:$J$2803,$E73&amp;J$2,spmmak_2019!$J$2:$J$2803)</f>
        <v>0</v>
      </c>
      <c r="K73" s="13">
        <f ca="1">SUMIF(spmmak_2019!$A$2:$J$2803,$E73&amp;K$2,spmmak_2019!$J$2:$J$2803)</f>
        <v>25000000</v>
      </c>
      <c r="L73" s="13">
        <f ca="1">SUMIF(spmmak_2019!$A$2:$J$2803,$E73&amp;L$2,spmmak_2019!$J$2:$J$2803)</f>
        <v>0</v>
      </c>
      <c r="M73" s="18">
        <f t="shared" ca="1" si="14"/>
        <v>25000000</v>
      </c>
      <c r="N73" s="13">
        <f ca="1">SUMIF(spmmak_2019!$A$2:$J$2803,$E73&amp;N$2,spmmak_2019!$J$2:$J$2803)</f>
        <v>0</v>
      </c>
      <c r="O73" s="13">
        <f ca="1">SUMIF(spmmak_2019!$A$2:$J$2803,$E73&amp;O$2,spmmak_2019!$J$2:$J$2803)</f>
        <v>0</v>
      </c>
      <c r="P73" s="13">
        <f ca="1">SUMIF(spmmak_2019!$A$2:$J$2803,$E73&amp;P$2,spmmak_2019!$J$2:$J$2803)</f>
        <v>0</v>
      </c>
      <c r="Q73" s="18">
        <f t="shared" ca="1" si="15"/>
        <v>25000000</v>
      </c>
      <c r="R73" s="13">
        <f ca="1">SUMIF(spmmak_2019!$A$2:$J$2803,$E73&amp;R$2,spmmak_2019!$J$2:$J$2803)</f>
        <v>0</v>
      </c>
      <c r="S73" s="13">
        <f ca="1">SUMIF(spmmak_2019!$A$2:$J$2803,$E73&amp;S$2,spmmak_2019!$J$2:$J$2803)</f>
        <v>0</v>
      </c>
      <c r="T73" s="13">
        <f ca="1">SUMIF(spmmak_2019!$A$2:$J$2803,$E73&amp;T$2,spmmak_2019!$J$2:$J$2803)</f>
        <v>0</v>
      </c>
      <c r="U73" s="18">
        <f t="shared" ca="1" si="16"/>
        <v>25000000</v>
      </c>
    </row>
    <row r="74" spans="1:21">
      <c r="A74" t="str">
        <f t="shared" si="17"/>
        <v>52</v>
      </c>
      <c r="B74" s="5">
        <v>417832</v>
      </c>
      <c r="C74" s="10" t="str">
        <f t="shared" si="11"/>
        <v>41783252</v>
      </c>
      <c r="D74" t="str">
        <f t="shared" si="12"/>
        <v>2122011</v>
      </c>
      <c r="E74" s="12" t="s">
        <v>2714</v>
      </c>
      <c r="F74" s="13">
        <f ca="1">SUMIF(spmmak_2019!$A$2:$J$2803,$E74&amp;F$2,spmmak_2019!$J$2:$J$2803)</f>
        <v>0</v>
      </c>
      <c r="G74" s="13">
        <f ca="1">SUMIF(spmmak_2019!$A$2:$J$2803,$E74&amp;G$2,spmmak_2019!$J$2:$J$2803)</f>
        <v>0</v>
      </c>
      <c r="H74" s="13">
        <f ca="1">SUMIF(spmmak_2019!$A$2:$J$2803,$E74&amp;H$2,spmmak_2019!$J$2:$J$2803)</f>
        <v>0</v>
      </c>
      <c r="I74" s="18">
        <f t="shared" ca="1" si="13"/>
        <v>0</v>
      </c>
      <c r="J74" s="13">
        <f ca="1">SUMIF(spmmak_2019!$A$2:$J$2803,$E74&amp;J$2,spmmak_2019!$J$2:$J$2803)</f>
        <v>0</v>
      </c>
      <c r="K74" s="13">
        <f ca="1">SUMIF(spmmak_2019!$A$2:$J$2803,$E74&amp;K$2,spmmak_2019!$J$2:$J$2803)</f>
        <v>0</v>
      </c>
      <c r="L74" s="13">
        <f ca="1">SUMIF(spmmak_2019!$A$2:$J$2803,$E74&amp;L$2,spmmak_2019!$J$2:$J$2803)</f>
        <v>0</v>
      </c>
      <c r="M74" s="18">
        <f t="shared" ca="1" si="14"/>
        <v>0</v>
      </c>
      <c r="N74" s="13">
        <f ca="1">SUMIF(spmmak_2019!$A$2:$J$2803,$E74&amp;N$2,spmmak_2019!$J$2:$J$2803)</f>
        <v>0</v>
      </c>
      <c r="O74" s="13">
        <f ca="1">SUMIF(spmmak_2019!$A$2:$J$2803,$E74&amp;O$2,spmmak_2019!$J$2:$J$2803)</f>
        <v>0</v>
      </c>
      <c r="P74" s="13">
        <f ca="1">SUMIF(spmmak_2019!$A$2:$J$2803,$E74&amp;P$2,spmmak_2019!$J$2:$J$2803)</f>
        <v>0</v>
      </c>
      <c r="Q74" s="18">
        <f t="shared" ca="1" si="15"/>
        <v>0</v>
      </c>
      <c r="R74" s="13">
        <f ca="1">SUMIF(spmmak_2019!$A$2:$J$2803,$E74&amp;R$2,spmmak_2019!$J$2:$J$2803)</f>
        <v>0</v>
      </c>
      <c r="S74" s="13">
        <f ca="1">SUMIF(spmmak_2019!$A$2:$J$2803,$E74&amp;S$2,spmmak_2019!$J$2:$J$2803)</f>
        <v>2200000</v>
      </c>
      <c r="T74" s="13">
        <f ca="1">SUMIF(spmmak_2019!$A$2:$J$2803,$E74&amp;T$2,spmmak_2019!$J$2:$J$2803)</f>
        <v>0</v>
      </c>
      <c r="U74" s="18">
        <f t="shared" ca="1" si="16"/>
        <v>2200000</v>
      </c>
    </row>
    <row r="75" spans="1:21">
      <c r="A75" t="str">
        <f t="shared" si="17"/>
        <v>52</v>
      </c>
      <c r="B75" s="5">
        <v>417832</v>
      </c>
      <c r="C75" s="10" t="str">
        <f t="shared" si="11"/>
        <v>41783252</v>
      </c>
      <c r="D75" t="str">
        <f t="shared" si="12"/>
        <v>2122011</v>
      </c>
      <c r="E75" s="12" t="s">
        <v>2824</v>
      </c>
      <c r="F75" s="13">
        <f ca="1">SUMIF(spmmak_2019!$A$2:$J$2803,$E75&amp;F$2,spmmak_2019!$J$2:$J$2803)</f>
        <v>0</v>
      </c>
      <c r="G75" s="13">
        <f ca="1">SUMIF(spmmak_2019!$A$2:$J$2803,$E75&amp;G$2,spmmak_2019!$J$2:$J$2803)</f>
        <v>0</v>
      </c>
      <c r="H75" s="13">
        <f ca="1">SUMIF(spmmak_2019!$A$2:$J$2803,$E75&amp;H$2,spmmak_2019!$J$2:$J$2803)</f>
        <v>0</v>
      </c>
      <c r="I75" s="18">
        <f t="shared" ca="1" si="13"/>
        <v>0</v>
      </c>
      <c r="J75" s="13">
        <f ca="1">SUMIF(spmmak_2019!$A$2:$J$2803,$E75&amp;J$2,spmmak_2019!$J$2:$J$2803)</f>
        <v>0</v>
      </c>
      <c r="K75" s="13">
        <f ca="1">SUMIF(spmmak_2019!$A$2:$J$2803,$E75&amp;K$2,spmmak_2019!$J$2:$J$2803)</f>
        <v>0</v>
      </c>
      <c r="L75" s="13">
        <f ca="1">SUMIF(spmmak_2019!$A$2:$J$2803,$E75&amp;L$2,spmmak_2019!$J$2:$J$2803)</f>
        <v>0</v>
      </c>
      <c r="M75" s="18">
        <f t="shared" ca="1" si="14"/>
        <v>0</v>
      </c>
      <c r="N75" s="13">
        <f ca="1">SUMIF(spmmak_2019!$A$2:$J$2803,$E75&amp;N$2,spmmak_2019!$J$2:$J$2803)</f>
        <v>0</v>
      </c>
      <c r="O75" s="13">
        <f ca="1">SUMIF(spmmak_2019!$A$2:$J$2803,$E75&amp;O$2,spmmak_2019!$J$2:$J$2803)</f>
        <v>0</v>
      </c>
      <c r="P75" s="13">
        <f ca="1">SUMIF(spmmak_2019!$A$2:$J$2803,$E75&amp;P$2,spmmak_2019!$J$2:$J$2803)</f>
        <v>0</v>
      </c>
      <c r="Q75" s="18">
        <f t="shared" ca="1" si="15"/>
        <v>0</v>
      </c>
      <c r="R75" s="13">
        <f ca="1">SUMIF(spmmak_2019!$A$2:$J$2803,$E75&amp;R$2,spmmak_2019!$J$2:$J$2803)</f>
        <v>0</v>
      </c>
      <c r="S75" s="13">
        <f ca="1">SUMIF(spmmak_2019!$A$2:$J$2803,$E75&amp;S$2,spmmak_2019!$J$2:$J$2803)</f>
        <v>1600000</v>
      </c>
      <c r="T75" s="13">
        <f ca="1">SUMIF(spmmak_2019!$A$2:$J$2803,$E75&amp;T$2,spmmak_2019!$J$2:$J$2803)</f>
        <v>0</v>
      </c>
      <c r="U75" s="18">
        <f t="shared" ca="1" si="16"/>
        <v>1600000</v>
      </c>
    </row>
    <row r="76" spans="1:21">
      <c r="A76" t="str">
        <f t="shared" si="17"/>
        <v>52</v>
      </c>
      <c r="B76" s="5">
        <v>417832</v>
      </c>
      <c r="C76" s="10" t="str">
        <f t="shared" si="11"/>
        <v>41783252</v>
      </c>
      <c r="D76" t="str">
        <f t="shared" si="12"/>
        <v>2122011</v>
      </c>
      <c r="E76" s="12" t="s">
        <v>2825</v>
      </c>
      <c r="F76" s="13">
        <f ca="1">SUMIF(spmmak_2019!$A$2:$J$2803,$E76&amp;F$2,spmmak_2019!$J$2:$J$2803)</f>
        <v>0</v>
      </c>
      <c r="G76" s="13">
        <f ca="1">SUMIF(spmmak_2019!$A$2:$J$2803,$E76&amp;G$2,spmmak_2019!$J$2:$J$2803)</f>
        <v>0</v>
      </c>
      <c r="H76" s="13">
        <f ca="1">SUMIF(spmmak_2019!$A$2:$J$2803,$E76&amp;H$2,spmmak_2019!$J$2:$J$2803)</f>
        <v>0</v>
      </c>
      <c r="I76" s="18">
        <f t="shared" ca="1" si="13"/>
        <v>0</v>
      </c>
      <c r="J76" s="13">
        <f ca="1">SUMIF(spmmak_2019!$A$2:$J$2803,$E76&amp;J$2,spmmak_2019!$J$2:$J$2803)</f>
        <v>0</v>
      </c>
      <c r="K76" s="13">
        <f ca="1">SUMIF(spmmak_2019!$A$2:$J$2803,$E76&amp;K$2,spmmak_2019!$J$2:$J$2803)</f>
        <v>0</v>
      </c>
      <c r="L76" s="13">
        <f ca="1">SUMIF(spmmak_2019!$A$2:$J$2803,$E76&amp;L$2,spmmak_2019!$J$2:$J$2803)</f>
        <v>0</v>
      </c>
      <c r="M76" s="18">
        <f t="shared" ca="1" si="14"/>
        <v>0</v>
      </c>
      <c r="N76" s="13">
        <f ca="1">SUMIF(spmmak_2019!$A$2:$J$2803,$E76&amp;N$2,spmmak_2019!$J$2:$J$2803)</f>
        <v>0</v>
      </c>
      <c r="O76" s="13">
        <f ca="1">SUMIF(spmmak_2019!$A$2:$J$2803,$E76&amp;O$2,spmmak_2019!$J$2:$J$2803)</f>
        <v>0</v>
      </c>
      <c r="P76" s="13">
        <f ca="1">SUMIF(spmmak_2019!$A$2:$J$2803,$E76&amp;P$2,spmmak_2019!$J$2:$J$2803)</f>
        <v>0</v>
      </c>
      <c r="Q76" s="18">
        <f t="shared" ca="1" si="15"/>
        <v>0</v>
      </c>
      <c r="R76" s="13">
        <f ca="1">SUMIF(spmmak_2019!$A$2:$J$2803,$E76&amp;R$2,spmmak_2019!$J$2:$J$2803)</f>
        <v>0</v>
      </c>
      <c r="S76" s="13">
        <f ca="1">SUMIF(spmmak_2019!$A$2:$J$2803,$E76&amp;S$2,spmmak_2019!$J$2:$J$2803)</f>
        <v>2600000</v>
      </c>
      <c r="T76" s="13">
        <f ca="1">SUMIF(spmmak_2019!$A$2:$J$2803,$E76&amp;T$2,spmmak_2019!$J$2:$J$2803)</f>
        <v>0</v>
      </c>
      <c r="U76" s="18">
        <f t="shared" ca="1" si="16"/>
        <v>2600000</v>
      </c>
    </row>
    <row r="77" spans="1:21">
      <c r="A77" t="str">
        <f t="shared" si="17"/>
        <v>51</v>
      </c>
      <c r="B77" s="5">
        <v>417832</v>
      </c>
      <c r="C77" s="10" t="str">
        <f t="shared" si="11"/>
        <v>41783251</v>
      </c>
      <c r="D77" t="str">
        <f t="shared" si="12"/>
        <v>2123003</v>
      </c>
      <c r="E77" s="12" t="s">
        <v>2651</v>
      </c>
      <c r="F77" s="13">
        <f ca="1">SUMIF(spmmak_2019!$A$2:$J$2803,$E77&amp;F$2,spmmak_2019!$J$2:$J$2803)</f>
        <v>0</v>
      </c>
      <c r="G77" s="13">
        <f ca="1">SUMIF(spmmak_2019!$A$2:$J$2803,$E77&amp;G$2,spmmak_2019!$J$2:$J$2803)</f>
        <v>143000000</v>
      </c>
      <c r="H77" s="13">
        <f ca="1">SUMIF(spmmak_2019!$A$2:$J$2803,$E77&amp;H$2,spmmak_2019!$J$2:$J$2803)</f>
        <v>145000000</v>
      </c>
      <c r="I77" s="18">
        <f t="shared" ca="1" si="13"/>
        <v>288000000</v>
      </c>
      <c r="J77" s="13">
        <f ca="1">SUMIF(spmmak_2019!$A$2:$J$2803,$E77&amp;J$2,spmmak_2019!$J$2:$J$2803)</f>
        <v>144000000</v>
      </c>
      <c r="K77" s="13">
        <f ca="1">SUMIF(spmmak_2019!$A$2:$J$2803,$E77&amp;K$2,spmmak_2019!$J$2:$J$2803)</f>
        <v>144000000</v>
      </c>
      <c r="L77" s="13">
        <f ca="1">SUMIF(spmmak_2019!$A$2:$J$2803,$E77&amp;L$2,spmmak_2019!$J$2:$J$2803)</f>
        <v>144000000</v>
      </c>
      <c r="M77" s="18">
        <f t="shared" ca="1" si="14"/>
        <v>720000000</v>
      </c>
      <c r="N77" s="13">
        <f ca="1">SUMIF(spmmak_2019!$A$2:$J$2803,$E77&amp;N$2,spmmak_2019!$J$2:$J$2803)</f>
        <v>144000000</v>
      </c>
      <c r="O77" s="13">
        <f ca="1">SUMIF(spmmak_2019!$A$2:$J$2803,$E77&amp;O$2,spmmak_2019!$J$2:$J$2803)</f>
        <v>0</v>
      </c>
      <c r="P77" s="13">
        <f ca="1">SUMIF(spmmak_2019!$A$2:$J$2803,$E77&amp;P$2,spmmak_2019!$J$2:$J$2803)</f>
        <v>0</v>
      </c>
      <c r="Q77" s="18">
        <f t="shared" ca="1" si="15"/>
        <v>864000000</v>
      </c>
      <c r="R77" s="13">
        <f ca="1">SUMIF(spmmak_2019!$A$2:$J$2803,$E77&amp;R$2,spmmak_2019!$J$2:$J$2803)</f>
        <v>0</v>
      </c>
      <c r="S77" s="13">
        <f ca="1">SUMIF(spmmak_2019!$A$2:$J$2803,$E77&amp;S$2,spmmak_2019!$J$2:$J$2803)</f>
        <v>0</v>
      </c>
      <c r="T77" s="13">
        <f ca="1">SUMIF(spmmak_2019!$A$2:$J$2803,$E77&amp;T$2,spmmak_2019!$J$2:$J$2803)</f>
        <v>864000000</v>
      </c>
      <c r="U77" s="18">
        <f t="shared" ca="1" si="16"/>
        <v>1728000000</v>
      </c>
    </row>
    <row r="78" spans="1:21">
      <c r="A78" t="str">
        <f t="shared" si="17"/>
        <v>52</v>
      </c>
      <c r="B78" s="5">
        <v>417832</v>
      </c>
      <c r="C78" s="10" t="str">
        <f t="shared" si="11"/>
        <v>41783252</v>
      </c>
      <c r="D78" t="str">
        <f t="shared" si="12"/>
        <v>2123004</v>
      </c>
      <c r="E78" s="12" t="s">
        <v>2823</v>
      </c>
      <c r="F78" s="13">
        <f ca="1">SUMIF(spmmak_2019!$A$2:$J$2803,$E78&amp;F$2,spmmak_2019!$J$2:$J$2803)</f>
        <v>0</v>
      </c>
      <c r="G78" s="13">
        <f ca="1">SUMIF(spmmak_2019!$A$2:$J$2803,$E78&amp;G$2,spmmak_2019!$J$2:$J$2803)</f>
        <v>0</v>
      </c>
      <c r="H78" s="13">
        <f ca="1">SUMIF(spmmak_2019!$A$2:$J$2803,$E78&amp;H$2,spmmak_2019!$J$2:$J$2803)</f>
        <v>0</v>
      </c>
      <c r="I78" s="18">
        <f t="shared" ca="1" si="13"/>
        <v>0</v>
      </c>
      <c r="J78" s="13">
        <f ca="1">SUMIF(spmmak_2019!$A$2:$J$2803,$E78&amp;J$2,spmmak_2019!$J$2:$J$2803)</f>
        <v>0</v>
      </c>
      <c r="K78" s="13">
        <f ca="1">SUMIF(spmmak_2019!$A$2:$J$2803,$E78&amp;K$2,spmmak_2019!$J$2:$J$2803)</f>
        <v>0</v>
      </c>
      <c r="L78" s="13">
        <f ca="1">SUMIF(spmmak_2019!$A$2:$J$2803,$E78&amp;L$2,spmmak_2019!$J$2:$J$2803)</f>
        <v>0</v>
      </c>
      <c r="M78" s="18">
        <f t="shared" ca="1" si="14"/>
        <v>0</v>
      </c>
      <c r="N78" s="13">
        <f ca="1">SUMIF(spmmak_2019!$A$2:$J$2803,$E78&amp;N$2,spmmak_2019!$J$2:$J$2803)</f>
        <v>0</v>
      </c>
      <c r="O78" s="13">
        <f ca="1">SUMIF(spmmak_2019!$A$2:$J$2803,$E78&amp;O$2,spmmak_2019!$J$2:$J$2803)</f>
        <v>0</v>
      </c>
      <c r="P78" s="13">
        <f ca="1">SUMIF(spmmak_2019!$A$2:$J$2803,$E78&amp;P$2,spmmak_2019!$J$2:$J$2803)</f>
        <v>0</v>
      </c>
      <c r="Q78" s="18">
        <f t="shared" ca="1" si="15"/>
        <v>0</v>
      </c>
      <c r="R78" s="13">
        <f ca="1">SUMIF(spmmak_2019!$A$2:$J$2803,$E78&amp;R$2,spmmak_2019!$J$2:$J$2803)</f>
        <v>0</v>
      </c>
      <c r="S78" s="13">
        <f ca="1">SUMIF(spmmak_2019!$A$2:$J$2803,$E78&amp;S$2,spmmak_2019!$J$2:$J$2803)</f>
        <v>6700000</v>
      </c>
      <c r="T78" s="13">
        <f ca="1">SUMIF(spmmak_2019!$A$2:$J$2803,$E78&amp;T$2,spmmak_2019!$J$2:$J$2803)</f>
        <v>0</v>
      </c>
      <c r="U78" s="18">
        <f t="shared" ca="1" si="16"/>
        <v>6700000</v>
      </c>
    </row>
    <row r="79" spans="1:21">
      <c r="A79" t="str">
        <f t="shared" si="17"/>
        <v>52</v>
      </c>
      <c r="B79" s="5">
        <v>417832</v>
      </c>
      <c r="C79" s="10" t="str">
        <f t="shared" si="11"/>
        <v>41783252</v>
      </c>
      <c r="D79" t="str">
        <f t="shared" si="12"/>
        <v>2123004</v>
      </c>
      <c r="E79" s="12" t="s">
        <v>2765</v>
      </c>
      <c r="F79" s="13">
        <f ca="1">SUMIF(spmmak_2019!$A$2:$J$2803,$E79&amp;F$2,spmmak_2019!$J$2:$J$2803)</f>
        <v>0</v>
      </c>
      <c r="G79" s="13">
        <f ca="1">SUMIF(spmmak_2019!$A$2:$J$2803,$E79&amp;G$2,spmmak_2019!$J$2:$J$2803)</f>
        <v>2230000</v>
      </c>
      <c r="H79" s="13">
        <f ca="1">SUMIF(spmmak_2019!$A$2:$J$2803,$E79&amp;H$2,spmmak_2019!$J$2:$J$2803)</f>
        <v>1700000</v>
      </c>
      <c r="I79" s="18">
        <f t="shared" ca="1" si="13"/>
        <v>3930000</v>
      </c>
      <c r="J79" s="13">
        <f ca="1">SUMIF(spmmak_2019!$A$2:$J$2803,$E79&amp;J$2,spmmak_2019!$J$2:$J$2803)</f>
        <v>0</v>
      </c>
      <c r="K79" s="13">
        <f ca="1">SUMIF(spmmak_2019!$A$2:$J$2803,$E79&amp;K$2,spmmak_2019!$J$2:$J$2803)</f>
        <v>0</v>
      </c>
      <c r="L79" s="13">
        <f ca="1">SUMIF(spmmak_2019!$A$2:$J$2803,$E79&amp;L$2,spmmak_2019!$J$2:$J$2803)</f>
        <v>0</v>
      </c>
      <c r="M79" s="18">
        <f t="shared" ca="1" si="14"/>
        <v>3930000</v>
      </c>
      <c r="N79" s="13">
        <f ca="1">SUMIF(spmmak_2019!$A$2:$J$2803,$E79&amp;N$2,spmmak_2019!$J$2:$J$2803)</f>
        <v>0</v>
      </c>
      <c r="O79" s="13">
        <f ca="1">SUMIF(spmmak_2019!$A$2:$J$2803,$E79&amp;O$2,spmmak_2019!$J$2:$J$2803)</f>
        <v>0</v>
      </c>
      <c r="P79" s="13">
        <f ca="1">SUMIF(spmmak_2019!$A$2:$J$2803,$E79&amp;P$2,spmmak_2019!$J$2:$J$2803)</f>
        <v>0</v>
      </c>
      <c r="Q79" s="18">
        <f t="shared" ca="1" si="15"/>
        <v>3930000</v>
      </c>
      <c r="R79" s="13">
        <f ca="1">SUMIF(spmmak_2019!$A$2:$J$2803,$E79&amp;R$2,spmmak_2019!$J$2:$J$2803)</f>
        <v>0</v>
      </c>
      <c r="S79" s="13">
        <f ca="1">SUMIF(spmmak_2019!$A$2:$J$2803,$E79&amp;S$2,spmmak_2019!$J$2:$J$2803)</f>
        <v>0</v>
      </c>
      <c r="T79" s="13">
        <f ca="1">SUMIF(spmmak_2019!$A$2:$J$2803,$E79&amp;T$2,spmmak_2019!$J$2:$J$2803)</f>
        <v>0</v>
      </c>
      <c r="U79" s="18">
        <f t="shared" ca="1" si="16"/>
        <v>3930000</v>
      </c>
    </row>
    <row r="80" spans="1:21">
      <c r="A80" t="str">
        <f t="shared" si="17"/>
        <v>52</v>
      </c>
      <c r="B80" s="5">
        <v>417832</v>
      </c>
      <c r="C80" s="10" t="str">
        <f t="shared" si="11"/>
        <v>41783252</v>
      </c>
      <c r="D80" t="str">
        <f t="shared" si="12"/>
        <v>2123004</v>
      </c>
      <c r="E80" s="12" t="s">
        <v>2812</v>
      </c>
      <c r="F80" s="13">
        <f ca="1">SUMIF(spmmak_2019!$A$2:$J$2803,$E80&amp;F$2,spmmak_2019!$J$2:$J$2803)</f>
        <v>0</v>
      </c>
      <c r="G80" s="13">
        <f ca="1">SUMIF(spmmak_2019!$A$2:$J$2803,$E80&amp;G$2,spmmak_2019!$J$2:$J$2803)</f>
        <v>0</v>
      </c>
      <c r="H80" s="13">
        <f ca="1">SUMIF(spmmak_2019!$A$2:$J$2803,$E80&amp;H$2,spmmak_2019!$J$2:$J$2803)</f>
        <v>0</v>
      </c>
      <c r="I80" s="18">
        <f t="shared" ca="1" si="13"/>
        <v>0</v>
      </c>
      <c r="J80" s="13">
        <f ca="1">SUMIF(spmmak_2019!$A$2:$J$2803,$E80&amp;J$2,spmmak_2019!$J$2:$J$2803)</f>
        <v>0</v>
      </c>
      <c r="K80" s="13">
        <f ca="1">SUMIF(spmmak_2019!$A$2:$J$2803,$E80&amp;K$2,spmmak_2019!$J$2:$J$2803)</f>
        <v>0</v>
      </c>
      <c r="L80" s="13">
        <f ca="1">SUMIF(spmmak_2019!$A$2:$J$2803,$E80&amp;L$2,spmmak_2019!$J$2:$J$2803)</f>
        <v>0</v>
      </c>
      <c r="M80" s="18">
        <f t="shared" ca="1" si="14"/>
        <v>0</v>
      </c>
      <c r="N80" s="13">
        <f ca="1">SUMIF(spmmak_2019!$A$2:$J$2803,$E80&amp;N$2,spmmak_2019!$J$2:$J$2803)</f>
        <v>0</v>
      </c>
      <c r="O80" s="13">
        <f ca="1">SUMIF(spmmak_2019!$A$2:$J$2803,$E80&amp;O$2,spmmak_2019!$J$2:$J$2803)</f>
        <v>0</v>
      </c>
      <c r="P80" s="13">
        <f ca="1">SUMIF(spmmak_2019!$A$2:$J$2803,$E80&amp;P$2,spmmak_2019!$J$2:$J$2803)</f>
        <v>0</v>
      </c>
      <c r="Q80" s="18">
        <f t="shared" ca="1" si="15"/>
        <v>0</v>
      </c>
      <c r="R80" s="13">
        <f ca="1">SUMIF(spmmak_2019!$A$2:$J$2803,$E80&amp;R$2,spmmak_2019!$J$2:$J$2803)</f>
        <v>0</v>
      </c>
      <c r="S80" s="13">
        <f ca="1">SUMIF(spmmak_2019!$A$2:$J$2803,$E80&amp;S$2,spmmak_2019!$J$2:$J$2803)</f>
        <v>6750000</v>
      </c>
      <c r="T80" s="13">
        <f ca="1">SUMIF(spmmak_2019!$A$2:$J$2803,$E80&amp;T$2,spmmak_2019!$J$2:$J$2803)</f>
        <v>0</v>
      </c>
      <c r="U80" s="18">
        <f t="shared" ca="1" si="16"/>
        <v>6750000</v>
      </c>
    </row>
    <row r="81" spans="1:21">
      <c r="A81" t="str">
        <f t="shared" si="17"/>
        <v>52</v>
      </c>
      <c r="B81" s="5">
        <v>417832</v>
      </c>
      <c r="C81" s="10" t="str">
        <f t="shared" si="11"/>
        <v>41783252</v>
      </c>
      <c r="D81" t="str">
        <f t="shared" si="12"/>
        <v>2123005</v>
      </c>
      <c r="E81" s="12" t="s">
        <v>2785</v>
      </c>
      <c r="F81" s="13">
        <f ca="1">SUMIF(spmmak_2019!$A$2:$J$2803,$E81&amp;F$2,spmmak_2019!$J$2:$J$2803)</f>
        <v>0</v>
      </c>
      <c r="G81" s="13">
        <f ca="1">SUMIF(spmmak_2019!$A$2:$J$2803,$E81&amp;G$2,spmmak_2019!$J$2:$J$2803)</f>
        <v>0</v>
      </c>
      <c r="H81" s="13">
        <f ca="1">SUMIF(spmmak_2019!$A$2:$J$2803,$E81&amp;H$2,spmmak_2019!$J$2:$J$2803)</f>
        <v>0</v>
      </c>
      <c r="I81" s="18">
        <f t="shared" ca="1" si="13"/>
        <v>0</v>
      </c>
      <c r="J81" s="13">
        <f ca="1">SUMIF(spmmak_2019!$A$2:$J$2803,$E81&amp;J$2,spmmak_2019!$J$2:$J$2803)</f>
        <v>0</v>
      </c>
      <c r="K81" s="13">
        <f ca="1">SUMIF(spmmak_2019!$A$2:$J$2803,$E81&amp;K$2,spmmak_2019!$J$2:$J$2803)</f>
        <v>0</v>
      </c>
      <c r="L81" s="13">
        <f ca="1">SUMIF(spmmak_2019!$A$2:$J$2803,$E81&amp;L$2,spmmak_2019!$J$2:$J$2803)</f>
        <v>0</v>
      </c>
      <c r="M81" s="18">
        <f t="shared" ca="1" si="14"/>
        <v>0</v>
      </c>
      <c r="N81" s="13">
        <f ca="1">SUMIF(spmmak_2019!$A$2:$J$2803,$E81&amp;N$2,spmmak_2019!$J$2:$J$2803)</f>
        <v>0</v>
      </c>
      <c r="O81" s="13">
        <f ca="1">SUMIF(spmmak_2019!$A$2:$J$2803,$E81&amp;O$2,spmmak_2019!$J$2:$J$2803)</f>
        <v>0</v>
      </c>
      <c r="P81" s="13">
        <f ca="1">SUMIF(spmmak_2019!$A$2:$J$2803,$E81&amp;P$2,spmmak_2019!$J$2:$J$2803)</f>
        <v>0</v>
      </c>
      <c r="Q81" s="18">
        <f t="shared" ca="1" si="15"/>
        <v>0</v>
      </c>
      <c r="R81" s="13">
        <f ca="1">SUMIF(spmmak_2019!$A$2:$J$2803,$E81&amp;R$2,spmmak_2019!$J$2:$J$2803)</f>
        <v>0</v>
      </c>
      <c r="S81" s="13">
        <f ca="1">SUMIF(spmmak_2019!$A$2:$J$2803,$E81&amp;S$2,spmmak_2019!$J$2:$J$2803)</f>
        <v>0</v>
      </c>
      <c r="T81" s="13">
        <f ca="1">SUMIF(spmmak_2019!$A$2:$J$2803,$E81&amp;T$2,spmmak_2019!$J$2:$J$2803)</f>
        <v>4000000</v>
      </c>
      <c r="U81" s="18">
        <f t="shared" ca="1" si="16"/>
        <v>4000000</v>
      </c>
    </row>
    <row r="82" spans="1:21">
      <c r="A82" t="str">
        <f t="shared" si="17"/>
        <v>52</v>
      </c>
      <c r="B82" s="5">
        <v>417832</v>
      </c>
      <c r="C82" s="10" t="str">
        <f t="shared" si="11"/>
        <v>41783252</v>
      </c>
      <c r="D82" t="str">
        <f t="shared" si="12"/>
        <v>2123005</v>
      </c>
      <c r="E82" s="12" t="s">
        <v>2818</v>
      </c>
      <c r="F82" s="13">
        <f ca="1">SUMIF(spmmak_2019!$A$2:$J$2803,$E82&amp;F$2,spmmak_2019!$J$2:$J$2803)</f>
        <v>0</v>
      </c>
      <c r="G82" s="13">
        <f ca="1">SUMIF(spmmak_2019!$A$2:$J$2803,$E82&amp;G$2,spmmak_2019!$J$2:$J$2803)</f>
        <v>0</v>
      </c>
      <c r="H82" s="13">
        <f ca="1">SUMIF(spmmak_2019!$A$2:$J$2803,$E82&amp;H$2,spmmak_2019!$J$2:$J$2803)</f>
        <v>0</v>
      </c>
      <c r="I82" s="18">
        <f t="shared" ca="1" si="13"/>
        <v>0</v>
      </c>
      <c r="J82" s="13">
        <f ca="1">SUMIF(spmmak_2019!$A$2:$J$2803,$E82&amp;J$2,spmmak_2019!$J$2:$J$2803)</f>
        <v>0</v>
      </c>
      <c r="K82" s="13">
        <f ca="1">SUMIF(spmmak_2019!$A$2:$J$2803,$E82&amp;K$2,spmmak_2019!$J$2:$J$2803)</f>
        <v>0</v>
      </c>
      <c r="L82" s="13">
        <f ca="1">SUMIF(spmmak_2019!$A$2:$J$2803,$E82&amp;L$2,spmmak_2019!$J$2:$J$2803)</f>
        <v>0</v>
      </c>
      <c r="M82" s="18">
        <f t="shared" ca="1" si="14"/>
        <v>0</v>
      </c>
      <c r="N82" s="13">
        <f ca="1">SUMIF(spmmak_2019!$A$2:$J$2803,$E82&amp;N$2,spmmak_2019!$J$2:$J$2803)</f>
        <v>0</v>
      </c>
      <c r="O82" s="13">
        <f ca="1">SUMIF(spmmak_2019!$A$2:$J$2803,$E82&amp;O$2,spmmak_2019!$J$2:$J$2803)</f>
        <v>0</v>
      </c>
      <c r="P82" s="13">
        <f ca="1">SUMIF(spmmak_2019!$A$2:$J$2803,$E82&amp;P$2,spmmak_2019!$J$2:$J$2803)</f>
        <v>0</v>
      </c>
      <c r="Q82" s="18">
        <f t="shared" ca="1" si="15"/>
        <v>0</v>
      </c>
      <c r="R82" s="13">
        <f ca="1">SUMIF(spmmak_2019!$A$2:$J$2803,$E82&amp;R$2,spmmak_2019!$J$2:$J$2803)</f>
        <v>0</v>
      </c>
      <c r="S82" s="13">
        <f ca="1">SUMIF(spmmak_2019!$A$2:$J$2803,$E82&amp;S$2,spmmak_2019!$J$2:$J$2803)</f>
        <v>0</v>
      </c>
      <c r="T82" s="13">
        <f ca="1">SUMIF(spmmak_2019!$A$2:$J$2803,$E82&amp;T$2,spmmak_2019!$J$2:$J$2803)</f>
        <v>1950000</v>
      </c>
      <c r="U82" s="18">
        <f t="shared" ca="1" si="16"/>
        <v>1950000</v>
      </c>
    </row>
    <row r="83" spans="1:21">
      <c r="A83" t="str">
        <f t="shared" si="17"/>
        <v>52</v>
      </c>
      <c r="B83" s="5">
        <v>417832</v>
      </c>
      <c r="C83" s="10" t="str">
        <f t="shared" si="11"/>
        <v>41783252</v>
      </c>
      <c r="D83" t="str">
        <f t="shared" si="12"/>
        <v>2123005</v>
      </c>
      <c r="E83" s="12" t="s">
        <v>2675</v>
      </c>
      <c r="F83" s="13">
        <f ca="1">SUMIF(spmmak_2019!$A$2:$J$2803,$E83&amp;F$2,spmmak_2019!$J$2:$J$2803)</f>
        <v>0</v>
      </c>
      <c r="G83" s="13">
        <f ca="1">SUMIF(spmmak_2019!$A$2:$J$2803,$E83&amp;G$2,spmmak_2019!$J$2:$J$2803)</f>
        <v>0</v>
      </c>
      <c r="H83" s="13">
        <f ca="1">SUMIF(spmmak_2019!$A$2:$J$2803,$E83&amp;H$2,spmmak_2019!$J$2:$J$2803)</f>
        <v>0</v>
      </c>
      <c r="I83" s="18">
        <f t="shared" ca="1" si="13"/>
        <v>0</v>
      </c>
      <c r="J83" s="13">
        <f ca="1">SUMIF(spmmak_2019!$A$2:$J$2803,$E83&amp;J$2,spmmak_2019!$J$2:$J$2803)</f>
        <v>0</v>
      </c>
      <c r="K83" s="13">
        <f ca="1">SUMIF(spmmak_2019!$A$2:$J$2803,$E83&amp;K$2,spmmak_2019!$J$2:$J$2803)</f>
        <v>0</v>
      </c>
      <c r="L83" s="13">
        <f ca="1">SUMIF(spmmak_2019!$A$2:$J$2803,$E83&amp;L$2,spmmak_2019!$J$2:$J$2803)</f>
        <v>0</v>
      </c>
      <c r="M83" s="18">
        <f t="shared" ca="1" si="14"/>
        <v>0</v>
      </c>
      <c r="N83" s="13">
        <f ca="1">SUMIF(spmmak_2019!$A$2:$J$2803,$E83&amp;N$2,spmmak_2019!$J$2:$J$2803)</f>
        <v>13080000</v>
      </c>
      <c r="O83" s="13">
        <f ca="1">SUMIF(spmmak_2019!$A$2:$J$2803,$E83&amp;O$2,spmmak_2019!$J$2:$J$2803)</f>
        <v>0</v>
      </c>
      <c r="P83" s="13">
        <f ca="1">SUMIF(spmmak_2019!$A$2:$J$2803,$E83&amp;P$2,spmmak_2019!$J$2:$J$2803)</f>
        <v>0</v>
      </c>
      <c r="Q83" s="18">
        <f t="shared" ca="1" si="15"/>
        <v>13080000</v>
      </c>
      <c r="R83" s="13">
        <f ca="1">SUMIF(spmmak_2019!$A$2:$J$2803,$E83&amp;R$2,spmmak_2019!$J$2:$J$2803)</f>
        <v>0</v>
      </c>
      <c r="S83" s="13">
        <f ca="1">SUMIF(spmmak_2019!$A$2:$J$2803,$E83&amp;S$2,spmmak_2019!$J$2:$J$2803)</f>
        <v>1920000</v>
      </c>
      <c r="T83" s="13">
        <f ca="1">SUMIF(spmmak_2019!$A$2:$J$2803,$E83&amp;T$2,spmmak_2019!$J$2:$J$2803)</f>
        <v>300000</v>
      </c>
      <c r="U83" s="18">
        <f t="shared" ca="1" si="16"/>
        <v>15300000</v>
      </c>
    </row>
    <row r="84" spans="1:21">
      <c r="A84" t="str">
        <f t="shared" si="17"/>
        <v>52</v>
      </c>
      <c r="B84" s="5">
        <v>417832</v>
      </c>
      <c r="C84" s="10" t="str">
        <f t="shared" si="11"/>
        <v>41783252</v>
      </c>
      <c r="D84" t="str">
        <f t="shared" si="12"/>
        <v>2123007</v>
      </c>
      <c r="E84" s="12" t="s">
        <v>2768</v>
      </c>
      <c r="F84" s="13">
        <f ca="1">SUMIF(spmmak_2019!$A$2:$J$2803,$E84&amp;F$2,spmmak_2019!$J$2:$J$2803)</f>
        <v>0</v>
      </c>
      <c r="G84" s="13">
        <f ca="1">SUMIF(spmmak_2019!$A$2:$J$2803,$E84&amp;G$2,spmmak_2019!$J$2:$J$2803)</f>
        <v>0</v>
      </c>
      <c r="H84" s="13">
        <f ca="1">SUMIF(spmmak_2019!$A$2:$J$2803,$E84&amp;H$2,spmmak_2019!$J$2:$J$2803)</f>
        <v>0</v>
      </c>
      <c r="I84" s="18">
        <f t="shared" ca="1" si="13"/>
        <v>0</v>
      </c>
      <c r="J84" s="13">
        <f ca="1">SUMIF(spmmak_2019!$A$2:$J$2803,$E84&amp;J$2,spmmak_2019!$J$2:$J$2803)</f>
        <v>0</v>
      </c>
      <c r="K84" s="13">
        <f ca="1">SUMIF(spmmak_2019!$A$2:$J$2803,$E84&amp;K$2,spmmak_2019!$J$2:$J$2803)</f>
        <v>78000000</v>
      </c>
      <c r="L84" s="13">
        <f ca="1">SUMIF(spmmak_2019!$A$2:$J$2803,$E84&amp;L$2,spmmak_2019!$J$2:$J$2803)</f>
        <v>0</v>
      </c>
      <c r="M84" s="18">
        <f t="shared" ca="1" si="14"/>
        <v>78000000</v>
      </c>
      <c r="N84" s="13">
        <f ca="1">SUMIF(spmmak_2019!$A$2:$J$2803,$E84&amp;N$2,spmmak_2019!$J$2:$J$2803)</f>
        <v>0</v>
      </c>
      <c r="O84" s="13">
        <f ca="1">SUMIF(spmmak_2019!$A$2:$J$2803,$E84&amp;O$2,spmmak_2019!$J$2:$J$2803)</f>
        <v>0</v>
      </c>
      <c r="P84" s="13">
        <f ca="1">SUMIF(spmmak_2019!$A$2:$J$2803,$E84&amp;P$2,spmmak_2019!$J$2:$J$2803)</f>
        <v>0</v>
      </c>
      <c r="Q84" s="18">
        <f t="shared" ca="1" si="15"/>
        <v>78000000</v>
      </c>
      <c r="R84" s="13">
        <f ca="1">SUMIF(spmmak_2019!$A$2:$J$2803,$E84&amp;R$2,spmmak_2019!$J$2:$J$2803)</f>
        <v>0</v>
      </c>
      <c r="S84" s="13">
        <f ca="1">SUMIF(spmmak_2019!$A$2:$J$2803,$E84&amp;S$2,spmmak_2019!$J$2:$J$2803)</f>
        <v>0</v>
      </c>
      <c r="T84" s="13">
        <f ca="1">SUMIF(spmmak_2019!$A$2:$J$2803,$E84&amp;T$2,spmmak_2019!$J$2:$J$2803)</f>
        <v>0</v>
      </c>
      <c r="U84" s="18">
        <f t="shared" ca="1" si="16"/>
        <v>78000000</v>
      </c>
    </row>
    <row r="85" spans="1:21">
      <c r="A85" t="str">
        <f t="shared" si="17"/>
        <v>52</v>
      </c>
      <c r="B85" s="5">
        <v>417832</v>
      </c>
      <c r="C85" s="10" t="str">
        <f t="shared" si="11"/>
        <v>41783252</v>
      </c>
      <c r="D85" t="str">
        <f t="shared" si="12"/>
        <v>2124016</v>
      </c>
      <c r="E85" s="12" t="s">
        <v>2666</v>
      </c>
      <c r="F85" s="13">
        <f ca="1">SUMIF(spmmak_2019!$A$2:$J$2803,$E85&amp;F$2,spmmak_2019!$J$2:$J$2803)</f>
        <v>0</v>
      </c>
      <c r="G85" s="13">
        <f ca="1">SUMIF(spmmak_2019!$A$2:$J$2803,$E85&amp;G$2,spmmak_2019!$J$2:$J$2803)</f>
        <v>0</v>
      </c>
      <c r="H85" s="13">
        <f ca="1">SUMIF(spmmak_2019!$A$2:$J$2803,$E85&amp;H$2,spmmak_2019!$J$2:$J$2803)</f>
        <v>0</v>
      </c>
      <c r="I85" s="18">
        <f t="shared" ca="1" si="13"/>
        <v>0</v>
      </c>
      <c r="J85" s="13">
        <f ca="1">SUMIF(spmmak_2019!$A$2:$J$2803,$E85&amp;J$2,spmmak_2019!$J$2:$J$2803)</f>
        <v>0</v>
      </c>
      <c r="K85" s="13">
        <f ca="1">SUMIF(spmmak_2019!$A$2:$J$2803,$E85&amp;K$2,spmmak_2019!$J$2:$J$2803)</f>
        <v>4000000</v>
      </c>
      <c r="L85" s="13">
        <f ca="1">SUMIF(spmmak_2019!$A$2:$J$2803,$E85&amp;L$2,spmmak_2019!$J$2:$J$2803)</f>
        <v>0</v>
      </c>
      <c r="M85" s="18">
        <f t="shared" ca="1" si="14"/>
        <v>4000000</v>
      </c>
      <c r="N85" s="13">
        <f ca="1">SUMIF(spmmak_2019!$A$2:$J$2803,$E85&amp;N$2,spmmak_2019!$J$2:$J$2803)</f>
        <v>500000</v>
      </c>
      <c r="O85" s="13">
        <f ca="1">SUMIF(spmmak_2019!$A$2:$J$2803,$E85&amp;O$2,spmmak_2019!$J$2:$J$2803)</f>
        <v>0</v>
      </c>
      <c r="P85" s="13">
        <f ca="1">SUMIF(spmmak_2019!$A$2:$J$2803,$E85&amp;P$2,spmmak_2019!$J$2:$J$2803)</f>
        <v>0</v>
      </c>
      <c r="Q85" s="18">
        <f t="shared" ca="1" si="15"/>
        <v>4500000</v>
      </c>
      <c r="R85" s="13">
        <f ca="1">SUMIF(spmmak_2019!$A$2:$J$2803,$E85&amp;R$2,spmmak_2019!$J$2:$J$2803)</f>
        <v>500000</v>
      </c>
      <c r="S85" s="13">
        <f ca="1">SUMIF(spmmak_2019!$A$2:$J$2803,$E85&amp;S$2,spmmak_2019!$J$2:$J$2803)</f>
        <v>0</v>
      </c>
      <c r="T85" s="13">
        <f ca="1">SUMIF(spmmak_2019!$A$2:$J$2803,$E85&amp;T$2,spmmak_2019!$J$2:$J$2803)</f>
        <v>0</v>
      </c>
      <c r="U85" s="18">
        <f t="shared" ca="1" si="16"/>
        <v>5000000</v>
      </c>
    </row>
    <row r="86" spans="1:21">
      <c r="A86" t="str">
        <f t="shared" si="17"/>
        <v>52</v>
      </c>
      <c r="B86" s="5">
        <v>417832</v>
      </c>
      <c r="C86" s="10" t="str">
        <f t="shared" si="11"/>
        <v>41783252</v>
      </c>
      <c r="D86" t="str">
        <f t="shared" si="12"/>
        <v>2124016</v>
      </c>
      <c r="E86" s="12" t="s">
        <v>2786</v>
      </c>
      <c r="F86" s="13">
        <f ca="1">SUMIF(spmmak_2019!$A$2:$J$2803,$E86&amp;F$2,spmmak_2019!$J$2:$J$2803)</f>
        <v>0</v>
      </c>
      <c r="G86" s="13">
        <f ca="1">SUMIF(spmmak_2019!$A$2:$J$2803,$E86&amp;G$2,spmmak_2019!$J$2:$J$2803)</f>
        <v>0</v>
      </c>
      <c r="H86" s="13">
        <f ca="1">SUMIF(spmmak_2019!$A$2:$J$2803,$E86&amp;H$2,spmmak_2019!$J$2:$J$2803)</f>
        <v>0</v>
      </c>
      <c r="I86" s="18">
        <f t="shared" ca="1" si="13"/>
        <v>0</v>
      </c>
      <c r="J86" s="13">
        <f ca="1">SUMIF(spmmak_2019!$A$2:$J$2803,$E86&amp;J$2,spmmak_2019!$J$2:$J$2803)</f>
        <v>0</v>
      </c>
      <c r="K86" s="13">
        <f ca="1">SUMIF(spmmak_2019!$A$2:$J$2803,$E86&amp;K$2,spmmak_2019!$J$2:$J$2803)</f>
        <v>0</v>
      </c>
      <c r="L86" s="13">
        <f ca="1">SUMIF(spmmak_2019!$A$2:$J$2803,$E86&amp;L$2,spmmak_2019!$J$2:$J$2803)</f>
        <v>0</v>
      </c>
      <c r="M86" s="18">
        <f t="shared" ca="1" si="14"/>
        <v>0</v>
      </c>
      <c r="N86" s="13">
        <f ca="1">SUMIF(spmmak_2019!$A$2:$J$2803,$E86&amp;N$2,spmmak_2019!$J$2:$J$2803)</f>
        <v>1000000</v>
      </c>
      <c r="O86" s="13">
        <f ca="1">SUMIF(spmmak_2019!$A$2:$J$2803,$E86&amp;O$2,spmmak_2019!$J$2:$J$2803)</f>
        <v>0</v>
      </c>
      <c r="P86" s="13">
        <f ca="1">SUMIF(spmmak_2019!$A$2:$J$2803,$E86&amp;P$2,spmmak_2019!$J$2:$J$2803)</f>
        <v>0</v>
      </c>
      <c r="Q86" s="18">
        <f t="shared" ca="1" si="15"/>
        <v>1000000</v>
      </c>
      <c r="R86" s="13">
        <f ca="1">SUMIF(spmmak_2019!$A$2:$J$2803,$E86&amp;R$2,spmmak_2019!$J$2:$J$2803)</f>
        <v>1000000</v>
      </c>
      <c r="S86" s="13">
        <f ca="1">SUMIF(spmmak_2019!$A$2:$J$2803,$E86&amp;S$2,spmmak_2019!$J$2:$J$2803)</f>
        <v>0</v>
      </c>
      <c r="T86" s="13">
        <f ca="1">SUMIF(spmmak_2019!$A$2:$J$2803,$E86&amp;T$2,spmmak_2019!$J$2:$J$2803)</f>
        <v>0</v>
      </c>
      <c r="U86" s="18">
        <f t="shared" ca="1" si="16"/>
        <v>2000000</v>
      </c>
    </row>
    <row r="87" spans="1:21">
      <c r="A87" t="str">
        <f t="shared" si="17"/>
        <v>52</v>
      </c>
      <c r="B87" s="5">
        <v>417832</v>
      </c>
      <c r="C87" s="10" t="str">
        <f t="shared" si="11"/>
        <v>41783252</v>
      </c>
      <c r="D87" t="str">
        <f t="shared" si="12"/>
        <v>2124016</v>
      </c>
      <c r="E87" s="12" t="s">
        <v>2770</v>
      </c>
      <c r="F87" s="13">
        <f ca="1">SUMIF(spmmak_2019!$A$2:$J$2803,$E87&amp;F$2,spmmak_2019!$J$2:$J$2803)</f>
        <v>0</v>
      </c>
      <c r="G87" s="13">
        <f ca="1">SUMIF(spmmak_2019!$A$2:$J$2803,$E87&amp;G$2,spmmak_2019!$J$2:$J$2803)</f>
        <v>0</v>
      </c>
      <c r="H87" s="13">
        <f ca="1">SUMIF(spmmak_2019!$A$2:$J$2803,$E87&amp;H$2,spmmak_2019!$J$2:$J$2803)</f>
        <v>0</v>
      </c>
      <c r="I87" s="18">
        <f t="shared" ca="1" si="13"/>
        <v>0</v>
      </c>
      <c r="J87" s="13">
        <f ca="1">SUMIF(spmmak_2019!$A$2:$J$2803,$E87&amp;J$2,spmmak_2019!$J$2:$J$2803)</f>
        <v>0</v>
      </c>
      <c r="K87" s="13">
        <f ca="1">SUMIF(spmmak_2019!$A$2:$J$2803,$E87&amp;K$2,spmmak_2019!$J$2:$J$2803)</f>
        <v>1000000</v>
      </c>
      <c r="L87" s="13">
        <f ca="1">SUMIF(spmmak_2019!$A$2:$J$2803,$E87&amp;L$2,spmmak_2019!$J$2:$J$2803)</f>
        <v>0</v>
      </c>
      <c r="M87" s="18">
        <f t="shared" ca="1" si="14"/>
        <v>1000000</v>
      </c>
      <c r="N87" s="13">
        <f ca="1">SUMIF(spmmak_2019!$A$2:$J$2803,$E87&amp;N$2,spmmak_2019!$J$2:$J$2803)</f>
        <v>0</v>
      </c>
      <c r="O87" s="13">
        <f ca="1">SUMIF(spmmak_2019!$A$2:$J$2803,$E87&amp;O$2,spmmak_2019!$J$2:$J$2803)</f>
        <v>0</v>
      </c>
      <c r="P87" s="13">
        <f ca="1">SUMIF(spmmak_2019!$A$2:$J$2803,$E87&amp;P$2,spmmak_2019!$J$2:$J$2803)</f>
        <v>0</v>
      </c>
      <c r="Q87" s="18">
        <f t="shared" ca="1" si="15"/>
        <v>1000000</v>
      </c>
      <c r="R87" s="13">
        <f ca="1">SUMIF(spmmak_2019!$A$2:$J$2803,$E87&amp;R$2,spmmak_2019!$J$2:$J$2803)</f>
        <v>1000000</v>
      </c>
      <c r="S87" s="13">
        <f ca="1">SUMIF(spmmak_2019!$A$2:$J$2803,$E87&amp;S$2,spmmak_2019!$J$2:$J$2803)</f>
        <v>0</v>
      </c>
      <c r="T87" s="13">
        <f ca="1">SUMIF(spmmak_2019!$A$2:$J$2803,$E87&amp;T$2,spmmak_2019!$J$2:$J$2803)</f>
        <v>2000000</v>
      </c>
      <c r="U87" s="18">
        <f t="shared" ca="1" si="16"/>
        <v>4000000</v>
      </c>
    </row>
    <row r="88" spans="1:21">
      <c r="A88" t="str">
        <f t="shared" si="17"/>
        <v>51</v>
      </c>
      <c r="B88" s="5">
        <v>417832</v>
      </c>
      <c r="C88" s="10" t="str">
        <f t="shared" si="11"/>
        <v>41783251</v>
      </c>
      <c r="D88" t="str">
        <f t="shared" si="12"/>
        <v>2125994</v>
      </c>
      <c r="E88" s="12" t="s">
        <v>2640</v>
      </c>
      <c r="F88" s="13">
        <f ca="1">SUMIF(spmmak_2019!$A$2:$J$2803,$E88&amp;F$2,spmmak_2019!$J$2:$J$2803)</f>
        <v>295652200</v>
      </c>
      <c r="G88" s="13">
        <f ca="1">SUMIF(spmmak_2019!$A$2:$J$2803,$E88&amp;G$2,spmmak_2019!$J$2:$J$2803)</f>
        <v>301934000</v>
      </c>
      <c r="H88" s="13">
        <f ca="1">SUMIF(spmmak_2019!$A$2:$J$2803,$E88&amp;H$2,spmmak_2019!$J$2:$J$2803)</f>
        <v>300145100</v>
      </c>
      <c r="I88" s="18">
        <f t="shared" ca="1" si="13"/>
        <v>897731300</v>
      </c>
      <c r="J88" s="13">
        <f ca="1">SUMIF(spmmak_2019!$A$2:$J$2803,$E88&amp;J$2,spmmak_2019!$J$2:$J$2803)</f>
        <v>343305100</v>
      </c>
      <c r="K88" s="13">
        <f ca="1">SUMIF(spmmak_2019!$A$2:$J$2803,$E88&amp;K$2,spmmak_2019!$J$2:$J$2803)</f>
        <v>601315300</v>
      </c>
      <c r="L88" s="13">
        <f ca="1">SUMIF(spmmak_2019!$A$2:$J$2803,$E88&amp;L$2,spmmak_2019!$J$2:$J$2803)</f>
        <v>305410400</v>
      </c>
      <c r="M88" s="18">
        <f t="shared" ca="1" si="14"/>
        <v>2147762100</v>
      </c>
      <c r="N88" s="13">
        <f ca="1">SUMIF(spmmak_2019!$A$2:$J$2803,$E88&amp;N$2,spmmak_2019!$J$2:$J$2803)</f>
        <v>603919100</v>
      </c>
      <c r="O88" s="13">
        <f ca="1">SUMIF(spmmak_2019!$A$2:$J$2803,$E88&amp;O$2,spmmak_2019!$J$2:$J$2803)</f>
        <v>299986900</v>
      </c>
      <c r="P88" s="13">
        <f ca="1">SUMIF(spmmak_2019!$A$2:$J$2803,$E88&amp;P$2,spmmak_2019!$J$2:$J$2803)</f>
        <v>300803000</v>
      </c>
      <c r="Q88" s="18">
        <f t="shared" ca="1" si="15"/>
        <v>3352471100</v>
      </c>
      <c r="R88" s="13">
        <f ca="1">SUMIF(spmmak_2019!$A$2:$J$2803,$E88&amp;R$2,spmmak_2019!$J$2:$J$2803)</f>
        <v>297388900</v>
      </c>
      <c r="S88" s="13">
        <f ca="1">SUMIF(spmmak_2019!$A$2:$J$2803,$E88&amp;S$2,spmmak_2019!$J$2:$J$2803)</f>
        <v>297518300</v>
      </c>
      <c r="T88" s="13">
        <f ca="1">SUMIF(spmmak_2019!$A$2:$J$2803,$E88&amp;T$2,spmmak_2019!$J$2:$J$2803)</f>
        <v>297697500</v>
      </c>
      <c r="U88" s="18">
        <f t="shared" ca="1" si="16"/>
        <v>4245075800</v>
      </c>
    </row>
    <row r="89" spans="1:21">
      <c r="A89" t="str">
        <f t="shared" si="17"/>
        <v>51</v>
      </c>
      <c r="B89" s="5">
        <v>417832</v>
      </c>
      <c r="C89" s="10" t="str">
        <f t="shared" si="11"/>
        <v>41783251</v>
      </c>
      <c r="D89" t="str">
        <f t="shared" si="12"/>
        <v>2125994</v>
      </c>
      <c r="E89" s="12" t="s">
        <v>2641</v>
      </c>
      <c r="F89" s="13">
        <f ca="1">SUMIF(spmmak_2019!$A$2:$J$2803,$E89&amp;F$2,spmmak_2019!$J$2:$J$2803)</f>
        <v>4168</v>
      </c>
      <c r="G89" s="13">
        <f ca="1">SUMIF(spmmak_2019!$A$2:$J$2803,$E89&amp;G$2,spmmak_2019!$J$2:$J$2803)</f>
        <v>4512</v>
      </c>
      <c r="H89" s="13">
        <f ca="1">SUMIF(spmmak_2019!$A$2:$J$2803,$E89&amp;H$2,spmmak_2019!$J$2:$J$2803)</f>
        <v>4341</v>
      </c>
      <c r="I89" s="18">
        <f t="shared" ca="1" si="13"/>
        <v>13021</v>
      </c>
      <c r="J89" s="13">
        <f ca="1">SUMIF(spmmak_2019!$A$2:$J$2803,$E89&amp;J$2,spmmak_2019!$J$2:$J$2803)</f>
        <v>14411</v>
      </c>
      <c r="K89" s="13">
        <f ca="1">SUMIF(spmmak_2019!$A$2:$J$2803,$E89&amp;K$2,spmmak_2019!$J$2:$J$2803)</f>
        <v>9656</v>
      </c>
      <c r="L89" s="13">
        <f ca="1">SUMIF(spmmak_2019!$A$2:$J$2803,$E89&amp;L$2,spmmak_2019!$J$2:$J$2803)</f>
        <v>5544</v>
      </c>
      <c r="M89" s="18">
        <f t="shared" ca="1" si="14"/>
        <v>42632</v>
      </c>
      <c r="N89" s="13">
        <f ca="1">SUMIF(spmmak_2019!$A$2:$J$2803,$E89&amp;N$2,spmmak_2019!$J$2:$J$2803)</f>
        <v>9864</v>
      </c>
      <c r="O89" s="13">
        <f ca="1">SUMIF(spmmak_2019!$A$2:$J$2803,$E89&amp;O$2,spmmak_2019!$J$2:$J$2803)</f>
        <v>5277</v>
      </c>
      <c r="P89" s="13">
        <f ca="1">SUMIF(spmmak_2019!$A$2:$J$2803,$E89&amp;P$2,spmmak_2019!$J$2:$J$2803)</f>
        <v>5423</v>
      </c>
      <c r="Q89" s="18">
        <f t="shared" ca="1" si="15"/>
        <v>63196</v>
      </c>
      <c r="R89" s="13">
        <f ca="1">SUMIF(spmmak_2019!$A$2:$J$2803,$E89&amp;R$2,spmmak_2019!$J$2:$J$2803)</f>
        <v>5340</v>
      </c>
      <c r="S89" s="13">
        <f ca="1">SUMIF(spmmak_2019!$A$2:$J$2803,$E89&amp;S$2,spmmak_2019!$J$2:$J$2803)</f>
        <v>5376</v>
      </c>
      <c r="T89" s="13">
        <f ca="1">SUMIF(spmmak_2019!$A$2:$J$2803,$E89&amp;T$2,spmmak_2019!$J$2:$J$2803)</f>
        <v>3964</v>
      </c>
      <c r="U89" s="18">
        <f t="shared" ca="1" si="16"/>
        <v>77876</v>
      </c>
    </row>
    <row r="90" spans="1:21">
      <c r="A90" t="str">
        <f t="shared" si="17"/>
        <v>51</v>
      </c>
      <c r="B90" s="5">
        <v>417832</v>
      </c>
      <c r="C90" s="10" t="str">
        <f t="shared" si="11"/>
        <v>41783251</v>
      </c>
      <c r="D90" t="str">
        <f t="shared" si="12"/>
        <v>2125994</v>
      </c>
      <c r="E90" s="12" t="s">
        <v>2642</v>
      </c>
      <c r="F90" s="13">
        <f ca="1">SUMIF(spmmak_2019!$A$2:$J$2803,$E90&amp;F$2,spmmak_2019!$J$2:$J$2803)</f>
        <v>24931480</v>
      </c>
      <c r="G90" s="13">
        <f ca="1">SUMIF(spmmak_2019!$A$2:$J$2803,$E90&amp;G$2,spmmak_2019!$J$2:$J$2803)</f>
        <v>25489070</v>
      </c>
      <c r="H90" s="13">
        <f ca="1">SUMIF(spmmak_2019!$A$2:$J$2803,$E90&amp;H$2,spmmak_2019!$J$2:$J$2803)</f>
        <v>25372460</v>
      </c>
      <c r="I90" s="18">
        <f t="shared" ca="1" si="13"/>
        <v>75793010</v>
      </c>
      <c r="J90" s="13">
        <f ca="1">SUMIF(spmmak_2019!$A$2:$J$2803,$E90&amp;J$2,spmmak_2019!$J$2:$J$2803)</f>
        <v>29099020</v>
      </c>
      <c r="K90" s="13">
        <f ca="1">SUMIF(spmmak_2019!$A$2:$J$2803,$E90&amp;K$2,spmmak_2019!$J$2:$J$2803)</f>
        <v>50991930</v>
      </c>
      <c r="L90" s="13">
        <f ca="1">SUMIF(spmmak_2019!$A$2:$J$2803,$E90&amp;L$2,spmmak_2019!$J$2:$J$2803)</f>
        <v>25926540</v>
      </c>
      <c r="M90" s="18">
        <f t="shared" ca="1" si="14"/>
        <v>181810500</v>
      </c>
      <c r="N90" s="13">
        <f ca="1">SUMIF(spmmak_2019!$A$2:$J$2803,$E90&amp;N$2,spmmak_2019!$J$2:$J$2803)</f>
        <v>51164550</v>
      </c>
      <c r="O90" s="13">
        <f ca="1">SUMIF(spmmak_2019!$A$2:$J$2803,$E90&amp;O$2,spmmak_2019!$J$2:$J$2803)</f>
        <v>25409550</v>
      </c>
      <c r="P90" s="13">
        <f ca="1">SUMIF(spmmak_2019!$A$2:$J$2803,$E90&amp;P$2,spmmak_2019!$J$2:$J$2803)</f>
        <v>25408870</v>
      </c>
      <c r="Q90" s="18">
        <f t="shared" ca="1" si="15"/>
        <v>283793470</v>
      </c>
      <c r="R90" s="13">
        <f ca="1">SUMIF(spmmak_2019!$A$2:$J$2803,$E90&amp;R$2,spmmak_2019!$J$2:$J$2803)</f>
        <v>25080880</v>
      </c>
      <c r="S90" s="13">
        <f ca="1">SUMIF(spmmak_2019!$A$2:$J$2803,$E90&amp;S$2,spmmak_2019!$J$2:$J$2803)</f>
        <v>25093820</v>
      </c>
      <c r="T90" s="13">
        <f ca="1">SUMIF(spmmak_2019!$A$2:$J$2803,$E90&amp;T$2,spmmak_2019!$J$2:$J$2803)</f>
        <v>25111740</v>
      </c>
      <c r="U90" s="18">
        <f t="shared" ca="1" si="16"/>
        <v>359079910</v>
      </c>
    </row>
    <row r="91" spans="1:21">
      <c r="A91" t="str">
        <f t="shared" si="17"/>
        <v>51</v>
      </c>
      <c r="B91" s="5">
        <v>417832</v>
      </c>
      <c r="C91" s="10" t="str">
        <f t="shared" si="11"/>
        <v>41783251</v>
      </c>
      <c r="D91" t="str">
        <f t="shared" si="12"/>
        <v>2125994</v>
      </c>
      <c r="E91" s="12" t="s">
        <v>2644</v>
      </c>
      <c r="F91" s="13">
        <f ca="1">SUMIF(spmmak_2019!$A$2:$J$2803,$E91&amp;F$2,spmmak_2019!$J$2:$J$2803)</f>
        <v>7535926</v>
      </c>
      <c r="G91" s="13">
        <f ca="1">SUMIF(spmmak_2019!$A$2:$J$2803,$E91&amp;G$2,spmmak_2019!$J$2:$J$2803)</f>
        <v>7679082</v>
      </c>
      <c r="H91" s="13">
        <f ca="1">SUMIF(spmmak_2019!$A$2:$J$2803,$E91&amp;H$2,spmmak_2019!$J$2:$J$2803)</f>
        <v>7518030</v>
      </c>
      <c r="I91" s="18">
        <f t="shared" ca="1" si="13"/>
        <v>22733038</v>
      </c>
      <c r="J91" s="13">
        <f ca="1">SUMIF(spmmak_2019!$A$2:$J$2803,$E91&amp;J$2,spmmak_2019!$J$2:$J$2803)</f>
        <v>8651324</v>
      </c>
      <c r="K91" s="13">
        <f ca="1">SUMIF(spmmak_2019!$A$2:$J$2803,$E91&amp;K$2,spmmak_2019!$J$2:$J$2803)</f>
        <v>15156288</v>
      </c>
      <c r="L91" s="13">
        <f ca="1">SUMIF(spmmak_2019!$A$2:$J$2803,$E91&amp;L$2,spmmak_2019!$J$2:$J$2803)</f>
        <v>7726212</v>
      </c>
      <c r="M91" s="18">
        <f t="shared" ca="1" si="14"/>
        <v>54266862</v>
      </c>
      <c r="N91" s="13">
        <f ca="1">SUMIF(spmmak_2019!$A$2:$J$2803,$E91&amp;N$2,spmmak_2019!$J$2:$J$2803)</f>
        <v>15195268</v>
      </c>
      <c r="O91" s="13">
        <f ca="1">SUMIF(spmmak_2019!$A$2:$J$2803,$E91&amp;O$2,spmmak_2019!$J$2:$J$2803)</f>
        <v>7504168</v>
      </c>
      <c r="P91" s="13">
        <f ca="1">SUMIF(spmmak_2019!$A$2:$J$2803,$E91&amp;P$2,spmmak_2019!$J$2:$J$2803)</f>
        <v>7686900</v>
      </c>
      <c r="Q91" s="18">
        <f t="shared" ca="1" si="15"/>
        <v>84653198</v>
      </c>
      <c r="R91" s="13">
        <f ca="1">SUMIF(spmmak_2019!$A$2:$J$2803,$E91&amp;R$2,spmmak_2019!$J$2:$J$2803)</f>
        <v>7607280</v>
      </c>
      <c r="S91" s="13">
        <f ca="1">SUMIF(spmmak_2019!$A$2:$J$2803,$E91&amp;S$2,spmmak_2019!$J$2:$J$2803)</f>
        <v>7612456</v>
      </c>
      <c r="T91" s="13">
        <f ca="1">SUMIF(spmmak_2019!$A$2:$J$2803,$E91&amp;T$2,spmmak_2019!$J$2:$J$2803)</f>
        <v>7619624</v>
      </c>
      <c r="U91" s="18">
        <f t="shared" ca="1" si="16"/>
        <v>107492558</v>
      </c>
    </row>
    <row r="92" spans="1:21">
      <c r="A92" t="str">
        <f t="shared" si="17"/>
        <v>51</v>
      </c>
      <c r="B92" s="5">
        <v>417832</v>
      </c>
      <c r="C92" s="10" t="str">
        <f t="shared" si="11"/>
        <v>41783251</v>
      </c>
      <c r="D92" t="str">
        <f t="shared" si="12"/>
        <v>2125994</v>
      </c>
      <c r="E92" s="12" t="s">
        <v>2645</v>
      </c>
      <c r="F92" s="13">
        <f ca="1">SUMIF(spmmak_2019!$A$2:$J$2803,$E92&amp;F$2,spmmak_2019!$J$2:$J$2803)</f>
        <v>1030000</v>
      </c>
      <c r="G92" s="13">
        <f ca="1">SUMIF(spmmak_2019!$A$2:$J$2803,$E92&amp;G$2,spmmak_2019!$J$2:$J$2803)</f>
        <v>1030000</v>
      </c>
      <c r="H92" s="13">
        <f ca="1">SUMIF(spmmak_2019!$A$2:$J$2803,$E92&amp;H$2,spmmak_2019!$J$2:$J$2803)</f>
        <v>1030000</v>
      </c>
      <c r="I92" s="18">
        <f t="shared" ca="1" si="13"/>
        <v>3090000</v>
      </c>
      <c r="J92" s="13">
        <f ca="1">SUMIF(spmmak_2019!$A$2:$J$2803,$E92&amp;J$2,spmmak_2019!$J$2:$J$2803)</f>
        <v>1030000</v>
      </c>
      <c r="K92" s="13">
        <f ca="1">SUMIF(spmmak_2019!$A$2:$J$2803,$E92&amp;K$2,spmmak_2019!$J$2:$J$2803)</f>
        <v>2060000</v>
      </c>
      <c r="L92" s="13">
        <f ca="1">SUMIF(spmmak_2019!$A$2:$J$2803,$E92&amp;L$2,spmmak_2019!$J$2:$J$2803)</f>
        <v>1030000</v>
      </c>
      <c r="M92" s="18">
        <f t="shared" ca="1" si="14"/>
        <v>7210000</v>
      </c>
      <c r="N92" s="13">
        <f ca="1">SUMIF(spmmak_2019!$A$2:$J$2803,$E92&amp;N$2,spmmak_2019!$J$2:$J$2803)</f>
        <v>2060000</v>
      </c>
      <c r="O92" s="13">
        <f ca="1">SUMIF(spmmak_2019!$A$2:$J$2803,$E92&amp;O$2,spmmak_2019!$J$2:$J$2803)</f>
        <v>1030000</v>
      </c>
      <c r="P92" s="13">
        <f ca="1">SUMIF(spmmak_2019!$A$2:$J$2803,$E92&amp;P$2,spmmak_2019!$J$2:$J$2803)</f>
        <v>1030000</v>
      </c>
      <c r="Q92" s="18">
        <f t="shared" ca="1" si="15"/>
        <v>11330000</v>
      </c>
      <c r="R92" s="13">
        <f ca="1">SUMIF(spmmak_2019!$A$2:$J$2803,$E92&amp;R$2,spmmak_2019!$J$2:$J$2803)</f>
        <v>1030000</v>
      </c>
      <c r="S92" s="13">
        <f ca="1">SUMIF(spmmak_2019!$A$2:$J$2803,$E92&amp;S$2,spmmak_2019!$J$2:$J$2803)</f>
        <v>1030000</v>
      </c>
      <c r="T92" s="13">
        <f ca="1">SUMIF(spmmak_2019!$A$2:$J$2803,$E92&amp;T$2,spmmak_2019!$J$2:$J$2803)</f>
        <v>1030000</v>
      </c>
      <c r="U92" s="18">
        <f t="shared" ca="1" si="16"/>
        <v>14420000</v>
      </c>
    </row>
    <row r="93" spans="1:21">
      <c r="A93" t="str">
        <f t="shared" si="17"/>
        <v>51</v>
      </c>
      <c r="B93" s="5">
        <v>417832</v>
      </c>
      <c r="C93" s="10" t="str">
        <f t="shared" si="11"/>
        <v>41783251</v>
      </c>
      <c r="D93" t="str">
        <f t="shared" si="12"/>
        <v>2125994</v>
      </c>
      <c r="E93" s="12" t="s">
        <v>2643</v>
      </c>
      <c r="F93" s="13">
        <f ca="1">SUMIF(spmmak_2019!$A$2:$J$2803,$E93&amp;F$2,spmmak_2019!$J$2:$J$2803)</f>
        <v>15450000</v>
      </c>
      <c r="G93" s="13">
        <f ca="1">SUMIF(spmmak_2019!$A$2:$J$2803,$E93&amp;G$2,spmmak_2019!$J$2:$J$2803)</f>
        <v>22420000</v>
      </c>
      <c r="H93" s="13">
        <f ca="1">SUMIF(spmmak_2019!$A$2:$J$2803,$E93&amp;H$2,spmmak_2019!$J$2:$J$2803)</f>
        <v>15540000</v>
      </c>
      <c r="I93" s="18">
        <f t="shared" ca="1" si="13"/>
        <v>53410000</v>
      </c>
      <c r="J93" s="13">
        <f ca="1">SUMIF(spmmak_2019!$A$2:$J$2803,$E93&amp;J$2,spmmak_2019!$J$2:$J$2803)</f>
        <v>17380000</v>
      </c>
      <c r="K93" s="13">
        <f ca="1">SUMIF(spmmak_2019!$A$2:$J$2803,$E93&amp;K$2,spmmak_2019!$J$2:$J$2803)</f>
        <v>31260000</v>
      </c>
      <c r="L93" s="13">
        <f ca="1">SUMIF(spmmak_2019!$A$2:$J$2803,$E93&amp;L$2,spmmak_2019!$J$2:$J$2803)</f>
        <v>15630000</v>
      </c>
      <c r="M93" s="18">
        <f t="shared" ca="1" si="14"/>
        <v>117680000</v>
      </c>
      <c r="N93" s="13">
        <f ca="1">SUMIF(spmmak_2019!$A$2:$J$2803,$E93&amp;N$2,spmmak_2019!$J$2:$J$2803)</f>
        <v>31260000</v>
      </c>
      <c r="O93" s="13">
        <f ca="1">SUMIF(spmmak_2019!$A$2:$J$2803,$E93&amp;O$2,spmmak_2019!$J$2:$J$2803)</f>
        <v>15280000</v>
      </c>
      <c r="P93" s="13">
        <f ca="1">SUMIF(spmmak_2019!$A$2:$J$2803,$E93&amp;P$2,spmmak_2019!$J$2:$J$2803)</f>
        <v>15280000</v>
      </c>
      <c r="Q93" s="18">
        <f t="shared" ca="1" si="15"/>
        <v>179500000</v>
      </c>
      <c r="R93" s="13">
        <f ca="1">SUMIF(spmmak_2019!$A$2:$J$2803,$E93&amp;R$2,spmmak_2019!$J$2:$J$2803)</f>
        <v>15280000</v>
      </c>
      <c r="S93" s="13">
        <f ca="1">SUMIF(spmmak_2019!$A$2:$J$2803,$E93&amp;S$2,spmmak_2019!$J$2:$J$2803)</f>
        <v>15280000</v>
      </c>
      <c r="T93" s="13">
        <f ca="1">SUMIF(spmmak_2019!$A$2:$J$2803,$E93&amp;T$2,spmmak_2019!$J$2:$J$2803)</f>
        <v>15280000</v>
      </c>
      <c r="U93" s="18">
        <f t="shared" ca="1" si="16"/>
        <v>225340000</v>
      </c>
    </row>
    <row r="94" spans="1:21">
      <c r="A94" t="str">
        <f t="shared" si="17"/>
        <v>51</v>
      </c>
      <c r="B94" s="5">
        <v>417832</v>
      </c>
      <c r="C94" s="10" t="str">
        <f t="shared" si="11"/>
        <v>41783251</v>
      </c>
      <c r="D94" t="str">
        <f t="shared" si="12"/>
        <v>2125994</v>
      </c>
      <c r="E94" s="12" t="s">
        <v>2773</v>
      </c>
      <c r="F94" s="13">
        <f ca="1">SUMIF(spmmak_2019!$A$2:$J$2803,$E94&amp;F$2,spmmak_2019!$J$2:$J$2803)</f>
        <v>0</v>
      </c>
      <c r="G94" s="13">
        <f ca="1">SUMIF(spmmak_2019!$A$2:$J$2803,$E94&amp;G$2,spmmak_2019!$J$2:$J$2803)</f>
        <v>0</v>
      </c>
      <c r="H94" s="13">
        <f ca="1">SUMIF(spmmak_2019!$A$2:$J$2803,$E94&amp;H$2,spmmak_2019!$J$2:$J$2803)</f>
        <v>0</v>
      </c>
      <c r="I94" s="18">
        <f t="shared" ca="1" si="13"/>
        <v>0</v>
      </c>
      <c r="J94" s="13">
        <f ca="1">SUMIF(spmmak_2019!$A$2:$J$2803,$E94&amp;J$2,spmmak_2019!$J$2:$J$2803)</f>
        <v>0</v>
      </c>
      <c r="K94" s="13">
        <f ca="1">SUMIF(spmmak_2019!$A$2:$J$2803,$E94&amp;K$2,spmmak_2019!$J$2:$J$2803)</f>
        <v>526350</v>
      </c>
      <c r="L94" s="13">
        <f ca="1">SUMIF(spmmak_2019!$A$2:$J$2803,$E94&amp;L$2,spmmak_2019!$J$2:$J$2803)</f>
        <v>0</v>
      </c>
      <c r="M94" s="18">
        <f t="shared" ca="1" si="14"/>
        <v>526350</v>
      </c>
      <c r="N94" s="13">
        <f ca="1">SUMIF(spmmak_2019!$A$2:$J$2803,$E94&amp;N$2,spmmak_2019!$J$2:$J$2803)</f>
        <v>526350</v>
      </c>
      <c r="O94" s="13">
        <f ca="1">SUMIF(spmmak_2019!$A$2:$J$2803,$E94&amp;O$2,spmmak_2019!$J$2:$J$2803)</f>
        <v>0</v>
      </c>
      <c r="P94" s="13">
        <f ca="1">SUMIF(spmmak_2019!$A$2:$J$2803,$E94&amp;P$2,spmmak_2019!$J$2:$J$2803)</f>
        <v>0</v>
      </c>
      <c r="Q94" s="18">
        <f t="shared" ca="1" si="15"/>
        <v>1052700</v>
      </c>
      <c r="R94" s="13">
        <f ca="1">SUMIF(spmmak_2019!$A$2:$J$2803,$E94&amp;R$2,spmmak_2019!$J$2:$J$2803)</f>
        <v>0</v>
      </c>
      <c r="S94" s="13">
        <f ca="1">SUMIF(spmmak_2019!$A$2:$J$2803,$E94&amp;S$2,spmmak_2019!$J$2:$J$2803)</f>
        <v>0</v>
      </c>
      <c r="T94" s="13">
        <f ca="1">SUMIF(spmmak_2019!$A$2:$J$2803,$E94&amp;T$2,spmmak_2019!$J$2:$J$2803)</f>
        <v>1712800</v>
      </c>
      <c r="U94" s="18">
        <f t="shared" ca="1" si="16"/>
        <v>2765500</v>
      </c>
    </row>
    <row r="95" spans="1:21">
      <c r="A95" t="str">
        <f t="shared" si="17"/>
        <v>51</v>
      </c>
      <c r="B95" s="5">
        <v>417832</v>
      </c>
      <c r="C95" s="10" t="str">
        <f t="shared" si="11"/>
        <v>41783251</v>
      </c>
      <c r="D95" t="str">
        <f t="shared" si="12"/>
        <v>2125994</v>
      </c>
      <c r="E95" s="12" t="s">
        <v>2646</v>
      </c>
      <c r="F95" s="13">
        <f ca="1">SUMIF(spmmak_2019!$A$2:$J$2803,$E95&amp;F$2,spmmak_2019!$J$2:$J$2803)</f>
        <v>20132760</v>
      </c>
      <c r="G95" s="13">
        <f ca="1">SUMIF(spmmak_2019!$A$2:$J$2803,$E95&amp;G$2,spmmak_2019!$J$2:$J$2803)</f>
        <v>20060340</v>
      </c>
      <c r="H95" s="13">
        <f ca="1">SUMIF(spmmak_2019!$A$2:$J$2803,$E95&amp;H$2,spmmak_2019!$J$2:$J$2803)</f>
        <v>20277600</v>
      </c>
      <c r="I95" s="18">
        <f t="shared" ca="1" si="13"/>
        <v>60470700</v>
      </c>
      <c r="J95" s="13">
        <f ca="1">SUMIF(spmmak_2019!$A$2:$J$2803,$E95&amp;J$2,spmmak_2019!$J$2:$J$2803)</f>
        <v>19191300</v>
      </c>
      <c r="K95" s="13">
        <f ca="1">SUMIF(spmmak_2019!$A$2:$J$2803,$E95&amp;K$2,spmmak_2019!$J$2:$J$2803)</f>
        <v>19191300</v>
      </c>
      <c r="L95" s="13">
        <f ca="1">SUMIF(spmmak_2019!$A$2:$J$2803,$E95&amp;L$2,spmmak_2019!$J$2:$J$2803)</f>
        <v>19480980</v>
      </c>
      <c r="M95" s="18">
        <f t="shared" ca="1" si="14"/>
        <v>118334280</v>
      </c>
      <c r="N95" s="13">
        <f ca="1">SUMIF(spmmak_2019!$A$2:$J$2803,$E95&amp;N$2,spmmak_2019!$J$2:$J$2803)</f>
        <v>19480980</v>
      </c>
      <c r="O95" s="13">
        <f ca="1">SUMIF(spmmak_2019!$A$2:$J$2803,$E95&amp;O$2,spmmak_2019!$J$2:$J$2803)</f>
        <v>19191300</v>
      </c>
      <c r="P95" s="13">
        <f ca="1">SUMIF(spmmak_2019!$A$2:$J$2803,$E95&amp;P$2,spmmak_2019!$J$2:$J$2803)</f>
        <v>19336140</v>
      </c>
      <c r="Q95" s="18">
        <f t="shared" ca="1" si="15"/>
        <v>176342700</v>
      </c>
      <c r="R95" s="13">
        <f ca="1">SUMIF(spmmak_2019!$A$2:$J$2803,$E95&amp;R$2,spmmak_2019!$J$2:$J$2803)</f>
        <v>19118880</v>
      </c>
      <c r="S95" s="13">
        <f ca="1">SUMIF(spmmak_2019!$A$2:$J$2803,$E95&amp;S$2,spmmak_2019!$J$2:$J$2803)</f>
        <v>19118880</v>
      </c>
      <c r="T95" s="13">
        <f ca="1">SUMIF(spmmak_2019!$A$2:$J$2803,$E95&amp;T$2,spmmak_2019!$J$2:$J$2803)</f>
        <v>19118880</v>
      </c>
      <c r="U95" s="18">
        <f t="shared" ca="1" si="16"/>
        <v>233699340</v>
      </c>
    </row>
    <row r="96" spans="1:21">
      <c r="A96" t="str">
        <f t="shared" si="17"/>
        <v>51</v>
      </c>
      <c r="B96" s="5">
        <v>417832</v>
      </c>
      <c r="C96" s="10" t="str">
        <f t="shared" si="11"/>
        <v>41783251</v>
      </c>
      <c r="D96" t="str">
        <f t="shared" si="12"/>
        <v>2125994</v>
      </c>
      <c r="E96" s="12" t="s">
        <v>2664</v>
      </c>
      <c r="F96" s="13">
        <f ca="1">SUMIF(spmmak_2019!$A$2:$J$2803,$E96&amp;F$2,spmmak_2019!$J$2:$J$2803)</f>
        <v>0</v>
      </c>
      <c r="G96" s="13">
        <f ca="1">SUMIF(spmmak_2019!$A$2:$J$2803,$E96&amp;G$2,spmmak_2019!$J$2:$J$2803)</f>
        <v>68314000</v>
      </c>
      <c r="H96" s="13">
        <f ca="1">SUMIF(spmmak_2019!$A$2:$J$2803,$E96&amp;H$2,spmmak_2019!$J$2:$J$2803)</f>
        <v>56389000</v>
      </c>
      <c r="I96" s="18">
        <f t="shared" ca="1" si="13"/>
        <v>124703000</v>
      </c>
      <c r="J96" s="13">
        <f ca="1">SUMIF(spmmak_2019!$A$2:$J$2803,$E96&amp;J$2,spmmak_2019!$J$2:$J$2803)</f>
        <v>58837000</v>
      </c>
      <c r="K96" s="13">
        <f ca="1">SUMIF(spmmak_2019!$A$2:$J$2803,$E96&amp;K$2,spmmak_2019!$J$2:$J$2803)</f>
        <v>54488000</v>
      </c>
      <c r="L96" s="13">
        <f ca="1">SUMIF(spmmak_2019!$A$2:$J$2803,$E96&amp;L$2,spmmak_2019!$J$2:$J$2803)</f>
        <v>63124000</v>
      </c>
      <c r="M96" s="18">
        <f t="shared" ca="1" si="14"/>
        <v>301152000</v>
      </c>
      <c r="N96" s="13">
        <f ca="1">SUMIF(spmmak_2019!$A$2:$J$2803,$E96&amp;N$2,spmmak_2019!$J$2:$J$2803)</f>
        <v>44209000</v>
      </c>
      <c r="O96" s="13">
        <f ca="1">SUMIF(spmmak_2019!$A$2:$J$2803,$E96&amp;O$2,spmmak_2019!$J$2:$J$2803)</f>
        <v>63269000</v>
      </c>
      <c r="P96" s="13">
        <f ca="1">SUMIF(spmmak_2019!$A$2:$J$2803,$E96&amp;P$2,spmmak_2019!$J$2:$J$2803)</f>
        <v>55584000</v>
      </c>
      <c r="Q96" s="18">
        <f t="shared" ca="1" si="15"/>
        <v>464214000</v>
      </c>
      <c r="R96" s="13">
        <f ca="1">SUMIF(spmmak_2019!$A$2:$J$2803,$E96&amp;R$2,spmmak_2019!$J$2:$J$2803)</f>
        <v>57367000</v>
      </c>
      <c r="S96" s="13">
        <f ca="1">SUMIF(spmmak_2019!$A$2:$J$2803,$E96&amp;S$2,spmmak_2019!$J$2:$J$2803)</f>
        <v>60022000</v>
      </c>
      <c r="T96" s="13">
        <f ca="1">SUMIF(spmmak_2019!$A$2:$J$2803,$E96&amp;T$2,spmmak_2019!$J$2:$J$2803)</f>
        <v>115023000</v>
      </c>
      <c r="U96" s="18">
        <f t="shared" ca="1" si="16"/>
        <v>696626000</v>
      </c>
    </row>
    <row r="97" spans="1:21">
      <c r="A97" t="str">
        <f t="shared" si="17"/>
        <v>51</v>
      </c>
      <c r="B97" s="5">
        <v>417832</v>
      </c>
      <c r="C97" s="10" t="str">
        <f t="shared" si="11"/>
        <v>41783251</v>
      </c>
      <c r="D97" t="str">
        <f t="shared" si="12"/>
        <v>2125994</v>
      </c>
      <c r="E97" s="12" t="s">
        <v>2647</v>
      </c>
      <c r="F97" s="13">
        <f ca="1">SUMIF(spmmak_2019!$A$2:$J$2803,$E97&amp;F$2,spmmak_2019!$J$2:$J$2803)</f>
        <v>8080000</v>
      </c>
      <c r="G97" s="13">
        <f ca="1">SUMIF(spmmak_2019!$A$2:$J$2803,$E97&amp;G$2,spmmak_2019!$J$2:$J$2803)</f>
        <v>8110000</v>
      </c>
      <c r="H97" s="13">
        <f ca="1">SUMIF(spmmak_2019!$A$2:$J$2803,$E97&amp;H$2,spmmak_2019!$J$2:$J$2803)</f>
        <v>8265000</v>
      </c>
      <c r="I97" s="18">
        <f t="shared" ca="1" si="13"/>
        <v>24455000</v>
      </c>
      <c r="J97" s="13">
        <f ca="1">SUMIF(spmmak_2019!$A$2:$J$2803,$E97&amp;J$2,spmmak_2019!$J$2:$J$2803)</f>
        <v>7340000</v>
      </c>
      <c r="K97" s="13">
        <f ca="1">SUMIF(spmmak_2019!$A$2:$J$2803,$E97&amp;K$2,spmmak_2019!$J$2:$J$2803)</f>
        <v>14865000</v>
      </c>
      <c r="L97" s="13">
        <f ca="1">SUMIF(spmmak_2019!$A$2:$J$2803,$E97&amp;L$2,spmmak_2019!$J$2:$J$2803)</f>
        <v>7525000</v>
      </c>
      <c r="M97" s="18">
        <f t="shared" ca="1" si="14"/>
        <v>54185000</v>
      </c>
      <c r="N97" s="13">
        <f ca="1">SUMIF(spmmak_2019!$A$2:$J$2803,$E97&amp;N$2,spmmak_2019!$J$2:$J$2803)</f>
        <v>14865000</v>
      </c>
      <c r="O97" s="13">
        <f ca="1">SUMIF(spmmak_2019!$A$2:$J$2803,$E97&amp;O$2,spmmak_2019!$J$2:$J$2803)</f>
        <v>7525000</v>
      </c>
      <c r="P97" s="13">
        <f ca="1">SUMIF(spmmak_2019!$A$2:$J$2803,$E97&amp;P$2,spmmak_2019!$J$2:$J$2803)</f>
        <v>7525000</v>
      </c>
      <c r="Q97" s="18">
        <f t="shared" ca="1" si="15"/>
        <v>84100000</v>
      </c>
      <c r="R97" s="13">
        <f ca="1">SUMIF(spmmak_2019!$A$2:$J$2803,$E97&amp;R$2,spmmak_2019!$J$2:$J$2803)</f>
        <v>7345000</v>
      </c>
      <c r="S97" s="13">
        <f ca="1">SUMIF(spmmak_2019!$A$2:$J$2803,$E97&amp;S$2,spmmak_2019!$J$2:$J$2803)</f>
        <v>7345000</v>
      </c>
      <c r="T97" s="13">
        <f ca="1">SUMIF(spmmak_2019!$A$2:$J$2803,$E97&amp;T$2,spmmak_2019!$J$2:$J$2803)</f>
        <v>7345000</v>
      </c>
      <c r="U97" s="18">
        <f t="shared" ca="1" si="16"/>
        <v>106135000</v>
      </c>
    </row>
    <row r="98" spans="1:21">
      <c r="A98" t="str">
        <f t="shared" si="17"/>
        <v>51</v>
      </c>
      <c r="B98" s="5">
        <v>417832</v>
      </c>
      <c r="C98" s="10" t="str">
        <f t="shared" si="11"/>
        <v>41783251</v>
      </c>
      <c r="D98" t="str">
        <f t="shared" si="12"/>
        <v>2125994</v>
      </c>
      <c r="E98" s="12" t="s">
        <v>2667</v>
      </c>
      <c r="F98" s="13">
        <f ca="1">SUMIF(spmmak_2019!$A$2:$J$2803,$E98&amp;F$2,spmmak_2019!$J$2:$J$2803)</f>
        <v>0</v>
      </c>
      <c r="G98" s="13">
        <f ca="1">SUMIF(spmmak_2019!$A$2:$J$2803,$E98&amp;G$2,spmmak_2019!$J$2:$J$2803)</f>
        <v>254318038</v>
      </c>
      <c r="H98" s="13">
        <f ca="1">SUMIF(spmmak_2019!$A$2:$J$2803,$E98&amp;H$2,spmmak_2019!$J$2:$J$2803)</f>
        <v>571631452</v>
      </c>
      <c r="I98" s="18">
        <f t="shared" ca="1" si="13"/>
        <v>825949490</v>
      </c>
      <c r="J98" s="13">
        <f ca="1">SUMIF(spmmak_2019!$A$2:$J$2803,$E98&amp;J$2,spmmak_2019!$J$2:$J$2803)</f>
        <v>349581984</v>
      </c>
      <c r="K98" s="13">
        <f ca="1">SUMIF(spmmak_2019!$A$2:$J$2803,$E98&amp;K$2,spmmak_2019!$J$2:$J$2803)</f>
        <v>580743390</v>
      </c>
      <c r="L98" s="13">
        <f ca="1">SUMIF(spmmak_2019!$A$2:$J$2803,$E98&amp;L$2,spmmak_2019!$J$2:$J$2803)</f>
        <v>290064185</v>
      </c>
      <c r="M98" s="18">
        <f t="shared" ca="1" si="14"/>
        <v>2046339049</v>
      </c>
      <c r="N98" s="13">
        <f ca="1">SUMIF(spmmak_2019!$A$2:$J$2803,$E98&amp;N$2,spmmak_2019!$J$2:$J$2803)</f>
        <v>581102255</v>
      </c>
      <c r="O98" s="13">
        <f ca="1">SUMIF(spmmak_2019!$A$2:$J$2803,$E98&amp;O$2,spmmak_2019!$J$2:$J$2803)</f>
        <v>278046919</v>
      </c>
      <c r="P98" s="13">
        <f ca="1">SUMIF(spmmak_2019!$A$2:$J$2803,$E98&amp;P$2,spmmak_2019!$J$2:$J$2803)</f>
        <v>270616520</v>
      </c>
      <c r="Q98" s="18">
        <f t="shared" ca="1" si="15"/>
        <v>3176104743</v>
      </c>
      <c r="R98" s="13">
        <f ca="1">SUMIF(spmmak_2019!$A$2:$J$2803,$E98&amp;R$2,spmmak_2019!$J$2:$J$2803)</f>
        <v>275001603</v>
      </c>
      <c r="S98" s="13">
        <f ca="1">SUMIF(spmmak_2019!$A$2:$J$2803,$E98&amp;S$2,spmmak_2019!$J$2:$J$2803)</f>
        <v>276470618</v>
      </c>
      <c r="T98" s="13">
        <f ca="1">SUMIF(spmmak_2019!$A$2:$J$2803,$E98&amp;T$2,spmmak_2019!$J$2:$J$2803)</f>
        <v>552926005</v>
      </c>
      <c r="U98" s="18">
        <f t="shared" ca="1" si="16"/>
        <v>4280502969</v>
      </c>
    </row>
    <row r="99" spans="1:21">
      <c r="A99" t="str">
        <f t="shared" si="17"/>
        <v>52</v>
      </c>
      <c r="B99" s="5">
        <v>417832</v>
      </c>
      <c r="C99" s="10" t="str">
        <f t="shared" si="11"/>
        <v>41783252</v>
      </c>
      <c r="D99" t="str">
        <f t="shared" si="12"/>
        <v>2125994</v>
      </c>
      <c r="E99" s="12" t="s">
        <v>2698</v>
      </c>
      <c r="F99" s="13">
        <f ca="1">SUMIF(spmmak_2019!$A$2:$J$2803,$E99&amp;F$2,spmmak_2019!$J$2:$J$2803)</f>
        <v>0</v>
      </c>
      <c r="G99" s="13">
        <f ca="1">SUMIF(spmmak_2019!$A$2:$J$2803,$E99&amp;G$2,spmmak_2019!$J$2:$J$2803)</f>
        <v>33800000</v>
      </c>
      <c r="H99" s="13">
        <f ca="1">SUMIF(spmmak_2019!$A$2:$J$2803,$E99&amp;H$2,spmmak_2019!$J$2:$J$2803)</f>
        <v>42593000</v>
      </c>
      <c r="I99" s="18">
        <f t="shared" ca="1" si="13"/>
        <v>76393000</v>
      </c>
      <c r="J99" s="13">
        <f ca="1">SUMIF(spmmak_2019!$A$2:$J$2803,$E99&amp;J$2,spmmak_2019!$J$2:$J$2803)</f>
        <v>49838900</v>
      </c>
      <c r="K99" s="13">
        <f ca="1">SUMIF(spmmak_2019!$A$2:$J$2803,$E99&amp;K$2,spmmak_2019!$J$2:$J$2803)</f>
        <v>54970649</v>
      </c>
      <c r="L99" s="13">
        <f ca="1">SUMIF(spmmak_2019!$A$2:$J$2803,$E99&amp;L$2,spmmak_2019!$J$2:$J$2803)</f>
        <v>32500000</v>
      </c>
      <c r="M99" s="18">
        <f t="shared" ca="1" si="14"/>
        <v>213702549</v>
      </c>
      <c r="N99" s="13">
        <f ca="1">SUMIF(spmmak_2019!$A$2:$J$2803,$E99&amp;N$2,spmmak_2019!$J$2:$J$2803)</f>
        <v>40723800</v>
      </c>
      <c r="O99" s="13">
        <f ca="1">SUMIF(spmmak_2019!$A$2:$J$2803,$E99&amp;O$2,spmmak_2019!$J$2:$J$2803)</f>
        <v>43667900</v>
      </c>
      <c r="P99" s="13">
        <f ca="1">SUMIF(spmmak_2019!$A$2:$J$2803,$E99&amp;P$2,spmmak_2019!$J$2:$J$2803)</f>
        <v>36817000</v>
      </c>
      <c r="Q99" s="18">
        <f t="shared" ca="1" si="15"/>
        <v>334911249</v>
      </c>
      <c r="R99" s="13">
        <f ca="1">SUMIF(spmmak_2019!$A$2:$J$2803,$E99&amp;R$2,spmmak_2019!$J$2:$J$2803)</f>
        <v>46833500</v>
      </c>
      <c r="S99" s="13">
        <f ca="1">SUMIF(spmmak_2019!$A$2:$J$2803,$E99&amp;S$2,spmmak_2019!$J$2:$J$2803)</f>
        <v>41942000</v>
      </c>
      <c r="T99" s="13">
        <f ca="1">SUMIF(spmmak_2019!$A$2:$J$2803,$E99&amp;T$2,spmmak_2019!$J$2:$J$2803)</f>
        <v>84612655</v>
      </c>
      <c r="U99" s="18">
        <f t="shared" ca="1" si="16"/>
        <v>508299404</v>
      </c>
    </row>
    <row r="100" spans="1:21">
      <c r="A100" t="str">
        <f t="shared" si="17"/>
        <v>52</v>
      </c>
      <c r="B100" s="5">
        <v>417832</v>
      </c>
      <c r="C100" s="10" t="str">
        <f t="shared" si="11"/>
        <v>41783252</v>
      </c>
      <c r="D100" t="str">
        <f t="shared" si="12"/>
        <v>2125994</v>
      </c>
      <c r="E100" s="12" t="s">
        <v>2783</v>
      </c>
      <c r="F100" s="13">
        <f ca="1">SUMIF(spmmak_2019!$A$2:$J$2803,$E100&amp;F$2,spmmak_2019!$J$2:$J$2803)</f>
        <v>0</v>
      </c>
      <c r="G100" s="13">
        <f ca="1">SUMIF(spmmak_2019!$A$2:$J$2803,$E100&amp;G$2,spmmak_2019!$J$2:$J$2803)</f>
        <v>3550000</v>
      </c>
      <c r="H100" s="13">
        <f ca="1">SUMIF(spmmak_2019!$A$2:$J$2803,$E100&amp;H$2,spmmak_2019!$J$2:$J$2803)</f>
        <v>3550000</v>
      </c>
      <c r="I100" s="18">
        <f t="shared" ca="1" si="13"/>
        <v>7100000</v>
      </c>
      <c r="J100" s="13">
        <f ca="1">SUMIF(spmmak_2019!$A$2:$J$2803,$E100&amp;J$2,spmmak_2019!$J$2:$J$2803)</f>
        <v>3550000</v>
      </c>
      <c r="K100" s="13">
        <f ca="1">SUMIF(spmmak_2019!$A$2:$J$2803,$E100&amp;K$2,spmmak_2019!$J$2:$J$2803)</f>
        <v>3550000</v>
      </c>
      <c r="L100" s="13">
        <f ca="1">SUMIF(spmmak_2019!$A$2:$J$2803,$E100&amp;L$2,spmmak_2019!$J$2:$J$2803)</f>
        <v>3550000</v>
      </c>
      <c r="M100" s="18">
        <f t="shared" ca="1" si="14"/>
        <v>17750000</v>
      </c>
      <c r="N100" s="13">
        <f ca="1">SUMIF(spmmak_2019!$A$2:$J$2803,$E100&amp;N$2,spmmak_2019!$J$2:$J$2803)</f>
        <v>3550000</v>
      </c>
      <c r="O100" s="13">
        <f ca="1">SUMIF(spmmak_2019!$A$2:$J$2803,$E100&amp;O$2,spmmak_2019!$J$2:$J$2803)</f>
        <v>3550000</v>
      </c>
      <c r="P100" s="13">
        <f ca="1">SUMIF(spmmak_2019!$A$2:$J$2803,$E100&amp;P$2,spmmak_2019!$J$2:$J$2803)</f>
        <v>2950000</v>
      </c>
      <c r="Q100" s="18">
        <f t="shared" ca="1" si="15"/>
        <v>27800000</v>
      </c>
      <c r="R100" s="13">
        <f ca="1">SUMIF(spmmak_2019!$A$2:$J$2803,$E100&amp;R$2,spmmak_2019!$J$2:$J$2803)</f>
        <v>3550000</v>
      </c>
      <c r="S100" s="13">
        <f ca="1">SUMIF(spmmak_2019!$A$2:$J$2803,$E100&amp;S$2,spmmak_2019!$J$2:$J$2803)</f>
        <v>3550000</v>
      </c>
      <c r="T100" s="13">
        <f ca="1">SUMIF(spmmak_2019!$A$2:$J$2803,$E100&amp;T$2,spmmak_2019!$J$2:$J$2803)</f>
        <v>7100000</v>
      </c>
      <c r="U100" s="18">
        <f t="shared" ca="1" si="16"/>
        <v>42000000</v>
      </c>
    </row>
    <row r="101" spans="1:21">
      <c r="A101" t="str">
        <f t="shared" si="17"/>
        <v>52</v>
      </c>
      <c r="B101" s="5">
        <v>417832</v>
      </c>
      <c r="C101" s="10" t="str">
        <f t="shared" si="11"/>
        <v>41783252</v>
      </c>
      <c r="D101" t="str">
        <f t="shared" si="12"/>
        <v>2125994</v>
      </c>
      <c r="E101" s="12" t="s">
        <v>2820</v>
      </c>
      <c r="F101" s="13">
        <f ca="1">SUMIF(spmmak_2019!$A$2:$J$2803,$E101&amp;F$2,spmmak_2019!$J$2:$J$2803)</f>
        <v>0</v>
      </c>
      <c r="G101" s="13">
        <f ca="1">SUMIF(spmmak_2019!$A$2:$J$2803,$E101&amp;G$2,spmmak_2019!$J$2:$J$2803)</f>
        <v>0</v>
      </c>
      <c r="H101" s="13">
        <f ca="1">SUMIF(spmmak_2019!$A$2:$J$2803,$E101&amp;H$2,spmmak_2019!$J$2:$J$2803)</f>
        <v>0</v>
      </c>
      <c r="I101" s="18">
        <f t="shared" ca="1" si="13"/>
        <v>0</v>
      </c>
      <c r="J101" s="13">
        <f ca="1">SUMIF(spmmak_2019!$A$2:$J$2803,$E101&amp;J$2,spmmak_2019!$J$2:$J$2803)</f>
        <v>0</v>
      </c>
      <c r="K101" s="13">
        <f ca="1">SUMIF(spmmak_2019!$A$2:$J$2803,$E101&amp;K$2,spmmak_2019!$J$2:$J$2803)</f>
        <v>0</v>
      </c>
      <c r="L101" s="13">
        <f ca="1">SUMIF(spmmak_2019!$A$2:$J$2803,$E101&amp;L$2,spmmak_2019!$J$2:$J$2803)</f>
        <v>0</v>
      </c>
      <c r="M101" s="18">
        <f t="shared" ca="1" si="14"/>
        <v>0</v>
      </c>
      <c r="N101" s="13">
        <f ca="1">SUMIF(spmmak_2019!$A$2:$J$2803,$E101&amp;N$2,spmmak_2019!$J$2:$J$2803)</f>
        <v>8600000</v>
      </c>
      <c r="O101" s="13">
        <f ca="1">SUMIF(spmmak_2019!$A$2:$J$2803,$E101&amp;O$2,spmmak_2019!$J$2:$J$2803)</f>
        <v>0</v>
      </c>
      <c r="P101" s="13">
        <f ca="1">SUMIF(spmmak_2019!$A$2:$J$2803,$E101&amp;P$2,spmmak_2019!$J$2:$J$2803)</f>
        <v>0</v>
      </c>
      <c r="Q101" s="18">
        <f t="shared" ca="1" si="15"/>
        <v>8600000</v>
      </c>
      <c r="R101" s="13">
        <f ca="1">SUMIF(spmmak_2019!$A$2:$J$2803,$E101&amp;R$2,spmmak_2019!$J$2:$J$2803)</f>
        <v>0</v>
      </c>
      <c r="S101" s="13">
        <f ca="1">SUMIF(spmmak_2019!$A$2:$J$2803,$E101&amp;S$2,spmmak_2019!$J$2:$J$2803)</f>
        <v>0</v>
      </c>
      <c r="T101" s="13">
        <f ca="1">SUMIF(spmmak_2019!$A$2:$J$2803,$E101&amp;T$2,spmmak_2019!$J$2:$J$2803)</f>
        <v>3000000</v>
      </c>
      <c r="U101" s="18">
        <f t="shared" ca="1" si="16"/>
        <v>11600000</v>
      </c>
    </row>
    <row r="102" spans="1:21">
      <c r="A102" t="str">
        <f t="shared" si="17"/>
        <v>52</v>
      </c>
      <c r="B102" s="5">
        <v>417832</v>
      </c>
      <c r="C102" s="10" t="str">
        <f t="shared" si="11"/>
        <v>41783252</v>
      </c>
      <c r="D102" t="str">
        <f t="shared" si="12"/>
        <v>2125994</v>
      </c>
      <c r="E102" s="12" t="s">
        <v>2693</v>
      </c>
      <c r="F102" s="13">
        <f ca="1">SUMIF(spmmak_2019!$A$2:$J$2803,$E102&amp;F$2,spmmak_2019!$J$2:$J$2803)</f>
        <v>1028562</v>
      </c>
      <c r="G102" s="13">
        <f ca="1">SUMIF(spmmak_2019!$A$2:$J$2803,$E102&amp;G$2,spmmak_2019!$J$2:$J$2803)</f>
        <v>998464</v>
      </c>
      <c r="H102" s="13">
        <f ca="1">SUMIF(spmmak_2019!$A$2:$J$2803,$E102&amp;H$2,spmmak_2019!$J$2:$J$2803)</f>
        <v>939842</v>
      </c>
      <c r="I102" s="18">
        <f t="shared" ca="1" si="13"/>
        <v>2966868</v>
      </c>
      <c r="J102" s="13">
        <f ca="1">SUMIF(spmmak_2019!$A$2:$J$2803,$E102&amp;J$2,spmmak_2019!$J$2:$J$2803)</f>
        <v>1406405</v>
      </c>
      <c r="K102" s="13">
        <f ca="1">SUMIF(spmmak_2019!$A$2:$J$2803,$E102&amp;K$2,spmmak_2019!$J$2:$J$2803)</f>
        <v>1616285</v>
      </c>
      <c r="L102" s="13">
        <f ca="1">SUMIF(spmmak_2019!$A$2:$J$2803,$E102&amp;L$2,spmmak_2019!$J$2:$J$2803)</f>
        <v>982254</v>
      </c>
      <c r="M102" s="18">
        <f t="shared" ca="1" si="14"/>
        <v>6971812</v>
      </c>
      <c r="N102" s="13">
        <f ca="1">SUMIF(spmmak_2019!$A$2:$J$2803,$E102&amp;N$2,spmmak_2019!$J$2:$J$2803)</f>
        <v>1432537</v>
      </c>
      <c r="O102" s="13">
        <f ca="1">SUMIF(spmmak_2019!$A$2:$J$2803,$E102&amp;O$2,spmmak_2019!$J$2:$J$2803)</f>
        <v>3217411</v>
      </c>
      <c r="P102" s="13">
        <f ca="1">SUMIF(spmmak_2019!$A$2:$J$2803,$E102&amp;P$2,spmmak_2019!$J$2:$J$2803)</f>
        <v>2607907</v>
      </c>
      <c r="Q102" s="18">
        <f t="shared" ca="1" si="15"/>
        <v>14229667</v>
      </c>
      <c r="R102" s="13">
        <f ca="1">SUMIF(spmmak_2019!$A$2:$J$2803,$E102&amp;R$2,spmmak_2019!$J$2:$J$2803)</f>
        <v>1112971</v>
      </c>
      <c r="S102" s="13">
        <f ca="1">SUMIF(spmmak_2019!$A$2:$J$2803,$E102&amp;S$2,spmmak_2019!$J$2:$J$2803)</f>
        <v>4462638</v>
      </c>
      <c r="T102" s="13">
        <f ca="1">SUMIF(spmmak_2019!$A$2:$J$2803,$E102&amp;T$2,spmmak_2019!$J$2:$J$2803)</f>
        <v>1558015</v>
      </c>
      <c r="U102" s="18">
        <f t="shared" ca="1" si="16"/>
        <v>21363291</v>
      </c>
    </row>
    <row r="103" spans="1:21">
      <c r="A103" t="str">
        <f t="shared" si="17"/>
        <v>52</v>
      </c>
      <c r="B103" s="5">
        <v>417832</v>
      </c>
      <c r="C103" s="10" t="str">
        <f t="shared" si="11"/>
        <v>41783252</v>
      </c>
      <c r="D103" t="str">
        <f t="shared" si="12"/>
        <v>2125994</v>
      </c>
      <c r="E103" s="12" t="s">
        <v>2672</v>
      </c>
      <c r="F103" s="13">
        <f ca="1">SUMIF(spmmak_2019!$A$2:$J$2803,$E103&amp;F$2,spmmak_2019!$J$2:$J$2803)</f>
        <v>775449</v>
      </c>
      <c r="G103" s="13">
        <f ca="1">SUMIF(spmmak_2019!$A$2:$J$2803,$E103&amp;G$2,spmmak_2019!$J$2:$J$2803)</f>
        <v>2747138</v>
      </c>
      <c r="H103" s="13">
        <f ca="1">SUMIF(spmmak_2019!$A$2:$J$2803,$E103&amp;H$2,spmmak_2019!$J$2:$J$2803)</f>
        <v>839274</v>
      </c>
      <c r="I103" s="18">
        <f t="shared" ca="1" si="13"/>
        <v>4361861</v>
      </c>
      <c r="J103" s="13">
        <f ca="1">SUMIF(spmmak_2019!$A$2:$J$2803,$E103&amp;J$2,spmmak_2019!$J$2:$J$2803)</f>
        <v>896131</v>
      </c>
      <c r="K103" s="13">
        <f ca="1">SUMIF(spmmak_2019!$A$2:$J$2803,$E103&amp;K$2,spmmak_2019!$J$2:$J$2803)</f>
        <v>875051</v>
      </c>
      <c r="L103" s="13">
        <f ca="1">SUMIF(spmmak_2019!$A$2:$J$2803,$E103&amp;L$2,spmmak_2019!$J$2:$J$2803)</f>
        <v>926470</v>
      </c>
      <c r="M103" s="18">
        <f t="shared" ca="1" si="14"/>
        <v>7059513</v>
      </c>
      <c r="N103" s="13">
        <f ca="1">SUMIF(spmmak_2019!$A$2:$J$2803,$E103&amp;N$2,spmmak_2019!$J$2:$J$2803)</f>
        <v>863225</v>
      </c>
      <c r="O103" s="13">
        <f ca="1">SUMIF(spmmak_2019!$A$2:$J$2803,$E103&amp;O$2,spmmak_2019!$J$2:$J$2803)</f>
        <v>844481</v>
      </c>
      <c r="P103" s="13">
        <f ca="1">SUMIF(spmmak_2019!$A$2:$J$2803,$E103&amp;P$2,spmmak_2019!$J$2:$J$2803)</f>
        <v>818892</v>
      </c>
      <c r="Q103" s="18">
        <f t="shared" ca="1" si="15"/>
        <v>9586111</v>
      </c>
      <c r="R103" s="13">
        <f ca="1">SUMIF(spmmak_2019!$A$2:$J$2803,$E103&amp;R$2,spmmak_2019!$J$2:$J$2803)</f>
        <v>810954</v>
      </c>
      <c r="S103" s="13">
        <f ca="1">SUMIF(spmmak_2019!$A$2:$J$2803,$E103&amp;S$2,spmmak_2019!$J$2:$J$2803)</f>
        <v>1082133</v>
      </c>
      <c r="T103" s="13">
        <f ca="1">SUMIF(spmmak_2019!$A$2:$J$2803,$E103&amp;T$2,spmmak_2019!$J$2:$J$2803)</f>
        <v>1333264</v>
      </c>
      <c r="U103" s="18">
        <f t="shared" ca="1" si="16"/>
        <v>12812462</v>
      </c>
    </row>
    <row r="104" spans="1:21">
      <c r="A104" t="str">
        <f t="shared" si="17"/>
        <v>52</v>
      </c>
      <c r="B104" s="5">
        <v>417832</v>
      </c>
      <c r="C104" s="10" t="str">
        <f t="shared" si="11"/>
        <v>41783252</v>
      </c>
      <c r="D104" t="str">
        <f t="shared" si="12"/>
        <v>2125994</v>
      </c>
      <c r="E104" s="12" t="s">
        <v>2676</v>
      </c>
      <c r="F104" s="13">
        <f ca="1">SUMIF(spmmak_2019!$A$2:$J$2803,$E104&amp;F$2,spmmak_2019!$J$2:$J$2803)</f>
        <v>0</v>
      </c>
      <c r="G104" s="13">
        <f ca="1">SUMIF(spmmak_2019!$A$2:$J$2803,$E104&amp;G$2,spmmak_2019!$J$2:$J$2803)</f>
        <v>653000</v>
      </c>
      <c r="H104" s="13">
        <f ca="1">SUMIF(spmmak_2019!$A$2:$J$2803,$E104&amp;H$2,spmmak_2019!$J$2:$J$2803)</f>
        <v>292250</v>
      </c>
      <c r="I104" s="18">
        <f t="shared" ca="1" si="13"/>
        <v>945250</v>
      </c>
      <c r="J104" s="13">
        <f ca="1">SUMIF(spmmak_2019!$A$2:$J$2803,$E104&amp;J$2,spmmak_2019!$J$2:$J$2803)</f>
        <v>273500</v>
      </c>
      <c r="K104" s="13">
        <f ca="1">SUMIF(spmmak_2019!$A$2:$J$2803,$E104&amp;K$2,spmmak_2019!$J$2:$J$2803)</f>
        <v>623250</v>
      </c>
      <c r="L104" s="13">
        <f ca="1">SUMIF(spmmak_2019!$A$2:$J$2803,$E104&amp;L$2,spmmak_2019!$J$2:$J$2803)</f>
        <v>0</v>
      </c>
      <c r="M104" s="18">
        <f t="shared" ca="1" si="14"/>
        <v>1842000</v>
      </c>
      <c r="N104" s="13">
        <f ca="1">SUMIF(spmmak_2019!$A$2:$J$2803,$E104&amp;N$2,spmmak_2019!$J$2:$J$2803)</f>
        <v>227500</v>
      </c>
      <c r="O104" s="13">
        <f ca="1">SUMIF(spmmak_2019!$A$2:$J$2803,$E104&amp;O$2,spmmak_2019!$J$2:$J$2803)</f>
        <v>475750</v>
      </c>
      <c r="P104" s="13">
        <f ca="1">SUMIF(spmmak_2019!$A$2:$J$2803,$E104&amp;P$2,spmmak_2019!$J$2:$J$2803)</f>
        <v>451750</v>
      </c>
      <c r="Q104" s="18">
        <f t="shared" ca="1" si="15"/>
        <v>2997000</v>
      </c>
      <c r="R104" s="13">
        <f ca="1">SUMIF(spmmak_2019!$A$2:$J$2803,$E104&amp;R$2,spmmak_2019!$J$2:$J$2803)</f>
        <v>462000</v>
      </c>
      <c r="S104" s="13">
        <f ca="1">SUMIF(spmmak_2019!$A$2:$J$2803,$E104&amp;S$2,spmmak_2019!$J$2:$J$2803)</f>
        <v>282000</v>
      </c>
      <c r="T104" s="13">
        <f ca="1">SUMIF(spmmak_2019!$A$2:$J$2803,$E104&amp;T$2,spmmak_2019!$J$2:$J$2803)</f>
        <v>279250</v>
      </c>
      <c r="U104" s="18">
        <f t="shared" ca="1" si="16"/>
        <v>4020250</v>
      </c>
    </row>
    <row r="105" spans="1:21">
      <c r="A105" t="str">
        <f t="shared" si="17"/>
        <v>52</v>
      </c>
      <c r="B105" s="5">
        <v>417832</v>
      </c>
      <c r="C105" s="10" t="str">
        <f t="shared" si="11"/>
        <v>41783252</v>
      </c>
      <c r="D105" t="str">
        <f t="shared" si="12"/>
        <v>2125994</v>
      </c>
      <c r="E105" s="12" t="s">
        <v>2648</v>
      </c>
      <c r="F105" s="13">
        <f ca="1">SUMIF(spmmak_2019!$A$2:$J$2803,$E105&amp;F$2,spmmak_2019!$J$2:$J$2803)</f>
        <v>4995134</v>
      </c>
      <c r="G105" s="13">
        <f ca="1">SUMIF(spmmak_2019!$A$2:$J$2803,$E105&amp;G$2,spmmak_2019!$J$2:$J$2803)</f>
        <v>4743070</v>
      </c>
      <c r="H105" s="13">
        <f ca="1">SUMIF(spmmak_2019!$A$2:$J$2803,$E105&amp;H$2,spmmak_2019!$J$2:$J$2803)</f>
        <v>7680237</v>
      </c>
      <c r="I105" s="18">
        <f t="shared" ca="1" si="13"/>
        <v>17418441</v>
      </c>
      <c r="J105" s="13">
        <f ca="1">SUMIF(spmmak_2019!$A$2:$J$2803,$E105&amp;J$2,spmmak_2019!$J$2:$J$2803)</f>
        <v>7431241</v>
      </c>
      <c r="K105" s="13">
        <f ca="1">SUMIF(spmmak_2019!$A$2:$J$2803,$E105&amp;K$2,spmmak_2019!$J$2:$J$2803)</f>
        <v>7535261</v>
      </c>
      <c r="L105" s="13">
        <f ca="1">SUMIF(spmmak_2019!$A$2:$J$2803,$E105&amp;L$2,spmmak_2019!$J$2:$J$2803)</f>
        <v>7060660</v>
      </c>
      <c r="M105" s="18">
        <f t="shared" ca="1" si="14"/>
        <v>39445603</v>
      </c>
      <c r="N105" s="13">
        <f ca="1">SUMIF(spmmak_2019!$A$2:$J$2803,$E105&amp;N$2,spmmak_2019!$J$2:$J$2803)</f>
        <v>7015625</v>
      </c>
      <c r="O105" s="13">
        <f ca="1">SUMIF(spmmak_2019!$A$2:$J$2803,$E105&amp;O$2,spmmak_2019!$J$2:$J$2803)</f>
        <v>7109351</v>
      </c>
      <c r="P105" s="13">
        <f ca="1">SUMIF(spmmak_2019!$A$2:$J$2803,$E105&amp;P$2,spmmak_2019!$J$2:$J$2803)</f>
        <v>7791674</v>
      </c>
      <c r="Q105" s="18">
        <f t="shared" ca="1" si="15"/>
        <v>61362253</v>
      </c>
      <c r="R105" s="13">
        <f ca="1">SUMIF(spmmak_2019!$A$2:$J$2803,$E105&amp;R$2,spmmak_2019!$J$2:$J$2803)</f>
        <v>7135467</v>
      </c>
      <c r="S105" s="13">
        <f ca="1">SUMIF(spmmak_2019!$A$2:$J$2803,$E105&amp;S$2,spmmak_2019!$J$2:$J$2803)</f>
        <v>7157111</v>
      </c>
      <c r="T105" s="13">
        <f ca="1">SUMIF(spmmak_2019!$A$2:$J$2803,$E105&amp;T$2,spmmak_2019!$J$2:$J$2803)</f>
        <v>6630303</v>
      </c>
      <c r="U105" s="18">
        <f t="shared" ca="1" si="16"/>
        <v>82285134</v>
      </c>
    </row>
    <row r="106" spans="1:21">
      <c r="A106" t="str">
        <f t="shared" si="17"/>
        <v>52</v>
      </c>
      <c r="B106" s="5">
        <v>417832</v>
      </c>
      <c r="C106" s="10" t="str">
        <f t="shared" si="11"/>
        <v>41783252</v>
      </c>
      <c r="D106" t="str">
        <f t="shared" si="12"/>
        <v>2125994</v>
      </c>
      <c r="E106" s="12" t="s">
        <v>2711</v>
      </c>
      <c r="F106" s="13">
        <f ca="1">SUMIF(spmmak_2019!$A$2:$J$2803,$E106&amp;F$2,spmmak_2019!$J$2:$J$2803)</f>
        <v>0</v>
      </c>
      <c r="G106" s="13">
        <f ca="1">SUMIF(spmmak_2019!$A$2:$J$2803,$E106&amp;G$2,spmmak_2019!$J$2:$J$2803)</f>
        <v>0</v>
      </c>
      <c r="H106" s="13">
        <f ca="1">SUMIF(spmmak_2019!$A$2:$J$2803,$E106&amp;H$2,spmmak_2019!$J$2:$J$2803)</f>
        <v>10332000</v>
      </c>
      <c r="I106" s="18">
        <f t="shared" ca="1" si="13"/>
        <v>10332000</v>
      </c>
      <c r="J106" s="13">
        <f ca="1">SUMIF(spmmak_2019!$A$2:$J$2803,$E106&amp;J$2,spmmak_2019!$J$2:$J$2803)</f>
        <v>1334000</v>
      </c>
      <c r="K106" s="13">
        <f ca="1">SUMIF(spmmak_2019!$A$2:$J$2803,$E106&amp;K$2,spmmak_2019!$J$2:$J$2803)</f>
        <v>7407000</v>
      </c>
      <c r="L106" s="13">
        <f ca="1">SUMIF(spmmak_2019!$A$2:$J$2803,$E106&amp;L$2,spmmak_2019!$J$2:$J$2803)</f>
        <v>63640</v>
      </c>
      <c r="M106" s="18">
        <f t="shared" ca="1" si="14"/>
        <v>19136640</v>
      </c>
      <c r="N106" s="13">
        <f ca="1">SUMIF(spmmak_2019!$A$2:$J$2803,$E106&amp;N$2,spmmak_2019!$J$2:$J$2803)</f>
        <v>4258500</v>
      </c>
      <c r="O106" s="13">
        <f ca="1">SUMIF(spmmak_2019!$A$2:$J$2803,$E106&amp;O$2,spmmak_2019!$J$2:$J$2803)</f>
        <v>21737000</v>
      </c>
      <c r="P106" s="13">
        <f ca="1">SUMIF(spmmak_2019!$A$2:$J$2803,$E106&amp;P$2,spmmak_2019!$J$2:$J$2803)</f>
        <v>7659000</v>
      </c>
      <c r="Q106" s="18">
        <f t="shared" ca="1" si="15"/>
        <v>52791140</v>
      </c>
      <c r="R106" s="13">
        <f ca="1">SUMIF(spmmak_2019!$A$2:$J$2803,$E106&amp;R$2,spmmak_2019!$J$2:$J$2803)</f>
        <v>44917000</v>
      </c>
      <c r="S106" s="13">
        <f ca="1">SUMIF(spmmak_2019!$A$2:$J$2803,$E106&amp;S$2,spmmak_2019!$J$2:$J$2803)</f>
        <v>4450000</v>
      </c>
      <c r="T106" s="13">
        <f ca="1">SUMIF(spmmak_2019!$A$2:$J$2803,$E106&amp;T$2,spmmak_2019!$J$2:$J$2803)</f>
        <v>5496000</v>
      </c>
      <c r="U106" s="18">
        <f t="shared" ca="1" si="16"/>
        <v>107654140</v>
      </c>
    </row>
    <row r="107" spans="1:21">
      <c r="A107" t="str">
        <f t="shared" si="17"/>
        <v>52</v>
      </c>
      <c r="B107" s="5">
        <v>417832</v>
      </c>
      <c r="C107" s="10" t="str">
        <f t="shared" si="11"/>
        <v>41783252</v>
      </c>
      <c r="D107" t="str">
        <f t="shared" si="12"/>
        <v>2125994</v>
      </c>
      <c r="E107" s="12" t="s">
        <v>2679</v>
      </c>
      <c r="F107" s="13">
        <f ca="1">SUMIF(spmmak_2019!$A$2:$J$2803,$E107&amp;F$2,spmmak_2019!$J$2:$J$2803)</f>
        <v>0</v>
      </c>
      <c r="G107" s="13">
        <f ca="1">SUMIF(spmmak_2019!$A$2:$J$2803,$E107&amp;G$2,spmmak_2019!$J$2:$J$2803)</f>
        <v>0</v>
      </c>
      <c r="H107" s="13">
        <f ca="1">SUMIF(spmmak_2019!$A$2:$J$2803,$E107&amp;H$2,spmmak_2019!$J$2:$J$2803)</f>
        <v>5295000</v>
      </c>
      <c r="I107" s="18">
        <f t="shared" ca="1" si="13"/>
        <v>5295000</v>
      </c>
      <c r="J107" s="13">
        <f ca="1">SUMIF(spmmak_2019!$A$2:$J$2803,$E107&amp;J$2,spmmak_2019!$J$2:$J$2803)</f>
        <v>1300000</v>
      </c>
      <c r="K107" s="13">
        <f ca="1">SUMIF(spmmak_2019!$A$2:$J$2803,$E107&amp;K$2,spmmak_2019!$J$2:$J$2803)</f>
        <v>6800000</v>
      </c>
      <c r="L107" s="13">
        <f ca="1">SUMIF(spmmak_2019!$A$2:$J$2803,$E107&amp;L$2,spmmak_2019!$J$2:$J$2803)</f>
        <v>0</v>
      </c>
      <c r="M107" s="18">
        <f t="shared" ca="1" si="14"/>
        <v>13395000</v>
      </c>
      <c r="N107" s="13">
        <f ca="1">SUMIF(spmmak_2019!$A$2:$J$2803,$E107&amp;N$2,spmmak_2019!$J$2:$J$2803)</f>
        <v>2178000</v>
      </c>
      <c r="O107" s="13">
        <f ca="1">SUMIF(spmmak_2019!$A$2:$J$2803,$E107&amp;O$2,spmmak_2019!$J$2:$J$2803)</f>
        <v>3980000</v>
      </c>
      <c r="P107" s="13">
        <f ca="1">SUMIF(spmmak_2019!$A$2:$J$2803,$E107&amp;P$2,spmmak_2019!$J$2:$J$2803)</f>
        <v>2625000</v>
      </c>
      <c r="Q107" s="18">
        <f t="shared" ca="1" si="15"/>
        <v>22178000</v>
      </c>
      <c r="R107" s="13">
        <f ca="1">SUMIF(spmmak_2019!$A$2:$J$2803,$E107&amp;R$2,spmmak_2019!$J$2:$J$2803)</f>
        <v>6708000</v>
      </c>
      <c r="S107" s="13">
        <f ca="1">SUMIF(spmmak_2019!$A$2:$J$2803,$E107&amp;S$2,spmmak_2019!$J$2:$J$2803)</f>
        <v>4450500</v>
      </c>
      <c r="T107" s="13">
        <f ca="1">SUMIF(spmmak_2019!$A$2:$J$2803,$E107&amp;T$2,spmmak_2019!$J$2:$J$2803)</f>
        <v>7578000</v>
      </c>
      <c r="U107" s="18">
        <f t="shared" ca="1" si="16"/>
        <v>40914500</v>
      </c>
    </row>
    <row r="108" spans="1:21">
      <c r="A108" t="str">
        <f t="shared" si="17"/>
        <v>52</v>
      </c>
      <c r="B108" s="5">
        <v>417832</v>
      </c>
      <c r="C108" s="10" t="str">
        <f t="shared" si="11"/>
        <v>41783252</v>
      </c>
      <c r="D108" t="str">
        <f t="shared" si="12"/>
        <v>2125994</v>
      </c>
      <c r="E108" s="12" t="s">
        <v>2650</v>
      </c>
      <c r="F108" s="13">
        <f ca="1">SUMIF(spmmak_2019!$A$2:$J$2803,$E108&amp;F$2,spmmak_2019!$J$2:$J$2803)</f>
        <v>0</v>
      </c>
      <c r="G108" s="13">
        <f ca="1">SUMIF(spmmak_2019!$A$2:$J$2803,$E108&amp;G$2,spmmak_2019!$J$2:$J$2803)</f>
        <v>11550000</v>
      </c>
      <c r="H108" s="13">
        <f ca="1">SUMIF(spmmak_2019!$A$2:$J$2803,$E108&amp;H$2,spmmak_2019!$J$2:$J$2803)</f>
        <v>4220000</v>
      </c>
      <c r="I108" s="18">
        <f t="shared" ca="1" si="13"/>
        <v>15770000</v>
      </c>
      <c r="J108" s="13">
        <f ca="1">SUMIF(spmmak_2019!$A$2:$J$2803,$E108&amp;J$2,spmmak_2019!$J$2:$J$2803)</f>
        <v>0</v>
      </c>
      <c r="K108" s="13">
        <f ca="1">SUMIF(spmmak_2019!$A$2:$J$2803,$E108&amp;K$2,spmmak_2019!$J$2:$J$2803)</f>
        <v>800000</v>
      </c>
      <c r="L108" s="13">
        <f ca="1">SUMIF(spmmak_2019!$A$2:$J$2803,$E108&amp;L$2,spmmak_2019!$J$2:$J$2803)</f>
        <v>1230000</v>
      </c>
      <c r="M108" s="18">
        <f t="shared" ca="1" si="14"/>
        <v>17800000</v>
      </c>
      <c r="N108" s="13">
        <f ca="1">SUMIF(spmmak_2019!$A$2:$J$2803,$E108&amp;N$2,spmmak_2019!$J$2:$J$2803)</f>
        <v>250000</v>
      </c>
      <c r="O108" s="13">
        <f ca="1">SUMIF(spmmak_2019!$A$2:$J$2803,$E108&amp;O$2,spmmak_2019!$J$2:$J$2803)</f>
        <v>0</v>
      </c>
      <c r="P108" s="13">
        <f ca="1">SUMIF(spmmak_2019!$A$2:$J$2803,$E108&amp;P$2,spmmak_2019!$J$2:$J$2803)</f>
        <v>400000</v>
      </c>
      <c r="Q108" s="18">
        <f t="shared" ca="1" si="15"/>
        <v>18450000</v>
      </c>
      <c r="R108" s="13">
        <f ca="1">SUMIF(spmmak_2019!$A$2:$J$2803,$E108&amp;R$2,spmmak_2019!$J$2:$J$2803)</f>
        <v>3230000</v>
      </c>
      <c r="S108" s="13">
        <f ca="1">SUMIF(spmmak_2019!$A$2:$J$2803,$E108&amp;S$2,spmmak_2019!$J$2:$J$2803)</f>
        <v>1045000</v>
      </c>
      <c r="T108" s="13">
        <f ca="1">SUMIF(spmmak_2019!$A$2:$J$2803,$E108&amp;T$2,spmmak_2019!$J$2:$J$2803)</f>
        <v>2850000</v>
      </c>
      <c r="U108" s="18">
        <f t="shared" ca="1" si="16"/>
        <v>25575000</v>
      </c>
    </row>
    <row r="109" spans="1:21">
      <c r="A109" t="str">
        <f t="shared" si="17"/>
        <v>52</v>
      </c>
      <c r="B109" s="5">
        <v>417832</v>
      </c>
      <c r="C109" s="10" t="str">
        <f t="shared" si="11"/>
        <v>41783252</v>
      </c>
      <c r="D109" t="str">
        <f t="shared" si="12"/>
        <v>2125994</v>
      </c>
      <c r="E109" s="14" t="s">
        <v>2741</v>
      </c>
      <c r="F109" s="15">
        <f ca="1">SUMIF(spmmak_2019!$A$2:$J$2803,$E109&amp;F$2,spmmak_2019!$J$2:$J$2803)</f>
        <v>0</v>
      </c>
      <c r="G109" s="15">
        <f ca="1">SUMIF(spmmak_2019!$A$2:$J$2803,$E109&amp;G$2,spmmak_2019!$J$2:$J$2803)</f>
        <v>0</v>
      </c>
      <c r="H109" s="15">
        <f ca="1">SUMIF(spmmak_2019!$A$2:$J$2803,$E109&amp;H$2,spmmak_2019!$J$2:$J$2803)</f>
        <v>100000</v>
      </c>
      <c r="I109" s="19">
        <f t="shared" ca="1" si="13"/>
        <v>100000</v>
      </c>
      <c r="J109" s="15">
        <f ca="1">SUMIF(spmmak_2019!$A$2:$J$2803,$E109&amp;J$2,spmmak_2019!$J$2:$J$2803)</f>
        <v>150000</v>
      </c>
      <c r="K109" s="15">
        <f ca="1">SUMIF(spmmak_2019!$A$2:$J$2803,$E109&amp;K$2,spmmak_2019!$J$2:$J$2803)</f>
        <v>200000</v>
      </c>
      <c r="L109" s="15">
        <f ca="1">SUMIF(spmmak_2019!$A$2:$J$2803,$E109&amp;L$2,spmmak_2019!$J$2:$J$2803)</f>
        <v>0</v>
      </c>
      <c r="M109" s="19">
        <f t="shared" ca="1" si="14"/>
        <v>450000</v>
      </c>
      <c r="N109" s="15">
        <f ca="1">SUMIF(spmmak_2019!$A$2:$J$2803,$E109&amp;N$2,spmmak_2019!$J$2:$J$2803)</f>
        <v>100000</v>
      </c>
      <c r="O109" s="15">
        <f ca="1">SUMIF(spmmak_2019!$A$2:$J$2803,$E109&amp;O$2,spmmak_2019!$J$2:$J$2803)</f>
        <v>550000</v>
      </c>
      <c r="P109" s="15">
        <f ca="1">SUMIF(spmmak_2019!$A$2:$J$2803,$E109&amp;P$2,spmmak_2019!$J$2:$J$2803)</f>
        <v>420000</v>
      </c>
      <c r="Q109" s="19">
        <f t="shared" ca="1" si="15"/>
        <v>1520000</v>
      </c>
      <c r="R109" s="15">
        <f ca="1">SUMIF(spmmak_2019!$A$2:$J$2803,$E109&amp;R$2,spmmak_2019!$J$2:$J$2803)</f>
        <v>750000</v>
      </c>
      <c r="S109" s="15">
        <f ca="1">SUMIF(spmmak_2019!$A$2:$J$2803,$E109&amp;S$2,spmmak_2019!$J$2:$J$2803)</f>
        <v>495000</v>
      </c>
      <c r="T109" s="15">
        <f ca="1">SUMIF(spmmak_2019!$A$2:$J$2803,$E109&amp;T$2,spmmak_2019!$J$2:$J$2803)</f>
        <v>0</v>
      </c>
      <c r="U109" s="19">
        <f t="shared" ca="1" si="16"/>
        <v>2765000</v>
      </c>
    </row>
    <row r="110" spans="1:21">
      <c r="A110" t="str">
        <f t="shared" si="17"/>
        <v>52</v>
      </c>
      <c r="B110" s="5">
        <v>417833</v>
      </c>
      <c r="C110" s="10" t="str">
        <f t="shared" si="11"/>
        <v>41783352</v>
      </c>
      <c r="D110" t="str">
        <f t="shared" si="12"/>
        <v>2127001</v>
      </c>
      <c r="E110" t="s">
        <v>2830</v>
      </c>
      <c r="F110" s="3">
        <f ca="1">SUMIF(spmmak_2019!$A$2:$J$2803,$E110&amp;F$2,spmmak_2019!$J$2:$J$2803)</f>
        <v>0</v>
      </c>
      <c r="G110" s="3">
        <f ca="1">SUMIF(spmmak_2019!$A$2:$J$2803,$E110&amp;G$2,spmmak_2019!$J$2:$J$2803)</f>
        <v>0</v>
      </c>
      <c r="H110" s="3">
        <f ca="1">SUMIF(spmmak_2019!$A$2:$J$2803,$E110&amp;H$2,spmmak_2019!$J$2:$J$2803)</f>
        <v>0</v>
      </c>
      <c r="I110" s="7">
        <f t="shared" ca="1" si="13"/>
        <v>0</v>
      </c>
      <c r="J110" s="3">
        <f ca="1">SUMIF(spmmak_2019!$A$2:$J$2803,$E110&amp;J$2,spmmak_2019!$J$2:$J$2803)</f>
        <v>0</v>
      </c>
      <c r="K110" s="3">
        <f ca="1">SUMIF(spmmak_2019!$A$2:$J$2803,$E110&amp;K$2,spmmak_2019!$J$2:$J$2803)</f>
        <v>0</v>
      </c>
      <c r="L110" s="3">
        <f ca="1">SUMIF(spmmak_2019!$A$2:$J$2803,$E110&amp;L$2,spmmak_2019!$J$2:$J$2803)</f>
        <v>0</v>
      </c>
      <c r="M110" s="7">
        <f t="shared" ca="1" si="14"/>
        <v>0</v>
      </c>
      <c r="N110" s="3">
        <f ca="1">SUMIF(spmmak_2019!$A$2:$J$2803,$E110&amp;N$2,spmmak_2019!$J$2:$J$2803)</f>
        <v>0</v>
      </c>
      <c r="O110" s="3">
        <f ca="1">SUMIF(spmmak_2019!$A$2:$J$2803,$E110&amp;O$2,spmmak_2019!$J$2:$J$2803)</f>
        <v>0</v>
      </c>
      <c r="P110" s="3">
        <f ca="1">SUMIF(spmmak_2019!$A$2:$J$2803,$E110&amp;P$2,spmmak_2019!$J$2:$J$2803)</f>
        <v>0</v>
      </c>
      <c r="Q110" s="7">
        <f t="shared" ca="1" si="15"/>
        <v>0</v>
      </c>
      <c r="R110" s="3">
        <f ca="1">SUMIF(spmmak_2019!$A$2:$J$2803,$E110&amp;R$2,spmmak_2019!$J$2:$J$2803)</f>
        <v>2850000</v>
      </c>
      <c r="S110" s="3">
        <f ca="1">SUMIF(spmmak_2019!$A$2:$J$2803,$E110&amp;S$2,spmmak_2019!$J$2:$J$2803)</f>
        <v>150000</v>
      </c>
      <c r="T110" s="3">
        <f ca="1">SUMIF(spmmak_2019!$A$2:$J$2803,$E110&amp;T$2,spmmak_2019!$J$2:$J$2803)</f>
        <v>0</v>
      </c>
      <c r="U110" s="7">
        <f t="shared" ca="1" si="16"/>
        <v>3000000</v>
      </c>
    </row>
    <row r="111" spans="1:21">
      <c r="A111" t="str">
        <f t="shared" si="17"/>
        <v>52</v>
      </c>
      <c r="B111" s="5">
        <v>417833</v>
      </c>
      <c r="C111" s="10" t="str">
        <f t="shared" si="11"/>
        <v>41783352</v>
      </c>
      <c r="D111" t="str">
        <f t="shared" si="12"/>
        <v>2127001</v>
      </c>
      <c r="E111" t="s">
        <v>2769</v>
      </c>
      <c r="F111" s="3">
        <f ca="1">SUMIF(spmmak_2019!$A$2:$J$2803,$E111&amp;F$2,spmmak_2019!$J$2:$J$2803)</f>
        <v>0</v>
      </c>
      <c r="G111" s="3">
        <f ca="1">SUMIF(spmmak_2019!$A$2:$J$2803,$E111&amp;G$2,spmmak_2019!$J$2:$J$2803)</f>
        <v>0</v>
      </c>
      <c r="H111" s="3">
        <f ca="1">SUMIF(spmmak_2019!$A$2:$J$2803,$E111&amp;H$2,spmmak_2019!$J$2:$J$2803)</f>
        <v>0</v>
      </c>
      <c r="I111" s="7">
        <f t="shared" ca="1" si="13"/>
        <v>0</v>
      </c>
      <c r="J111" s="3">
        <f ca="1">SUMIF(spmmak_2019!$A$2:$J$2803,$E111&amp;J$2,spmmak_2019!$J$2:$J$2803)</f>
        <v>0</v>
      </c>
      <c r="K111" s="3">
        <f ca="1">SUMIF(spmmak_2019!$A$2:$J$2803,$E111&amp;K$2,spmmak_2019!$J$2:$J$2803)</f>
        <v>0</v>
      </c>
      <c r="L111" s="3">
        <f ca="1">SUMIF(spmmak_2019!$A$2:$J$2803,$E111&amp;L$2,spmmak_2019!$J$2:$J$2803)</f>
        <v>0</v>
      </c>
      <c r="M111" s="7">
        <f t="shared" ca="1" si="14"/>
        <v>0</v>
      </c>
      <c r="N111" s="3">
        <f ca="1">SUMIF(spmmak_2019!$A$2:$J$2803,$E111&amp;N$2,spmmak_2019!$J$2:$J$2803)</f>
        <v>0</v>
      </c>
      <c r="O111" s="3">
        <f ca="1">SUMIF(spmmak_2019!$A$2:$J$2803,$E111&amp;O$2,spmmak_2019!$J$2:$J$2803)</f>
        <v>0</v>
      </c>
      <c r="P111" s="3">
        <f ca="1">SUMIF(spmmak_2019!$A$2:$J$2803,$E111&amp;P$2,spmmak_2019!$J$2:$J$2803)</f>
        <v>0</v>
      </c>
      <c r="Q111" s="7">
        <f t="shared" ca="1" si="15"/>
        <v>0</v>
      </c>
      <c r="R111" s="3">
        <f ca="1">SUMIF(spmmak_2019!$A$2:$J$2803,$E111&amp;R$2,spmmak_2019!$J$2:$J$2803)</f>
        <v>4000000</v>
      </c>
      <c r="S111" s="3">
        <f ca="1">SUMIF(spmmak_2019!$A$2:$J$2803,$E111&amp;S$2,spmmak_2019!$J$2:$J$2803)</f>
        <v>0</v>
      </c>
      <c r="T111" s="3">
        <f ca="1">SUMIF(spmmak_2019!$A$2:$J$2803,$E111&amp;T$2,spmmak_2019!$J$2:$J$2803)</f>
        <v>0</v>
      </c>
      <c r="U111" s="7">
        <f t="shared" ca="1" si="16"/>
        <v>4000000</v>
      </c>
    </row>
    <row r="112" spans="1:21">
      <c r="A112" t="str">
        <f t="shared" si="17"/>
        <v>52</v>
      </c>
      <c r="B112" s="5">
        <v>417833</v>
      </c>
      <c r="C112" s="10" t="str">
        <f t="shared" si="11"/>
        <v>41783352</v>
      </c>
      <c r="D112" t="str">
        <f t="shared" si="12"/>
        <v>2127003</v>
      </c>
      <c r="E112" t="s">
        <v>2781</v>
      </c>
      <c r="F112" s="3">
        <f ca="1">SUMIF(spmmak_2019!$A$2:$J$2803,$E112&amp;F$2,spmmak_2019!$J$2:$J$2803)</f>
        <v>0</v>
      </c>
      <c r="G112" s="3">
        <f ca="1">SUMIF(spmmak_2019!$A$2:$J$2803,$E112&amp;G$2,spmmak_2019!$J$2:$J$2803)</f>
        <v>0</v>
      </c>
      <c r="H112" s="3">
        <f ca="1">SUMIF(spmmak_2019!$A$2:$J$2803,$E112&amp;H$2,spmmak_2019!$J$2:$J$2803)</f>
        <v>0</v>
      </c>
      <c r="I112" s="7">
        <f t="shared" ca="1" si="13"/>
        <v>0</v>
      </c>
      <c r="J112" s="3">
        <f ca="1">SUMIF(spmmak_2019!$A$2:$J$2803,$E112&amp;J$2,spmmak_2019!$J$2:$J$2803)</f>
        <v>0</v>
      </c>
      <c r="K112" s="3">
        <f ca="1">SUMIF(spmmak_2019!$A$2:$J$2803,$E112&amp;K$2,spmmak_2019!$J$2:$J$2803)</f>
        <v>0</v>
      </c>
      <c r="L112" s="3">
        <f ca="1">SUMIF(spmmak_2019!$A$2:$J$2803,$E112&amp;L$2,spmmak_2019!$J$2:$J$2803)</f>
        <v>0</v>
      </c>
      <c r="M112" s="7">
        <f t="shared" ca="1" si="14"/>
        <v>0</v>
      </c>
      <c r="N112" s="3">
        <f ca="1">SUMIF(spmmak_2019!$A$2:$J$2803,$E112&amp;N$2,spmmak_2019!$J$2:$J$2803)</f>
        <v>250000</v>
      </c>
      <c r="O112" s="3">
        <f ca="1">SUMIF(spmmak_2019!$A$2:$J$2803,$E112&amp;O$2,spmmak_2019!$J$2:$J$2803)</f>
        <v>0</v>
      </c>
      <c r="P112" s="3">
        <f ca="1">SUMIF(spmmak_2019!$A$2:$J$2803,$E112&amp;P$2,spmmak_2019!$J$2:$J$2803)</f>
        <v>0</v>
      </c>
      <c r="Q112" s="7">
        <f t="shared" ca="1" si="15"/>
        <v>250000</v>
      </c>
      <c r="R112" s="3">
        <f ca="1">SUMIF(spmmak_2019!$A$2:$J$2803,$E112&amp;R$2,spmmak_2019!$J$2:$J$2803)</f>
        <v>0</v>
      </c>
      <c r="S112" s="3">
        <f ca="1">SUMIF(spmmak_2019!$A$2:$J$2803,$E112&amp;S$2,spmmak_2019!$J$2:$J$2803)</f>
        <v>0</v>
      </c>
      <c r="T112" s="3">
        <f ca="1">SUMIF(spmmak_2019!$A$2:$J$2803,$E112&amp;T$2,spmmak_2019!$J$2:$J$2803)</f>
        <v>0</v>
      </c>
      <c r="U112" s="7">
        <f t="shared" ca="1" si="16"/>
        <v>250000</v>
      </c>
    </row>
    <row r="113" spans="1:21">
      <c r="A113" t="str">
        <f t="shared" si="17"/>
        <v>52</v>
      </c>
      <c r="B113" s="5">
        <v>417833</v>
      </c>
      <c r="C113" s="10" t="str">
        <f t="shared" si="11"/>
        <v>41783352</v>
      </c>
      <c r="D113" t="str">
        <f t="shared" si="12"/>
        <v>2127003</v>
      </c>
      <c r="E113" t="s">
        <v>2761</v>
      </c>
      <c r="F113" s="3">
        <f ca="1">SUMIF(spmmak_2019!$A$2:$J$2803,$E113&amp;F$2,spmmak_2019!$J$2:$J$2803)</f>
        <v>0</v>
      </c>
      <c r="G113" s="3">
        <f ca="1">SUMIF(spmmak_2019!$A$2:$J$2803,$E113&amp;G$2,spmmak_2019!$J$2:$J$2803)</f>
        <v>0</v>
      </c>
      <c r="H113" s="3">
        <f ca="1">SUMIF(spmmak_2019!$A$2:$J$2803,$E113&amp;H$2,spmmak_2019!$J$2:$J$2803)</f>
        <v>0</v>
      </c>
      <c r="I113" s="7">
        <f t="shared" ca="1" si="13"/>
        <v>0</v>
      </c>
      <c r="J113" s="3">
        <f ca="1">SUMIF(spmmak_2019!$A$2:$J$2803,$E113&amp;J$2,spmmak_2019!$J$2:$J$2803)</f>
        <v>0</v>
      </c>
      <c r="K113" s="3">
        <f ca="1">SUMIF(spmmak_2019!$A$2:$J$2803,$E113&amp;K$2,spmmak_2019!$J$2:$J$2803)</f>
        <v>4950000</v>
      </c>
      <c r="L113" s="3">
        <f ca="1">SUMIF(spmmak_2019!$A$2:$J$2803,$E113&amp;L$2,spmmak_2019!$J$2:$J$2803)</f>
        <v>0</v>
      </c>
      <c r="M113" s="7">
        <f t="shared" ca="1" si="14"/>
        <v>4950000</v>
      </c>
      <c r="N113" s="3">
        <f ca="1">SUMIF(spmmak_2019!$A$2:$J$2803,$E113&amp;N$2,spmmak_2019!$J$2:$J$2803)</f>
        <v>0</v>
      </c>
      <c r="O113" s="3">
        <f ca="1">SUMIF(spmmak_2019!$A$2:$J$2803,$E113&amp;O$2,spmmak_2019!$J$2:$J$2803)</f>
        <v>0</v>
      </c>
      <c r="P113" s="3">
        <f ca="1">SUMIF(spmmak_2019!$A$2:$J$2803,$E113&amp;P$2,spmmak_2019!$J$2:$J$2803)</f>
        <v>0</v>
      </c>
      <c r="Q113" s="7">
        <f t="shared" ca="1" si="15"/>
        <v>4950000</v>
      </c>
      <c r="R113" s="3">
        <f ca="1">SUMIF(spmmak_2019!$A$2:$J$2803,$E113&amp;R$2,spmmak_2019!$J$2:$J$2803)</f>
        <v>0</v>
      </c>
      <c r="S113" s="3">
        <f ca="1">SUMIF(spmmak_2019!$A$2:$J$2803,$E113&amp;S$2,spmmak_2019!$J$2:$J$2803)</f>
        <v>0</v>
      </c>
      <c r="T113" s="3">
        <f ca="1">SUMIF(spmmak_2019!$A$2:$J$2803,$E113&amp;T$2,spmmak_2019!$J$2:$J$2803)</f>
        <v>0</v>
      </c>
      <c r="U113" s="7">
        <f t="shared" ca="1" si="16"/>
        <v>4950000</v>
      </c>
    </row>
    <row r="114" spans="1:21">
      <c r="A114" t="str">
        <f t="shared" si="17"/>
        <v>51</v>
      </c>
      <c r="B114" s="5">
        <v>417833</v>
      </c>
      <c r="C114" s="10" t="str">
        <f t="shared" si="11"/>
        <v>41783351</v>
      </c>
      <c r="D114" t="str">
        <f t="shared" si="12"/>
        <v>2127012</v>
      </c>
      <c r="E114" t="s">
        <v>2742</v>
      </c>
      <c r="F114" s="3">
        <f ca="1">SUMIF(spmmak_2019!$A$2:$J$2803,$E114&amp;F$2,spmmak_2019!$J$2:$J$2803)</f>
        <v>0</v>
      </c>
      <c r="G114" s="3">
        <f ca="1">SUMIF(spmmak_2019!$A$2:$J$2803,$E114&amp;G$2,spmmak_2019!$J$2:$J$2803)</f>
        <v>0</v>
      </c>
      <c r="H114" s="3">
        <f ca="1">SUMIF(spmmak_2019!$A$2:$J$2803,$E114&amp;H$2,spmmak_2019!$J$2:$J$2803)</f>
        <v>0</v>
      </c>
      <c r="I114" s="7">
        <f t="shared" ca="1" si="13"/>
        <v>0</v>
      </c>
      <c r="J114" s="3">
        <f ca="1">SUMIF(spmmak_2019!$A$2:$J$2803,$E114&amp;J$2,spmmak_2019!$J$2:$J$2803)</f>
        <v>235976400</v>
      </c>
      <c r="K114" s="3">
        <f ca="1">SUMIF(spmmak_2019!$A$2:$J$2803,$E114&amp;K$2,spmmak_2019!$J$2:$J$2803)</f>
        <v>6000000</v>
      </c>
      <c r="L114" s="3">
        <f ca="1">SUMIF(spmmak_2019!$A$2:$J$2803,$E114&amp;L$2,spmmak_2019!$J$2:$J$2803)</f>
        <v>0</v>
      </c>
      <c r="M114" s="7">
        <f t="shared" ca="1" si="14"/>
        <v>241976400</v>
      </c>
      <c r="N114" s="3">
        <f ca="1">SUMIF(spmmak_2019!$A$2:$J$2803,$E114&amp;N$2,spmmak_2019!$J$2:$J$2803)</f>
        <v>235976400</v>
      </c>
      <c r="O114" s="3">
        <f ca="1">SUMIF(spmmak_2019!$A$2:$J$2803,$E114&amp;O$2,spmmak_2019!$J$2:$J$2803)</f>
        <v>0</v>
      </c>
      <c r="P114" s="3">
        <f ca="1">SUMIF(spmmak_2019!$A$2:$J$2803,$E114&amp;P$2,spmmak_2019!$J$2:$J$2803)</f>
        <v>0</v>
      </c>
      <c r="Q114" s="7">
        <f t="shared" ca="1" si="15"/>
        <v>477952800</v>
      </c>
      <c r="R114" s="3">
        <f ca="1">SUMIF(spmmak_2019!$A$2:$J$2803,$E114&amp;R$2,spmmak_2019!$J$2:$J$2803)</f>
        <v>222121500</v>
      </c>
      <c r="S114" s="3">
        <f ca="1">SUMIF(spmmak_2019!$A$2:$J$2803,$E114&amp;S$2,spmmak_2019!$J$2:$J$2803)</f>
        <v>0</v>
      </c>
      <c r="T114" s="3">
        <f ca="1">SUMIF(spmmak_2019!$A$2:$J$2803,$E114&amp;T$2,spmmak_2019!$J$2:$J$2803)</f>
        <v>232906000</v>
      </c>
      <c r="U114" s="7">
        <f t="shared" ca="1" si="16"/>
        <v>932980300</v>
      </c>
    </row>
    <row r="115" spans="1:21">
      <c r="A115" t="str">
        <f t="shared" si="17"/>
        <v>52</v>
      </c>
      <c r="B115" s="5">
        <v>417833</v>
      </c>
      <c r="C115" s="10" t="str">
        <f t="shared" si="11"/>
        <v>41783352</v>
      </c>
      <c r="D115" t="str">
        <f t="shared" si="12"/>
        <v>2127015</v>
      </c>
      <c r="E115" t="s">
        <v>2737</v>
      </c>
      <c r="F115" s="3">
        <f ca="1">SUMIF(spmmak_2019!$A$2:$J$2803,$E115&amp;F$2,spmmak_2019!$J$2:$J$2803)</f>
        <v>0</v>
      </c>
      <c r="G115" s="3">
        <f ca="1">SUMIF(spmmak_2019!$A$2:$J$2803,$E115&amp;G$2,spmmak_2019!$J$2:$J$2803)</f>
        <v>0</v>
      </c>
      <c r="H115" s="3">
        <f ca="1">SUMIF(spmmak_2019!$A$2:$J$2803,$E115&amp;H$2,spmmak_2019!$J$2:$J$2803)</f>
        <v>0</v>
      </c>
      <c r="I115" s="7">
        <f t="shared" ca="1" si="13"/>
        <v>0</v>
      </c>
      <c r="J115" s="3">
        <f ca="1">SUMIF(spmmak_2019!$A$2:$J$2803,$E115&amp;J$2,spmmak_2019!$J$2:$J$2803)</f>
        <v>0</v>
      </c>
      <c r="K115" s="3">
        <f ca="1">SUMIF(spmmak_2019!$A$2:$J$2803,$E115&amp;K$2,spmmak_2019!$J$2:$J$2803)</f>
        <v>0</v>
      </c>
      <c r="L115" s="3">
        <f ca="1">SUMIF(spmmak_2019!$A$2:$J$2803,$E115&amp;L$2,spmmak_2019!$J$2:$J$2803)</f>
        <v>0</v>
      </c>
      <c r="M115" s="7">
        <f t="shared" ca="1" si="14"/>
        <v>0</v>
      </c>
      <c r="N115" s="3">
        <f ca="1">SUMIF(spmmak_2019!$A$2:$J$2803,$E115&amp;N$2,spmmak_2019!$J$2:$J$2803)</f>
        <v>0</v>
      </c>
      <c r="O115" s="3">
        <f ca="1">SUMIF(spmmak_2019!$A$2:$J$2803,$E115&amp;O$2,spmmak_2019!$J$2:$J$2803)</f>
        <v>0</v>
      </c>
      <c r="P115" s="3">
        <f ca="1">SUMIF(spmmak_2019!$A$2:$J$2803,$E115&amp;P$2,spmmak_2019!$J$2:$J$2803)</f>
        <v>0</v>
      </c>
      <c r="Q115" s="7">
        <f t="shared" ca="1" si="15"/>
        <v>0</v>
      </c>
      <c r="R115" s="3">
        <f ca="1">SUMIF(spmmak_2019!$A$2:$J$2803,$E115&amp;R$2,spmmak_2019!$J$2:$J$2803)</f>
        <v>0</v>
      </c>
      <c r="S115" s="3">
        <f ca="1">SUMIF(spmmak_2019!$A$2:$J$2803,$E115&amp;S$2,spmmak_2019!$J$2:$J$2803)</f>
        <v>280000</v>
      </c>
      <c r="T115" s="3">
        <f ca="1">SUMIF(spmmak_2019!$A$2:$J$2803,$E115&amp;T$2,spmmak_2019!$J$2:$J$2803)</f>
        <v>0</v>
      </c>
      <c r="U115" s="7">
        <f t="shared" ca="1" si="16"/>
        <v>280000</v>
      </c>
    </row>
    <row r="116" spans="1:21">
      <c r="A116" t="str">
        <f t="shared" si="17"/>
        <v>52</v>
      </c>
      <c r="B116" s="5">
        <v>417833</v>
      </c>
      <c r="C116" s="10" t="str">
        <f t="shared" si="11"/>
        <v>41783352</v>
      </c>
      <c r="D116" t="str">
        <f t="shared" si="12"/>
        <v>2127015</v>
      </c>
      <c r="E116" t="s">
        <v>2815</v>
      </c>
      <c r="F116" s="3">
        <f ca="1">SUMIF(spmmak_2019!$A$2:$J$2803,$E116&amp;F$2,spmmak_2019!$J$2:$J$2803)</f>
        <v>0</v>
      </c>
      <c r="G116" s="3">
        <f ca="1">SUMIF(spmmak_2019!$A$2:$J$2803,$E116&amp;G$2,spmmak_2019!$J$2:$J$2803)</f>
        <v>0</v>
      </c>
      <c r="H116" s="3">
        <f ca="1">SUMIF(spmmak_2019!$A$2:$J$2803,$E116&amp;H$2,spmmak_2019!$J$2:$J$2803)</f>
        <v>0</v>
      </c>
      <c r="I116" s="7">
        <f t="shared" ca="1" si="13"/>
        <v>0</v>
      </c>
      <c r="J116" s="3">
        <f ca="1">SUMIF(spmmak_2019!$A$2:$J$2803,$E116&amp;J$2,spmmak_2019!$J$2:$J$2803)</f>
        <v>0</v>
      </c>
      <c r="K116" s="3">
        <f ca="1">SUMIF(spmmak_2019!$A$2:$J$2803,$E116&amp;K$2,spmmak_2019!$J$2:$J$2803)</f>
        <v>0</v>
      </c>
      <c r="L116" s="3">
        <f ca="1">SUMIF(spmmak_2019!$A$2:$J$2803,$E116&amp;L$2,spmmak_2019!$J$2:$J$2803)</f>
        <v>0</v>
      </c>
      <c r="M116" s="7">
        <f t="shared" ca="1" si="14"/>
        <v>0</v>
      </c>
      <c r="N116" s="3">
        <f ca="1">SUMIF(spmmak_2019!$A$2:$J$2803,$E116&amp;N$2,spmmak_2019!$J$2:$J$2803)</f>
        <v>0</v>
      </c>
      <c r="O116" s="3">
        <f ca="1">SUMIF(spmmak_2019!$A$2:$J$2803,$E116&amp;O$2,spmmak_2019!$J$2:$J$2803)</f>
        <v>0</v>
      </c>
      <c r="P116" s="3">
        <f ca="1">SUMIF(spmmak_2019!$A$2:$J$2803,$E116&amp;P$2,spmmak_2019!$J$2:$J$2803)</f>
        <v>0</v>
      </c>
      <c r="Q116" s="7">
        <f t="shared" ca="1" si="15"/>
        <v>0</v>
      </c>
      <c r="R116" s="3">
        <f ca="1">SUMIF(spmmak_2019!$A$2:$J$2803,$E116&amp;R$2,spmmak_2019!$J$2:$J$2803)</f>
        <v>5500000</v>
      </c>
      <c r="S116" s="3">
        <f ca="1">SUMIF(spmmak_2019!$A$2:$J$2803,$E116&amp;S$2,spmmak_2019!$J$2:$J$2803)</f>
        <v>0</v>
      </c>
      <c r="T116" s="3">
        <f ca="1">SUMIF(spmmak_2019!$A$2:$J$2803,$E116&amp;T$2,spmmak_2019!$J$2:$J$2803)</f>
        <v>0</v>
      </c>
      <c r="U116" s="7">
        <f t="shared" ca="1" si="16"/>
        <v>5500000</v>
      </c>
    </row>
    <row r="117" spans="1:21">
      <c r="A117" t="str">
        <f t="shared" si="17"/>
        <v>52</v>
      </c>
      <c r="B117" s="5">
        <v>417833</v>
      </c>
      <c r="C117" s="10" t="str">
        <f t="shared" si="11"/>
        <v>41783352</v>
      </c>
      <c r="D117" t="str">
        <f t="shared" si="12"/>
        <v>2127015</v>
      </c>
      <c r="E117" t="s">
        <v>2816</v>
      </c>
      <c r="F117" s="3">
        <f ca="1">SUMIF(spmmak_2019!$A$2:$J$2803,$E117&amp;F$2,spmmak_2019!$J$2:$J$2803)</f>
        <v>0</v>
      </c>
      <c r="G117" s="3">
        <f ca="1">SUMIF(spmmak_2019!$A$2:$J$2803,$E117&amp;G$2,spmmak_2019!$J$2:$J$2803)</f>
        <v>0</v>
      </c>
      <c r="H117" s="3">
        <f ca="1">SUMIF(spmmak_2019!$A$2:$J$2803,$E117&amp;H$2,spmmak_2019!$J$2:$J$2803)</f>
        <v>0</v>
      </c>
      <c r="I117" s="7">
        <f t="shared" ca="1" si="13"/>
        <v>0</v>
      </c>
      <c r="J117" s="3">
        <f ca="1">SUMIF(spmmak_2019!$A$2:$J$2803,$E117&amp;J$2,spmmak_2019!$J$2:$J$2803)</f>
        <v>4000000</v>
      </c>
      <c r="K117" s="3">
        <f ca="1">SUMIF(spmmak_2019!$A$2:$J$2803,$E117&amp;K$2,spmmak_2019!$J$2:$J$2803)</f>
        <v>0</v>
      </c>
      <c r="L117" s="3">
        <f ca="1">SUMIF(spmmak_2019!$A$2:$J$2803,$E117&amp;L$2,spmmak_2019!$J$2:$J$2803)</f>
        <v>0</v>
      </c>
      <c r="M117" s="7">
        <f t="shared" ca="1" si="14"/>
        <v>4000000</v>
      </c>
      <c r="N117" s="3">
        <f ca="1">SUMIF(spmmak_2019!$A$2:$J$2803,$E117&amp;N$2,spmmak_2019!$J$2:$J$2803)</f>
        <v>0</v>
      </c>
      <c r="O117" s="3">
        <f ca="1">SUMIF(spmmak_2019!$A$2:$J$2803,$E117&amp;O$2,spmmak_2019!$J$2:$J$2803)</f>
        <v>0</v>
      </c>
      <c r="P117" s="3">
        <f ca="1">SUMIF(spmmak_2019!$A$2:$J$2803,$E117&amp;P$2,spmmak_2019!$J$2:$J$2803)</f>
        <v>3400000</v>
      </c>
      <c r="Q117" s="7">
        <f t="shared" ca="1" si="15"/>
        <v>7400000</v>
      </c>
      <c r="R117" s="3">
        <f ca="1">SUMIF(spmmak_2019!$A$2:$J$2803,$E117&amp;R$2,spmmak_2019!$J$2:$J$2803)</f>
        <v>3820000</v>
      </c>
      <c r="S117" s="3">
        <f ca="1">SUMIF(spmmak_2019!$A$2:$J$2803,$E117&amp;S$2,spmmak_2019!$J$2:$J$2803)</f>
        <v>0</v>
      </c>
      <c r="T117" s="3">
        <f ca="1">SUMIF(spmmak_2019!$A$2:$J$2803,$E117&amp;T$2,spmmak_2019!$J$2:$J$2803)</f>
        <v>0</v>
      </c>
      <c r="U117" s="7">
        <f t="shared" ca="1" si="16"/>
        <v>11220000</v>
      </c>
    </row>
    <row r="118" spans="1:21">
      <c r="A118" t="str">
        <f t="shared" si="17"/>
        <v>52</v>
      </c>
      <c r="B118" s="5">
        <v>417833</v>
      </c>
      <c r="C118" s="10" t="str">
        <f t="shared" si="11"/>
        <v>41783352</v>
      </c>
      <c r="D118" t="str">
        <f t="shared" si="12"/>
        <v>2127021</v>
      </c>
      <c r="E118" t="s">
        <v>2811</v>
      </c>
      <c r="F118" s="3">
        <f ca="1">SUMIF(spmmak_2019!$A$2:$J$2803,$E118&amp;F$2,spmmak_2019!$J$2:$J$2803)</f>
        <v>0</v>
      </c>
      <c r="G118" s="3">
        <f ca="1">SUMIF(spmmak_2019!$A$2:$J$2803,$E118&amp;G$2,spmmak_2019!$J$2:$J$2803)</f>
        <v>0</v>
      </c>
      <c r="H118" s="3">
        <f ca="1">SUMIF(spmmak_2019!$A$2:$J$2803,$E118&amp;H$2,spmmak_2019!$J$2:$J$2803)</f>
        <v>2250000</v>
      </c>
      <c r="I118" s="7">
        <f t="shared" ca="1" si="13"/>
        <v>2250000</v>
      </c>
      <c r="J118" s="3">
        <f ca="1">SUMIF(spmmak_2019!$A$2:$J$2803,$E118&amp;J$2,spmmak_2019!$J$2:$J$2803)</f>
        <v>0</v>
      </c>
      <c r="K118" s="3">
        <f ca="1">SUMIF(spmmak_2019!$A$2:$J$2803,$E118&amp;K$2,spmmak_2019!$J$2:$J$2803)</f>
        <v>0</v>
      </c>
      <c r="L118" s="3">
        <f ca="1">SUMIF(spmmak_2019!$A$2:$J$2803,$E118&amp;L$2,spmmak_2019!$J$2:$J$2803)</f>
        <v>8575000</v>
      </c>
      <c r="M118" s="7">
        <f t="shared" ca="1" si="14"/>
        <v>10825000</v>
      </c>
      <c r="N118" s="3">
        <f ca="1">SUMIF(spmmak_2019!$A$2:$J$2803,$E118&amp;N$2,spmmak_2019!$J$2:$J$2803)</f>
        <v>2450000</v>
      </c>
      <c r="O118" s="3">
        <f ca="1">SUMIF(spmmak_2019!$A$2:$J$2803,$E118&amp;O$2,spmmak_2019!$J$2:$J$2803)</f>
        <v>0</v>
      </c>
      <c r="P118" s="3">
        <f ca="1">SUMIF(spmmak_2019!$A$2:$J$2803,$E118&amp;P$2,spmmak_2019!$J$2:$J$2803)</f>
        <v>2450000</v>
      </c>
      <c r="Q118" s="7">
        <f t="shared" ca="1" si="15"/>
        <v>15725000</v>
      </c>
      <c r="R118" s="3">
        <f ca="1">SUMIF(spmmak_2019!$A$2:$J$2803,$E118&amp;R$2,spmmak_2019!$J$2:$J$2803)</f>
        <v>0</v>
      </c>
      <c r="S118" s="3">
        <f ca="1">SUMIF(spmmak_2019!$A$2:$J$2803,$E118&amp;S$2,spmmak_2019!$J$2:$J$2803)</f>
        <v>0</v>
      </c>
      <c r="T118" s="3">
        <f ca="1">SUMIF(spmmak_2019!$A$2:$J$2803,$E118&amp;T$2,spmmak_2019!$J$2:$J$2803)</f>
        <v>0</v>
      </c>
      <c r="U118" s="7">
        <f t="shared" ca="1" si="16"/>
        <v>15725000</v>
      </c>
    </row>
    <row r="119" spans="1:21">
      <c r="A119" t="str">
        <f t="shared" si="17"/>
        <v>52</v>
      </c>
      <c r="B119" s="5">
        <v>417833</v>
      </c>
      <c r="C119" s="10" t="str">
        <f t="shared" si="11"/>
        <v>41783352</v>
      </c>
      <c r="D119" t="str">
        <f t="shared" si="12"/>
        <v>2127021</v>
      </c>
      <c r="E119" t="s">
        <v>2814</v>
      </c>
      <c r="F119" s="3">
        <f ca="1">SUMIF(spmmak_2019!$A$2:$J$2803,$E119&amp;F$2,spmmak_2019!$J$2:$J$2803)</f>
        <v>0</v>
      </c>
      <c r="G119" s="3">
        <f ca="1">SUMIF(spmmak_2019!$A$2:$J$2803,$E119&amp;G$2,spmmak_2019!$J$2:$J$2803)</f>
        <v>0</v>
      </c>
      <c r="H119" s="3">
        <f ca="1">SUMIF(spmmak_2019!$A$2:$J$2803,$E119&amp;H$2,spmmak_2019!$J$2:$J$2803)</f>
        <v>0</v>
      </c>
      <c r="I119" s="7">
        <f t="shared" ca="1" si="13"/>
        <v>0</v>
      </c>
      <c r="J119" s="3">
        <f ca="1">SUMIF(spmmak_2019!$A$2:$J$2803,$E119&amp;J$2,spmmak_2019!$J$2:$J$2803)</f>
        <v>0</v>
      </c>
      <c r="K119" s="3">
        <f ca="1">SUMIF(spmmak_2019!$A$2:$J$2803,$E119&amp;K$2,spmmak_2019!$J$2:$J$2803)</f>
        <v>9000000</v>
      </c>
      <c r="L119" s="3">
        <f ca="1">SUMIF(spmmak_2019!$A$2:$J$2803,$E119&amp;L$2,spmmak_2019!$J$2:$J$2803)</f>
        <v>0</v>
      </c>
      <c r="M119" s="7">
        <f t="shared" ca="1" si="14"/>
        <v>9000000</v>
      </c>
      <c r="N119" s="3">
        <f ca="1">SUMIF(spmmak_2019!$A$2:$J$2803,$E119&amp;N$2,spmmak_2019!$J$2:$J$2803)</f>
        <v>0</v>
      </c>
      <c r="O119" s="3">
        <f ca="1">SUMIF(spmmak_2019!$A$2:$J$2803,$E119&amp;O$2,spmmak_2019!$J$2:$J$2803)</f>
        <v>0</v>
      </c>
      <c r="P119" s="3">
        <f ca="1">SUMIF(spmmak_2019!$A$2:$J$2803,$E119&amp;P$2,spmmak_2019!$J$2:$J$2803)</f>
        <v>0</v>
      </c>
      <c r="Q119" s="7">
        <f t="shared" ca="1" si="15"/>
        <v>9000000</v>
      </c>
      <c r="R119" s="3">
        <f ca="1">SUMIF(spmmak_2019!$A$2:$J$2803,$E119&amp;R$2,spmmak_2019!$J$2:$J$2803)</f>
        <v>0</v>
      </c>
      <c r="S119" s="3">
        <f ca="1">SUMIF(spmmak_2019!$A$2:$J$2803,$E119&amp;S$2,spmmak_2019!$J$2:$J$2803)</f>
        <v>0</v>
      </c>
      <c r="T119" s="3">
        <f ca="1">SUMIF(spmmak_2019!$A$2:$J$2803,$E119&amp;T$2,spmmak_2019!$J$2:$J$2803)</f>
        <v>0</v>
      </c>
      <c r="U119" s="7">
        <f t="shared" ca="1" si="16"/>
        <v>9000000</v>
      </c>
    </row>
    <row r="120" spans="1:21">
      <c r="A120" t="str">
        <f t="shared" si="17"/>
        <v>52</v>
      </c>
      <c r="B120" s="5">
        <v>417833</v>
      </c>
      <c r="C120" s="10" t="str">
        <f t="shared" si="11"/>
        <v>41783352</v>
      </c>
      <c r="D120" t="str">
        <f t="shared" si="12"/>
        <v>2127021</v>
      </c>
      <c r="E120" t="s">
        <v>2738</v>
      </c>
      <c r="F120" s="3">
        <f ca="1">SUMIF(spmmak_2019!$A$2:$J$2803,$E120&amp;F$2,spmmak_2019!$J$2:$J$2803)</f>
        <v>0</v>
      </c>
      <c r="G120" s="3">
        <f ca="1">SUMIF(spmmak_2019!$A$2:$J$2803,$E120&amp;G$2,spmmak_2019!$J$2:$J$2803)</f>
        <v>0</v>
      </c>
      <c r="H120" s="3">
        <f ca="1">SUMIF(spmmak_2019!$A$2:$J$2803,$E120&amp;H$2,spmmak_2019!$J$2:$J$2803)</f>
        <v>0</v>
      </c>
      <c r="I120" s="7">
        <f t="shared" ca="1" si="13"/>
        <v>0</v>
      </c>
      <c r="J120" s="3">
        <f ca="1">SUMIF(spmmak_2019!$A$2:$J$2803,$E120&amp;J$2,spmmak_2019!$J$2:$J$2803)</f>
        <v>0</v>
      </c>
      <c r="K120" s="3">
        <f ca="1">SUMIF(spmmak_2019!$A$2:$J$2803,$E120&amp;K$2,spmmak_2019!$J$2:$J$2803)</f>
        <v>0</v>
      </c>
      <c r="L120" s="3">
        <f ca="1">SUMIF(spmmak_2019!$A$2:$J$2803,$E120&amp;L$2,spmmak_2019!$J$2:$J$2803)</f>
        <v>13800000</v>
      </c>
      <c r="M120" s="7">
        <f t="shared" ca="1" si="14"/>
        <v>13800000</v>
      </c>
      <c r="N120" s="3">
        <f ca="1">SUMIF(spmmak_2019!$A$2:$J$2803,$E120&amp;N$2,spmmak_2019!$J$2:$J$2803)</f>
        <v>0</v>
      </c>
      <c r="O120" s="3">
        <f ca="1">SUMIF(spmmak_2019!$A$2:$J$2803,$E120&amp;O$2,spmmak_2019!$J$2:$J$2803)</f>
        <v>8600000</v>
      </c>
      <c r="P120" s="3">
        <f ca="1">SUMIF(spmmak_2019!$A$2:$J$2803,$E120&amp;P$2,spmmak_2019!$J$2:$J$2803)</f>
        <v>0</v>
      </c>
      <c r="Q120" s="7">
        <f t="shared" ca="1" si="15"/>
        <v>22400000</v>
      </c>
      <c r="R120" s="3">
        <f ca="1">SUMIF(spmmak_2019!$A$2:$J$2803,$E120&amp;R$2,spmmak_2019!$J$2:$J$2803)</f>
        <v>0</v>
      </c>
      <c r="S120" s="3">
        <f ca="1">SUMIF(spmmak_2019!$A$2:$J$2803,$E120&amp;S$2,spmmak_2019!$J$2:$J$2803)</f>
        <v>0</v>
      </c>
      <c r="T120" s="3">
        <f ca="1">SUMIF(spmmak_2019!$A$2:$J$2803,$E120&amp;T$2,spmmak_2019!$J$2:$J$2803)</f>
        <v>0</v>
      </c>
      <c r="U120" s="7">
        <f t="shared" ca="1" si="16"/>
        <v>22400000</v>
      </c>
    </row>
    <row r="121" spans="1:21">
      <c r="A121" t="str">
        <f t="shared" si="17"/>
        <v>51</v>
      </c>
      <c r="B121" s="5">
        <v>417833</v>
      </c>
      <c r="C121" s="10" t="str">
        <f t="shared" si="11"/>
        <v>41783351</v>
      </c>
      <c r="D121" t="str">
        <f t="shared" si="12"/>
        <v>2127994</v>
      </c>
      <c r="E121" t="s">
        <v>2690</v>
      </c>
      <c r="F121" s="3">
        <f ca="1">SUMIF(spmmak_2019!$A$2:$J$2803,$E121&amp;F$2,spmmak_2019!$J$2:$J$2803)</f>
        <v>0</v>
      </c>
      <c r="G121" s="3">
        <f ca="1">SUMIF(spmmak_2019!$A$2:$J$2803,$E121&amp;G$2,spmmak_2019!$J$2:$J$2803)</f>
        <v>0</v>
      </c>
      <c r="H121" s="3">
        <f ca="1">SUMIF(spmmak_2019!$A$2:$J$2803,$E121&amp;H$2,spmmak_2019!$J$2:$J$2803)</f>
        <v>0</v>
      </c>
      <c r="I121" s="7">
        <f t="shared" ca="1" si="13"/>
        <v>0</v>
      </c>
      <c r="J121" s="3">
        <f ca="1">SUMIF(spmmak_2019!$A$2:$J$2803,$E121&amp;J$2,spmmak_2019!$J$2:$J$2803)</f>
        <v>3335579700</v>
      </c>
      <c r="K121" s="3">
        <f ca="1">SUMIF(spmmak_2019!$A$2:$J$2803,$E121&amp;K$2,spmmak_2019!$J$2:$J$2803)</f>
        <v>0</v>
      </c>
      <c r="L121" s="3">
        <f ca="1">SUMIF(spmmak_2019!$A$2:$J$2803,$E121&amp;L$2,spmmak_2019!$J$2:$J$2803)</f>
        <v>0</v>
      </c>
      <c r="M121" s="7">
        <f t="shared" ca="1" si="14"/>
        <v>3335579700</v>
      </c>
      <c r="N121" s="3">
        <f ca="1">SUMIF(spmmak_2019!$A$2:$J$2803,$E121&amp;N$2,spmmak_2019!$J$2:$J$2803)</f>
        <v>3220808400</v>
      </c>
      <c r="O121" s="3">
        <f ca="1">SUMIF(spmmak_2019!$A$2:$J$2803,$E121&amp;O$2,spmmak_2019!$J$2:$J$2803)</f>
        <v>0</v>
      </c>
      <c r="P121" s="3">
        <f ca="1">SUMIF(spmmak_2019!$A$2:$J$2803,$E121&amp;P$2,spmmak_2019!$J$2:$J$2803)</f>
        <v>0</v>
      </c>
      <c r="Q121" s="7">
        <f t="shared" ca="1" si="15"/>
        <v>6556388100</v>
      </c>
      <c r="R121" s="3">
        <f ca="1">SUMIF(spmmak_2019!$A$2:$J$2803,$E121&amp;R$2,spmmak_2019!$J$2:$J$2803)</f>
        <v>3153019300</v>
      </c>
      <c r="S121" s="3">
        <f ca="1">SUMIF(spmmak_2019!$A$2:$J$2803,$E121&amp;S$2,spmmak_2019!$J$2:$J$2803)</f>
        <v>0</v>
      </c>
      <c r="T121" s="3">
        <f ca="1">SUMIF(spmmak_2019!$A$2:$J$2803,$E121&amp;T$2,spmmak_2019!$J$2:$J$2803)</f>
        <v>3630186000</v>
      </c>
      <c r="U121" s="7">
        <f t="shared" ca="1" si="16"/>
        <v>13339593400</v>
      </c>
    </row>
    <row r="122" spans="1:21">
      <c r="A122" t="str">
        <f t="shared" si="17"/>
        <v>52</v>
      </c>
      <c r="B122" s="5">
        <v>417833</v>
      </c>
      <c r="C122" s="10" t="str">
        <f t="shared" si="11"/>
        <v>41783352</v>
      </c>
      <c r="D122" t="str">
        <f t="shared" si="12"/>
        <v>2128007</v>
      </c>
      <c r="E122" t="s">
        <v>2793</v>
      </c>
      <c r="F122" s="3">
        <f ca="1">SUMIF(spmmak_2019!$A$2:$J$2803,$E122&amp;F$2,spmmak_2019!$J$2:$J$2803)</f>
        <v>0</v>
      </c>
      <c r="G122" s="3">
        <f ca="1">SUMIF(spmmak_2019!$A$2:$J$2803,$E122&amp;G$2,spmmak_2019!$J$2:$J$2803)</f>
        <v>0</v>
      </c>
      <c r="H122" s="3">
        <f ca="1">SUMIF(spmmak_2019!$A$2:$J$2803,$E122&amp;H$2,spmmak_2019!$J$2:$J$2803)</f>
        <v>0</v>
      </c>
      <c r="I122" s="7">
        <f t="shared" ca="1" si="13"/>
        <v>0</v>
      </c>
      <c r="J122" s="3">
        <f ca="1">SUMIF(spmmak_2019!$A$2:$J$2803,$E122&amp;J$2,spmmak_2019!$J$2:$J$2803)</f>
        <v>0</v>
      </c>
      <c r="K122" s="3">
        <f ca="1">SUMIF(spmmak_2019!$A$2:$J$2803,$E122&amp;K$2,spmmak_2019!$J$2:$J$2803)</f>
        <v>350000</v>
      </c>
      <c r="L122" s="3">
        <f ca="1">SUMIF(spmmak_2019!$A$2:$J$2803,$E122&amp;L$2,spmmak_2019!$J$2:$J$2803)</f>
        <v>0</v>
      </c>
      <c r="M122" s="7">
        <f t="shared" ca="1" si="14"/>
        <v>350000</v>
      </c>
      <c r="N122" s="3">
        <f ca="1">SUMIF(spmmak_2019!$A$2:$J$2803,$E122&amp;N$2,spmmak_2019!$J$2:$J$2803)</f>
        <v>0</v>
      </c>
      <c r="O122" s="3">
        <f ca="1">SUMIF(spmmak_2019!$A$2:$J$2803,$E122&amp;O$2,spmmak_2019!$J$2:$J$2803)</f>
        <v>1650000</v>
      </c>
      <c r="P122" s="3">
        <f ca="1">SUMIF(spmmak_2019!$A$2:$J$2803,$E122&amp;P$2,spmmak_2019!$J$2:$J$2803)</f>
        <v>0</v>
      </c>
      <c r="Q122" s="7">
        <f t="shared" ca="1" si="15"/>
        <v>2000000</v>
      </c>
      <c r="R122" s="3">
        <f ca="1">SUMIF(spmmak_2019!$A$2:$J$2803,$E122&amp;R$2,spmmak_2019!$J$2:$J$2803)</f>
        <v>1460000</v>
      </c>
      <c r="S122" s="3">
        <f ca="1">SUMIF(spmmak_2019!$A$2:$J$2803,$E122&amp;S$2,spmmak_2019!$J$2:$J$2803)</f>
        <v>0</v>
      </c>
      <c r="T122" s="3">
        <f ca="1">SUMIF(spmmak_2019!$A$2:$J$2803,$E122&amp;T$2,spmmak_2019!$J$2:$J$2803)</f>
        <v>0</v>
      </c>
      <c r="U122" s="7">
        <f t="shared" ca="1" si="16"/>
        <v>3460000</v>
      </c>
    </row>
    <row r="123" spans="1:21">
      <c r="A123" t="str">
        <f t="shared" si="17"/>
        <v>52</v>
      </c>
      <c r="B123" s="5">
        <v>417833</v>
      </c>
      <c r="C123" s="10" t="str">
        <f t="shared" si="11"/>
        <v>41783352</v>
      </c>
      <c r="D123" t="str">
        <f t="shared" si="12"/>
        <v>2128007</v>
      </c>
      <c r="E123" t="s">
        <v>2833</v>
      </c>
      <c r="F123" s="3">
        <f ca="1">SUMIF(spmmak_2019!$A$2:$J$2803,$E123&amp;F$2,spmmak_2019!$J$2:$J$2803)</f>
        <v>0</v>
      </c>
      <c r="G123" s="3">
        <f ca="1">SUMIF(spmmak_2019!$A$2:$J$2803,$E123&amp;G$2,spmmak_2019!$J$2:$J$2803)</f>
        <v>0</v>
      </c>
      <c r="H123" s="3">
        <f ca="1">SUMIF(spmmak_2019!$A$2:$J$2803,$E123&amp;H$2,spmmak_2019!$J$2:$J$2803)</f>
        <v>0</v>
      </c>
      <c r="I123" s="7">
        <f t="shared" ca="1" si="13"/>
        <v>0</v>
      </c>
      <c r="J123" s="3">
        <f ca="1">SUMIF(spmmak_2019!$A$2:$J$2803,$E123&amp;J$2,spmmak_2019!$J$2:$J$2803)</f>
        <v>5600000</v>
      </c>
      <c r="K123" s="3">
        <f ca="1">SUMIF(spmmak_2019!$A$2:$J$2803,$E123&amp;K$2,spmmak_2019!$J$2:$J$2803)</f>
        <v>0</v>
      </c>
      <c r="L123" s="3">
        <f ca="1">SUMIF(spmmak_2019!$A$2:$J$2803,$E123&amp;L$2,spmmak_2019!$J$2:$J$2803)</f>
        <v>0</v>
      </c>
      <c r="M123" s="7">
        <f t="shared" ca="1" si="14"/>
        <v>5600000</v>
      </c>
      <c r="N123" s="3">
        <f ca="1">SUMIF(spmmak_2019!$A$2:$J$2803,$E123&amp;N$2,spmmak_2019!$J$2:$J$2803)</f>
        <v>0</v>
      </c>
      <c r="O123" s="3">
        <f ca="1">SUMIF(spmmak_2019!$A$2:$J$2803,$E123&amp;O$2,spmmak_2019!$J$2:$J$2803)</f>
        <v>0</v>
      </c>
      <c r="P123" s="3">
        <f ca="1">SUMIF(spmmak_2019!$A$2:$J$2803,$E123&amp;P$2,spmmak_2019!$J$2:$J$2803)</f>
        <v>0</v>
      </c>
      <c r="Q123" s="7">
        <f t="shared" ca="1" si="15"/>
        <v>5600000</v>
      </c>
      <c r="R123" s="3">
        <f ca="1">SUMIF(spmmak_2019!$A$2:$J$2803,$E123&amp;R$2,spmmak_2019!$J$2:$J$2803)</f>
        <v>0</v>
      </c>
      <c r="S123" s="3">
        <f ca="1">SUMIF(spmmak_2019!$A$2:$J$2803,$E123&amp;S$2,spmmak_2019!$J$2:$J$2803)</f>
        <v>0</v>
      </c>
      <c r="T123" s="3">
        <f ca="1">SUMIF(spmmak_2019!$A$2:$J$2803,$E123&amp;T$2,spmmak_2019!$J$2:$J$2803)</f>
        <v>0</v>
      </c>
      <c r="U123" s="7">
        <f t="shared" ca="1" si="16"/>
        <v>5600000</v>
      </c>
    </row>
    <row r="124" spans="1:21">
      <c r="A124" t="str">
        <f t="shared" si="17"/>
        <v>52</v>
      </c>
      <c r="B124" s="5">
        <v>417833</v>
      </c>
      <c r="C124" s="10" t="str">
        <f t="shared" si="11"/>
        <v>41783352</v>
      </c>
      <c r="D124" t="str">
        <f t="shared" si="12"/>
        <v>2128007</v>
      </c>
      <c r="E124" t="s">
        <v>2799</v>
      </c>
      <c r="F124" s="3">
        <f ca="1">SUMIF(spmmak_2019!$A$2:$J$2803,$E124&amp;F$2,spmmak_2019!$J$2:$J$2803)</f>
        <v>0</v>
      </c>
      <c r="G124" s="3">
        <f ca="1">SUMIF(spmmak_2019!$A$2:$J$2803,$E124&amp;G$2,spmmak_2019!$J$2:$J$2803)</f>
        <v>0</v>
      </c>
      <c r="H124" s="3">
        <f ca="1">SUMIF(spmmak_2019!$A$2:$J$2803,$E124&amp;H$2,spmmak_2019!$J$2:$J$2803)</f>
        <v>0</v>
      </c>
      <c r="I124" s="7">
        <f t="shared" ca="1" si="13"/>
        <v>0</v>
      </c>
      <c r="J124" s="3">
        <f ca="1">SUMIF(spmmak_2019!$A$2:$J$2803,$E124&amp;J$2,spmmak_2019!$J$2:$J$2803)</f>
        <v>0</v>
      </c>
      <c r="K124" s="3">
        <f ca="1">SUMIF(spmmak_2019!$A$2:$J$2803,$E124&amp;K$2,spmmak_2019!$J$2:$J$2803)</f>
        <v>0</v>
      </c>
      <c r="L124" s="3">
        <f ca="1">SUMIF(spmmak_2019!$A$2:$J$2803,$E124&amp;L$2,spmmak_2019!$J$2:$J$2803)</f>
        <v>0</v>
      </c>
      <c r="M124" s="7">
        <f t="shared" ca="1" si="14"/>
        <v>0</v>
      </c>
      <c r="N124" s="3">
        <f ca="1">SUMIF(spmmak_2019!$A$2:$J$2803,$E124&amp;N$2,spmmak_2019!$J$2:$J$2803)</f>
        <v>0</v>
      </c>
      <c r="O124" s="3">
        <f ca="1">SUMIF(spmmak_2019!$A$2:$J$2803,$E124&amp;O$2,spmmak_2019!$J$2:$J$2803)</f>
        <v>0</v>
      </c>
      <c r="P124" s="3">
        <f ca="1">SUMIF(spmmak_2019!$A$2:$J$2803,$E124&amp;P$2,spmmak_2019!$J$2:$J$2803)</f>
        <v>0</v>
      </c>
      <c r="Q124" s="7">
        <f t="shared" ca="1" si="15"/>
        <v>0</v>
      </c>
      <c r="R124" s="3">
        <f ca="1">SUMIF(spmmak_2019!$A$2:$J$2803,$E124&amp;R$2,spmmak_2019!$J$2:$J$2803)</f>
        <v>2640000</v>
      </c>
      <c r="S124" s="3">
        <f ca="1">SUMIF(spmmak_2019!$A$2:$J$2803,$E124&amp;S$2,spmmak_2019!$J$2:$J$2803)</f>
        <v>0</v>
      </c>
      <c r="T124" s="3">
        <f ca="1">SUMIF(spmmak_2019!$A$2:$J$2803,$E124&amp;T$2,spmmak_2019!$J$2:$J$2803)</f>
        <v>0</v>
      </c>
      <c r="U124" s="7">
        <f t="shared" ca="1" si="16"/>
        <v>2640000</v>
      </c>
    </row>
    <row r="125" spans="1:21">
      <c r="A125" t="str">
        <f t="shared" si="17"/>
        <v>52</v>
      </c>
      <c r="B125" s="5">
        <v>417833</v>
      </c>
      <c r="C125" s="10" t="str">
        <f t="shared" si="11"/>
        <v>41783352</v>
      </c>
      <c r="D125" t="str">
        <f t="shared" si="12"/>
        <v>2128007</v>
      </c>
      <c r="E125" t="s">
        <v>2649</v>
      </c>
      <c r="F125" s="3">
        <f ca="1">SUMIF(spmmak_2019!$A$2:$J$2803,$E125&amp;F$2,spmmak_2019!$J$2:$J$2803)</f>
        <v>0</v>
      </c>
      <c r="G125" s="3">
        <f ca="1">SUMIF(spmmak_2019!$A$2:$J$2803,$E125&amp;G$2,spmmak_2019!$J$2:$J$2803)</f>
        <v>0</v>
      </c>
      <c r="H125" s="3">
        <f ca="1">SUMIF(spmmak_2019!$A$2:$J$2803,$E125&amp;H$2,spmmak_2019!$J$2:$J$2803)</f>
        <v>0</v>
      </c>
      <c r="I125" s="7">
        <f t="shared" ca="1" si="13"/>
        <v>0</v>
      </c>
      <c r="J125" s="3">
        <f ca="1">SUMIF(spmmak_2019!$A$2:$J$2803,$E125&amp;J$2,spmmak_2019!$J$2:$J$2803)</f>
        <v>0</v>
      </c>
      <c r="K125" s="3">
        <f ca="1">SUMIF(spmmak_2019!$A$2:$J$2803,$E125&amp;K$2,spmmak_2019!$J$2:$J$2803)</f>
        <v>6900000</v>
      </c>
      <c r="L125" s="3">
        <f ca="1">SUMIF(spmmak_2019!$A$2:$J$2803,$E125&amp;L$2,spmmak_2019!$J$2:$J$2803)</f>
        <v>0</v>
      </c>
      <c r="M125" s="7">
        <f t="shared" ca="1" si="14"/>
        <v>6900000</v>
      </c>
      <c r="N125" s="3">
        <f ca="1">SUMIF(spmmak_2019!$A$2:$J$2803,$E125&amp;N$2,spmmak_2019!$J$2:$J$2803)</f>
        <v>13600000</v>
      </c>
      <c r="O125" s="3">
        <f ca="1">SUMIF(spmmak_2019!$A$2:$J$2803,$E125&amp;O$2,spmmak_2019!$J$2:$J$2803)</f>
        <v>0</v>
      </c>
      <c r="P125" s="3">
        <f ca="1">SUMIF(spmmak_2019!$A$2:$J$2803,$E125&amp;P$2,spmmak_2019!$J$2:$J$2803)</f>
        <v>0</v>
      </c>
      <c r="Q125" s="7">
        <f t="shared" ca="1" si="15"/>
        <v>20500000</v>
      </c>
      <c r="R125" s="3">
        <f ca="1">SUMIF(spmmak_2019!$A$2:$J$2803,$E125&amp;R$2,spmmak_2019!$J$2:$J$2803)</f>
        <v>0</v>
      </c>
      <c r="S125" s="3">
        <f ca="1">SUMIF(spmmak_2019!$A$2:$J$2803,$E125&amp;S$2,spmmak_2019!$J$2:$J$2803)</f>
        <v>0</v>
      </c>
      <c r="T125" s="3">
        <f ca="1">SUMIF(spmmak_2019!$A$2:$J$2803,$E125&amp;T$2,spmmak_2019!$J$2:$J$2803)</f>
        <v>0</v>
      </c>
      <c r="U125" s="7">
        <f t="shared" ca="1" si="16"/>
        <v>20500000</v>
      </c>
    </row>
    <row r="126" spans="1:21">
      <c r="A126" t="str">
        <f t="shared" si="17"/>
        <v>52</v>
      </c>
      <c r="B126" s="5">
        <v>417833</v>
      </c>
      <c r="C126" s="10" t="str">
        <f t="shared" si="11"/>
        <v>41783352</v>
      </c>
      <c r="D126" t="str">
        <f t="shared" si="12"/>
        <v>2128007</v>
      </c>
      <c r="E126" t="s">
        <v>2804</v>
      </c>
      <c r="F126" s="3">
        <f ca="1">SUMIF(spmmak_2019!$A$2:$J$2803,$E126&amp;F$2,spmmak_2019!$J$2:$J$2803)</f>
        <v>0</v>
      </c>
      <c r="G126" s="3">
        <f ca="1">SUMIF(spmmak_2019!$A$2:$J$2803,$E126&amp;G$2,spmmak_2019!$J$2:$J$2803)</f>
        <v>0</v>
      </c>
      <c r="H126" s="3">
        <f ca="1">SUMIF(spmmak_2019!$A$2:$J$2803,$E126&amp;H$2,spmmak_2019!$J$2:$J$2803)</f>
        <v>0</v>
      </c>
      <c r="I126" s="7">
        <f t="shared" ca="1" si="13"/>
        <v>0</v>
      </c>
      <c r="J126" s="3">
        <f ca="1">SUMIF(spmmak_2019!$A$2:$J$2803,$E126&amp;J$2,spmmak_2019!$J$2:$J$2803)</f>
        <v>6900000</v>
      </c>
      <c r="K126" s="3">
        <f ca="1">SUMIF(spmmak_2019!$A$2:$J$2803,$E126&amp;K$2,spmmak_2019!$J$2:$J$2803)</f>
        <v>16500000</v>
      </c>
      <c r="L126" s="3">
        <f ca="1">SUMIF(spmmak_2019!$A$2:$J$2803,$E126&amp;L$2,spmmak_2019!$J$2:$J$2803)</f>
        <v>0</v>
      </c>
      <c r="M126" s="7">
        <f t="shared" ca="1" si="14"/>
        <v>23400000</v>
      </c>
      <c r="N126" s="3">
        <f ca="1">SUMIF(spmmak_2019!$A$2:$J$2803,$E126&amp;N$2,spmmak_2019!$J$2:$J$2803)</f>
        <v>0</v>
      </c>
      <c r="O126" s="3">
        <f ca="1">SUMIF(spmmak_2019!$A$2:$J$2803,$E126&amp;O$2,spmmak_2019!$J$2:$J$2803)</f>
        <v>10800000</v>
      </c>
      <c r="P126" s="3">
        <f ca="1">SUMIF(spmmak_2019!$A$2:$J$2803,$E126&amp;P$2,spmmak_2019!$J$2:$J$2803)</f>
        <v>0</v>
      </c>
      <c r="Q126" s="7">
        <f t="shared" ca="1" si="15"/>
        <v>34200000</v>
      </c>
      <c r="R126" s="3">
        <f ca="1">SUMIF(spmmak_2019!$A$2:$J$2803,$E126&amp;R$2,spmmak_2019!$J$2:$J$2803)</f>
        <v>0</v>
      </c>
      <c r="S126" s="3">
        <f ca="1">SUMIF(spmmak_2019!$A$2:$J$2803,$E126&amp;S$2,spmmak_2019!$J$2:$J$2803)</f>
        <v>0</v>
      </c>
      <c r="T126" s="3">
        <f ca="1">SUMIF(spmmak_2019!$A$2:$J$2803,$E126&amp;T$2,spmmak_2019!$J$2:$J$2803)</f>
        <v>0</v>
      </c>
      <c r="U126" s="7">
        <f t="shared" ca="1" si="16"/>
        <v>34200000</v>
      </c>
    </row>
    <row r="127" spans="1:21">
      <c r="A127" t="str">
        <f t="shared" si="17"/>
        <v>52</v>
      </c>
      <c r="B127" s="5">
        <v>417833</v>
      </c>
      <c r="C127" s="10" t="str">
        <f t="shared" si="11"/>
        <v>41783352</v>
      </c>
      <c r="D127" t="str">
        <f t="shared" si="12"/>
        <v>2128027</v>
      </c>
      <c r="E127" t="s">
        <v>2788</v>
      </c>
      <c r="F127" s="3">
        <f ca="1">SUMIF(spmmak_2019!$A$2:$J$2803,$E127&amp;F$2,spmmak_2019!$J$2:$J$2803)</f>
        <v>0</v>
      </c>
      <c r="G127" s="3">
        <f ca="1">SUMIF(spmmak_2019!$A$2:$J$2803,$E127&amp;G$2,spmmak_2019!$J$2:$J$2803)</f>
        <v>0</v>
      </c>
      <c r="H127" s="3">
        <f ca="1">SUMIF(spmmak_2019!$A$2:$J$2803,$E127&amp;H$2,spmmak_2019!$J$2:$J$2803)</f>
        <v>0</v>
      </c>
      <c r="I127" s="7">
        <f t="shared" ca="1" si="13"/>
        <v>0</v>
      </c>
      <c r="J127" s="3">
        <f ca="1">SUMIF(spmmak_2019!$A$2:$J$2803,$E127&amp;J$2,spmmak_2019!$J$2:$J$2803)</f>
        <v>22400000</v>
      </c>
      <c r="K127" s="3">
        <f ca="1">SUMIF(spmmak_2019!$A$2:$J$2803,$E127&amp;K$2,spmmak_2019!$J$2:$J$2803)</f>
        <v>0</v>
      </c>
      <c r="L127" s="3">
        <f ca="1">SUMIF(spmmak_2019!$A$2:$J$2803,$E127&amp;L$2,spmmak_2019!$J$2:$J$2803)</f>
        <v>0</v>
      </c>
      <c r="M127" s="7">
        <f t="shared" ca="1" si="14"/>
        <v>22400000</v>
      </c>
      <c r="N127" s="3">
        <f ca="1">SUMIF(spmmak_2019!$A$2:$J$2803,$E127&amp;N$2,spmmak_2019!$J$2:$J$2803)</f>
        <v>0</v>
      </c>
      <c r="O127" s="3">
        <f ca="1">SUMIF(spmmak_2019!$A$2:$J$2803,$E127&amp;O$2,spmmak_2019!$J$2:$J$2803)</f>
        <v>0</v>
      </c>
      <c r="P127" s="3">
        <f ca="1">SUMIF(spmmak_2019!$A$2:$J$2803,$E127&amp;P$2,spmmak_2019!$J$2:$J$2803)</f>
        <v>0</v>
      </c>
      <c r="Q127" s="7">
        <f t="shared" ca="1" si="15"/>
        <v>22400000</v>
      </c>
      <c r="R127" s="3">
        <f ca="1">SUMIF(spmmak_2019!$A$2:$J$2803,$E127&amp;R$2,spmmak_2019!$J$2:$J$2803)</f>
        <v>9600000</v>
      </c>
      <c r="S127" s="3">
        <f ca="1">SUMIF(spmmak_2019!$A$2:$J$2803,$E127&amp;S$2,spmmak_2019!$J$2:$J$2803)</f>
        <v>0</v>
      </c>
      <c r="T127" s="3">
        <f ca="1">SUMIF(spmmak_2019!$A$2:$J$2803,$E127&amp;T$2,spmmak_2019!$J$2:$J$2803)</f>
        <v>0</v>
      </c>
      <c r="U127" s="7">
        <f t="shared" ca="1" si="16"/>
        <v>32000000</v>
      </c>
    </row>
    <row r="128" spans="1:21">
      <c r="A128" t="str">
        <f t="shared" si="17"/>
        <v>52</v>
      </c>
      <c r="B128" s="5">
        <v>417833</v>
      </c>
      <c r="C128" s="10" t="str">
        <f t="shared" si="11"/>
        <v>41783352</v>
      </c>
      <c r="D128" t="str">
        <f t="shared" si="12"/>
        <v>2128028</v>
      </c>
      <c r="E128" t="s">
        <v>2747</v>
      </c>
      <c r="F128" s="3">
        <f ca="1">SUMIF(spmmak_2019!$A$2:$J$2803,$E128&amp;F$2,spmmak_2019!$J$2:$J$2803)</f>
        <v>0</v>
      </c>
      <c r="G128" s="3">
        <f ca="1">SUMIF(spmmak_2019!$A$2:$J$2803,$E128&amp;G$2,spmmak_2019!$J$2:$J$2803)</f>
        <v>0</v>
      </c>
      <c r="H128" s="3">
        <f ca="1">SUMIF(spmmak_2019!$A$2:$J$2803,$E128&amp;H$2,spmmak_2019!$J$2:$J$2803)</f>
        <v>0</v>
      </c>
      <c r="I128" s="7">
        <f t="shared" ca="1" si="13"/>
        <v>0</v>
      </c>
      <c r="J128" s="3">
        <f ca="1">SUMIF(spmmak_2019!$A$2:$J$2803,$E128&amp;J$2,spmmak_2019!$J$2:$J$2803)</f>
        <v>119500000</v>
      </c>
      <c r="K128" s="3">
        <f ca="1">SUMIF(spmmak_2019!$A$2:$J$2803,$E128&amp;K$2,spmmak_2019!$J$2:$J$2803)</f>
        <v>0</v>
      </c>
      <c r="L128" s="3">
        <f ca="1">SUMIF(spmmak_2019!$A$2:$J$2803,$E128&amp;L$2,spmmak_2019!$J$2:$J$2803)</f>
        <v>0</v>
      </c>
      <c r="M128" s="7">
        <f t="shared" ca="1" si="14"/>
        <v>119500000</v>
      </c>
      <c r="N128" s="3">
        <f ca="1">SUMIF(spmmak_2019!$A$2:$J$2803,$E128&amp;N$2,spmmak_2019!$J$2:$J$2803)</f>
        <v>0</v>
      </c>
      <c r="O128" s="3">
        <f ca="1">SUMIF(spmmak_2019!$A$2:$J$2803,$E128&amp;O$2,spmmak_2019!$J$2:$J$2803)</f>
        <v>0</v>
      </c>
      <c r="P128" s="3">
        <f ca="1">SUMIF(spmmak_2019!$A$2:$J$2803,$E128&amp;P$2,spmmak_2019!$J$2:$J$2803)</f>
        <v>0</v>
      </c>
      <c r="Q128" s="7">
        <f t="shared" ca="1" si="15"/>
        <v>119500000</v>
      </c>
      <c r="R128" s="3">
        <f ca="1">SUMIF(spmmak_2019!$A$2:$J$2803,$E128&amp;R$2,spmmak_2019!$J$2:$J$2803)</f>
        <v>131500000</v>
      </c>
      <c r="S128" s="3">
        <f ca="1">SUMIF(spmmak_2019!$A$2:$J$2803,$E128&amp;S$2,spmmak_2019!$J$2:$J$2803)</f>
        <v>0</v>
      </c>
      <c r="T128" s="3">
        <f ca="1">SUMIF(spmmak_2019!$A$2:$J$2803,$E128&amp;T$2,spmmak_2019!$J$2:$J$2803)</f>
        <v>0</v>
      </c>
      <c r="U128" s="7">
        <f t="shared" ca="1" si="16"/>
        <v>251000000</v>
      </c>
    </row>
    <row r="129" spans="1:21">
      <c r="A129" t="str">
        <f t="shared" si="17"/>
        <v>52</v>
      </c>
      <c r="B129" s="5">
        <v>417833</v>
      </c>
      <c r="C129" s="10" t="str">
        <f t="shared" si="11"/>
        <v>41783352</v>
      </c>
      <c r="D129" t="str">
        <f t="shared" si="12"/>
        <v>2128035</v>
      </c>
      <c r="E129" t="s">
        <v>2762</v>
      </c>
      <c r="F129" s="3">
        <f ca="1">SUMIF(spmmak_2019!$A$2:$J$2803,$E129&amp;F$2,spmmak_2019!$J$2:$J$2803)</f>
        <v>0</v>
      </c>
      <c r="G129" s="3">
        <f ca="1">SUMIF(spmmak_2019!$A$2:$J$2803,$E129&amp;G$2,spmmak_2019!$J$2:$J$2803)</f>
        <v>0</v>
      </c>
      <c r="H129" s="3">
        <f ca="1">SUMIF(spmmak_2019!$A$2:$J$2803,$E129&amp;H$2,spmmak_2019!$J$2:$J$2803)</f>
        <v>0</v>
      </c>
      <c r="I129" s="7">
        <f t="shared" ca="1" si="13"/>
        <v>0</v>
      </c>
      <c r="J129" s="3">
        <f ca="1">SUMIF(spmmak_2019!$A$2:$J$2803,$E129&amp;J$2,spmmak_2019!$J$2:$J$2803)</f>
        <v>0</v>
      </c>
      <c r="K129" s="3">
        <f ca="1">SUMIF(spmmak_2019!$A$2:$J$2803,$E129&amp;K$2,spmmak_2019!$J$2:$J$2803)</f>
        <v>0</v>
      </c>
      <c r="L129" s="3">
        <f ca="1">SUMIF(spmmak_2019!$A$2:$J$2803,$E129&amp;L$2,spmmak_2019!$J$2:$J$2803)</f>
        <v>0</v>
      </c>
      <c r="M129" s="7">
        <f t="shared" ca="1" si="14"/>
        <v>0</v>
      </c>
      <c r="N129" s="3">
        <f ca="1">SUMIF(spmmak_2019!$A$2:$J$2803,$E129&amp;N$2,spmmak_2019!$J$2:$J$2803)</f>
        <v>0</v>
      </c>
      <c r="O129" s="3">
        <f ca="1">SUMIF(spmmak_2019!$A$2:$J$2803,$E129&amp;O$2,spmmak_2019!$J$2:$J$2803)</f>
        <v>0</v>
      </c>
      <c r="P129" s="3">
        <f ca="1">SUMIF(spmmak_2019!$A$2:$J$2803,$E129&amp;P$2,spmmak_2019!$J$2:$J$2803)</f>
        <v>0</v>
      </c>
      <c r="Q129" s="7">
        <f t="shared" ca="1" si="15"/>
        <v>0</v>
      </c>
      <c r="R129" s="3">
        <f ca="1">SUMIF(spmmak_2019!$A$2:$J$2803,$E129&amp;R$2,spmmak_2019!$J$2:$J$2803)</f>
        <v>0</v>
      </c>
      <c r="S129" s="3">
        <f ca="1">SUMIF(spmmak_2019!$A$2:$J$2803,$E129&amp;S$2,spmmak_2019!$J$2:$J$2803)</f>
        <v>0</v>
      </c>
      <c r="T129" s="3">
        <f ca="1">SUMIF(spmmak_2019!$A$2:$J$2803,$E129&amp;T$2,spmmak_2019!$J$2:$J$2803)</f>
        <v>104000000</v>
      </c>
      <c r="U129" s="7">
        <f t="shared" ca="1" si="16"/>
        <v>104000000</v>
      </c>
    </row>
    <row r="130" spans="1:21">
      <c r="A130" t="str">
        <f t="shared" si="17"/>
        <v>57</v>
      </c>
      <c r="B130" s="5">
        <v>417833</v>
      </c>
      <c r="C130" s="10" t="str">
        <f t="shared" si="11"/>
        <v>41783357</v>
      </c>
      <c r="D130" t="str">
        <f t="shared" si="12"/>
        <v>2128048</v>
      </c>
      <c r="E130" t="s">
        <v>2772</v>
      </c>
      <c r="F130" s="3">
        <f ca="1">SUMIF(spmmak_2019!$A$2:$J$2803,$E130&amp;F$2,spmmak_2019!$J$2:$J$2803)</f>
        <v>0</v>
      </c>
      <c r="G130" s="3">
        <f ca="1">SUMIF(spmmak_2019!$A$2:$J$2803,$E130&amp;G$2,spmmak_2019!$J$2:$J$2803)</f>
        <v>0</v>
      </c>
      <c r="H130" s="3">
        <f ca="1">SUMIF(spmmak_2019!$A$2:$J$2803,$E130&amp;H$2,spmmak_2019!$J$2:$J$2803)</f>
        <v>0</v>
      </c>
      <c r="I130" s="7">
        <f t="shared" ca="1" si="13"/>
        <v>0</v>
      </c>
      <c r="J130" s="3">
        <f ca="1">SUMIF(spmmak_2019!$A$2:$J$2803,$E130&amp;J$2,spmmak_2019!$J$2:$J$2803)</f>
        <v>0</v>
      </c>
      <c r="K130" s="3">
        <f ca="1">SUMIF(spmmak_2019!$A$2:$J$2803,$E130&amp;K$2,spmmak_2019!$J$2:$J$2803)</f>
        <v>0</v>
      </c>
      <c r="L130" s="3">
        <f ca="1">SUMIF(spmmak_2019!$A$2:$J$2803,$E130&amp;L$2,spmmak_2019!$J$2:$J$2803)</f>
        <v>0</v>
      </c>
      <c r="M130" s="7">
        <f t="shared" ca="1" si="14"/>
        <v>0</v>
      </c>
      <c r="N130" s="3">
        <f ca="1">SUMIF(spmmak_2019!$A$2:$J$2803,$E130&amp;N$2,spmmak_2019!$J$2:$J$2803)</f>
        <v>0</v>
      </c>
      <c r="O130" s="3">
        <f ca="1">SUMIF(spmmak_2019!$A$2:$J$2803,$E130&amp;O$2,spmmak_2019!$J$2:$J$2803)</f>
        <v>0</v>
      </c>
      <c r="P130" s="3">
        <f ca="1">SUMIF(spmmak_2019!$A$2:$J$2803,$E130&amp;P$2,spmmak_2019!$J$2:$J$2803)</f>
        <v>0</v>
      </c>
      <c r="Q130" s="7">
        <f t="shared" ca="1" si="15"/>
        <v>0</v>
      </c>
      <c r="R130" s="3">
        <f ca="1">SUMIF(spmmak_2019!$A$2:$J$2803,$E130&amp;R$2,spmmak_2019!$J$2:$J$2803)</f>
        <v>0</v>
      </c>
      <c r="S130" s="3">
        <f ca="1">SUMIF(spmmak_2019!$A$2:$J$2803,$E130&amp;S$2,spmmak_2019!$J$2:$J$2803)</f>
        <v>25200000</v>
      </c>
      <c r="T130" s="3">
        <f ca="1">SUMIF(spmmak_2019!$A$2:$J$2803,$E130&amp;T$2,spmmak_2019!$J$2:$J$2803)</f>
        <v>0</v>
      </c>
      <c r="U130" s="7">
        <f t="shared" ca="1" si="16"/>
        <v>25200000</v>
      </c>
    </row>
    <row r="131" spans="1:21">
      <c r="A131" t="str">
        <f t="shared" si="17"/>
        <v>57</v>
      </c>
      <c r="B131" s="5">
        <v>417833</v>
      </c>
      <c r="C131" s="10" t="str">
        <f t="shared" si="11"/>
        <v>41783357</v>
      </c>
      <c r="D131" t="str">
        <f t="shared" si="12"/>
        <v>2128049</v>
      </c>
      <c r="E131" t="s">
        <v>2828</v>
      </c>
      <c r="F131" s="3">
        <f ca="1">SUMIF(spmmak_2019!$A$2:$J$2803,$E131&amp;F$2,spmmak_2019!$J$2:$J$2803)</f>
        <v>0</v>
      </c>
      <c r="G131" s="3">
        <f ca="1">SUMIF(spmmak_2019!$A$2:$J$2803,$E131&amp;G$2,spmmak_2019!$J$2:$J$2803)</f>
        <v>0</v>
      </c>
      <c r="H131" s="3">
        <f ca="1">SUMIF(spmmak_2019!$A$2:$J$2803,$E131&amp;H$2,spmmak_2019!$J$2:$J$2803)</f>
        <v>0</v>
      </c>
      <c r="I131" s="7">
        <f t="shared" ca="1" si="13"/>
        <v>0</v>
      </c>
      <c r="J131" s="3">
        <f ca="1">SUMIF(spmmak_2019!$A$2:$J$2803,$E131&amp;J$2,spmmak_2019!$J$2:$J$2803)</f>
        <v>0</v>
      </c>
      <c r="K131" s="3">
        <f ca="1">SUMIF(spmmak_2019!$A$2:$J$2803,$E131&amp;K$2,spmmak_2019!$J$2:$J$2803)</f>
        <v>0</v>
      </c>
      <c r="L131" s="3">
        <f ca="1">SUMIF(spmmak_2019!$A$2:$J$2803,$E131&amp;L$2,spmmak_2019!$J$2:$J$2803)</f>
        <v>0</v>
      </c>
      <c r="M131" s="7">
        <f t="shared" ca="1" si="14"/>
        <v>0</v>
      </c>
      <c r="N131" s="3">
        <f ca="1">SUMIF(spmmak_2019!$A$2:$J$2803,$E131&amp;N$2,spmmak_2019!$J$2:$J$2803)</f>
        <v>0</v>
      </c>
      <c r="O131" s="3">
        <f ca="1">SUMIF(spmmak_2019!$A$2:$J$2803,$E131&amp;O$2,spmmak_2019!$J$2:$J$2803)</f>
        <v>0</v>
      </c>
      <c r="P131" s="3">
        <f ca="1">SUMIF(spmmak_2019!$A$2:$J$2803,$E131&amp;P$2,spmmak_2019!$J$2:$J$2803)</f>
        <v>0</v>
      </c>
      <c r="Q131" s="7">
        <f t="shared" ca="1" si="15"/>
        <v>0</v>
      </c>
      <c r="R131" s="3">
        <f ca="1">SUMIF(spmmak_2019!$A$2:$J$2803,$E131&amp;R$2,spmmak_2019!$J$2:$J$2803)</f>
        <v>0</v>
      </c>
      <c r="S131" s="3">
        <f ca="1">SUMIF(spmmak_2019!$A$2:$J$2803,$E131&amp;S$2,spmmak_2019!$J$2:$J$2803)</f>
        <v>44250000</v>
      </c>
      <c r="T131" s="3">
        <f ca="1">SUMIF(spmmak_2019!$A$2:$J$2803,$E131&amp;T$2,spmmak_2019!$J$2:$J$2803)</f>
        <v>0</v>
      </c>
      <c r="U131" s="7">
        <f t="shared" ca="1" si="16"/>
        <v>44250000</v>
      </c>
    </row>
    <row r="132" spans="1:21">
      <c r="A132" t="str">
        <f t="shared" si="17"/>
        <v>57</v>
      </c>
      <c r="B132" s="5">
        <v>417833</v>
      </c>
      <c r="C132" s="10" t="str">
        <f t="shared" si="11"/>
        <v>41783357</v>
      </c>
      <c r="D132" t="str">
        <f t="shared" si="12"/>
        <v>2128050</v>
      </c>
      <c r="E132" t="s">
        <v>2734</v>
      </c>
      <c r="F132" s="3">
        <f ca="1">SUMIF(spmmak_2019!$A$2:$J$2803,$E132&amp;F$2,spmmak_2019!$J$2:$J$2803)</f>
        <v>0</v>
      </c>
      <c r="G132" s="3">
        <f ca="1">SUMIF(spmmak_2019!$A$2:$J$2803,$E132&amp;G$2,spmmak_2019!$J$2:$J$2803)</f>
        <v>0</v>
      </c>
      <c r="H132" s="3">
        <f ca="1">SUMIF(spmmak_2019!$A$2:$J$2803,$E132&amp;H$2,spmmak_2019!$J$2:$J$2803)</f>
        <v>0</v>
      </c>
      <c r="I132" s="7">
        <f t="shared" ca="1" si="13"/>
        <v>0</v>
      </c>
      <c r="J132" s="3">
        <f ca="1">SUMIF(spmmak_2019!$A$2:$J$2803,$E132&amp;J$2,spmmak_2019!$J$2:$J$2803)</f>
        <v>0</v>
      </c>
      <c r="K132" s="3">
        <f ca="1">SUMIF(spmmak_2019!$A$2:$J$2803,$E132&amp;K$2,spmmak_2019!$J$2:$J$2803)</f>
        <v>0</v>
      </c>
      <c r="L132" s="3">
        <f ca="1">SUMIF(spmmak_2019!$A$2:$J$2803,$E132&amp;L$2,spmmak_2019!$J$2:$J$2803)</f>
        <v>0</v>
      </c>
      <c r="M132" s="7">
        <f t="shared" ca="1" si="14"/>
        <v>0</v>
      </c>
      <c r="N132" s="3">
        <f ca="1">SUMIF(spmmak_2019!$A$2:$J$2803,$E132&amp;N$2,spmmak_2019!$J$2:$J$2803)</f>
        <v>0</v>
      </c>
      <c r="O132" s="3">
        <f ca="1">SUMIF(spmmak_2019!$A$2:$J$2803,$E132&amp;O$2,spmmak_2019!$J$2:$J$2803)</f>
        <v>0</v>
      </c>
      <c r="P132" s="3">
        <f ca="1">SUMIF(spmmak_2019!$A$2:$J$2803,$E132&amp;P$2,spmmak_2019!$J$2:$J$2803)</f>
        <v>0</v>
      </c>
      <c r="Q132" s="7">
        <f t="shared" ca="1" si="15"/>
        <v>0</v>
      </c>
      <c r="R132" s="3">
        <f ca="1">SUMIF(spmmak_2019!$A$2:$J$2803,$E132&amp;R$2,spmmak_2019!$J$2:$J$2803)</f>
        <v>0</v>
      </c>
      <c r="S132" s="3">
        <f ca="1">SUMIF(spmmak_2019!$A$2:$J$2803,$E132&amp;S$2,spmmak_2019!$J$2:$J$2803)</f>
        <v>48000000</v>
      </c>
      <c r="T132" s="3">
        <f ca="1">SUMIF(spmmak_2019!$A$2:$J$2803,$E132&amp;T$2,spmmak_2019!$J$2:$J$2803)</f>
        <v>0</v>
      </c>
      <c r="U132" s="7">
        <f t="shared" ca="1" si="16"/>
        <v>48000000</v>
      </c>
    </row>
    <row r="133" spans="1:21">
      <c r="A133" t="str">
        <f t="shared" si="17"/>
        <v>52</v>
      </c>
      <c r="B133" s="5">
        <v>417833</v>
      </c>
      <c r="C133" s="10" t="str">
        <f t="shared" si="11"/>
        <v>41783352</v>
      </c>
      <c r="D133" t="str">
        <f t="shared" si="12"/>
        <v>2129001</v>
      </c>
      <c r="E133" t="s">
        <v>2807</v>
      </c>
      <c r="F133" s="3">
        <f ca="1">SUMIF(spmmak_2019!$A$2:$J$2803,$E133&amp;F$2,spmmak_2019!$J$2:$J$2803)</f>
        <v>0</v>
      </c>
      <c r="G133" s="3">
        <f ca="1">SUMIF(spmmak_2019!$A$2:$J$2803,$E133&amp;G$2,spmmak_2019!$J$2:$J$2803)</f>
        <v>0</v>
      </c>
      <c r="H133" s="3">
        <f ca="1">SUMIF(spmmak_2019!$A$2:$J$2803,$E133&amp;H$2,spmmak_2019!$J$2:$J$2803)</f>
        <v>0</v>
      </c>
      <c r="I133" s="7">
        <f t="shared" ca="1" si="13"/>
        <v>0</v>
      </c>
      <c r="J133" s="3">
        <f ca="1">SUMIF(spmmak_2019!$A$2:$J$2803,$E133&amp;J$2,spmmak_2019!$J$2:$J$2803)</f>
        <v>0</v>
      </c>
      <c r="K133" s="3">
        <f ca="1">SUMIF(spmmak_2019!$A$2:$J$2803,$E133&amp;K$2,spmmak_2019!$J$2:$J$2803)</f>
        <v>0</v>
      </c>
      <c r="L133" s="3">
        <f ca="1">SUMIF(spmmak_2019!$A$2:$J$2803,$E133&amp;L$2,spmmak_2019!$J$2:$J$2803)</f>
        <v>0</v>
      </c>
      <c r="M133" s="7">
        <f t="shared" ca="1" si="14"/>
        <v>0</v>
      </c>
      <c r="N133" s="3">
        <f ca="1">SUMIF(spmmak_2019!$A$2:$J$2803,$E133&amp;N$2,spmmak_2019!$J$2:$J$2803)</f>
        <v>0</v>
      </c>
      <c r="O133" s="3">
        <f ca="1">SUMIF(spmmak_2019!$A$2:$J$2803,$E133&amp;O$2,spmmak_2019!$J$2:$J$2803)</f>
        <v>0</v>
      </c>
      <c r="P133" s="3">
        <f ca="1">SUMIF(spmmak_2019!$A$2:$J$2803,$E133&amp;P$2,spmmak_2019!$J$2:$J$2803)</f>
        <v>0</v>
      </c>
      <c r="Q133" s="7">
        <f t="shared" ca="1" si="15"/>
        <v>0</v>
      </c>
      <c r="R133" s="3">
        <f ca="1">SUMIF(spmmak_2019!$A$2:$J$2803,$E133&amp;R$2,spmmak_2019!$J$2:$J$2803)</f>
        <v>0</v>
      </c>
      <c r="S133" s="3">
        <f ca="1">SUMIF(spmmak_2019!$A$2:$J$2803,$E133&amp;S$2,spmmak_2019!$J$2:$J$2803)</f>
        <v>22800000</v>
      </c>
      <c r="T133" s="3">
        <f ca="1">SUMIF(spmmak_2019!$A$2:$J$2803,$E133&amp;T$2,spmmak_2019!$J$2:$J$2803)</f>
        <v>0</v>
      </c>
      <c r="U133" s="7">
        <f t="shared" ca="1" si="16"/>
        <v>22800000</v>
      </c>
    </row>
    <row r="134" spans="1:21">
      <c r="A134" t="str">
        <f t="shared" si="17"/>
        <v>52</v>
      </c>
      <c r="B134" s="5">
        <v>417833</v>
      </c>
      <c r="C134" s="10" t="str">
        <f t="shared" si="11"/>
        <v>41783352</v>
      </c>
      <c r="D134" t="str">
        <f t="shared" si="12"/>
        <v>2129001</v>
      </c>
      <c r="E134" t="s">
        <v>2792</v>
      </c>
      <c r="F134" s="3">
        <f ca="1">SUMIF(spmmak_2019!$A$2:$J$2803,$E134&amp;F$2,spmmak_2019!$J$2:$J$2803)</f>
        <v>0</v>
      </c>
      <c r="G134" s="3">
        <f ca="1">SUMIF(spmmak_2019!$A$2:$J$2803,$E134&amp;G$2,spmmak_2019!$J$2:$J$2803)</f>
        <v>0</v>
      </c>
      <c r="H134" s="3">
        <f ca="1">SUMIF(spmmak_2019!$A$2:$J$2803,$E134&amp;H$2,spmmak_2019!$J$2:$J$2803)</f>
        <v>0</v>
      </c>
      <c r="I134" s="7">
        <f t="shared" ca="1" si="13"/>
        <v>0</v>
      </c>
      <c r="J134" s="3">
        <f ca="1">SUMIF(spmmak_2019!$A$2:$J$2803,$E134&amp;J$2,spmmak_2019!$J$2:$J$2803)</f>
        <v>0</v>
      </c>
      <c r="K134" s="3">
        <f ca="1">SUMIF(spmmak_2019!$A$2:$J$2803,$E134&amp;K$2,spmmak_2019!$J$2:$J$2803)</f>
        <v>0</v>
      </c>
      <c r="L134" s="3">
        <f ca="1">SUMIF(spmmak_2019!$A$2:$J$2803,$E134&amp;L$2,spmmak_2019!$J$2:$J$2803)</f>
        <v>0</v>
      </c>
      <c r="M134" s="7">
        <f t="shared" ca="1" si="14"/>
        <v>0</v>
      </c>
      <c r="N134" s="3">
        <f ca="1">SUMIF(spmmak_2019!$A$2:$J$2803,$E134&amp;N$2,spmmak_2019!$J$2:$J$2803)</f>
        <v>0</v>
      </c>
      <c r="O134" s="3">
        <f ca="1">SUMIF(spmmak_2019!$A$2:$J$2803,$E134&amp;O$2,spmmak_2019!$J$2:$J$2803)</f>
        <v>0</v>
      </c>
      <c r="P134" s="3">
        <f ca="1">SUMIF(spmmak_2019!$A$2:$J$2803,$E134&amp;P$2,spmmak_2019!$J$2:$J$2803)</f>
        <v>0</v>
      </c>
      <c r="Q134" s="7">
        <f t="shared" ca="1" si="15"/>
        <v>0</v>
      </c>
      <c r="R134" s="3">
        <f ca="1">SUMIF(spmmak_2019!$A$2:$J$2803,$E134&amp;R$2,spmmak_2019!$J$2:$J$2803)</f>
        <v>0</v>
      </c>
      <c r="S134" s="3">
        <f ca="1">SUMIF(spmmak_2019!$A$2:$J$2803,$E134&amp;S$2,spmmak_2019!$J$2:$J$2803)</f>
        <v>9200000</v>
      </c>
      <c r="T134" s="3">
        <f ca="1">SUMIF(spmmak_2019!$A$2:$J$2803,$E134&amp;T$2,spmmak_2019!$J$2:$J$2803)</f>
        <v>0</v>
      </c>
      <c r="U134" s="7">
        <f t="shared" ca="1" si="16"/>
        <v>9200000</v>
      </c>
    </row>
    <row r="135" spans="1:21">
      <c r="A135" t="str">
        <f t="shared" si="17"/>
        <v>52</v>
      </c>
      <c r="B135" s="5">
        <v>417833</v>
      </c>
      <c r="C135" s="10" t="str">
        <f t="shared" si="11"/>
        <v>41783352</v>
      </c>
      <c r="D135" t="str">
        <f t="shared" si="12"/>
        <v>2129003</v>
      </c>
      <c r="E135" t="s">
        <v>2817</v>
      </c>
      <c r="F135" s="3">
        <f ca="1">SUMIF(spmmak_2019!$A$2:$J$2803,$E135&amp;F$2,spmmak_2019!$J$2:$J$2803)</f>
        <v>0</v>
      </c>
      <c r="G135" s="3">
        <f ca="1">SUMIF(spmmak_2019!$A$2:$J$2803,$E135&amp;G$2,spmmak_2019!$J$2:$J$2803)</f>
        <v>0</v>
      </c>
      <c r="H135" s="3">
        <f ca="1">SUMIF(spmmak_2019!$A$2:$J$2803,$E135&amp;H$2,spmmak_2019!$J$2:$J$2803)</f>
        <v>0</v>
      </c>
      <c r="I135" s="7">
        <f t="shared" ca="1" si="13"/>
        <v>0</v>
      </c>
      <c r="J135" s="3">
        <f ca="1">SUMIF(spmmak_2019!$A$2:$J$2803,$E135&amp;J$2,spmmak_2019!$J$2:$J$2803)</f>
        <v>0</v>
      </c>
      <c r="K135" s="3">
        <f ca="1">SUMIF(spmmak_2019!$A$2:$J$2803,$E135&amp;K$2,spmmak_2019!$J$2:$J$2803)</f>
        <v>0</v>
      </c>
      <c r="L135" s="3">
        <f ca="1">SUMIF(spmmak_2019!$A$2:$J$2803,$E135&amp;L$2,spmmak_2019!$J$2:$J$2803)</f>
        <v>0</v>
      </c>
      <c r="M135" s="7">
        <f t="shared" ca="1" si="14"/>
        <v>0</v>
      </c>
      <c r="N135" s="3">
        <f ca="1">SUMIF(spmmak_2019!$A$2:$J$2803,$E135&amp;N$2,spmmak_2019!$J$2:$J$2803)</f>
        <v>0</v>
      </c>
      <c r="O135" s="3">
        <f ca="1">SUMIF(spmmak_2019!$A$2:$J$2803,$E135&amp;O$2,spmmak_2019!$J$2:$J$2803)</f>
        <v>0</v>
      </c>
      <c r="P135" s="3">
        <f ca="1">SUMIF(spmmak_2019!$A$2:$J$2803,$E135&amp;P$2,spmmak_2019!$J$2:$J$2803)</f>
        <v>0</v>
      </c>
      <c r="Q135" s="7">
        <f t="shared" ca="1" si="15"/>
        <v>0</v>
      </c>
      <c r="R135" s="3">
        <f ca="1">SUMIF(spmmak_2019!$A$2:$J$2803,$E135&amp;R$2,spmmak_2019!$J$2:$J$2803)</f>
        <v>4200000</v>
      </c>
      <c r="S135" s="3">
        <f ca="1">SUMIF(spmmak_2019!$A$2:$J$2803,$E135&amp;S$2,spmmak_2019!$J$2:$J$2803)</f>
        <v>0</v>
      </c>
      <c r="T135" s="3">
        <f ca="1">SUMIF(spmmak_2019!$A$2:$J$2803,$E135&amp;T$2,spmmak_2019!$J$2:$J$2803)</f>
        <v>0</v>
      </c>
      <c r="U135" s="7">
        <f t="shared" ca="1" si="16"/>
        <v>4200000</v>
      </c>
    </row>
    <row r="136" spans="1:21">
      <c r="A136" t="str">
        <f t="shared" si="17"/>
        <v>52</v>
      </c>
      <c r="B136" s="5">
        <v>417833</v>
      </c>
      <c r="C136" s="10" t="str">
        <f t="shared" ref="C136:C199" si="18">B136&amp;MID(E136,8,2)</f>
        <v>41783352</v>
      </c>
      <c r="D136" t="str">
        <f t="shared" ref="D136:D199" si="19">LEFT(E136,7)</f>
        <v>2129003</v>
      </c>
      <c r="E136" t="s">
        <v>2801</v>
      </c>
      <c r="F136" s="3">
        <f ca="1">SUMIF(spmmak_2019!$A$2:$J$2803,$E136&amp;F$2,spmmak_2019!$J$2:$J$2803)</f>
        <v>0</v>
      </c>
      <c r="G136" s="3">
        <f ca="1">SUMIF(spmmak_2019!$A$2:$J$2803,$E136&amp;G$2,spmmak_2019!$J$2:$J$2803)</f>
        <v>0</v>
      </c>
      <c r="H136" s="3">
        <f ca="1">SUMIF(spmmak_2019!$A$2:$J$2803,$E136&amp;H$2,spmmak_2019!$J$2:$J$2803)</f>
        <v>0</v>
      </c>
      <c r="I136" s="7">
        <f t="shared" ref="I136:I199" ca="1" si="20">SUM(F136:H136)</f>
        <v>0</v>
      </c>
      <c r="J136" s="3">
        <f ca="1">SUMIF(spmmak_2019!$A$2:$J$2803,$E136&amp;J$2,spmmak_2019!$J$2:$J$2803)</f>
        <v>0</v>
      </c>
      <c r="K136" s="3">
        <f ca="1">SUMIF(spmmak_2019!$A$2:$J$2803,$E136&amp;K$2,spmmak_2019!$J$2:$J$2803)</f>
        <v>0</v>
      </c>
      <c r="L136" s="3">
        <f ca="1">SUMIF(spmmak_2019!$A$2:$J$2803,$E136&amp;L$2,spmmak_2019!$J$2:$J$2803)</f>
        <v>0</v>
      </c>
      <c r="M136" s="7">
        <f t="shared" ref="M136:M199" ca="1" si="21">SUM(I136:L136)</f>
        <v>0</v>
      </c>
      <c r="N136" s="3">
        <f ca="1">SUMIF(spmmak_2019!$A$2:$J$2803,$E136&amp;N$2,spmmak_2019!$J$2:$J$2803)</f>
        <v>0</v>
      </c>
      <c r="O136" s="3">
        <f ca="1">SUMIF(spmmak_2019!$A$2:$J$2803,$E136&amp;O$2,spmmak_2019!$J$2:$J$2803)</f>
        <v>0</v>
      </c>
      <c r="P136" s="3">
        <f ca="1">SUMIF(spmmak_2019!$A$2:$J$2803,$E136&amp;P$2,spmmak_2019!$J$2:$J$2803)</f>
        <v>0</v>
      </c>
      <c r="Q136" s="7">
        <f t="shared" ref="Q136:Q199" ca="1" si="22">SUM(M136:P136)</f>
        <v>0</v>
      </c>
      <c r="R136" s="3">
        <f ca="1">SUMIF(spmmak_2019!$A$2:$J$2803,$E136&amp;R$2,spmmak_2019!$J$2:$J$2803)</f>
        <v>0</v>
      </c>
      <c r="S136" s="3">
        <f ca="1">SUMIF(spmmak_2019!$A$2:$J$2803,$E136&amp;S$2,spmmak_2019!$J$2:$J$2803)</f>
        <v>800000</v>
      </c>
      <c r="T136" s="3">
        <f ca="1">SUMIF(spmmak_2019!$A$2:$J$2803,$E136&amp;T$2,spmmak_2019!$J$2:$J$2803)</f>
        <v>0</v>
      </c>
      <c r="U136" s="7">
        <f t="shared" ref="U136:U199" ca="1" si="23">SUM(Q136:T136)</f>
        <v>800000</v>
      </c>
    </row>
    <row r="137" spans="1:21">
      <c r="A137" t="str">
        <f t="shared" ref="A137:A200" si="24">MID(E137,8,2)</f>
        <v>52</v>
      </c>
      <c r="B137" s="5">
        <v>417833</v>
      </c>
      <c r="C137" s="10" t="str">
        <f t="shared" si="18"/>
        <v>41783352</v>
      </c>
      <c r="D137" t="str">
        <f t="shared" si="19"/>
        <v>2129005</v>
      </c>
      <c r="E137" t="s">
        <v>2832</v>
      </c>
      <c r="F137" s="3">
        <f ca="1">SUMIF(spmmak_2019!$A$2:$J$2803,$E137&amp;F$2,spmmak_2019!$J$2:$J$2803)</f>
        <v>0</v>
      </c>
      <c r="G137" s="3">
        <f ca="1">SUMIF(spmmak_2019!$A$2:$J$2803,$E137&amp;G$2,spmmak_2019!$J$2:$J$2803)</f>
        <v>0</v>
      </c>
      <c r="H137" s="3">
        <f ca="1">SUMIF(spmmak_2019!$A$2:$J$2803,$E137&amp;H$2,spmmak_2019!$J$2:$J$2803)</f>
        <v>0</v>
      </c>
      <c r="I137" s="7">
        <f t="shared" ca="1" si="20"/>
        <v>0</v>
      </c>
      <c r="J137" s="3">
        <f ca="1">SUMIF(spmmak_2019!$A$2:$J$2803,$E137&amp;J$2,spmmak_2019!$J$2:$J$2803)</f>
        <v>0</v>
      </c>
      <c r="K137" s="3">
        <f ca="1">SUMIF(spmmak_2019!$A$2:$J$2803,$E137&amp;K$2,spmmak_2019!$J$2:$J$2803)</f>
        <v>0</v>
      </c>
      <c r="L137" s="3">
        <f ca="1">SUMIF(spmmak_2019!$A$2:$J$2803,$E137&amp;L$2,spmmak_2019!$J$2:$J$2803)</f>
        <v>0</v>
      </c>
      <c r="M137" s="7">
        <f t="shared" ca="1" si="21"/>
        <v>0</v>
      </c>
      <c r="N137" s="3">
        <f ca="1">SUMIF(spmmak_2019!$A$2:$J$2803,$E137&amp;N$2,spmmak_2019!$J$2:$J$2803)</f>
        <v>0</v>
      </c>
      <c r="O137" s="3">
        <f ca="1">SUMIF(spmmak_2019!$A$2:$J$2803,$E137&amp;O$2,spmmak_2019!$J$2:$J$2803)</f>
        <v>0</v>
      </c>
      <c r="P137" s="3">
        <f ca="1">SUMIF(spmmak_2019!$A$2:$J$2803,$E137&amp;P$2,spmmak_2019!$J$2:$J$2803)</f>
        <v>4000000</v>
      </c>
      <c r="Q137" s="7">
        <f t="shared" ca="1" si="22"/>
        <v>4000000</v>
      </c>
      <c r="R137" s="3">
        <f ca="1">SUMIF(spmmak_2019!$A$2:$J$2803,$E137&amp;R$2,spmmak_2019!$J$2:$J$2803)</f>
        <v>0</v>
      </c>
      <c r="S137" s="3">
        <f ca="1">SUMIF(spmmak_2019!$A$2:$J$2803,$E137&amp;S$2,spmmak_2019!$J$2:$J$2803)</f>
        <v>0</v>
      </c>
      <c r="T137" s="3">
        <f ca="1">SUMIF(spmmak_2019!$A$2:$J$2803,$E137&amp;T$2,spmmak_2019!$J$2:$J$2803)</f>
        <v>0</v>
      </c>
      <c r="U137" s="7">
        <f t="shared" ca="1" si="23"/>
        <v>4000000</v>
      </c>
    </row>
    <row r="138" spans="1:21">
      <c r="A138" t="str">
        <f t="shared" si="24"/>
        <v>52</v>
      </c>
      <c r="B138" s="5">
        <v>417833</v>
      </c>
      <c r="C138" s="10" t="str">
        <f t="shared" si="18"/>
        <v>41783352</v>
      </c>
      <c r="D138" t="str">
        <f t="shared" si="19"/>
        <v>2129005</v>
      </c>
      <c r="E138" t="s">
        <v>2831</v>
      </c>
      <c r="F138" s="3">
        <f ca="1">SUMIF(spmmak_2019!$A$2:$J$2803,$E138&amp;F$2,spmmak_2019!$J$2:$J$2803)</f>
        <v>0</v>
      </c>
      <c r="G138" s="3">
        <f ca="1">SUMIF(spmmak_2019!$A$2:$J$2803,$E138&amp;G$2,spmmak_2019!$J$2:$J$2803)</f>
        <v>0</v>
      </c>
      <c r="H138" s="3">
        <f ca="1">SUMIF(spmmak_2019!$A$2:$J$2803,$E138&amp;H$2,spmmak_2019!$J$2:$J$2803)</f>
        <v>0</v>
      </c>
      <c r="I138" s="7">
        <f t="shared" ca="1" si="20"/>
        <v>0</v>
      </c>
      <c r="J138" s="3">
        <f ca="1">SUMIF(spmmak_2019!$A$2:$J$2803,$E138&amp;J$2,spmmak_2019!$J$2:$J$2803)</f>
        <v>0</v>
      </c>
      <c r="K138" s="3">
        <f ca="1">SUMIF(spmmak_2019!$A$2:$J$2803,$E138&amp;K$2,spmmak_2019!$J$2:$J$2803)</f>
        <v>0</v>
      </c>
      <c r="L138" s="3">
        <f ca="1">SUMIF(spmmak_2019!$A$2:$J$2803,$E138&amp;L$2,spmmak_2019!$J$2:$J$2803)</f>
        <v>0</v>
      </c>
      <c r="M138" s="7">
        <f t="shared" ca="1" si="21"/>
        <v>0</v>
      </c>
      <c r="N138" s="3">
        <f ca="1">SUMIF(spmmak_2019!$A$2:$J$2803,$E138&amp;N$2,spmmak_2019!$J$2:$J$2803)</f>
        <v>0</v>
      </c>
      <c r="O138" s="3">
        <f ca="1">SUMIF(spmmak_2019!$A$2:$J$2803,$E138&amp;O$2,spmmak_2019!$J$2:$J$2803)</f>
        <v>0</v>
      </c>
      <c r="P138" s="3">
        <f ca="1">SUMIF(spmmak_2019!$A$2:$J$2803,$E138&amp;P$2,spmmak_2019!$J$2:$J$2803)</f>
        <v>1000000</v>
      </c>
      <c r="Q138" s="7">
        <f t="shared" ca="1" si="22"/>
        <v>1000000</v>
      </c>
      <c r="R138" s="3">
        <f ca="1">SUMIF(spmmak_2019!$A$2:$J$2803,$E138&amp;R$2,spmmak_2019!$J$2:$J$2803)</f>
        <v>0</v>
      </c>
      <c r="S138" s="3">
        <f ca="1">SUMIF(spmmak_2019!$A$2:$J$2803,$E138&amp;S$2,spmmak_2019!$J$2:$J$2803)</f>
        <v>0</v>
      </c>
      <c r="T138" s="3">
        <f ca="1">SUMIF(spmmak_2019!$A$2:$J$2803,$E138&amp;T$2,spmmak_2019!$J$2:$J$2803)</f>
        <v>0</v>
      </c>
      <c r="U138" s="7">
        <f t="shared" ca="1" si="23"/>
        <v>1000000</v>
      </c>
    </row>
    <row r="139" spans="1:21">
      <c r="A139" t="str">
        <f t="shared" si="24"/>
        <v>53</v>
      </c>
      <c r="B139" s="5">
        <v>417833</v>
      </c>
      <c r="C139" s="10" t="str">
        <f t="shared" si="18"/>
        <v>41783353</v>
      </c>
      <c r="D139" t="str">
        <f t="shared" si="19"/>
        <v>2129009</v>
      </c>
      <c r="E139" t="s">
        <v>2744</v>
      </c>
      <c r="F139" s="3">
        <f ca="1">SUMIF(spmmak_2019!$A$2:$J$2803,$E139&amp;F$2,spmmak_2019!$J$2:$J$2803)</f>
        <v>0</v>
      </c>
      <c r="G139" s="3">
        <f ca="1">SUMIF(spmmak_2019!$A$2:$J$2803,$E139&amp;G$2,spmmak_2019!$J$2:$J$2803)</f>
        <v>0</v>
      </c>
      <c r="H139" s="3">
        <f ca="1">SUMIF(spmmak_2019!$A$2:$J$2803,$E139&amp;H$2,spmmak_2019!$J$2:$J$2803)</f>
        <v>13860000</v>
      </c>
      <c r="I139" s="7">
        <f t="shared" ca="1" si="20"/>
        <v>13860000</v>
      </c>
      <c r="J139" s="3">
        <f ca="1">SUMIF(spmmak_2019!$A$2:$J$2803,$E139&amp;J$2,spmmak_2019!$J$2:$J$2803)</f>
        <v>65071600</v>
      </c>
      <c r="K139" s="3">
        <f ca="1">SUMIF(spmmak_2019!$A$2:$J$2803,$E139&amp;K$2,spmmak_2019!$J$2:$J$2803)</f>
        <v>89473450</v>
      </c>
      <c r="L139" s="3">
        <f ca="1">SUMIF(spmmak_2019!$A$2:$J$2803,$E139&amp;L$2,spmmak_2019!$J$2:$J$2803)</f>
        <v>0</v>
      </c>
      <c r="M139" s="7">
        <f t="shared" ca="1" si="21"/>
        <v>168405050</v>
      </c>
      <c r="N139" s="3">
        <f ca="1">SUMIF(spmmak_2019!$A$2:$J$2803,$E139&amp;N$2,spmmak_2019!$J$2:$J$2803)</f>
        <v>12815000</v>
      </c>
      <c r="O139" s="3">
        <f ca="1">SUMIF(spmmak_2019!$A$2:$J$2803,$E139&amp;O$2,spmmak_2019!$J$2:$J$2803)</f>
        <v>8133950</v>
      </c>
      <c r="P139" s="3">
        <f ca="1">SUMIF(spmmak_2019!$A$2:$J$2803,$E139&amp;P$2,spmmak_2019!$J$2:$J$2803)</f>
        <v>0</v>
      </c>
      <c r="Q139" s="7">
        <f t="shared" ca="1" si="22"/>
        <v>189354000</v>
      </c>
      <c r="R139" s="3">
        <f ca="1">SUMIF(spmmak_2019!$A$2:$J$2803,$E139&amp;R$2,spmmak_2019!$J$2:$J$2803)</f>
        <v>0</v>
      </c>
      <c r="S139" s="3">
        <f ca="1">SUMIF(spmmak_2019!$A$2:$J$2803,$E139&amp;S$2,spmmak_2019!$J$2:$J$2803)</f>
        <v>7300000</v>
      </c>
      <c r="T139" s="3">
        <f ca="1">SUMIF(spmmak_2019!$A$2:$J$2803,$E139&amp;T$2,spmmak_2019!$J$2:$J$2803)</f>
        <v>0</v>
      </c>
      <c r="U139" s="7">
        <f t="shared" ca="1" si="23"/>
        <v>196654000</v>
      </c>
    </row>
    <row r="140" spans="1:21">
      <c r="A140" t="str">
        <f t="shared" si="24"/>
        <v>52</v>
      </c>
      <c r="B140" s="5">
        <v>417833</v>
      </c>
      <c r="C140" s="10" t="str">
        <f t="shared" si="18"/>
        <v>41783352</v>
      </c>
      <c r="D140" t="str">
        <f t="shared" si="19"/>
        <v>2129014</v>
      </c>
      <c r="E140" t="s">
        <v>2733</v>
      </c>
      <c r="F140" s="3">
        <f ca="1">SUMIF(spmmak_2019!$A$2:$J$2803,$E140&amp;F$2,spmmak_2019!$J$2:$J$2803)</f>
        <v>0</v>
      </c>
      <c r="G140" s="3">
        <f ca="1">SUMIF(spmmak_2019!$A$2:$J$2803,$E140&amp;G$2,spmmak_2019!$J$2:$J$2803)</f>
        <v>0</v>
      </c>
      <c r="H140" s="3">
        <f ca="1">SUMIF(spmmak_2019!$A$2:$J$2803,$E140&amp;H$2,spmmak_2019!$J$2:$J$2803)</f>
        <v>17250000</v>
      </c>
      <c r="I140" s="7">
        <f t="shared" ca="1" si="20"/>
        <v>17250000</v>
      </c>
      <c r="J140" s="3">
        <f ca="1">SUMIF(spmmak_2019!$A$2:$J$2803,$E140&amp;J$2,spmmak_2019!$J$2:$J$2803)</f>
        <v>0</v>
      </c>
      <c r="K140" s="3">
        <f ca="1">SUMIF(spmmak_2019!$A$2:$J$2803,$E140&amp;K$2,spmmak_2019!$J$2:$J$2803)</f>
        <v>0</v>
      </c>
      <c r="L140" s="3">
        <f ca="1">SUMIF(spmmak_2019!$A$2:$J$2803,$E140&amp;L$2,spmmak_2019!$J$2:$J$2803)</f>
        <v>0</v>
      </c>
      <c r="M140" s="7">
        <f t="shared" ca="1" si="21"/>
        <v>17250000</v>
      </c>
      <c r="N140" s="3">
        <f ca="1">SUMIF(spmmak_2019!$A$2:$J$2803,$E140&amp;N$2,spmmak_2019!$J$2:$J$2803)</f>
        <v>0</v>
      </c>
      <c r="O140" s="3">
        <f ca="1">SUMIF(spmmak_2019!$A$2:$J$2803,$E140&amp;O$2,spmmak_2019!$J$2:$J$2803)</f>
        <v>29860000</v>
      </c>
      <c r="P140" s="3">
        <f ca="1">SUMIF(spmmak_2019!$A$2:$J$2803,$E140&amp;P$2,spmmak_2019!$J$2:$J$2803)</f>
        <v>14870000</v>
      </c>
      <c r="Q140" s="7">
        <f t="shared" ca="1" si="22"/>
        <v>61980000</v>
      </c>
      <c r="R140" s="3">
        <f ca="1">SUMIF(spmmak_2019!$A$2:$J$2803,$E140&amp;R$2,spmmak_2019!$J$2:$J$2803)</f>
        <v>0</v>
      </c>
      <c r="S140" s="3">
        <f ca="1">SUMIF(spmmak_2019!$A$2:$J$2803,$E140&amp;S$2,spmmak_2019!$J$2:$J$2803)</f>
        <v>0</v>
      </c>
      <c r="T140" s="3">
        <f ca="1">SUMIF(spmmak_2019!$A$2:$J$2803,$E140&amp;T$2,spmmak_2019!$J$2:$J$2803)</f>
        <v>0</v>
      </c>
      <c r="U140" s="7">
        <f t="shared" ca="1" si="23"/>
        <v>61980000</v>
      </c>
    </row>
    <row r="141" spans="1:21">
      <c r="A141" t="str">
        <f t="shared" si="24"/>
        <v>52</v>
      </c>
      <c r="B141" s="5">
        <v>417833</v>
      </c>
      <c r="C141" s="10" t="str">
        <f t="shared" si="18"/>
        <v>41783352</v>
      </c>
      <c r="D141" t="str">
        <f t="shared" si="19"/>
        <v>2129014</v>
      </c>
      <c r="E141" t="s">
        <v>2787</v>
      </c>
      <c r="F141" s="3">
        <f ca="1">SUMIF(spmmak_2019!$A$2:$J$2803,$E141&amp;F$2,spmmak_2019!$J$2:$J$2803)</f>
        <v>0</v>
      </c>
      <c r="G141" s="3">
        <f ca="1">SUMIF(spmmak_2019!$A$2:$J$2803,$E141&amp;G$2,spmmak_2019!$J$2:$J$2803)</f>
        <v>0</v>
      </c>
      <c r="H141" s="3">
        <f ca="1">SUMIF(spmmak_2019!$A$2:$J$2803,$E141&amp;H$2,spmmak_2019!$J$2:$J$2803)</f>
        <v>0</v>
      </c>
      <c r="I141" s="7">
        <f t="shared" ca="1" si="20"/>
        <v>0</v>
      </c>
      <c r="J141" s="3">
        <f ca="1">SUMIF(spmmak_2019!$A$2:$J$2803,$E141&amp;J$2,spmmak_2019!$J$2:$J$2803)</f>
        <v>3450000</v>
      </c>
      <c r="K141" s="3">
        <f ca="1">SUMIF(spmmak_2019!$A$2:$J$2803,$E141&amp;K$2,spmmak_2019!$J$2:$J$2803)</f>
        <v>3450000</v>
      </c>
      <c r="L141" s="3">
        <f ca="1">SUMIF(spmmak_2019!$A$2:$J$2803,$E141&amp;L$2,spmmak_2019!$J$2:$J$2803)</f>
        <v>0</v>
      </c>
      <c r="M141" s="7">
        <f t="shared" ca="1" si="21"/>
        <v>6900000</v>
      </c>
      <c r="N141" s="3">
        <f ca="1">SUMIF(spmmak_2019!$A$2:$J$2803,$E141&amp;N$2,spmmak_2019!$J$2:$J$2803)</f>
        <v>0</v>
      </c>
      <c r="O141" s="3">
        <f ca="1">SUMIF(spmmak_2019!$A$2:$J$2803,$E141&amp;O$2,spmmak_2019!$J$2:$J$2803)</f>
        <v>0</v>
      </c>
      <c r="P141" s="3">
        <f ca="1">SUMIF(spmmak_2019!$A$2:$J$2803,$E141&amp;P$2,spmmak_2019!$J$2:$J$2803)</f>
        <v>0</v>
      </c>
      <c r="Q141" s="7">
        <f t="shared" ca="1" si="22"/>
        <v>6900000</v>
      </c>
      <c r="R141" s="3">
        <f ca="1">SUMIF(spmmak_2019!$A$2:$J$2803,$E141&amp;R$2,spmmak_2019!$J$2:$J$2803)</f>
        <v>0</v>
      </c>
      <c r="S141" s="3">
        <f ca="1">SUMIF(spmmak_2019!$A$2:$J$2803,$E141&amp;S$2,spmmak_2019!$J$2:$J$2803)</f>
        <v>0</v>
      </c>
      <c r="T141" s="3">
        <f ca="1">SUMIF(spmmak_2019!$A$2:$J$2803,$E141&amp;T$2,spmmak_2019!$J$2:$J$2803)</f>
        <v>0</v>
      </c>
      <c r="U141" s="7">
        <f t="shared" ca="1" si="23"/>
        <v>6900000</v>
      </c>
    </row>
    <row r="142" spans="1:21">
      <c r="A142" t="str">
        <f t="shared" si="24"/>
        <v>52</v>
      </c>
      <c r="B142" s="5">
        <v>417833</v>
      </c>
      <c r="C142" s="10" t="str">
        <f t="shared" si="18"/>
        <v>41783352</v>
      </c>
      <c r="D142" t="str">
        <f t="shared" si="19"/>
        <v>2129014</v>
      </c>
      <c r="E142" t="s">
        <v>2797</v>
      </c>
      <c r="F142" s="3">
        <f ca="1">SUMIF(spmmak_2019!$A$2:$J$2803,$E142&amp;F$2,spmmak_2019!$J$2:$J$2803)</f>
        <v>0</v>
      </c>
      <c r="G142" s="3">
        <f ca="1">SUMIF(spmmak_2019!$A$2:$J$2803,$E142&amp;G$2,spmmak_2019!$J$2:$J$2803)</f>
        <v>0</v>
      </c>
      <c r="H142" s="3">
        <f ca="1">SUMIF(spmmak_2019!$A$2:$J$2803,$E142&amp;H$2,spmmak_2019!$J$2:$J$2803)</f>
        <v>6000000</v>
      </c>
      <c r="I142" s="7">
        <f t="shared" ca="1" si="20"/>
        <v>6000000</v>
      </c>
      <c r="J142" s="3">
        <f ca="1">SUMIF(spmmak_2019!$A$2:$J$2803,$E142&amp;J$2,spmmak_2019!$J$2:$J$2803)</f>
        <v>0</v>
      </c>
      <c r="K142" s="3">
        <f ca="1">SUMIF(spmmak_2019!$A$2:$J$2803,$E142&amp;K$2,spmmak_2019!$J$2:$J$2803)</f>
        <v>0</v>
      </c>
      <c r="L142" s="3">
        <f ca="1">SUMIF(spmmak_2019!$A$2:$J$2803,$E142&amp;L$2,spmmak_2019!$J$2:$J$2803)</f>
        <v>0</v>
      </c>
      <c r="M142" s="7">
        <f t="shared" ca="1" si="21"/>
        <v>6000000</v>
      </c>
      <c r="N142" s="3">
        <f ca="1">SUMIF(spmmak_2019!$A$2:$J$2803,$E142&amp;N$2,spmmak_2019!$J$2:$J$2803)</f>
        <v>0</v>
      </c>
      <c r="O142" s="3">
        <f ca="1">SUMIF(spmmak_2019!$A$2:$J$2803,$E142&amp;O$2,spmmak_2019!$J$2:$J$2803)</f>
        <v>6000000</v>
      </c>
      <c r="P142" s="3">
        <f ca="1">SUMIF(spmmak_2019!$A$2:$J$2803,$E142&amp;P$2,spmmak_2019!$J$2:$J$2803)</f>
        <v>9000000</v>
      </c>
      <c r="Q142" s="7">
        <f t="shared" ca="1" si="22"/>
        <v>21000000</v>
      </c>
      <c r="R142" s="3">
        <f ca="1">SUMIF(spmmak_2019!$A$2:$J$2803,$E142&amp;R$2,spmmak_2019!$J$2:$J$2803)</f>
        <v>0</v>
      </c>
      <c r="S142" s="3">
        <f ca="1">SUMIF(spmmak_2019!$A$2:$J$2803,$E142&amp;S$2,spmmak_2019!$J$2:$J$2803)</f>
        <v>0</v>
      </c>
      <c r="T142" s="3">
        <f ca="1">SUMIF(spmmak_2019!$A$2:$J$2803,$E142&amp;T$2,spmmak_2019!$J$2:$J$2803)</f>
        <v>0</v>
      </c>
      <c r="U142" s="7">
        <f t="shared" ca="1" si="23"/>
        <v>21000000</v>
      </c>
    </row>
    <row r="143" spans="1:21">
      <c r="A143" t="str">
        <f t="shared" si="24"/>
        <v>52</v>
      </c>
      <c r="B143" s="5">
        <v>417833</v>
      </c>
      <c r="C143" s="10" t="str">
        <f t="shared" si="18"/>
        <v>41783352</v>
      </c>
      <c r="D143" t="str">
        <f t="shared" si="19"/>
        <v>2129014</v>
      </c>
      <c r="E143" t="s">
        <v>2777</v>
      </c>
      <c r="F143" s="3">
        <f ca="1">SUMIF(spmmak_2019!$A$2:$J$2803,$E143&amp;F$2,spmmak_2019!$J$2:$J$2803)</f>
        <v>0</v>
      </c>
      <c r="G143" s="3">
        <f ca="1">SUMIF(spmmak_2019!$A$2:$J$2803,$E143&amp;G$2,spmmak_2019!$J$2:$J$2803)</f>
        <v>0</v>
      </c>
      <c r="H143" s="3">
        <f ca="1">SUMIF(spmmak_2019!$A$2:$J$2803,$E143&amp;H$2,spmmak_2019!$J$2:$J$2803)</f>
        <v>0</v>
      </c>
      <c r="I143" s="7">
        <f t="shared" ca="1" si="20"/>
        <v>0</v>
      </c>
      <c r="J143" s="3">
        <f ca="1">SUMIF(spmmak_2019!$A$2:$J$2803,$E143&amp;J$2,spmmak_2019!$J$2:$J$2803)</f>
        <v>4620000</v>
      </c>
      <c r="K143" s="3">
        <f ca="1">SUMIF(spmmak_2019!$A$2:$J$2803,$E143&amp;K$2,spmmak_2019!$J$2:$J$2803)</f>
        <v>8560000</v>
      </c>
      <c r="L143" s="3">
        <f ca="1">SUMIF(spmmak_2019!$A$2:$J$2803,$E143&amp;L$2,spmmak_2019!$J$2:$J$2803)</f>
        <v>0</v>
      </c>
      <c r="M143" s="7">
        <f t="shared" ca="1" si="21"/>
        <v>13180000</v>
      </c>
      <c r="N143" s="3">
        <f ca="1">SUMIF(spmmak_2019!$A$2:$J$2803,$E143&amp;N$2,spmmak_2019!$J$2:$J$2803)</f>
        <v>0</v>
      </c>
      <c r="O143" s="3">
        <f ca="1">SUMIF(spmmak_2019!$A$2:$J$2803,$E143&amp;O$2,spmmak_2019!$J$2:$J$2803)</f>
        <v>0</v>
      </c>
      <c r="P143" s="3">
        <f ca="1">SUMIF(spmmak_2019!$A$2:$J$2803,$E143&amp;P$2,spmmak_2019!$J$2:$J$2803)</f>
        <v>0</v>
      </c>
      <c r="Q143" s="7">
        <f t="shared" ca="1" si="22"/>
        <v>13180000</v>
      </c>
      <c r="R143" s="3">
        <f ca="1">SUMIF(spmmak_2019!$A$2:$J$2803,$E143&amp;R$2,spmmak_2019!$J$2:$J$2803)</f>
        <v>0</v>
      </c>
      <c r="S143" s="3">
        <f ca="1">SUMIF(spmmak_2019!$A$2:$J$2803,$E143&amp;S$2,spmmak_2019!$J$2:$J$2803)</f>
        <v>9800000</v>
      </c>
      <c r="T143" s="3">
        <f ca="1">SUMIF(spmmak_2019!$A$2:$J$2803,$E143&amp;T$2,spmmak_2019!$J$2:$J$2803)</f>
        <v>0</v>
      </c>
      <c r="U143" s="7">
        <f t="shared" ca="1" si="23"/>
        <v>22980000</v>
      </c>
    </row>
    <row r="144" spans="1:21">
      <c r="A144" t="str">
        <f t="shared" si="24"/>
        <v>52</v>
      </c>
      <c r="B144" s="5">
        <v>417833</v>
      </c>
      <c r="C144" s="10" t="str">
        <f t="shared" si="18"/>
        <v>41783352</v>
      </c>
      <c r="D144" t="str">
        <f t="shared" si="19"/>
        <v>2129046</v>
      </c>
      <c r="E144" t="s">
        <v>2678</v>
      </c>
      <c r="F144" s="3">
        <f ca="1">SUMIF(spmmak_2019!$A$2:$J$2803,$E144&amp;F$2,spmmak_2019!$J$2:$J$2803)</f>
        <v>0</v>
      </c>
      <c r="G144" s="3">
        <f ca="1">SUMIF(spmmak_2019!$A$2:$J$2803,$E144&amp;G$2,spmmak_2019!$J$2:$J$2803)</f>
        <v>0</v>
      </c>
      <c r="H144" s="3">
        <f ca="1">SUMIF(spmmak_2019!$A$2:$J$2803,$E144&amp;H$2,spmmak_2019!$J$2:$J$2803)</f>
        <v>0</v>
      </c>
      <c r="I144" s="7">
        <f t="shared" ca="1" si="20"/>
        <v>0</v>
      </c>
      <c r="J144" s="3">
        <f ca="1">SUMIF(spmmak_2019!$A$2:$J$2803,$E144&amp;J$2,spmmak_2019!$J$2:$J$2803)</f>
        <v>19288000</v>
      </c>
      <c r="K144" s="3">
        <f ca="1">SUMIF(spmmak_2019!$A$2:$J$2803,$E144&amp;K$2,spmmak_2019!$J$2:$J$2803)</f>
        <v>42125000</v>
      </c>
      <c r="L144" s="3">
        <f ca="1">SUMIF(spmmak_2019!$A$2:$J$2803,$E144&amp;L$2,spmmak_2019!$J$2:$J$2803)</f>
        <v>35640000</v>
      </c>
      <c r="M144" s="7">
        <f t="shared" ca="1" si="21"/>
        <v>97053000</v>
      </c>
      <c r="N144" s="3">
        <f ca="1">SUMIF(spmmak_2019!$A$2:$J$2803,$E144&amp;N$2,spmmak_2019!$J$2:$J$2803)</f>
        <v>0</v>
      </c>
      <c r="O144" s="3">
        <f ca="1">SUMIF(spmmak_2019!$A$2:$J$2803,$E144&amp;O$2,spmmak_2019!$J$2:$J$2803)</f>
        <v>25700000</v>
      </c>
      <c r="P144" s="3">
        <f ca="1">SUMIF(spmmak_2019!$A$2:$J$2803,$E144&amp;P$2,spmmak_2019!$J$2:$J$2803)</f>
        <v>44650000</v>
      </c>
      <c r="Q144" s="7">
        <f t="shared" ca="1" si="22"/>
        <v>167403000</v>
      </c>
      <c r="R144" s="3">
        <f ca="1">SUMIF(spmmak_2019!$A$2:$J$2803,$E144&amp;R$2,spmmak_2019!$J$2:$J$2803)</f>
        <v>0</v>
      </c>
      <c r="S144" s="3">
        <f ca="1">SUMIF(spmmak_2019!$A$2:$J$2803,$E144&amp;S$2,spmmak_2019!$J$2:$J$2803)</f>
        <v>15135000</v>
      </c>
      <c r="T144" s="3">
        <f ca="1">SUMIF(spmmak_2019!$A$2:$J$2803,$E144&amp;T$2,spmmak_2019!$J$2:$J$2803)</f>
        <v>39500000</v>
      </c>
      <c r="U144" s="7">
        <f t="shared" ca="1" si="23"/>
        <v>222038000</v>
      </c>
    </row>
    <row r="145" spans="1:21">
      <c r="A145" t="str">
        <f t="shared" si="24"/>
        <v>52</v>
      </c>
      <c r="B145" s="5">
        <v>417833</v>
      </c>
      <c r="C145" s="10" t="str">
        <f t="shared" si="18"/>
        <v>41783352</v>
      </c>
      <c r="D145" t="str">
        <f t="shared" si="19"/>
        <v>2129046</v>
      </c>
      <c r="E145" t="s">
        <v>2674</v>
      </c>
      <c r="F145" s="3">
        <f ca="1">SUMIF(spmmak_2019!$A$2:$J$2803,$E145&amp;F$2,spmmak_2019!$J$2:$J$2803)</f>
        <v>0</v>
      </c>
      <c r="G145" s="3">
        <f ca="1">SUMIF(spmmak_2019!$A$2:$J$2803,$E145&amp;G$2,spmmak_2019!$J$2:$J$2803)</f>
        <v>0</v>
      </c>
      <c r="H145" s="3">
        <f ca="1">SUMIF(spmmak_2019!$A$2:$J$2803,$E145&amp;H$2,spmmak_2019!$J$2:$J$2803)</f>
        <v>33831000</v>
      </c>
      <c r="I145" s="7">
        <f t="shared" ca="1" si="20"/>
        <v>33831000</v>
      </c>
      <c r="J145" s="3">
        <f ca="1">SUMIF(spmmak_2019!$A$2:$J$2803,$E145&amp;J$2,spmmak_2019!$J$2:$J$2803)</f>
        <v>38890600</v>
      </c>
      <c r="K145" s="3">
        <f ca="1">SUMIF(spmmak_2019!$A$2:$J$2803,$E145&amp;K$2,spmmak_2019!$J$2:$J$2803)</f>
        <v>92492000</v>
      </c>
      <c r="L145" s="3">
        <f ca="1">SUMIF(spmmak_2019!$A$2:$J$2803,$E145&amp;L$2,spmmak_2019!$J$2:$J$2803)</f>
        <v>3331500</v>
      </c>
      <c r="M145" s="7">
        <f t="shared" ca="1" si="21"/>
        <v>168545100</v>
      </c>
      <c r="N145" s="3">
        <f ca="1">SUMIF(spmmak_2019!$A$2:$J$2803,$E145&amp;N$2,spmmak_2019!$J$2:$J$2803)</f>
        <v>22686500</v>
      </c>
      <c r="O145" s="3">
        <f ca="1">SUMIF(spmmak_2019!$A$2:$J$2803,$E145&amp;O$2,spmmak_2019!$J$2:$J$2803)</f>
        <v>23960000</v>
      </c>
      <c r="P145" s="3">
        <f ca="1">SUMIF(spmmak_2019!$A$2:$J$2803,$E145&amp;P$2,spmmak_2019!$J$2:$J$2803)</f>
        <v>59706500</v>
      </c>
      <c r="Q145" s="7">
        <f t="shared" ca="1" si="22"/>
        <v>274898100</v>
      </c>
      <c r="R145" s="3">
        <f ca="1">SUMIF(spmmak_2019!$A$2:$J$2803,$E145&amp;R$2,spmmak_2019!$J$2:$J$2803)</f>
        <v>22992800</v>
      </c>
      <c r="S145" s="3">
        <f ca="1">SUMIF(spmmak_2019!$A$2:$J$2803,$E145&amp;S$2,spmmak_2019!$J$2:$J$2803)</f>
        <v>46730500</v>
      </c>
      <c r="T145" s="3">
        <f ca="1">SUMIF(spmmak_2019!$A$2:$J$2803,$E145&amp;T$2,spmmak_2019!$J$2:$J$2803)</f>
        <v>72738550</v>
      </c>
      <c r="U145" s="7">
        <f t="shared" ca="1" si="23"/>
        <v>417359950</v>
      </c>
    </row>
    <row r="146" spans="1:21">
      <c r="A146" t="str">
        <f t="shared" si="24"/>
        <v>52</v>
      </c>
      <c r="B146" s="5">
        <v>417833</v>
      </c>
      <c r="C146" s="10" t="str">
        <f t="shared" si="18"/>
        <v>41783352</v>
      </c>
      <c r="D146" t="str">
        <f t="shared" si="19"/>
        <v>2129046</v>
      </c>
      <c r="E146" t="s">
        <v>2779</v>
      </c>
      <c r="F146" s="3">
        <f ca="1">SUMIF(spmmak_2019!$A$2:$J$2803,$E146&amp;F$2,spmmak_2019!$J$2:$J$2803)</f>
        <v>0</v>
      </c>
      <c r="G146" s="3">
        <f ca="1">SUMIF(spmmak_2019!$A$2:$J$2803,$E146&amp;G$2,spmmak_2019!$J$2:$J$2803)</f>
        <v>0</v>
      </c>
      <c r="H146" s="3">
        <f ca="1">SUMIF(spmmak_2019!$A$2:$J$2803,$E146&amp;H$2,spmmak_2019!$J$2:$J$2803)</f>
        <v>0</v>
      </c>
      <c r="I146" s="7">
        <f t="shared" ca="1" si="20"/>
        <v>0</v>
      </c>
      <c r="J146" s="3">
        <f ca="1">SUMIF(spmmak_2019!$A$2:$J$2803,$E146&amp;J$2,spmmak_2019!$J$2:$J$2803)</f>
        <v>4710000</v>
      </c>
      <c r="K146" s="3">
        <f ca="1">SUMIF(spmmak_2019!$A$2:$J$2803,$E146&amp;K$2,spmmak_2019!$J$2:$J$2803)</f>
        <v>4300000</v>
      </c>
      <c r="L146" s="3">
        <f ca="1">SUMIF(spmmak_2019!$A$2:$J$2803,$E146&amp;L$2,spmmak_2019!$J$2:$J$2803)</f>
        <v>5500000</v>
      </c>
      <c r="M146" s="7">
        <f t="shared" ca="1" si="21"/>
        <v>14510000</v>
      </c>
      <c r="N146" s="3">
        <f ca="1">SUMIF(spmmak_2019!$A$2:$J$2803,$E146&amp;N$2,spmmak_2019!$J$2:$J$2803)</f>
        <v>4387500</v>
      </c>
      <c r="O146" s="3">
        <f ca="1">SUMIF(spmmak_2019!$A$2:$J$2803,$E146&amp;O$2,spmmak_2019!$J$2:$J$2803)</f>
        <v>8172500</v>
      </c>
      <c r="P146" s="3">
        <f ca="1">SUMIF(spmmak_2019!$A$2:$J$2803,$E146&amp;P$2,spmmak_2019!$J$2:$J$2803)</f>
        <v>3857500</v>
      </c>
      <c r="Q146" s="7">
        <f t="shared" ca="1" si="22"/>
        <v>30927500</v>
      </c>
      <c r="R146" s="3">
        <f ca="1">SUMIF(spmmak_2019!$A$2:$J$2803,$E146&amp;R$2,spmmak_2019!$J$2:$J$2803)</f>
        <v>2050000</v>
      </c>
      <c r="S146" s="3">
        <f ca="1">SUMIF(spmmak_2019!$A$2:$J$2803,$E146&amp;S$2,spmmak_2019!$J$2:$J$2803)</f>
        <v>900000</v>
      </c>
      <c r="T146" s="3">
        <f ca="1">SUMIF(spmmak_2019!$A$2:$J$2803,$E146&amp;T$2,spmmak_2019!$J$2:$J$2803)</f>
        <v>0</v>
      </c>
      <c r="U146" s="7">
        <f t="shared" ca="1" si="23"/>
        <v>33877500</v>
      </c>
    </row>
    <row r="147" spans="1:21">
      <c r="A147" t="str">
        <f t="shared" si="24"/>
        <v>52</v>
      </c>
      <c r="B147" s="5">
        <v>417833</v>
      </c>
      <c r="C147" s="10" t="str">
        <f t="shared" si="18"/>
        <v>41783352</v>
      </c>
      <c r="D147" t="str">
        <f t="shared" si="19"/>
        <v>2129046</v>
      </c>
      <c r="E147" t="s">
        <v>2656</v>
      </c>
      <c r="F147" s="3">
        <f ca="1">SUMIF(spmmak_2019!$A$2:$J$2803,$E147&amp;F$2,spmmak_2019!$J$2:$J$2803)</f>
        <v>0</v>
      </c>
      <c r="G147" s="3">
        <f ca="1">SUMIF(spmmak_2019!$A$2:$J$2803,$E147&amp;G$2,spmmak_2019!$J$2:$J$2803)</f>
        <v>3610000</v>
      </c>
      <c r="H147" s="3">
        <f ca="1">SUMIF(spmmak_2019!$A$2:$J$2803,$E147&amp;H$2,spmmak_2019!$J$2:$J$2803)</f>
        <v>22960000</v>
      </c>
      <c r="I147" s="7">
        <f t="shared" ca="1" si="20"/>
        <v>26570000</v>
      </c>
      <c r="J147" s="3">
        <f ca="1">SUMIF(spmmak_2019!$A$2:$J$2803,$E147&amp;J$2,spmmak_2019!$J$2:$J$2803)</f>
        <v>44605000</v>
      </c>
      <c r="K147" s="3">
        <f ca="1">SUMIF(spmmak_2019!$A$2:$J$2803,$E147&amp;K$2,spmmak_2019!$J$2:$J$2803)</f>
        <v>37525000</v>
      </c>
      <c r="L147" s="3">
        <f ca="1">SUMIF(spmmak_2019!$A$2:$J$2803,$E147&amp;L$2,spmmak_2019!$J$2:$J$2803)</f>
        <v>9870000</v>
      </c>
      <c r="M147" s="7">
        <f t="shared" ca="1" si="21"/>
        <v>118570000</v>
      </c>
      <c r="N147" s="3">
        <f ca="1">SUMIF(spmmak_2019!$A$2:$J$2803,$E147&amp;N$2,spmmak_2019!$J$2:$J$2803)</f>
        <v>8590000</v>
      </c>
      <c r="O147" s="3">
        <f ca="1">SUMIF(spmmak_2019!$A$2:$J$2803,$E147&amp;O$2,spmmak_2019!$J$2:$J$2803)</f>
        <v>13170000</v>
      </c>
      <c r="P147" s="3">
        <f ca="1">SUMIF(spmmak_2019!$A$2:$J$2803,$E147&amp;P$2,spmmak_2019!$J$2:$J$2803)</f>
        <v>18015000</v>
      </c>
      <c r="Q147" s="7">
        <f t="shared" ca="1" si="22"/>
        <v>158345000</v>
      </c>
      <c r="R147" s="3">
        <f ca="1">SUMIF(spmmak_2019!$A$2:$J$2803,$E147&amp;R$2,spmmak_2019!$J$2:$J$2803)</f>
        <v>32121250</v>
      </c>
      <c r="S147" s="3">
        <f ca="1">SUMIF(spmmak_2019!$A$2:$J$2803,$E147&amp;S$2,spmmak_2019!$J$2:$J$2803)</f>
        <v>19070500</v>
      </c>
      <c r="T147" s="3">
        <f ca="1">SUMIF(spmmak_2019!$A$2:$J$2803,$E147&amp;T$2,spmmak_2019!$J$2:$J$2803)</f>
        <v>35515000</v>
      </c>
      <c r="U147" s="7">
        <f t="shared" ca="1" si="23"/>
        <v>245051750</v>
      </c>
    </row>
    <row r="148" spans="1:21">
      <c r="A148" t="str">
        <f t="shared" si="24"/>
        <v>52</v>
      </c>
      <c r="B148" s="5">
        <v>417833</v>
      </c>
      <c r="C148" s="10" t="str">
        <f t="shared" si="18"/>
        <v>41783352</v>
      </c>
      <c r="D148" t="str">
        <f t="shared" si="19"/>
        <v>2129046</v>
      </c>
      <c r="E148" t="s">
        <v>2754</v>
      </c>
      <c r="F148" s="3">
        <f ca="1">SUMIF(spmmak_2019!$A$2:$J$2803,$E148&amp;F$2,spmmak_2019!$J$2:$J$2803)</f>
        <v>0</v>
      </c>
      <c r="G148" s="3">
        <f ca="1">SUMIF(spmmak_2019!$A$2:$J$2803,$E148&amp;G$2,spmmak_2019!$J$2:$J$2803)</f>
        <v>13443600000</v>
      </c>
      <c r="H148" s="3">
        <f ca="1">SUMIF(spmmak_2019!$A$2:$J$2803,$E148&amp;H$2,spmmak_2019!$J$2:$J$2803)</f>
        <v>0</v>
      </c>
      <c r="I148" s="7">
        <f t="shared" ca="1" si="20"/>
        <v>13443600000</v>
      </c>
      <c r="J148" s="3">
        <f ca="1">SUMIF(spmmak_2019!$A$2:$J$2803,$E148&amp;J$2,spmmak_2019!$J$2:$J$2803)</f>
        <v>0</v>
      </c>
      <c r="K148" s="3">
        <f ca="1">SUMIF(spmmak_2019!$A$2:$J$2803,$E148&amp;K$2,spmmak_2019!$J$2:$J$2803)</f>
        <v>0</v>
      </c>
      <c r="L148" s="3">
        <f ca="1">SUMIF(spmmak_2019!$A$2:$J$2803,$E148&amp;L$2,spmmak_2019!$J$2:$J$2803)</f>
        <v>0</v>
      </c>
      <c r="M148" s="7">
        <f t="shared" ca="1" si="21"/>
        <v>13443600000</v>
      </c>
      <c r="N148" s="3">
        <f ca="1">SUMIF(spmmak_2019!$A$2:$J$2803,$E148&amp;N$2,spmmak_2019!$J$2:$J$2803)</f>
        <v>0</v>
      </c>
      <c r="O148" s="3">
        <f ca="1">SUMIF(spmmak_2019!$A$2:$J$2803,$E148&amp;O$2,spmmak_2019!$J$2:$J$2803)</f>
        <v>12624400000</v>
      </c>
      <c r="P148" s="3">
        <f ca="1">SUMIF(spmmak_2019!$A$2:$J$2803,$E148&amp;P$2,spmmak_2019!$J$2:$J$2803)</f>
        <v>0</v>
      </c>
      <c r="Q148" s="7">
        <f t="shared" ca="1" si="22"/>
        <v>26068000000</v>
      </c>
      <c r="R148" s="3">
        <f ca="1">SUMIF(spmmak_2019!$A$2:$J$2803,$E148&amp;R$2,spmmak_2019!$J$2:$J$2803)</f>
        <v>0</v>
      </c>
      <c r="S148" s="3">
        <f ca="1">SUMIF(spmmak_2019!$A$2:$J$2803,$E148&amp;S$2,spmmak_2019!$J$2:$J$2803)</f>
        <v>0</v>
      </c>
      <c r="T148" s="3">
        <f ca="1">SUMIF(spmmak_2019!$A$2:$J$2803,$E148&amp;T$2,spmmak_2019!$J$2:$J$2803)</f>
        <v>407200000</v>
      </c>
      <c r="U148" s="7">
        <f t="shared" ca="1" si="23"/>
        <v>26475200000</v>
      </c>
    </row>
    <row r="149" spans="1:21">
      <c r="A149" t="str">
        <f t="shared" si="24"/>
        <v>52</v>
      </c>
      <c r="B149" s="5">
        <v>417833</v>
      </c>
      <c r="C149" s="10" t="str">
        <f t="shared" si="18"/>
        <v>41783352</v>
      </c>
      <c r="D149" t="str">
        <f t="shared" si="19"/>
        <v>2129046</v>
      </c>
      <c r="E149" t="s">
        <v>2790</v>
      </c>
      <c r="F149" s="3">
        <f ca="1">SUMIF(spmmak_2019!$A$2:$J$2803,$E149&amp;F$2,spmmak_2019!$J$2:$J$2803)</f>
        <v>0</v>
      </c>
      <c r="G149" s="3">
        <f ca="1">SUMIF(spmmak_2019!$A$2:$J$2803,$E149&amp;G$2,spmmak_2019!$J$2:$J$2803)</f>
        <v>0</v>
      </c>
      <c r="H149" s="3">
        <f ca="1">SUMIF(spmmak_2019!$A$2:$J$2803,$E149&amp;H$2,spmmak_2019!$J$2:$J$2803)</f>
        <v>0</v>
      </c>
      <c r="I149" s="7">
        <f t="shared" ca="1" si="20"/>
        <v>0</v>
      </c>
      <c r="J149" s="3">
        <f ca="1">SUMIF(spmmak_2019!$A$2:$J$2803,$E149&amp;J$2,spmmak_2019!$J$2:$J$2803)</f>
        <v>0</v>
      </c>
      <c r="K149" s="3">
        <f ca="1">SUMIF(spmmak_2019!$A$2:$J$2803,$E149&amp;K$2,spmmak_2019!$J$2:$J$2803)</f>
        <v>0</v>
      </c>
      <c r="L149" s="3">
        <f ca="1">SUMIF(spmmak_2019!$A$2:$J$2803,$E149&amp;L$2,spmmak_2019!$J$2:$J$2803)</f>
        <v>0</v>
      </c>
      <c r="M149" s="7">
        <f t="shared" ca="1" si="21"/>
        <v>0</v>
      </c>
      <c r="N149" s="3">
        <f ca="1">SUMIF(spmmak_2019!$A$2:$J$2803,$E149&amp;N$2,spmmak_2019!$J$2:$J$2803)</f>
        <v>0</v>
      </c>
      <c r="O149" s="3">
        <f ca="1">SUMIF(spmmak_2019!$A$2:$J$2803,$E149&amp;O$2,spmmak_2019!$J$2:$J$2803)</f>
        <v>1000000</v>
      </c>
      <c r="P149" s="3">
        <f ca="1">SUMIF(spmmak_2019!$A$2:$J$2803,$E149&amp;P$2,spmmak_2019!$J$2:$J$2803)</f>
        <v>8077000</v>
      </c>
      <c r="Q149" s="7">
        <f t="shared" ca="1" si="22"/>
        <v>9077000</v>
      </c>
      <c r="R149" s="3">
        <f ca="1">SUMIF(spmmak_2019!$A$2:$J$2803,$E149&amp;R$2,spmmak_2019!$J$2:$J$2803)</f>
        <v>0</v>
      </c>
      <c r="S149" s="3">
        <f ca="1">SUMIF(spmmak_2019!$A$2:$J$2803,$E149&amp;S$2,spmmak_2019!$J$2:$J$2803)</f>
        <v>5058000</v>
      </c>
      <c r="T149" s="3">
        <f ca="1">SUMIF(spmmak_2019!$A$2:$J$2803,$E149&amp;T$2,spmmak_2019!$J$2:$J$2803)</f>
        <v>0</v>
      </c>
      <c r="U149" s="7">
        <f t="shared" ca="1" si="23"/>
        <v>14135000</v>
      </c>
    </row>
    <row r="150" spans="1:21">
      <c r="A150" t="str">
        <f t="shared" si="24"/>
        <v>52</v>
      </c>
      <c r="B150" s="5">
        <v>417833</v>
      </c>
      <c r="C150" s="10" t="str">
        <f t="shared" si="18"/>
        <v>41783352</v>
      </c>
      <c r="D150" t="str">
        <f t="shared" si="19"/>
        <v>2129046</v>
      </c>
      <c r="E150" t="s">
        <v>2652</v>
      </c>
      <c r="F150" s="3">
        <f ca="1">SUMIF(spmmak_2019!$A$2:$J$2803,$E150&amp;F$2,spmmak_2019!$J$2:$J$2803)</f>
        <v>779900</v>
      </c>
      <c r="G150" s="3">
        <f ca="1">SUMIF(spmmak_2019!$A$2:$J$2803,$E150&amp;G$2,spmmak_2019!$J$2:$J$2803)</f>
        <v>808400</v>
      </c>
      <c r="H150" s="3">
        <f ca="1">SUMIF(spmmak_2019!$A$2:$J$2803,$E150&amp;H$2,spmmak_2019!$J$2:$J$2803)</f>
        <v>1013400</v>
      </c>
      <c r="I150" s="7">
        <f t="shared" ca="1" si="20"/>
        <v>2601700</v>
      </c>
      <c r="J150" s="3">
        <f ca="1">SUMIF(spmmak_2019!$A$2:$J$2803,$E150&amp;J$2,spmmak_2019!$J$2:$J$2803)</f>
        <v>30748300</v>
      </c>
      <c r="K150" s="3">
        <f ca="1">SUMIF(spmmak_2019!$A$2:$J$2803,$E150&amp;K$2,spmmak_2019!$J$2:$J$2803)</f>
        <v>3321100</v>
      </c>
      <c r="L150" s="3">
        <f ca="1">SUMIF(spmmak_2019!$A$2:$J$2803,$E150&amp;L$2,spmmak_2019!$J$2:$J$2803)</f>
        <v>1420100</v>
      </c>
      <c r="M150" s="7">
        <f t="shared" ca="1" si="21"/>
        <v>38091200</v>
      </c>
      <c r="N150" s="3">
        <f ca="1">SUMIF(spmmak_2019!$A$2:$J$2803,$E150&amp;N$2,spmmak_2019!$J$2:$J$2803)</f>
        <v>860700</v>
      </c>
      <c r="O150" s="3">
        <f ca="1">SUMIF(spmmak_2019!$A$2:$J$2803,$E150&amp;O$2,spmmak_2019!$J$2:$J$2803)</f>
        <v>1419300</v>
      </c>
      <c r="P150" s="3">
        <f ca="1">SUMIF(spmmak_2019!$A$2:$J$2803,$E150&amp;P$2,spmmak_2019!$J$2:$J$2803)</f>
        <v>1953900</v>
      </c>
      <c r="Q150" s="7">
        <f t="shared" ca="1" si="22"/>
        <v>42325100</v>
      </c>
      <c r="R150" s="3">
        <f ca="1">SUMIF(spmmak_2019!$A$2:$J$2803,$E150&amp;R$2,spmmak_2019!$J$2:$J$2803)</f>
        <v>2001600</v>
      </c>
      <c r="S150" s="3">
        <f ca="1">SUMIF(spmmak_2019!$A$2:$J$2803,$E150&amp;S$2,spmmak_2019!$J$2:$J$2803)</f>
        <v>2199900</v>
      </c>
      <c r="T150" s="3">
        <f ca="1">SUMIF(spmmak_2019!$A$2:$J$2803,$E150&amp;T$2,spmmak_2019!$J$2:$J$2803)</f>
        <v>2792900</v>
      </c>
      <c r="U150" s="7">
        <f t="shared" ca="1" si="23"/>
        <v>49319500</v>
      </c>
    </row>
    <row r="151" spans="1:21">
      <c r="A151" t="str">
        <f t="shared" si="24"/>
        <v>52</v>
      </c>
      <c r="B151" s="5">
        <v>417833</v>
      </c>
      <c r="C151" s="10" t="str">
        <f t="shared" si="18"/>
        <v>41783352</v>
      </c>
      <c r="D151" t="str">
        <f t="shared" si="19"/>
        <v>2129046</v>
      </c>
      <c r="E151" t="s">
        <v>2717</v>
      </c>
      <c r="F151" s="3">
        <f ca="1">SUMIF(spmmak_2019!$A$2:$J$2803,$E151&amp;F$2,spmmak_2019!$J$2:$J$2803)</f>
        <v>569500</v>
      </c>
      <c r="G151" s="3">
        <f ca="1">SUMIF(spmmak_2019!$A$2:$J$2803,$E151&amp;G$2,spmmak_2019!$J$2:$J$2803)</f>
        <v>569500</v>
      </c>
      <c r="H151" s="3">
        <f ca="1">SUMIF(spmmak_2019!$A$2:$J$2803,$E151&amp;H$2,spmmak_2019!$J$2:$J$2803)</f>
        <v>569500</v>
      </c>
      <c r="I151" s="7">
        <f t="shared" ca="1" si="20"/>
        <v>1708500</v>
      </c>
      <c r="J151" s="3">
        <f ca="1">SUMIF(spmmak_2019!$A$2:$J$2803,$E151&amp;J$2,spmmak_2019!$J$2:$J$2803)</f>
        <v>569500</v>
      </c>
      <c r="K151" s="3">
        <f ca="1">SUMIF(spmmak_2019!$A$2:$J$2803,$E151&amp;K$2,spmmak_2019!$J$2:$J$2803)</f>
        <v>578578</v>
      </c>
      <c r="L151" s="3">
        <f ca="1">SUMIF(spmmak_2019!$A$2:$J$2803,$E151&amp;L$2,spmmak_2019!$J$2:$J$2803)</f>
        <v>569500</v>
      </c>
      <c r="M151" s="7">
        <f t="shared" ca="1" si="21"/>
        <v>3426078</v>
      </c>
      <c r="N151" s="3">
        <f ca="1">SUMIF(spmmak_2019!$A$2:$J$2803,$E151&amp;N$2,spmmak_2019!$J$2:$J$2803)</f>
        <v>573211</v>
      </c>
      <c r="O151" s="3">
        <f ca="1">SUMIF(spmmak_2019!$A$2:$J$2803,$E151&amp;O$2,spmmak_2019!$J$2:$J$2803)</f>
        <v>576278</v>
      </c>
      <c r="P151" s="3">
        <f ca="1">SUMIF(spmmak_2019!$A$2:$J$2803,$E151&amp;P$2,spmmak_2019!$J$2:$J$2803)</f>
        <v>569500</v>
      </c>
      <c r="Q151" s="7">
        <f t="shared" ca="1" si="22"/>
        <v>5145067</v>
      </c>
      <c r="R151" s="3">
        <f ca="1">SUMIF(spmmak_2019!$A$2:$J$2803,$E151&amp;R$2,spmmak_2019!$J$2:$J$2803)</f>
        <v>1198713</v>
      </c>
      <c r="S151" s="3">
        <f ca="1">SUMIF(spmmak_2019!$A$2:$J$2803,$E151&amp;S$2,spmmak_2019!$J$2:$J$2803)</f>
        <v>0</v>
      </c>
      <c r="T151" s="3">
        <f ca="1">SUMIF(spmmak_2019!$A$2:$J$2803,$E151&amp;T$2,spmmak_2019!$J$2:$J$2803)</f>
        <v>580500</v>
      </c>
      <c r="U151" s="7">
        <f t="shared" ca="1" si="23"/>
        <v>6924280</v>
      </c>
    </row>
    <row r="152" spans="1:21">
      <c r="A152" t="str">
        <f t="shared" si="24"/>
        <v>52</v>
      </c>
      <c r="B152" s="5">
        <v>417833</v>
      </c>
      <c r="C152" s="10" t="str">
        <f t="shared" si="18"/>
        <v>41783352</v>
      </c>
      <c r="D152" t="str">
        <f t="shared" si="19"/>
        <v>2129046</v>
      </c>
      <c r="E152" t="s">
        <v>2749</v>
      </c>
      <c r="F152" s="3">
        <f ca="1">SUMIF(spmmak_2019!$A$2:$J$2803,$E152&amp;F$2,spmmak_2019!$J$2:$J$2803)</f>
        <v>597000</v>
      </c>
      <c r="G152" s="3">
        <f ca="1">SUMIF(spmmak_2019!$A$2:$J$2803,$E152&amp;G$2,spmmak_2019!$J$2:$J$2803)</f>
        <v>611854</v>
      </c>
      <c r="H152" s="3">
        <f ca="1">SUMIF(spmmak_2019!$A$2:$J$2803,$E152&amp;H$2,spmmak_2019!$J$2:$J$2803)</f>
        <v>597000</v>
      </c>
      <c r="I152" s="7">
        <f t="shared" ca="1" si="20"/>
        <v>1805854</v>
      </c>
      <c r="J152" s="3">
        <f ca="1">SUMIF(spmmak_2019!$A$2:$J$2803,$E152&amp;J$2,spmmak_2019!$J$2:$J$2803)</f>
        <v>616000</v>
      </c>
      <c r="K152" s="3">
        <f ca="1">SUMIF(spmmak_2019!$A$2:$J$2803,$E152&amp;K$2,spmmak_2019!$J$2:$J$2803)</f>
        <v>607212</v>
      </c>
      <c r="L152" s="3">
        <f ca="1">SUMIF(spmmak_2019!$A$2:$J$2803,$E152&amp;L$2,spmmak_2019!$J$2:$J$2803)</f>
        <v>608348</v>
      </c>
      <c r="M152" s="7">
        <f t="shared" ca="1" si="21"/>
        <v>3637414</v>
      </c>
      <c r="N152" s="3">
        <f ca="1">SUMIF(spmmak_2019!$A$2:$J$2803,$E152&amp;N$2,spmmak_2019!$J$2:$J$2803)</f>
        <v>600404</v>
      </c>
      <c r="O152" s="3">
        <f ca="1">SUMIF(spmmak_2019!$A$2:$J$2803,$E152&amp;O$2,spmmak_2019!$J$2:$J$2803)</f>
        <v>609453</v>
      </c>
      <c r="P152" s="3">
        <f ca="1">SUMIF(spmmak_2019!$A$2:$J$2803,$E152&amp;P$2,spmmak_2019!$J$2:$J$2803)</f>
        <v>614811</v>
      </c>
      <c r="Q152" s="7">
        <f t="shared" ca="1" si="22"/>
        <v>5462082</v>
      </c>
      <c r="R152" s="3">
        <f ca="1">SUMIF(spmmak_2019!$A$2:$J$2803,$E152&amp;R$2,spmmak_2019!$J$2:$J$2803)</f>
        <v>800000</v>
      </c>
      <c r="S152" s="3">
        <f ca="1">SUMIF(spmmak_2019!$A$2:$J$2803,$E152&amp;S$2,spmmak_2019!$J$2:$J$2803)</f>
        <v>647195</v>
      </c>
      <c r="T152" s="3">
        <f ca="1">SUMIF(spmmak_2019!$A$2:$J$2803,$E152&amp;T$2,spmmak_2019!$J$2:$J$2803)</f>
        <v>631309</v>
      </c>
      <c r="U152" s="7">
        <f t="shared" ca="1" si="23"/>
        <v>7540586</v>
      </c>
    </row>
    <row r="153" spans="1:21">
      <c r="A153" t="str">
        <f t="shared" si="24"/>
        <v>52</v>
      </c>
      <c r="B153" s="5">
        <v>417833</v>
      </c>
      <c r="C153" s="10" t="str">
        <f t="shared" si="18"/>
        <v>41783352</v>
      </c>
      <c r="D153" t="str">
        <f t="shared" si="19"/>
        <v>2129046</v>
      </c>
      <c r="E153" t="s">
        <v>2826</v>
      </c>
      <c r="F153" s="3">
        <f ca="1">SUMIF(spmmak_2019!$A$2:$J$2803,$E153&amp;F$2,spmmak_2019!$J$2:$J$2803)</f>
        <v>0</v>
      </c>
      <c r="G153" s="3">
        <f ca="1">SUMIF(spmmak_2019!$A$2:$J$2803,$E153&amp;G$2,spmmak_2019!$J$2:$J$2803)</f>
        <v>0</v>
      </c>
      <c r="H153" s="3">
        <f ca="1">SUMIF(spmmak_2019!$A$2:$J$2803,$E153&amp;H$2,spmmak_2019!$J$2:$J$2803)</f>
        <v>31700000</v>
      </c>
      <c r="I153" s="7">
        <f t="shared" ca="1" si="20"/>
        <v>31700000</v>
      </c>
      <c r="J153" s="3">
        <f ca="1">SUMIF(spmmak_2019!$A$2:$J$2803,$E153&amp;J$2,spmmak_2019!$J$2:$J$2803)</f>
        <v>0</v>
      </c>
      <c r="K153" s="3">
        <f ca="1">SUMIF(spmmak_2019!$A$2:$J$2803,$E153&amp;K$2,spmmak_2019!$J$2:$J$2803)</f>
        <v>0</v>
      </c>
      <c r="L153" s="3">
        <f ca="1">SUMIF(spmmak_2019!$A$2:$J$2803,$E153&amp;L$2,spmmak_2019!$J$2:$J$2803)</f>
        <v>0</v>
      </c>
      <c r="M153" s="7">
        <f t="shared" ca="1" si="21"/>
        <v>31700000</v>
      </c>
      <c r="N153" s="3">
        <f ca="1">SUMIF(spmmak_2019!$A$2:$J$2803,$E153&amp;N$2,spmmak_2019!$J$2:$J$2803)</f>
        <v>0</v>
      </c>
      <c r="O153" s="3">
        <f ca="1">SUMIF(spmmak_2019!$A$2:$J$2803,$E153&amp;O$2,spmmak_2019!$J$2:$J$2803)</f>
        <v>0</v>
      </c>
      <c r="P153" s="3">
        <f ca="1">SUMIF(spmmak_2019!$A$2:$J$2803,$E153&amp;P$2,spmmak_2019!$J$2:$J$2803)</f>
        <v>0</v>
      </c>
      <c r="Q153" s="7">
        <f t="shared" ca="1" si="22"/>
        <v>31700000</v>
      </c>
      <c r="R153" s="3">
        <f ca="1">SUMIF(spmmak_2019!$A$2:$J$2803,$E153&amp;R$2,spmmak_2019!$J$2:$J$2803)</f>
        <v>0</v>
      </c>
      <c r="S153" s="3">
        <f ca="1">SUMIF(spmmak_2019!$A$2:$J$2803,$E153&amp;S$2,spmmak_2019!$J$2:$J$2803)</f>
        <v>0</v>
      </c>
      <c r="T153" s="3">
        <f ca="1">SUMIF(spmmak_2019!$A$2:$J$2803,$E153&amp;T$2,spmmak_2019!$J$2:$J$2803)</f>
        <v>0</v>
      </c>
      <c r="U153" s="7">
        <f t="shared" ca="1" si="23"/>
        <v>31700000</v>
      </c>
    </row>
    <row r="154" spans="1:21">
      <c r="A154" t="str">
        <f t="shared" si="24"/>
        <v>52</v>
      </c>
      <c r="B154" s="5">
        <v>417833</v>
      </c>
      <c r="C154" s="10" t="str">
        <f t="shared" si="18"/>
        <v>41783352</v>
      </c>
      <c r="D154" t="str">
        <f t="shared" si="19"/>
        <v>2129046</v>
      </c>
      <c r="E154" t="s">
        <v>2709</v>
      </c>
      <c r="F154" s="3">
        <f ca="1">SUMIF(spmmak_2019!$A$2:$J$2803,$E154&amp;F$2,spmmak_2019!$J$2:$J$2803)</f>
        <v>0</v>
      </c>
      <c r="G154" s="3">
        <f ca="1">SUMIF(spmmak_2019!$A$2:$J$2803,$E154&amp;G$2,spmmak_2019!$J$2:$J$2803)</f>
        <v>0</v>
      </c>
      <c r="H154" s="3">
        <f ca="1">SUMIF(spmmak_2019!$A$2:$J$2803,$E154&amp;H$2,spmmak_2019!$J$2:$J$2803)</f>
        <v>25000000</v>
      </c>
      <c r="I154" s="7">
        <f t="shared" ca="1" si="20"/>
        <v>25000000</v>
      </c>
      <c r="J154" s="3">
        <f ca="1">SUMIF(spmmak_2019!$A$2:$J$2803,$E154&amp;J$2,spmmak_2019!$J$2:$J$2803)</f>
        <v>56100000</v>
      </c>
      <c r="K154" s="3">
        <f ca="1">SUMIF(spmmak_2019!$A$2:$J$2803,$E154&amp;K$2,spmmak_2019!$J$2:$J$2803)</f>
        <v>0</v>
      </c>
      <c r="L154" s="3">
        <f ca="1">SUMIF(spmmak_2019!$A$2:$J$2803,$E154&amp;L$2,spmmak_2019!$J$2:$J$2803)</f>
        <v>0</v>
      </c>
      <c r="M154" s="7">
        <f t="shared" ca="1" si="21"/>
        <v>81100000</v>
      </c>
      <c r="N154" s="3">
        <f ca="1">SUMIF(spmmak_2019!$A$2:$J$2803,$E154&amp;N$2,spmmak_2019!$J$2:$J$2803)</f>
        <v>0</v>
      </c>
      <c r="O154" s="3">
        <f ca="1">SUMIF(spmmak_2019!$A$2:$J$2803,$E154&amp;O$2,spmmak_2019!$J$2:$J$2803)</f>
        <v>23200000</v>
      </c>
      <c r="P154" s="3">
        <f ca="1">SUMIF(spmmak_2019!$A$2:$J$2803,$E154&amp;P$2,spmmak_2019!$J$2:$J$2803)</f>
        <v>0</v>
      </c>
      <c r="Q154" s="7">
        <f t="shared" ca="1" si="22"/>
        <v>104300000</v>
      </c>
      <c r="R154" s="3">
        <f ca="1">SUMIF(spmmak_2019!$A$2:$J$2803,$E154&amp;R$2,spmmak_2019!$J$2:$J$2803)</f>
        <v>16395000</v>
      </c>
      <c r="S154" s="3">
        <f ca="1">SUMIF(spmmak_2019!$A$2:$J$2803,$E154&amp;S$2,spmmak_2019!$J$2:$J$2803)</f>
        <v>33350000</v>
      </c>
      <c r="T154" s="3">
        <f ca="1">SUMIF(spmmak_2019!$A$2:$J$2803,$E154&amp;T$2,spmmak_2019!$J$2:$J$2803)</f>
        <v>0</v>
      </c>
      <c r="U154" s="7">
        <f t="shared" ca="1" si="23"/>
        <v>154045000</v>
      </c>
    </row>
    <row r="155" spans="1:21">
      <c r="A155" t="str">
        <f t="shared" si="24"/>
        <v>52</v>
      </c>
      <c r="B155" s="5">
        <v>417833</v>
      </c>
      <c r="C155" s="10" t="str">
        <f t="shared" si="18"/>
        <v>41783352</v>
      </c>
      <c r="D155" t="str">
        <f t="shared" si="19"/>
        <v>2129046</v>
      </c>
      <c r="E155" t="s">
        <v>2819</v>
      </c>
      <c r="F155" s="3">
        <f ca="1">SUMIF(spmmak_2019!$A$2:$J$2803,$E155&amp;F$2,spmmak_2019!$J$2:$J$2803)</f>
        <v>0</v>
      </c>
      <c r="G155" s="3">
        <f ca="1">SUMIF(spmmak_2019!$A$2:$J$2803,$E155&amp;G$2,spmmak_2019!$J$2:$J$2803)</f>
        <v>0</v>
      </c>
      <c r="H155" s="3">
        <f ca="1">SUMIF(spmmak_2019!$A$2:$J$2803,$E155&amp;H$2,spmmak_2019!$J$2:$J$2803)</f>
        <v>0</v>
      </c>
      <c r="I155" s="7">
        <f t="shared" ca="1" si="20"/>
        <v>0</v>
      </c>
      <c r="J155" s="3">
        <f ca="1">SUMIF(spmmak_2019!$A$2:$J$2803,$E155&amp;J$2,spmmak_2019!$J$2:$J$2803)</f>
        <v>0</v>
      </c>
      <c r="K155" s="3">
        <f ca="1">SUMIF(spmmak_2019!$A$2:$J$2803,$E155&amp;K$2,spmmak_2019!$J$2:$J$2803)</f>
        <v>0</v>
      </c>
      <c r="L155" s="3">
        <f ca="1">SUMIF(spmmak_2019!$A$2:$J$2803,$E155&amp;L$2,spmmak_2019!$J$2:$J$2803)</f>
        <v>0</v>
      </c>
      <c r="M155" s="7">
        <f t="shared" ca="1" si="21"/>
        <v>0</v>
      </c>
      <c r="N155" s="3">
        <f ca="1">SUMIF(spmmak_2019!$A$2:$J$2803,$E155&amp;N$2,spmmak_2019!$J$2:$J$2803)</f>
        <v>0</v>
      </c>
      <c r="O155" s="3">
        <f ca="1">SUMIF(spmmak_2019!$A$2:$J$2803,$E155&amp;O$2,spmmak_2019!$J$2:$J$2803)</f>
        <v>0</v>
      </c>
      <c r="P155" s="3">
        <f ca="1">SUMIF(spmmak_2019!$A$2:$J$2803,$E155&amp;P$2,spmmak_2019!$J$2:$J$2803)</f>
        <v>0</v>
      </c>
      <c r="Q155" s="7">
        <f t="shared" ca="1" si="22"/>
        <v>0</v>
      </c>
      <c r="R155" s="3">
        <f ca="1">SUMIF(spmmak_2019!$A$2:$J$2803,$E155&amp;R$2,spmmak_2019!$J$2:$J$2803)</f>
        <v>0</v>
      </c>
      <c r="S155" s="3">
        <f ca="1">SUMIF(spmmak_2019!$A$2:$J$2803,$E155&amp;S$2,spmmak_2019!$J$2:$J$2803)</f>
        <v>0</v>
      </c>
      <c r="T155" s="3">
        <f ca="1">SUMIF(spmmak_2019!$A$2:$J$2803,$E155&amp;T$2,spmmak_2019!$J$2:$J$2803)</f>
        <v>21990000</v>
      </c>
      <c r="U155" s="7">
        <f t="shared" ca="1" si="23"/>
        <v>21990000</v>
      </c>
    </row>
    <row r="156" spans="1:21">
      <c r="A156" t="str">
        <f t="shared" si="24"/>
        <v>52</v>
      </c>
      <c r="B156" s="5">
        <v>417833</v>
      </c>
      <c r="C156" s="10" t="str">
        <f t="shared" si="18"/>
        <v>41783352</v>
      </c>
      <c r="D156" t="str">
        <f t="shared" si="19"/>
        <v>2129046</v>
      </c>
      <c r="E156" t="s">
        <v>2767</v>
      </c>
      <c r="F156" s="3">
        <f ca="1">SUMIF(spmmak_2019!$A$2:$J$2803,$E156&amp;F$2,spmmak_2019!$J$2:$J$2803)</f>
        <v>0</v>
      </c>
      <c r="G156" s="3">
        <f ca="1">SUMIF(spmmak_2019!$A$2:$J$2803,$E156&amp;G$2,spmmak_2019!$J$2:$J$2803)</f>
        <v>0</v>
      </c>
      <c r="H156" s="3">
        <f ca="1">SUMIF(spmmak_2019!$A$2:$J$2803,$E156&amp;H$2,spmmak_2019!$J$2:$J$2803)</f>
        <v>0</v>
      </c>
      <c r="I156" s="7">
        <f t="shared" ca="1" si="20"/>
        <v>0</v>
      </c>
      <c r="J156" s="3">
        <f ca="1">SUMIF(spmmak_2019!$A$2:$J$2803,$E156&amp;J$2,spmmak_2019!$J$2:$J$2803)</f>
        <v>0</v>
      </c>
      <c r="K156" s="3">
        <f ca="1">SUMIF(spmmak_2019!$A$2:$J$2803,$E156&amp;K$2,spmmak_2019!$J$2:$J$2803)</f>
        <v>0</v>
      </c>
      <c r="L156" s="3">
        <f ca="1">SUMIF(spmmak_2019!$A$2:$J$2803,$E156&amp;L$2,spmmak_2019!$J$2:$J$2803)</f>
        <v>0</v>
      </c>
      <c r="M156" s="7">
        <f t="shared" ca="1" si="21"/>
        <v>0</v>
      </c>
      <c r="N156" s="3">
        <f ca="1">SUMIF(spmmak_2019!$A$2:$J$2803,$E156&amp;N$2,spmmak_2019!$J$2:$J$2803)</f>
        <v>0</v>
      </c>
      <c r="O156" s="3">
        <f ca="1">SUMIF(spmmak_2019!$A$2:$J$2803,$E156&amp;O$2,spmmak_2019!$J$2:$J$2803)</f>
        <v>1050000</v>
      </c>
      <c r="P156" s="3">
        <f ca="1">SUMIF(spmmak_2019!$A$2:$J$2803,$E156&amp;P$2,spmmak_2019!$J$2:$J$2803)</f>
        <v>0</v>
      </c>
      <c r="Q156" s="7">
        <f t="shared" ca="1" si="22"/>
        <v>1050000</v>
      </c>
      <c r="R156" s="3">
        <f ca="1">SUMIF(spmmak_2019!$A$2:$J$2803,$E156&amp;R$2,spmmak_2019!$J$2:$J$2803)</f>
        <v>4530000</v>
      </c>
      <c r="S156" s="3">
        <f ca="1">SUMIF(spmmak_2019!$A$2:$J$2803,$E156&amp;S$2,spmmak_2019!$J$2:$J$2803)</f>
        <v>0</v>
      </c>
      <c r="T156" s="3">
        <f ca="1">SUMIF(spmmak_2019!$A$2:$J$2803,$E156&amp;T$2,spmmak_2019!$J$2:$J$2803)</f>
        <v>580000</v>
      </c>
      <c r="U156" s="7">
        <f t="shared" ca="1" si="23"/>
        <v>6160000</v>
      </c>
    </row>
    <row r="157" spans="1:21">
      <c r="A157" t="str">
        <f t="shared" si="24"/>
        <v>52</v>
      </c>
      <c r="B157" s="5">
        <v>417833</v>
      </c>
      <c r="C157" s="10" t="str">
        <f t="shared" si="18"/>
        <v>41783352</v>
      </c>
      <c r="D157" t="str">
        <f t="shared" si="19"/>
        <v>2129046</v>
      </c>
      <c r="E157" t="s">
        <v>2794</v>
      </c>
      <c r="F157" s="3">
        <f ca="1">SUMIF(spmmak_2019!$A$2:$J$2803,$E157&amp;F$2,spmmak_2019!$J$2:$J$2803)</f>
        <v>0</v>
      </c>
      <c r="G157" s="3">
        <f ca="1">SUMIF(spmmak_2019!$A$2:$J$2803,$E157&amp;G$2,spmmak_2019!$J$2:$J$2803)</f>
        <v>0</v>
      </c>
      <c r="H157" s="3">
        <f ca="1">SUMIF(spmmak_2019!$A$2:$J$2803,$E157&amp;H$2,spmmak_2019!$J$2:$J$2803)</f>
        <v>0</v>
      </c>
      <c r="I157" s="7">
        <f t="shared" ca="1" si="20"/>
        <v>0</v>
      </c>
      <c r="J157" s="3">
        <f ca="1">SUMIF(spmmak_2019!$A$2:$J$2803,$E157&amp;J$2,spmmak_2019!$J$2:$J$2803)</f>
        <v>0</v>
      </c>
      <c r="K157" s="3">
        <f ca="1">SUMIF(spmmak_2019!$A$2:$J$2803,$E157&amp;K$2,spmmak_2019!$J$2:$J$2803)</f>
        <v>0</v>
      </c>
      <c r="L157" s="3">
        <f ca="1">SUMIF(spmmak_2019!$A$2:$J$2803,$E157&amp;L$2,spmmak_2019!$J$2:$J$2803)</f>
        <v>0</v>
      </c>
      <c r="M157" s="7">
        <f t="shared" ca="1" si="21"/>
        <v>0</v>
      </c>
      <c r="N157" s="3">
        <f ca="1">SUMIF(spmmak_2019!$A$2:$J$2803,$E157&amp;N$2,spmmak_2019!$J$2:$J$2803)</f>
        <v>0</v>
      </c>
      <c r="O157" s="3">
        <f ca="1">SUMIF(spmmak_2019!$A$2:$J$2803,$E157&amp;O$2,spmmak_2019!$J$2:$J$2803)</f>
        <v>450000</v>
      </c>
      <c r="P157" s="3">
        <f ca="1">SUMIF(spmmak_2019!$A$2:$J$2803,$E157&amp;P$2,spmmak_2019!$J$2:$J$2803)</f>
        <v>0</v>
      </c>
      <c r="Q157" s="7">
        <f t="shared" ca="1" si="22"/>
        <v>450000</v>
      </c>
      <c r="R157" s="3">
        <f ca="1">SUMIF(spmmak_2019!$A$2:$J$2803,$E157&amp;R$2,spmmak_2019!$J$2:$J$2803)</f>
        <v>0</v>
      </c>
      <c r="S157" s="3">
        <f ca="1">SUMIF(spmmak_2019!$A$2:$J$2803,$E157&amp;S$2,spmmak_2019!$J$2:$J$2803)</f>
        <v>0</v>
      </c>
      <c r="T157" s="3">
        <f ca="1">SUMIF(spmmak_2019!$A$2:$J$2803,$E157&amp;T$2,spmmak_2019!$J$2:$J$2803)</f>
        <v>0</v>
      </c>
      <c r="U157" s="7">
        <f t="shared" ca="1" si="23"/>
        <v>450000</v>
      </c>
    </row>
    <row r="158" spans="1:21">
      <c r="A158" t="str">
        <f t="shared" si="24"/>
        <v>53</v>
      </c>
      <c r="B158" s="5">
        <v>417833</v>
      </c>
      <c r="C158" s="10" t="str">
        <f t="shared" si="18"/>
        <v>41783353</v>
      </c>
      <c r="D158" t="str">
        <f t="shared" si="19"/>
        <v>2129046</v>
      </c>
      <c r="E158" t="s">
        <v>2752</v>
      </c>
      <c r="F158" s="3">
        <f ca="1">SUMIF(spmmak_2019!$A$2:$J$2803,$E158&amp;F$2,spmmak_2019!$J$2:$J$2803)</f>
        <v>0</v>
      </c>
      <c r="G158" s="3">
        <f ca="1">SUMIF(spmmak_2019!$A$2:$J$2803,$E158&amp;G$2,spmmak_2019!$J$2:$J$2803)</f>
        <v>0</v>
      </c>
      <c r="H158" s="3">
        <f ca="1">SUMIF(spmmak_2019!$A$2:$J$2803,$E158&amp;H$2,spmmak_2019!$J$2:$J$2803)</f>
        <v>0</v>
      </c>
      <c r="I158" s="7">
        <f t="shared" ca="1" si="20"/>
        <v>0</v>
      </c>
      <c r="J158" s="3">
        <f ca="1">SUMIF(spmmak_2019!$A$2:$J$2803,$E158&amp;J$2,spmmak_2019!$J$2:$J$2803)</f>
        <v>0</v>
      </c>
      <c r="K158" s="3">
        <f ca="1">SUMIF(spmmak_2019!$A$2:$J$2803,$E158&amp;K$2,spmmak_2019!$J$2:$J$2803)</f>
        <v>0</v>
      </c>
      <c r="L158" s="3">
        <f ca="1">SUMIF(spmmak_2019!$A$2:$J$2803,$E158&amp;L$2,spmmak_2019!$J$2:$J$2803)</f>
        <v>39300000</v>
      </c>
      <c r="M158" s="7">
        <f t="shared" ca="1" si="21"/>
        <v>39300000</v>
      </c>
      <c r="N158" s="3">
        <f ca="1">SUMIF(spmmak_2019!$A$2:$J$2803,$E158&amp;N$2,spmmak_2019!$J$2:$J$2803)</f>
        <v>0</v>
      </c>
      <c r="O158" s="3">
        <f ca="1">SUMIF(spmmak_2019!$A$2:$J$2803,$E158&amp;O$2,spmmak_2019!$J$2:$J$2803)</f>
        <v>12000000</v>
      </c>
      <c r="P158" s="3">
        <f ca="1">SUMIF(spmmak_2019!$A$2:$J$2803,$E158&amp;P$2,spmmak_2019!$J$2:$J$2803)</f>
        <v>0</v>
      </c>
      <c r="Q158" s="7">
        <f t="shared" ca="1" si="22"/>
        <v>51300000</v>
      </c>
      <c r="R158" s="3">
        <f ca="1">SUMIF(spmmak_2019!$A$2:$J$2803,$E158&amp;R$2,spmmak_2019!$J$2:$J$2803)</f>
        <v>0</v>
      </c>
      <c r="S158" s="3">
        <f ca="1">SUMIF(spmmak_2019!$A$2:$J$2803,$E158&amp;S$2,spmmak_2019!$J$2:$J$2803)</f>
        <v>54048500</v>
      </c>
      <c r="T158" s="3">
        <f ca="1">SUMIF(spmmak_2019!$A$2:$J$2803,$E158&amp;T$2,spmmak_2019!$J$2:$J$2803)</f>
        <v>8200000</v>
      </c>
      <c r="U158" s="7">
        <f t="shared" ca="1" si="23"/>
        <v>113548500</v>
      </c>
    </row>
    <row r="159" spans="1:21">
      <c r="A159" t="str">
        <f t="shared" si="24"/>
        <v>53</v>
      </c>
      <c r="B159" s="5">
        <v>417833</v>
      </c>
      <c r="C159" s="10" t="str">
        <f t="shared" si="18"/>
        <v>41783353</v>
      </c>
      <c r="D159" t="str">
        <f t="shared" si="19"/>
        <v>2129046</v>
      </c>
      <c r="E159" t="s">
        <v>2712</v>
      </c>
      <c r="F159" s="3">
        <f ca="1">SUMIF(spmmak_2019!$A$2:$J$2803,$E159&amp;F$2,spmmak_2019!$J$2:$J$2803)</f>
        <v>0</v>
      </c>
      <c r="G159" s="3">
        <f ca="1">SUMIF(spmmak_2019!$A$2:$J$2803,$E159&amp;G$2,spmmak_2019!$J$2:$J$2803)</f>
        <v>0</v>
      </c>
      <c r="H159" s="3">
        <f ca="1">SUMIF(spmmak_2019!$A$2:$J$2803,$E159&amp;H$2,spmmak_2019!$J$2:$J$2803)</f>
        <v>0</v>
      </c>
      <c r="I159" s="7">
        <f t="shared" ca="1" si="20"/>
        <v>0</v>
      </c>
      <c r="J159" s="3">
        <f ca="1">SUMIF(spmmak_2019!$A$2:$J$2803,$E159&amp;J$2,spmmak_2019!$J$2:$J$2803)</f>
        <v>0</v>
      </c>
      <c r="K159" s="3">
        <f ca="1">SUMIF(spmmak_2019!$A$2:$J$2803,$E159&amp;K$2,spmmak_2019!$J$2:$J$2803)</f>
        <v>0</v>
      </c>
      <c r="L159" s="3">
        <f ca="1">SUMIF(spmmak_2019!$A$2:$J$2803,$E159&amp;L$2,spmmak_2019!$J$2:$J$2803)</f>
        <v>0</v>
      </c>
      <c r="M159" s="7">
        <f t="shared" ca="1" si="21"/>
        <v>0</v>
      </c>
      <c r="N159" s="3">
        <f ca="1">SUMIF(spmmak_2019!$A$2:$J$2803,$E159&amp;N$2,spmmak_2019!$J$2:$J$2803)</f>
        <v>0</v>
      </c>
      <c r="O159" s="3">
        <f ca="1">SUMIF(spmmak_2019!$A$2:$J$2803,$E159&amp;O$2,spmmak_2019!$J$2:$J$2803)</f>
        <v>11976800</v>
      </c>
      <c r="P159" s="3">
        <f ca="1">SUMIF(spmmak_2019!$A$2:$J$2803,$E159&amp;P$2,spmmak_2019!$J$2:$J$2803)</f>
        <v>0</v>
      </c>
      <c r="Q159" s="7">
        <f t="shared" ca="1" si="22"/>
        <v>11976800</v>
      </c>
      <c r="R159" s="3">
        <f ca="1">SUMIF(spmmak_2019!$A$2:$J$2803,$E159&amp;R$2,spmmak_2019!$J$2:$J$2803)</f>
        <v>20047600</v>
      </c>
      <c r="S159" s="3">
        <f ca="1">SUMIF(spmmak_2019!$A$2:$J$2803,$E159&amp;S$2,spmmak_2019!$J$2:$J$2803)</f>
        <v>0</v>
      </c>
      <c r="T159" s="3">
        <f ca="1">SUMIF(spmmak_2019!$A$2:$J$2803,$E159&amp;T$2,spmmak_2019!$J$2:$J$2803)</f>
        <v>2413000</v>
      </c>
      <c r="U159" s="7">
        <f t="shared" ca="1" si="23"/>
        <v>34437400</v>
      </c>
    </row>
    <row r="160" spans="1:21">
      <c r="A160" t="str">
        <f t="shared" si="24"/>
        <v>52</v>
      </c>
      <c r="B160" s="5">
        <v>417833</v>
      </c>
      <c r="C160" s="10" t="str">
        <f t="shared" si="18"/>
        <v>41783352</v>
      </c>
      <c r="D160" t="str">
        <f t="shared" si="19"/>
        <v>2129047</v>
      </c>
      <c r="E160" t="s">
        <v>2731</v>
      </c>
      <c r="F160" s="3">
        <f ca="1">SUMIF(spmmak_2019!$A$2:$J$2803,$E160&amp;F$2,spmmak_2019!$J$2:$J$2803)</f>
        <v>0</v>
      </c>
      <c r="G160" s="3">
        <f ca="1">SUMIF(spmmak_2019!$A$2:$J$2803,$E160&amp;G$2,spmmak_2019!$J$2:$J$2803)</f>
        <v>6063500000</v>
      </c>
      <c r="H160" s="3">
        <f ca="1">SUMIF(spmmak_2019!$A$2:$J$2803,$E160&amp;H$2,spmmak_2019!$J$2:$J$2803)</f>
        <v>0</v>
      </c>
      <c r="I160" s="7">
        <f t="shared" ca="1" si="20"/>
        <v>6063500000</v>
      </c>
      <c r="J160" s="3">
        <f ca="1">SUMIF(spmmak_2019!$A$2:$J$2803,$E160&amp;J$2,spmmak_2019!$J$2:$J$2803)</f>
        <v>0</v>
      </c>
      <c r="K160" s="3">
        <f ca="1">SUMIF(spmmak_2019!$A$2:$J$2803,$E160&amp;K$2,spmmak_2019!$J$2:$J$2803)</f>
        <v>0</v>
      </c>
      <c r="L160" s="3">
        <f ca="1">SUMIF(spmmak_2019!$A$2:$J$2803,$E160&amp;L$2,spmmak_2019!$J$2:$J$2803)</f>
        <v>0</v>
      </c>
      <c r="M160" s="7">
        <f t="shared" ca="1" si="21"/>
        <v>6063500000</v>
      </c>
      <c r="N160" s="3">
        <f ca="1">SUMIF(spmmak_2019!$A$2:$J$2803,$E160&amp;N$2,spmmak_2019!$J$2:$J$2803)</f>
        <v>0</v>
      </c>
      <c r="O160" s="3">
        <f ca="1">SUMIF(spmmak_2019!$A$2:$J$2803,$E160&amp;O$2,spmmak_2019!$J$2:$J$2803)</f>
        <v>6309500000</v>
      </c>
      <c r="P160" s="3">
        <f ca="1">SUMIF(spmmak_2019!$A$2:$J$2803,$E160&amp;P$2,spmmak_2019!$J$2:$J$2803)</f>
        <v>0</v>
      </c>
      <c r="Q160" s="7">
        <f t="shared" ca="1" si="22"/>
        <v>12373000000</v>
      </c>
      <c r="R160" s="3">
        <f ca="1">SUMIF(spmmak_2019!$A$2:$J$2803,$E160&amp;R$2,spmmak_2019!$J$2:$J$2803)</f>
        <v>0</v>
      </c>
      <c r="S160" s="3">
        <f ca="1">SUMIF(spmmak_2019!$A$2:$J$2803,$E160&amp;S$2,spmmak_2019!$J$2:$J$2803)</f>
        <v>0</v>
      </c>
      <c r="T160" s="3">
        <f ca="1">SUMIF(spmmak_2019!$A$2:$J$2803,$E160&amp;T$2,spmmak_2019!$J$2:$J$2803)</f>
        <v>17500000</v>
      </c>
      <c r="U160" s="7">
        <f t="shared" ca="1" si="23"/>
        <v>12390500000</v>
      </c>
    </row>
    <row r="161" spans="1:21">
      <c r="A161" t="str">
        <f t="shared" si="24"/>
        <v>52</v>
      </c>
      <c r="B161" s="5">
        <v>417833</v>
      </c>
      <c r="C161" s="10" t="str">
        <f t="shared" si="18"/>
        <v>41783352</v>
      </c>
      <c r="D161" t="str">
        <f t="shared" si="19"/>
        <v>2129051</v>
      </c>
      <c r="E161" t="s">
        <v>2763</v>
      </c>
      <c r="F161" s="3">
        <f ca="1">SUMIF(spmmak_2019!$A$2:$J$2803,$E161&amp;F$2,spmmak_2019!$J$2:$J$2803)</f>
        <v>0</v>
      </c>
      <c r="G161" s="3">
        <f ca="1">SUMIF(spmmak_2019!$A$2:$J$2803,$E161&amp;G$2,spmmak_2019!$J$2:$J$2803)</f>
        <v>0</v>
      </c>
      <c r="H161" s="3">
        <f ca="1">SUMIF(spmmak_2019!$A$2:$J$2803,$E161&amp;H$2,spmmak_2019!$J$2:$J$2803)</f>
        <v>4855900000</v>
      </c>
      <c r="I161" s="7">
        <f t="shared" ca="1" si="20"/>
        <v>4855900000</v>
      </c>
      <c r="J161" s="3">
        <f ca="1">SUMIF(spmmak_2019!$A$2:$J$2803,$E161&amp;J$2,spmmak_2019!$J$2:$J$2803)</f>
        <v>0</v>
      </c>
      <c r="K161" s="3">
        <f ca="1">SUMIF(spmmak_2019!$A$2:$J$2803,$E161&amp;K$2,spmmak_2019!$J$2:$J$2803)</f>
        <v>0</v>
      </c>
      <c r="L161" s="3">
        <f ca="1">SUMIF(spmmak_2019!$A$2:$J$2803,$E161&amp;L$2,spmmak_2019!$J$2:$J$2803)</f>
        <v>0</v>
      </c>
      <c r="M161" s="7">
        <f t="shared" ca="1" si="21"/>
        <v>4855900000</v>
      </c>
      <c r="N161" s="3">
        <f ca="1">SUMIF(spmmak_2019!$A$2:$J$2803,$E161&amp;N$2,spmmak_2019!$J$2:$J$2803)</f>
        <v>0</v>
      </c>
      <c r="O161" s="3">
        <f ca="1">SUMIF(spmmak_2019!$A$2:$J$2803,$E161&amp;O$2,spmmak_2019!$J$2:$J$2803)</f>
        <v>4711700000</v>
      </c>
      <c r="P161" s="3">
        <f ca="1">SUMIF(spmmak_2019!$A$2:$J$2803,$E161&amp;P$2,spmmak_2019!$J$2:$J$2803)</f>
        <v>0</v>
      </c>
      <c r="Q161" s="7">
        <f t="shared" ca="1" si="22"/>
        <v>9567600000</v>
      </c>
      <c r="R161" s="3">
        <f ca="1">SUMIF(spmmak_2019!$A$2:$J$2803,$E161&amp;R$2,spmmak_2019!$J$2:$J$2803)</f>
        <v>0</v>
      </c>
      <c r="S161" s="3">
        <f ca="1">SUMIF(spmmak_2019!$A$2:$J$2803,$E161&amp;S$2,spmmak_2019!$J$2:$J$2803)</f>
        <v>0</v>
      </c>
      <c r="T161" s="3">
        <f ca="1">SUMIF(spmmak_2019!$A$2:$J$2803,$E161&amp;T$2,spmmak_2019!$J$2:$J$2803)</f>
        <v>350700000</v>
      </c>
      <c r="U161" s="7">
        <f t="shared" ca="1" si="23"/>
        <v>9918300000</v>
      </c>
    </row>
    <row r="162" spans="1:21">
      <c r="A162" t="str">
        <f t="shared" si="24"/>
        <v>52</v>
      </c>
      <c r="B162" s="5">
        <v>417833</v>
      </c>
      <c r="C162" s="10" t="str">
        <f t="shared" si="18"/>
        <v>41783352</v>
      </c>
      <c r="D162" t="str">
        <f t="shared" si="19"/>
        <v>2129067</v>
      </c>
      <c r="E162" t="s">
        <v>2829</v>
      </c>
      <c r="F162" s="3">
        <f ca="1">SUMIF(spmmak_2019!$A$2:$J$2803,$E162&amp;F$2,spmmak_2019!$J$2:$J$2803)</f>
        <v>0</v>
      </c>
      <c r="G162" s="3">
        <f ca="1">SUMIF(spmmak_2019!$A$2:$J$2803,$E162&amp;G$2,spmmak_2019!$J$2:$J$2803)</f>
        <v>3238800000</v>
      </c>
      <c r="H162" s="3">
        <f ca="1">SUMIF(spmmak_2019!$A$2:$J$2803,$E162&amp;H$2,spmmak_2019!$J$2:$J$2803)</f>
        <v>0</v>
      </c>
      <c r="I162" s="7">
        <f t="shared" ca="1" si="20"/>
        <v>3238800000</v>
      </c>
      <c r="J162" s="3">
        <f ca="1">SUMIF(spmmak_2019!$A$2:$J$2803,$E162&amp;J$2,spmmak_2019!$J$2:$J$2803)</f>
        <v>0</v>
      </c>
      <c r="K162" s="3">
        <f ca="1">SUMIF(spmmak_2019!$A$2:$J$2803,$E162&amp;K$2,spmmak_2019!$J$2:$J$2803)</f>
        <v>0</v>
      </c>
      <c r="L162" s="3">
        <f ca="1">SUMIF(spmmak_2019!$A$2:$J$2803,$E162&amp;L$2,spmmak_2019!$J$2:$J$2803)</f>
        <v>0</v>
      </c>
      <c r="M162" s="7">
        <f t="shared" ca="1" si="21"/>
        <v>3238800000</v>
      </c>
      <c r="N162" s="3">
        <f ca="1">SUMIF(spmmak_2019!$A$2:$J$2803,$E162&amp;N$2,spmmak_2019!$J$2:$J$2803)</f>
        <v>0</v>
      </c>
      <c r="O162" s="3">
        <f ca="1">SUMIF(spmmak_2019!$A$2:$J$2803,$E162&amp;O$2,spmmak_2019!$J$2:$J$2803)</f>
        <v>0</v>
      </c>
      <c r="P162" s="3">
        <f ca="1">SUMIF(spmmak_2019!$A$2:$J$2803,$E162&amp;P$2,spmmak_2019!$J$2:$J$2803)</f>
        <v>0</v>
      </c>
      <c r="Q162" s="7">
        <f t="shared" ca="1" si="22"/>
        <v>3238800000</v>
      </c>
      <c r="R162" s="3">
        <f ca="1">SUMIF(spmmak_2019!$A$2:$J$2803,$E162&amp;R$2,spmmak_2019!$J$2:$J$2803)</f>
        <v>0</v>
      </c>
      <c r="S162" s="3">
        <f ca="1">SUMIF(spmmak_2019!$A$2:$J$2803,$E162&amp;S$2,spmmak_2019!$J$2:$J$2803)</f>
        <v>0</v>
      </c>
      <c r="T162" s="3">
        <f ca="1">SUMIF(spmmak_2019!$A$2:$J$2803,$E162&amp;T$2,spmmak_2019!$J$2:$J$2803)</f>
        <v>0</v>
      </c>
      <c r="U162" s="7">
        <f t="shared" ca="1" si="23"/>
        <v>3238800000</v>
      </c>
    </row>
    <row r="163" spans="1:21">
      <c r="A163" t="str">
        <f t="shared" si="24"/>
        <v>51</v>
      </c>
      <c r="B163" s="5">
        <v>417833</v>
      </c>
      <c r="C163" s="10" t="str">
        <f t="shared" si="18"/>
        <v>41783351</v>
      </c>
      <c r="D163" t="str">
        <f t="shared" si="19"/>
        <v>2133004</v>
      </c>
      <c r="E163" t="s">
        <v>2655</v>
      </c>
      <c r="F163" s="3">
        <f ca="1">SUMIF(spmmak_2019!$A$2:$J$2803,$E163&amp;F$2,spmmak_2019!$J$2:$J$2803)</f>
        <v>0</v>
      </c>
      <c r="G163" s="3">
        <f ca="1">SUMIF(spmmak_2019!$A$2:$J$2803,$E163&amp;G$2,spmmak_2019!$J$2:$J$2803)</f>
        <v>0</v>
      </c>
      <c r="H163" s="3">
        <f ca="1">SUMIF(spmmak_2019!$A$2:$J$2803,$E163&amp;H$2,spmmak_2019!$J$2:$J$2803)</f>
        <v>0</v>
      </c>
      <c r="I163" s="7">
        <f t="shared" ca="1" si="20"/>
        <v>0</v>
      </c>
      <c r="J163" s="3">
        <f ca="1">SUMIF(spmmak_2019!$A$2:$J$2803,$E163&amp;J$2,spmmak_2019!$J$2:$J$2803)</f>
        <v>0</v>
      </c>
      <c r="K163" s="3">
        <f ca="1">SUMIF(spmmak_2019!$A$2:$J$2803,$E163&amp;K$2,spmmak_2019!$J$2:$J$2803)</f>
        <v>0</v>
      </c>
      <c r="L163" s="3">
        <f ca="1">SUMIF(spmmak_2019!$A$2:$J$2803,$E163&amp;L$2,spmmak_2019!$J$2:$J$2803)</f>
        <v>0</v>
      </c>
      <c r="M163" s="7">
        <f t="shared" ca="1" si="21"/>
        <v>0</v>
      </c>
      <c r="N163" s="3">
        <f ca="1">SUMIF(spmmak_2019!$A$2:$J$2803,$E163&amp;N$2,spmmak_2019!$J$2:$J$2803)</f>
        <v>0</v>
      </c>
      <c r="O163" s="3">
        <f ca="1">SUMIF(spmmak_2019!$A$2:$J$2803,$E163&amp;O$2,spmmak_2019!$J$2:$J$2803)</f>
        <v>0</v>
      </c>
      <c r="P163" s="3">
        <f ca="1">SUMIF(spmmak_2019!$A$2:$J$2803,$E163&amp;P$2,spmmak_2019!$J$2:$J$2803)</f>
        <v>2358000000</v>
      </c>
      <c r="Q163" s="7">
        <f t="shared" ca="1" si="22"/>
        <v>2358000000</v>
      </c>
      <c r="R163" s="3">
        <f ca="1">SUMIF(spmmak_2019!$A$2:$J$2803,$E163&amp;R$2,spmmak_2019!$J$2:$J$2803)</f>
        <v>0</v>
      </c>
      <c r="S163" s="3">
        <f ca="1">SUMIF(spmmak_2019!$A$2:$J$2803,$E163&amp;S$2,spmmak_2019!$J$2:$J$2803)</f>
        <v>0</v>
      </c>
      <c r="T163" s="3">
        <f ca="1">SUMIF(spmmak_2019!$A$2:$J$2803,$E163&amp;T$2,spmmak_2019!$J$2:$J$2803)</f>
        <v>2353500000</v>
      </c>
      <c r="U163" s="7">
        <f t="shared" ca="1" si="23"/>
        <v>4711500000</v>
      </c>
    </row>
    <row r="164" spans="1:21">
      <c r="A164" t="str">
        <f t="shared" si="24"/>
        <v>51</v>
      </c>
      <c r="B164" s="5">
        <v>417833</v>
      </c>
      <c r="C164" s="10" t="str">
        <f t="shared" si="18"/>
        <v>41783351</v>
      </c>
      <c r="D164" t="str">
        <f t="shared" si="19"/>
        <v>2133005</v>
      </c>
      <c r="E164" t="s">
        <v>2654</v>
      </c>
      <c r="F164" s="3">
        <f ca="1">SUMIF(spmmak_2019!$A$2:$J$2803,$E164&amp;F$2,spmmak_2019!$J$2:$J$2803)</f>
        <v>0</v>
      </c>
      <c r="G164" s="3">
        <f ca="1">SUMIF(spmmak_2019!$A$2:$J$2803,$E164&amp;G$2,spmmak_2019!$J$2:$J$2803)</f>
        <v>0</v>
      </c>
      <c r="H164" s="3">
        <f ca="1">SUMIF(spmmak_2019!$A$2:$J$2803,$E164&amp;H$2,spmmak_2019!$J$2:$J$2803)</f>
        <v>0</v>
      </c>
      <c r="I164" s="7">
        <f t="shared" ca="1" si="20"/>
        <v>0</v>
      </c>
      <c r="J164" s="3">
        <f ca="1">SUMIF(spmmak_2019!$A$2:$J$2803,$E164&amp;J$2,spmmak_2019!$J$2:$J$2803)</f>
        <v>11476860000</v>
      </c>
      <c r="K164" s="3">
        <f ca="1">SUMIF(spmmak_2019!$A$2:$J$2803,$E164&amp;K$2,spmmak_2019!$J$2:$J$2803)</f>
        <v>3884449900</v>
      </c>
      <c r="L164" s="3">
        <f ca="1">SUMIF(spmmak_2019!$A$2:$J$2803,$E164&amp;L$2,spmmak_2019!$J$2:$J$2803)</f>
        <v>0</v>
      </c>
      <c r="M164" s="7">
        <f t="shared" ca="1" si="21"/>
        <v>15361309900</v>
      </c>
      <c r="N164" s="3">
        <f ca="1">SUMIF(spmmak_2019!$A$2:$J$2803,$E164&amp;N$2,spmmak_2019!$J$2:$J$2803)</f>
        <v>7731354700</v>
      </c>
      <c r="O164" s="3">
        <f ca="1">SUMIF(spmmak_2019!$A$2:$J$2803,$E164&amp;O$2,spmmak_2019!$J$2:$J$2803)</f>
        <v>0</v>
      </c>
      <c r="P164" s="3">
        <f ca="1">SUMIF(spmmak_2019!$A$2:$J$2803,$E164&amp;P$2,spmmak_2019!$J$2:$J$2803)</f>
        <v>0</v>
      </c>
      <c r="Q164" s="7">
        <f t="shared" ca="1" si="22"/>
        <v>23092664600</v>
      </c>
      <c r="R164" s="3">
        <f ca="1">SUMIF(spmmak_2019!$A$2:$J$2803,$E164&amp;R$2,spmmak_2019!$J$2:$J$2803)</f>
        <v>11427940800</v>
      </c>
      <c r="S164" s="3">
        <f ca="1">SUMIF(spmmak_2019!$A$2:$J$2803,$E164&amp;S$2,spmmak_2019!$J$2:$J$2803)</f>
        <v>164085500</v>
      </c>
      <c r="T164" s="3">
        <f ca="1">SUMIF(spmmak_2019!$A$2:$J$2803,$E164&amp;T$2,spmmak_2019!$J$2:$J$2803)</f>
        <v>9866615000</v>
      </c>
      <c r="U164" s="7">
        <f t="shared" ca="1" si="23"/>
        <v>44551305900</v>
      </c>
    </row>
    <row r="165" spans="1:21">
      <c r="A165" t="str">
        <f t="shared" si="24"/>
        <v>51</v>
      </c>
      <c r="B165" s="5">
        <v>417833</v>
      </c>
      <c r="C165" s="10" t="str">
        <f t="shared" si="18"/>
        <v>41783351</v>
      </c>
      <c r="D165" t="str">
        <f t="shared" si="19"/>
        <v>2133994</v>
      </c>
      <c r="E165" t="s">
        <v>2653</v>
      </c>
      <c r="F165" s="3">
        <f ca="1">SUMIF(spmmak_2019!$A$2:$J$2803,$E165&amp;F$2,spmmak_2019!$J$2:$J$2803)</f>
        <v>0</v>
      </c>
      <c r="G165" s="3">
        <f ca="1">SUMIF(spmmak_2019!$A$2:$J$2803,$E165&amp;G$2,spmmak_2019!$J$2:$J$2803)</f>
        <v>0</v>
      </c>
      <c r="H165" s="3">
        <f ca="1">SUMIF(spmmak_2019!$A$2:$J$2803,$E165&amp;H$2,spmmak_2019!$J$2:$J$2803)</f>
        <v>0</v>
      </c>
      <c r="I165" s="7">
        <f t="shared" ca="1" si="20"/>
        <v>0</v>
      </c>
      <c r="J165" s="3">
        <f ca="1">SUMIF(spmmak_2019!$A$2:$J$2803,$E165&amp;J$2,spmmak_2019!$J$2:$J$2803)</f>
        <v>2348600600</v>
      </c>
      <c r="K165" s="3">
        <f ca="1">SUMIF(spmmak_2019!$A$2:$J$2803,$E165&amp;K$2,spmmak_2019!$J$2:$J$2803)</f>
        <v>263978500</v>
      </c>
      <c r="L165" s="3">
        <f ca="1">SUMIF(spmmak_2019!$A$2:$J$2803,$E165&amp;L$2,spmmak_2019!$J$2:$J$2803)</f>
        <v>265064200</v>
      </c>
      <c r="M165" s="7">
        <f t="shared" ca="1" si="21"/>
        <v>2877643300</v>
      </c>
      <c r="N165" s="3">
        <f ca="1">SUMIF(spmmak_2019!$A$2:$J$2803,$E165&amp;N$2,spmmak_2019!$J$2:$J$2803)</f>
        <v>1829493200</v>
      </c>
      <c r="O165" s="3">
        <f ca="1">SUMIF(spmmak_2019!$A$2:$J$2803,$E165&amp;O$2,spmmak_2019!$J$2:$J$2803)</f>
        <v>0</v>
      </c>
      <c r="P165" s="3">
        <f ca="1">SUMIF(spmmak_2019!$A$2:$J$2803,$E165&amp;P$2,spmmak_2019!$J$2:$J$2803)</f>
        <v>608380400</v>
      </c>
      <c r="Q165" s="7">
        <f t="shared" ca="1" si="22"/>
        <v>5315516900</v>
      </c>
      <c r="R165" s="3">
        <f ca="1">SUMIF(spmmak_2019!$A$2:$J$2803,$E165&amp;R$2,spmmak_2019!$J$2:$J$2803)</f>
        <v>1655301320</v>
      </c>
      <c r="S165" s="3">
        <f ca="1">SUMIF(spmmak_2019!$A$2:$J$2803,$E165&amp;S$2,spmmak_2019!$J$2:$J$2803)</f>
        <v>324398220</v>
      </c>
      <c r="T165" s="3">
        <f ca="1">SUMIF(spmmak_2019!$A$2:$J$2803,$E165&amp;T$2,spmmak_2019!$J$2:$J$2803)</f>
        <v>2044883380</v>
      </c>
      <c r="U165" s="7">
        <f t="shared" ca="1" si="23"/>
        <v>9340099820</v>
      </c>
    </row>
    <row r="166" spans="1:21">
      <c r="A166" t="str">
        <f t="shared" si="24"/>
        <v>52</v>
      </c>
      <c r="B166" s="5">
        <v>417833</v>
      </c>
      <c r="C166" s="10" t="str">
        <f t="shared" si="18"/>
        <v>41783352</v>
      </c>
      <c r="D166" t="str">
        <f t="shared" si="19"/>
        <v>2135950</v>
      </c>
      <c r="E166" t="s">
        <v>2689</v>
      </c>
      <c r="F166" s="3">
        <f ca="1">SUMIF(spmmak_2019!$A$2:$J$2803,$E166&amp;F$2,spmmak_2019!$J$2:$J$2803)</f>
        <v>0</v>
      </c>
      <c r="G166" s="3">
        <f ca="1">SUMIF(spmmak_2019!$A$2:$J$2803,$E166&amp;G$2,spmmak_2019!$J$2:$J$2803)</f>
        <v>0</v>
      </c>
      <c r="H166" s="3">
        <f ca="1">SUMIF(spmmak_2019!$A$2:$J$2803,$E166&amp;H$2,spmmak_2019!$J$2:$J$2803)</f>
        <v>0</v>
      </c>
      <c r="I166" s="7">
        <f t="shared" ca="1" si="20"/>
        <v>0</v>
      </c>
      <c r="J166" s="3">
        <f ca="1">SUMIF(spmmak_2019!$A$2:$J$2803,$E166&amp;J$2,spmmak_2019!$J$2:$J$2803)</f>
        <v>0</v>
      </c>
      <c r="K166" s="3">
        <f ca="1">SUMIF(spmmak_2019!$A$2:$J$2803,$E166&amp;K$2,spmmak_2019!$J$2:$J$2803)</f>
        <v>0</v>
      </c>
      <c r="L166" s="3">
        <f ca="1">SUMIF(spmmak_2019!$A$2:$J$2803,$E166&amp;L$2,spmmak_2019!$J$2:$J$2803)</f>
        <v>0</v>
      </c>
      <c r="M166" s="7">
        <f t="shared" ca="1" si="21"/>
        <v>0</v>
      </c>
      <c r="N166" s="3">
        <f ca="1">SUMIF(spmmak_2019!$A$2:$J$2803,$E166&amp;N$2,spmmak_2019!$J$2:$J$2803)</f>
        <v>0</v>
      </c>
      <c r="O166" s="3">
        <f ca="1">SUMIF(spmmak_2019!$A$2:$J$2803,$E166&amp;O$2,spmmak_2019!$J$2:$J$2803)</f>
        <v>2750000</v>
      </c>
      <c r="P166" s="3">
        <f ca="1">SUMIF(spmmak_2019!$A$2:$J$2803,$E166&amp;P$2,spmmak_2019!$J$2:$J$2803)</f>
        <v>0</v>
      </c>
      <c r="Q166" s="7">
        <f t="shared" ca="1" si="22"/>
        <v>2750000</v>
      </c>
      <c r="R166" s="3">
        <f ca="1">SUMIF(spmmak_2019!$A$2:$J$2803,$E166&amp;R$2,spmmak_2019!$J$2:$J$2803)</f>
        <v>12000000</v>
      </c>
      <c r="S166" s="3">
        <f ca="1">SUMIF(spmmak_2019!$A$2:$J$2803,$E166&amp;S$2,spmmak_2019!$J$2:$J$2803)</f>
        <v>15100000</v>
      </c>
      <c r="T166" s="3">
        <f ca="1">SUMIF(spmmak_2019!$A$2:$J$2803,$E166&amp;T$2,spmmak_2019!$J$2:$J$2803)</f>
        <v>0</v>
      </c>
      <c r="U166" s="7">
        <f t="shared" ca="1" si="23"/>
        <v>29850000</v>
      </c>
    </row>
    <row r="167" spans="1:21">
      <c r="A167" t="str">
        <f t="shared" si="24"/>
        <v>52</v>
      </c>
      <c r="B167" s="5">
        <v>417833</v>
      </c>
      <c r="C167" s="10" t="str">
        <f t="shared" si="18"/>
        <v>41783352</v>
      </c>
      <c r="D167" t="str">
        <f t="shared" si="19"/>
        <v>2135950</v>
      </c>
      <c r="E167" t="s">
        <v>2822</v>
      </c>
      <c r="F167" s="3">
        <f ca="1">SUMIF(spmmak_2019!$A$2:$J$2803,$E167&amp;F$2,spmmak_2019!$J$2:$J$2803)</f>
        <v>0</v>
      </c>
      <c r="G167" s="3">
        <f ca="1">SUMIF(spmmak_2019!$A$2:$J$2803,$E167&amp;G$2,spmmak_2019!$J$2:$J$2803)</f>
        <v>0</v>
      </c>
      <c r="H167" s="3">
        <f ca="1">SUMIF(spmmak_2019!$A$2:$J$2803,$E167&amp;H$2,spmmak_2019!$J$2:$J$2803)</f>
        <v>0</v>
      </c>
      <c r="I167" s="7">
        <f t="shared" ca="1" si="20"/>
        <v>0</v>
      </c>
      <c r="J167" s="3">
        <f ca="1">SUMIF(spmmak_2019!$A$2:$J$2803,$E167&amp;J$2,spmmak_2019!$J$2:$J$2803)</f>
        <v>0</v>
      </c>
      <c r="K167" s="3">
        <f ca="1">SUMIF(spmmak_2019!$A$2:$J$2803,$E167&amp;K$2,spmmak_2019!$J$2:$J$2803)</f>
        <v>0</v>
      </c>
      <c r="L167" s="3">
        <f ca="1">SUMIF(spmmak_2019!$A$2:$J$2803,$E167&amp;L$2,spmmak_2019!$J$2:$J$2803)</f>
        <v>0</v>
      </c>
      <c r="M167" s="7">
        <f t="shared" ca="1" si="21"/>
        <v>0</v>
      </c>
      <c r="N167" s="3">
        <f ca="1">SUMIF(spmmak_2019!$A$2:$J$2803,$E167&amp;N$2,spmmak_2019!$J$2:$J$2803)</f>
        <v>0</v>
      </c>
      <c r="O167" s="3">
        <f ca="1">SUMIF(spmmak_2019!$A$2:$J$2803,$E167&amp;O$2,spmmak_2019!$J$2:$J$2803)</f>
        <v>0</v>
      </c>
      <c r="P167" s="3">
        <f ca="1">SUMIF(spmmak_2019!$A$2:$J$2803,$E167&amp;P$2,spmmak_2019!$J$2:$J$2803)</f>
        <v>0</v>
      </c>
      <c r="Q167" s="7">
        <f t="shared" ca="1" si="22"/>
        <v>0</v>
      </c>
      <c r="R167" s="3">
        <f ca="1">SUMIF(spmmak_2019!$A$2:$J$2803,$E167&amp;R$2,spmmak_2019!$J$2:$J$2803)</f>
        <v>3000000</v>
      </c>
      <c r="S167" s="3">
        <f ca="1">SUMIF(spmmak_2019!$A$2:$J$2803,$E167&amp;S$2,spmmak_2019!$J$2:$J$2803)</f>
        <v>0</v>
      </c>
      <c r="T167" s="3">
        <f ca="1">SUMIF(spmmak_2019!$A$2:$J$2803,$E167&amp;T$2,spmmak_2019!$J$2:$J$2803)</f>
        <v>0</v>
      </c>
      <c r="U167" s="7">
        <f t="shared" ca="1" si="23"/>
        <v>3000000</v>
      </c>
    </row>
    <row r="168" spans="1:21">
      <c r="A168" t="str">
        <f t="shared" si="24"/>
        <v>52</v>
      </c>
      <c r="B168" s="5">
        <v>417833</v>
      </c>
      <c r="C168" s="10" t="str">
        <f t="shared" si="18"/>
        <v>41783352</v>
      </c>
      <c r="D168" t="str">
        <f t="shared" si="19"/>
        <v>2135950</v>
      </c>
      <c r="E168" t="s">
        <v>2813</v>
      </c>
      <c r="F168" s="3">
        <f ca="1">SUMIF(spmmak_2019!$A$2:$J$2803,$E168&amp;F$2,spmmak_2019!$J$2:$J$2803)</f>
        <v>0</v>
      </c>
      <c r="G168" s="3">
        <f ca="1">SUMIF(spmmak_2019!$A$2:$J$2803,$E168&amp;G$2,spmmak_2019!$J$2:$J$2803)</f>
        <v>0</v>
      </c>
      <c r="H168" s="3">
        <f ca="1">SUMIF(spmmak_2019!$A$2:$J$2803,$E168&amp;H$2,spmmak_2019!$J$2:$J$2803)</f>
        <v>0</v>
      </c>
      <c r="I168" s="7">
        <f t="shared" ca="1" si="20"/>
        <v>0</v>
      </c>
      <c r="J168" s="3">
        <f ca="1">SUMIF(spmmak_2019!$A$2:$J$2803,$E168&amp;J$2,spmmak_2019!$J$2:$J$2803)</f>
        <v>0</v>
      </c>
      <c r="K168" s="3">
        <f ca="1">SUMIF(spmmak_2019!$A$2:$J$2803,$E168&amp;K$2,spmmak_2019!$J$2:$J$2803)</f>
        <v>0</v>
      </c>
      <c r="L168" s="3">
        <f ca="1">SUMIF(spmmak_2019!$A$2:$J$2803,$E168&amp;L$2,spmmak_2019!$J$2:$J$2803)</f>
        <v>0</v>
      </c>
      <c r="M168" s="7">
        <f t="shared" ca="1" si="21"/>
        <v>0</v>
      </c>
      <c r="N168" s="3">
        <f ca="1">SUMIF(spmmak_2019!$A$2:$J$2803,$E168&amp;N$2,spmmak_2019!$J$2:$J$2803)</f>
        <v>0</v>
      </c>
      <c r="O168" s="3">
        <f ca="1">SUMIF(spmmak_2019!$A$2:$J$2803,$E168&amp;O$2,spmmak_2019!$J$2:$J$2803)</f>
        <v>0</v>
      </c>
      <c r="P168" s="3">
        <f ca="1">SUMIF(spmmak_2019!$A$2:$J$2803,$E168&amp;P$2,spmmak_2019!$J$2:$J$2803)</f>
        <v>0</v>
      </c>
      <c r="Q168" s="7">
        <f t="shared" ca="1" si="22"/>
        <v>0</v>
      </c>
      <c r="R168" s="3">
        <f ca="1">SUMIF(spmmak_2019!$A$2:$J$2803,$E168&amp;R$2,spmmak_2019!$J$2:$J$2803)</f>
        <v>0</v>
      </c>
      <c r="S168" s="3">
        <f ca="1">SUMIF(spmmak_2019!$A$2:$J$2803,$E168&amp;S$2,spmmak_2019!$J$2:$J$2803)</f>
        <v>9790000</v>
      </c>
      <c r="T168" s="3">
        <f ca="1">SUMIF(spmmak_2019!$A$2:$J$2803,$E168&amp;T$2,spmmak_2019!$J$2:$J$2803)</f>
        <v>0</v>
      </c>
      <c r="U168" s="7">
        <f t="shared" ca="1" si="23"/>
        <v>9790000</v>
      </c>
    </row>
    <row r="169" spans="1:21">
      <c r="A169" t="str">
        <f t="shared" si="24"/>
        <v>52</v>
      </c>
      <c r="B169" s="5">
        <v>417833</v>
      </c>
      <c r="C169" s="10" t="str">
        <f t="shared" si="18"/>
        <v>41783352</v>
      </c>
      <c r="D169" t="str">
        <f t="shared" si="19"/>
        <v>2135950</v>
      </c>
      <c r="E169" t="s">
        <v>2808</v>
      </c>
      <c r="F169" s="3">
        <f ca="1">SUMIF(spmmak_2019!$A$2:$J$2803,$E169&amp;F$2,spmmak_2019!$J$2:$J$2803)</f>
        <v>0</v>
      </c>
      <c r="G169" s="3">
        <f ca="1">SUMIF(spmmak_2019!$A$2:$J$2803,$E169&amp;G$2,spmmak_2019!$J$2:$J$2803)</f>
        <v>0</v>
      </c>
      <c r="H169" s="3">
        <f ca="1">SUMIF(spmmak_2019!$A$2:$J$2803,$E169&amp;H$2,spmmak_2019!$J$2:$J$2803)</f>
        <v>0</v>
      </c>
      <c r="I169" s="7">
        <f t="shared" ca="1" si="20"/>
        <v>0</v>
      </c>
      <c r="J169" s="3">
        <f ca="1">SUMIF(spmmak_2019!$A$2:$J$2803,$E169&amp;J$2,spmmak_2019!$J$2:$J$2803)</f>
        <v>0</v>
      </c>
      <c r="K169" s="3">
        <f ca="1">SUMIF(spmmak_2019!$A$2:$J$2803,$E169&amp;K$2,spmmak_2019!$J$2:$J$2803)</f>
        <v>0</v>
      </c>
      <c r="L169" s="3">
        <f ca="1">SUMIF(spmmak_2019!$A$2:$J$2803,$E169&amp;L$2,spmmak_2019!$J$2:$J$2803)</f>
        <v>0</v>
      </c>
      <c r="M169" s="7">
        <f t="shared" ca="1" si="21"/>
        <v>0</v>
      </c>
      <c r="N169" s="3">
        <f ca="1">SUMIF(spmmak_2019!$A$2:$J$2803,$E169&amp;N$2,spmmak_2019!$J$2:$J$2803)</f>
        <v>0</v>
      </c>
      <c r="O169" s="3">
        <f ca="1">SUMIF(spmmak_2019!$A$2:$J$2803,$E169&amp;O$2,spmmak_2019!$J$2:$J$2803)</f>
        <v>5000000</v>
      </c>
      <c r="P169" s="3">
        <f ca="1">SUMIF(spmmak_2019!$A$2:$J$2803,$E169&amp;P$2,spmmak_2019!$J$2:$J$2803)</f>
        <v>0</v>
      </c>
      <c r="Q169" s="7">
        <f t="shared" ca="1" si="22"/>
        <v>5000000</v>
      </c>
      <c r="R169" s="3">
        <f ca="1">SUMIF(spmmak_2019!$A$2:$J$2803,$E169&amp;R$2,spmmak_2019!$J$2:$J$2803)</f>
        <v>0</v>
      </c>
      <c r="S169" s="3">
        <f ca="1">SUMIF(spmmak_2019!$A$2:$J$2803,$E169&amp;S$2,spmmak_2019!$J$2:$J$2803)</f>
        <v>0</v>
      </c>
      <c r="T169" s="3">
        <f ca="1">SUMIF(spmmak_2019!$A$2:$J$2803,$E169&amp;T$2,spmmak_2019!$J$2:$J$2803)</f>
        <v>0</v>
      </c>
      <c r="U169" s="7">
        <f t="shared" ca="1" si="23"/>
        <v>5000000</v>
      </c>
    </row>
    <row r="170" spans="1:21">
      <c r="A170" t="str">
        <f t="shared" si="24"/>
        <v>53</v>
      </c>
      <c r="B170" s="5">
        <v>417833</v>
      </c>
      <c r="C170" s="10" t="str">
        <f t="shared" si="18"/>
        <v>41783353</v>
      </c>
      <c r="D170" t="str">
        <f t="shared" si="19"/>
        <v>2135950</v>
      </c>
      <c r="E170" t="s">
        <v>2715</v>
      </c>
      <c r="F170" s="3">
        <f ca="1">SUMIF(spmmak_2019!$A$2:$J$2803,$E170&amp;F$2,spmmak_2019!$J$2:$J$2803)</f>
        <v>0</v>
      </c>
      <c r="G170" s="3">
        <f ca="1">SUMIF(spmmak_2019!$A$2:$J$2803,$E170&amp;G$2,spmmak_2019!$J$2:$J$2803)</f>
        <v>0</v>
      </c>
      <c r="H170" s="3">
        <f ca="1">SUMIF(spmmak_2019!$A$2:$J$2803,$E170&amp;H$2,spmmak_2019!$J$2:$J$2803)</f>
        <v>0</v>
      </c>
      <c r="I170" s="7">
        <f t="shared" ca="1" si="20"/>
        <v>0</v>
      </c>
      <c r="J170" s="3">
        <f ca="1">SUMIF(spmmak_2019!$A$2:$J$2803,$E170&amp;J$2,spmmak_2019!$J$2:$J$2803)</f>
        <v>0</v>
      </c>
      <c r="K170" s="3">
        <f ca="1">SUMIF(spmmak_2019!$A$2:$J$2803,$E170&amp;K$2,spmmak_2019!$J$2:$J$2803)</f>
        <v>0</v>
      </c>
      <c r="L170" s="3">
        <f ca="1">SUMIF(spmmak_2019!$A$2:$J$2803,$E170&amp;L$2,spmmak_2019!$J$2:$J$2803)</f>
        <v>35300000</v>
      </c>
      <c r="M170" s="7">
        <f t="shared" ca="1" si="21"/>
        <v>35300000</v>
      </c>
      <c r="N170" s="3">
        <f ca="1">SUMIF(spmmak_2019!$A$2:$J$2803,$E170&amp;N$2,spmmak_2019!$J$2:$J$2803)</f>
        <v>4398500</v>
      </c>
      <c r="O170" s="3">
        <f ca="1">SUMIF(spmmak_2019!$A$2:$J$2803,$E170&amp;O$2,spmmak_2019!$J$2:$J$2803)</f>
        <v>0</v>
      </c>
      <c r="P170" s="3">
        <f ca="1">SUMIF(spmmak_2019!$A$2:$J$2803,$E170&amp;P$2,spmmak_2019!$J$2:$J$2803)</f>
        <v>0</v>
      </c>
      <c r="Q170" s="7">
        <f t="shared" ca="1" si="22"/>
        <v>39698500</v>
      </c>
      <c r="R170" s="3">
        <f ca="1">SUMIF(spmmak_2019!$A$2:$J$2803,$E170&amp;R$2,spmmak_2019!$J$2:$J$2803)</f>
        <v>0</v>
      </c>
      <c r="S170" s="3">
        <f ca="1">SUMIF(spmmak_2019!$A$2:$J$2803,$E170&amp;S$2,spmmak_2019!$J$2:$J$2803)</f>
        <v>0</v>
      </c>
      <c r="T170" s="3">
        <f ca="1">SUMIF(spmmak_2019!$A$2:$J$2803,$E170&amp;T$2,spmmak_2019!$J$2:$J$2803)</f>
        <v>0</v>
      </c>
      <c r="U170" s="7">
        <f t="shared" ca="1" si="23"/>
        <v>39698500</v>
      </c>
    </row>
    <row r="171" spans="1:21">
      <c r="A171" t="str">
        <f t="shared" si="24"/>
        <v>51</v>
      </c>
      <c r="B171" s="5">
        <v>417833</v>
      </c>
      <c r="C171" s="10" t="str">
        <f t="shared" si="18"/>
        <v>41783351</v>
      </c>
      <c r="D171" t="str">
        <f t="shared" si="19"/>
        <v>2135994</v>
      </c>
      <c r="E171" t="s">
        <v>2657</v>
      </c>
      <c r="F171" s="3">
        <f ca="1">SUMIF(spmmak_2019!$A$2:$J$2803,$E171&amp;F$2,spmmak_2019!$J$2:$J$2803)</f>
        <v>905063000</v>
      </c>
      <c r="G171" s="3">
        <f ca="1">SUMIF(spmmak_2019!$A$2:$J$2803,$E171&amp;G$2,spmmak_2019!$J$2:$J$2803)</f>
        <v>910203400</v>
      </c>
      <c r="H171" s="3">
        <f ca="1">SUMIF(spmmak_2019!$A$2:$J$2803,$E171&amp;H$2,spmmak_2019!$J$2:$J$2803)</f>
        <v>902753100</v>
      </c>
      <c r="I171" s="7">
        <f t="shared" ca="1" si="20"/>
        <v>2718019500</v>
      </c>
      <c r="J171" s="3">
        <f ca="1">SUMIF(spmmak_2019!$A$2:$J$2803,$E171&amp;J$2,spmmak_2019!$J$2:$J$2803)</f>
        <v>1071336100</v>
      </c>
      <c r="K171" s="3">
        <f ca="1">SUMIF(spmmak_2019!$A$2:$J$2803,$E171&amp;K$2,spmmak_2019!$J$2:$J$2803)</f>
        <v>1869063800</v>
      </c>
      <c r="L171" s="3">
        <f ca="1">SUMIF(spmmak_2019!$A$2:$J$2803,$E171&amp;L$2,spmmak_2019!$J$2:$J$2803)</f>
        <v>924782200</v>
      </c>
      <c r="M171" s="7">
        <f t="shared" ca="1" si="21"/>
        <v>6583201600</v>
      </c>
      <c r="N171" s="3">
        <f ca="1">SUMIF(spmmak_2019!$A$2:$J$2803,$E171&amp;N$2,spmmak_2019!$J$2:$J$2803)</f>
        <v>1855606700</v>
      </c>
      <c r="O171" s="3">
        <f ca="1">SUMIF(spmmak_2019!$A$2:$J$2803,$E171&amp;O$2,spmmak_2019!$J$2:$J$2803)</f>
        <v>934812300</v>
      </c>
      <c r="P171" s="3">
        <f ca="1">SUMIF(spmmak_2019!$A$2:$J$2803,$E171&amp;P$2,spmmak_2019!$J$2:$J$2803)</f>
        <v>914931720</v>
      </c>
      <c r="Q171" s="7">
        <f t="shared" ca="1" si="22"/>
        <v>10288552320</v>
      </c>
      <c r="R171" s="3">
        <f ca="1">SUMIF(spmmak_2019!$A$2:$J$2803,$E171&amp;R$2,spmmak_2019!$J$2:$J$2803)</f>
        <v>914720460</v>
      </c>
      <c r="S171" s="3">
        <f ca="1">SUMIF(spmmak_2019!$A$2:$J$2803,$E171&amp;S$2,spmmak_2019!$J$2:$J$2803)</f>
        <v>902673620</v>
      </c>
      <c r="T171" s="3">
        <f ca="1">SUMIF(spmmak_2019!$A$2:$J$2803,$E171&amp;T$2,spmmak_2019!$J$2:$J$2803)</f>
        <v>908056420</v>
      </c>
      <c r="U171" s="7">
        <f t="shared" ca="1" si="23"/>
        <v>13014002820</v>
      </c>
    </row>
    <row r="172" spans="1:21">
      <c r="A172" t="str">
        <f t="shared" si="24"/>
        <v>51</v>
      </c>
      <c r="B172" s="5">
        <v>417833</v>
      </c>
      <c r="C172" s="10" t="str">
        <f t="shared" si="18"/>
        <v>41783351</v>
      </c>
      <c r="D172" t="str">
        <f t="shared" si="19"/>
        <v>2135994</v>
      </c>
      <c r="E172" t="s">
        <v>2658</v>
      </c>
      <c r="F172" s="3">
        <f ca="1">SUMIF(spmmak_2019!$A$2:$J$2803,$E172&amp;F$2,spmmak_2019!$J$2:$J$2803)</f>
        <v>11277</v>
      </c>
      <c r="G172" s="3">
        <f ca="1">SUMIF(spmmak_2019!$A$2:$J$2803,$E172&amp;G$2,spmmak_2019!$J$2:$J$2803)</f>
        <v>12674</v>
      </c>
      <c r="H172" s="3">
        <f ca="1">SUMIF(spmmak_2019!$A$2:$J$2803,$E172&amp;H$2,spmmak_2019!$J$2:$J$2803)</f>
        <v>11264</v>
      </c>
      <c r="I172" s="7">
        <f t="shared" ca="1" si="20"/>
        <v>35215</v>
      </c>
      <c r="J172" s="3">
        <f ca="1">SUMIF(spmmak_2019!$A$2:$J$2803,$E172&amp;J$2,spmmak_2019!$J$2:$J$2803)</f>
        <v>33128</v>
      </c>
      <c r="K172" s="3">
        <f ca="1">SUMIF(spmmak_2019!$A$2:$J$2803,$E172&amp;K$2,spmmak_2019!$J$2:$J$2803)</f>
        <v>25502</v>
      </c>
      <c r="L172" s="3">
        <f ca="1">SUMIF(spmmak_2019!$A$2:$J$2803,$E172&amp;L$2,spmmak_2019!$J$2:$J$2803)</f>
        <v>13078</v>
      </c>
      <c r="M172" s="7">
        <f t="shared" ca="1" si="21"/>
        <v>106923</v>
      </c>
      <c r="N172" s="3">
        <f ca="1">SUMIF(spmmak_2019!$A$2:$J$2803,$E172&amp;N$2,spmmak_2019!$J$2:$J$2803)</f>
        <v>24914</v>
      </c>
      <c r="O172" s="3">
        <f ca="1">SUMIF(spmmak_2019!$A$2:$J$2803,$E172&amp;O$2,spmmak_2019!$J$2:$J$2803)</f>
        <v>13720</v>
      </c>
      <c r="P172" s="3">
        <f ca="1">SUMIF(spmmak_2019!$A$2:$J$2803,$E172&amp;P$2,spmmak_2019!$J$2:$J$2803)</f>
        <v>13728</v>
      </c>
      <c r="Q172" s="7">
        <f t="shared" ca="1" si="22"/>
        <v>159285</v>
      </c>
      <c r="R172" s="3">
        <f ca="1">SUMIF(spmmak_2019!$A$2:$J$2803,$E172&amp;R$2,spmmak_2019!$J$2:$J$2803)</f>
        <v>14213</v>
      </c>
      <c r="S172" s="3">
        <f ca="1">SUMIF(spmmak_2019!$A$2:$J$2803,$E172&amp;S$2,spmmak_2019!$J$2:$J$2803)</f>
        <v>12753</v>
      </c>
      <c r="T172" s="3">
        <f ca="1">SUMIF(spmmak_2019!$A$2:$J$2803,$E172&amp;T$2,spmmak_2019!$J$2:$J$2803)</f>
        <v>13619</v>
      </c>
      <c r="U172" s="7">
        <f t="shared" ca="1" si="23"/>
        <v>199870</v>
      </c>
    </row>
    <row r="173" spans="1:21">
      <c r="A173" t="str">
        <f t="shared" si="24"/>
        <v>51</v>
      </c>
      <c r="B173" s="5">
        <v>417833</v>
      </c>
      <c r="C173" s="10" t="str">
        <f t="shared" si="18"/>
        <v>41783351</v>
      </c>
      <c r="D173" t="str">
        <f t="shared" si="19"/>
        <v>2135994</v>
      </c>
      <c r="E173" t="s">
        <v>2659</v>
      </c>
      <c r="F173" s="3">
        <f ca="1">SUMIF(spmmak_2019!$A$2:$J$2803,$E173&amp;F$2,spmmak_2019!$J$2:$J$2803)</f>
        <v>69562720</v>
      </c>
      <c r="G173" s="3">
        <f ca="1">SUMIF(spmmak_2019!$A$2:$J$2803,$E173&amp;G$2,spmmak_2019!$J$2:$J$2803)</f>
        <v>70248040</v>
      </c>
      <c r="H173" s="3">
        <f ca="1">SUMIF(spmmak_2019!$A$2:$J$2803,$E173&amp;H$2,spmmak_2019!$J$2:$J$2803)</f>
        <v>69521870</v>
      </c>
      <c r="I173" s="7">
        <f t="shared" ca="1" si="20"/>
        <v>209332630</v>
      </c>
      <c r="J173" s="3">
        <f ca="1">SUMIF(spmmak_2019!$A$2:$J$2803,$E173&amp;J$2,spmmak_2019!$J$2:$J$2803)</f>
        <v>83132500</v>
      </c>
      <c r="K173" s="3">
        <f ca="1">SUMIF(spmmak_2019!$A$2:$J$2803,$E173&amp;K$2,spmmak_2019!$J$2:$J$2803)</f>
        <v>145223330</v>
      </c>
      <c r="L173" s="3">
        <f ca="1">SUMIF(spmmak_2019!$A$2:$J$2803,$E173&amp;L$2,spmmak_2019!$J$2:$J$2803)</f>
        <v>71879060</v>
      </c>
      <c r="M173" s="7">
        <f t="shared" ca="1" si="21"/>
        <v>509567520</v>
      </c>
      <c r="N173" s="3">
        <f ca="1">SUMIF(spmmak_2019!$A$2:$J$2803,$E173&amp;N$2,spmmak_2019!$J$2:$J$2803)</f>
        <v>144227550</v>
      </c>
      <c r="O173" s="3">
        <f ca="1">SUMIF(spmmak_2019!$A$2:$J$2803,$E173&amp;O$2,spmmak_2019!$J$2:$J$2803)</f>
        <v>72944350</v>
      </c>
      <c r="P173" s="3">
        <f ca="1">SUMIF(spmmak_2019!$A$2:$J$2803,$E173&amp;P$2,spmmak_2019!$J$2:$J$2803)</f>
        <v>70912952</v>
      </c>
      <c r="Q173" s="7">
        <f t="shared" ca="1" si="22"/>
        <v>797652372</v>
      </c>
      <c r="R173" s="3">
        <f ca="1">SUMIF(spmmak_2019!$A$2:$J$2803,$E173&amp;R$2,spmmak_2019!$J$2:$J$2803)</f>
        <v>71396136</v>
      </c>
      <c r="S173" s="3">
        <f ca="1">SUMIF(spmmak_2019!$A$2:$J$2803,$E173&amp;S$2,spmmak_2019!$J$2:$J$2803)</f>
        <v>70286002</v>
      </c>
      <c r="T173" s="3">
        <f ca="1">SUMIF(spmmak_2019!$A$2:$J$2803,$E173&amp;T$2,spmmak_2019!$J$2:$J$2803)</f>
        <v>70795012</v>
      </c>
      <c r="U173" s="7">
        <f t="shared" ca="1" si="23"/>
        <v>1010129522</v>
      </c>
    </row>
    <row r="174" spans="1:21">
      <c r="A174" t="str">
        <f t="shared" si="24"/>
        <v>51</v>
      </c>
      <c r="B174" s="5">
        <v>417833</v>
      </c>
      <c r="C174" s="10" t="str">
        <f t="shared" si="18"/>
        <v>41783351</v>
      </c>
      <c r="D174" t="str">
        <f t="shared" si="19"/>
        <v>2135994</v>
      </c>
      <c r="E174" t="s">
        <v>2660</v>
      </c>
      <c r="F174" s="3">
        <f ca="1">SUMIF(spmmak_2019!$A$2:$J$2803,$E174&amp;F$2,spmmak_2019!$J$2:$J$2803)</f>
        <v>22844442</v>
      </c>
      <c r="G174" s="3">
        <f ca="1">SUMIF(spmmak_2019!$A$2:$J$2803,$E174&amp;G$2,spmmak_2019!$J$2:$J$2803)</f>
        <v>22863400</v>
      </c>
      <c r="H174" s="3">
        <f ca="1">SUMIF(spmmak_2019!$A$2:$J$2803,$E174&amp;H$2,spmmak_2019!$J$2:$J$2803)</f>
        <v>22578586</v>
      </c>
      <c r="I174" s="7">
        <f t="shared" ca="1" si="20"/>
        <v>68286428</v>
      </c>
      <c r="J174" s="3">
        <f ca="1">SUMIF(spmmak_2019!$A$2:$J$2803,$E174&amp;J$2,spmmak_2019!$J$2:$J$2803)</f>
        <v>27040042</v>
      </c>
      <c r="K174" s="3">
        <f ca="1">SUMIF(spmmak_2019!$A$2:$J$2803,$E174&amp;K$2,spmmak_2019!$J$2:$J$2803)</f>
        <v>47121404</v>
      </c>
      <c r="L174" s="3">
        <f ca="1">SUMIF(spmmak_2019!$A$2:$J$2803,$E174&amp;L$2,spmmak_2019!$J$2:$J$2803)</f>
        <v>22989586</v>
      </c>
      <c r="M174" s="7">
        <f t="shared" ca="1" si="21"/>
        <v>165437460</v>
      </c>
      <c r="N174" s="3">
        <f ca="1">SUMIF(spmmak_2019!$A$2:$J$2803,$E174&amp;N$2,spmmak_2019!$J$2:$J$2803)</f>
        <v>46162876</v>
      </c>
      <c r="O174" s="3">
        <f ca="1">SUMIF(spmmak_2019!$A$2:$J$2803,$E174&amp;O$2,spmmak_2019!$J$2:$J$2803)</f>
        <v>23494418</v>
      </c>
      <c r="P174" s="3">
        <f ca="1">SUMIF(spmmak_2019!$A$2:$J$2803,$E174&amp;P$2,spmmak_2019!$J$2:$J$2803)</f>
        <v>22868416</v>
      </c>
      <c r="Q174" s="7">
        <f t="shared" ca="1" si="22"/>
        <v>257963170</v>
      </c>
      <c r="R174" s="3">
        <f ca="1">SUMIF(spmmak_2019!$A$2:$J$2803,$E174&amp;R$2,spmmak_2019!$J$2:$J$2803)</f>
        <v>23184134</v>
      </c>
      <c r="S174" s="3">
        <f ca="1">SUMIF(spmmak_2019!$A$2:$J$2803,$E174&amp;S$2,spmmak_2019!$J$2:$J$2803)</f>
        <v>22636652</v>
      </c>
      <c r="T174" s="3">
        <f ca="1">SUMIF(spmmak_2019!$A$2:$J$2803,$E174&amp;T$2,spmmak_2019!$J$2:$J$2803)</f>
        <v>22844336</v>
      </c>
      <c r="U174" s="7">
        <f t="shared" ca="1" si="23"/>
        <v>326628292</v>
      </c>
    </row>
    <row r="175" spans="1:21">
      <c r="A175" t="str">
        <f t="shared" si="24"/>
        <v>51</v>
      </c>
      <c r="B175" s="5">
        <v>417833</v>
      </c>
      <c r="C175" s="10" t="str">
        <f t="shared" si="18"/>
        <v>41783351</v>
      </c>
      <c r="D175" t="str">
        <f t="shared" si="19"/>
        <v>2135994</v>
      </c>
      <c r="E175" t="s">
        <v>2699</v>
      </c>
      <c r="F175" s="3">
        <f ca="1">SUMIF(spmmak_2019!$A$2:$J$2803,$E175&amp;F$2,spmmak_2019!$J$2:$J$2803)</f>
        <v>1620000</v>
      </c>
      <c r="G175" s="3">
        <f ca="1">SUMIF(spmmak_2019!$A$2:$J$2803,$E175&amp;G$2,spmmak_2019!$J$2:$J$2803)</f>
        <v>1620000</v>
      </c>
      <c r="H175" s="3">
        <f ca="1">SUMIF(spmmak_2019!$A$2:$J$2803,$E175&amp;H$2,spmmak_2019!$J$2:$J$2803)</f>
        <v>1620000</v>
      </c>
      <c r="I175" s="7">
        <f t="shared" ca="1" si="20"/>
        <v>4860000</v>
      </c>
      <c r="J175" s="3">
        <f ca="1">SUMIF(spmmak_2019!$A$2:$J$2803,$E175&amp;J$2,spmmak_2019!$J$2:$J$2803)</f>
        <v>1620000</v>
      </c>
      <c r="K175" s="3">
        <f ca="1">SUMIF(spmmak_2019!$A$2:$J$2803,$E175&amp;K$2,spmmak_2019!$J$2:$J$2803)</f>
        <v>3240000</v>
      </c>
      <c r="L175" s="3">
        <f ca="1">SUMIF(spmmak_2019!$A$2:$J$2803,$E175&amp;L$2,spmmak_2019!$J$2:$J$2803)</f>
        <v>1620000</v>
      </c>
      <c r="M175" s="7">
        <f t="shared" ca="1" si="21"/>
        <v>11340000</v>
      </c>
      <c r="N175" s="3">
        <f ca="1">SUMIF(spmmak_2019!$A$2:$J$2803,$E175&amp;N$2,spmmak_2019!$J$2:$J$2803)</f>
        <v>3240000</v>
      </c>
      <c r="O175" s="3">
        <f ca="1">SUMIF(spmmak_2019!$A$2:$J$2803,$E175&amp;O$2,spmmak_2019!$J$2:$J$2803)</f>
        <v>1620000</v>
      </c>
      <c r="P175" s="3">
        <f ca="1">SUMIF(spmmak_2019!$A$2:$J$2803,$E175&amp;P$2,spmmak_2019!$J$2:$J$2803)</f>
        <v>1620000</v>
      </c>
      <c r="Q175" s="7">
        <f t="shared" ca="1" si="22"/>
        <v>17820000</v>
      </c>
      <c r="R175" s="3">
        <f ca="1">SUMIF(spmmak_2019!$A$2:$J$2803,$E175&amp;R$2,spmmak_2019!$J$2:$J$2803)</f>
        <v>1620000</v>
      </c>
      <c r="S175" s="3">
        <f ca="1">SUMIF(spmmak_2019!$A$2:$J$2803,$E175&amp;S$2,spmmak_2019!$J$2:$J$2803)</f>
        <v>1620000</v>
      </c>
      <c r="T175" s="3">
        <f ca="1">SUMIF(spmmak_2019!$A$2:$J$2803,$E175&amp;T$2,spmmak_2019!$J$2:$J$2803)</f>
        <v>1620000</v>
      </c>
      <c r="U175" s="7">
        <f t="shared" ca="1" si="23"/>
        <v>22680000</v>
      </c>
    </row>
    <row r="176" spans="1:21">
      <c r="A176" t="str">
        <f t="shared" si="24"/>
        <v>51</v>
      </c>
      <c r="B176" s="5">
        <v>417833</v>
      </c>
      <c r="C176" s="10" t="str">
        <f t="shared" si="18"/>
        <v>41783351</v>
      </c>
      <c r="D176" t="str">
        <f t="shared" si="19"/>
        <v>2135994</v>
      </c>
      <c r="E176" t="s">
        <v>2661</v>
      </c>
      <c r="F176" s="3">
        <f ca="1">SUMIF(spmmak_2019!$A$2:$J$2803,$E176&amp;F$2,spmmak_2019!$J$2:$J$2803)</f>
        <v>88673000</v>
      </c>
      <c r="G176" s="3">
        <f ca="1">SUMIF(spmmak_2019!$A$2:$J$2803,$E176&amp;G$2,spmmak_2019!$J$2:$J$2803)</f>
        <v>87630000</v>
      </c>
      <c r="H176" s="3">
        <f ca="1">SUMIF(spmmak_2019!$A$2:$J$2803,$E176&amp;H$2,spmmak_2019!$J$2:$J$2803)</f>
        <v>87070000</v>
      </c>
      <c r="I176" s="7">
        <f t="shared" ca="1" si="20"/>
        <v>263373000</v>
      </c>
      <c r="J176" s="3">
        <f ca="1">SUMIF(spmmak_2019!$A$2:$J$2803,$E176&amp;J$2,spmmak_2019!$J$2:$J$2803)</f>
        <v>87070000</v>
      </c>
      <c r="K176" s="3">
        <f ca="1">SUMIF(spmmak_2019!$A$2:$J$2803,$E176&amp;K$2,spmmak_2019!$J$2:$J$2803)</f>
        <v>173191000</v>
      </c>
      <c r="L176" s="3">
        <f ca="1">SUMIF(spmmak_2019!$A$2:$J$2803,$E176&amp;L$2,spmmak_2019!$J$2:$J$2803)</f>
        <v>86121000</v>
      </c>
      <c r="M176" s="7">
        <f t="shared" ca="1" si="21"/>
        <v>609755000</v>
      </c>
      <c r="N176" s="3">
        <f ca="1">SUMIF(spmmak_2019!$A$2:$J$2803,$E176&amp;N$2,spmmak_2019!$J$2:$J$2803)</f>
        <v>172242000</v>
      </c>
      <c r="O176" s="3">
        <f ca="1">SUMIF(spmmak_2019!$A$2:$J$2803,$E176&amp;O$2,spmmak_2019!$J$2:$J$2803)</f>
        <v>87972000</v>
      </c>
      <c r="P176" s="3">
        <f ca="1">SUMIF(spmmak_2019!$A$2:$J$2803,$E176&amp;P$2,spmmak_2019!$J$2:$J$2803)</f>
        <v>85567000</v>
      </c>
      <c r="Q176" s="7">
        <f t="shared" ca="1" si="22"/>
        <v>955536000</v>
      </c>
      <c r="R176" s="3">
        <f ca="1">SUMIF(spmmak_2019!$A$2:$J$2803,$E176&amp;R$2,spmmak_2019!$J$2:$J$2803)</f>
        <v>87072000</v>
      </c>
      <c r="S176" s="3">
        <f ca="1">SUMIF(spmmak_2019!$A$2:$J$2803,$E176&amp;S$2,spmmak_2019!$J$2:$J$2803)</f>
        <v>84778000</v>
      </c>
      <c r="T176" s="3">
        <f ca="1">SUMIF(spmmak_2019!$A$2:$J$2803,$E176&amp;T$2,spmmak_2019!$J$2:$J$2803)</f>
        <v>84915000</v>
      </c>
      <c r="U176" s="7">
        <f t="shared" ca="1" si="23"/>
        <v>1212301000</v>
      </c>
    </row>
    <row r="177" spans="1:21">
      <c r="A177" t="str">
        <f t="shared" si="24"/>
        <v>51</v>
      </c>
      <c r="B177" s="5">
        <v>417833</v>
      </c>
      <c r="C177" s="10" t="str">
        <f t="shared" si="18"/>
        <v>41783351</v>
      </c>
      <c r="D177" t="str">
        <f t="shared" si="19"/>
        <v>2135994</v>
      </c>
      <c r="E177" t="s">
        <v>2668</v>
      </c>
      <c r="F177" s="3">
        <f ca="1">SUMIF(spmmak_2019!$A$2:$J$2803,$E177&amp;F$2,spmmak_2019!$J$2:$J$2803)</f>
        <v>66651</v>
      </c>
      <c r="G177" s="3">
        <f ca="1">SUMIF(spmmak_2019!$A$2:$J$2803,$E177&amp;G$2,spmmak_2019!$J$2:$J$2803)</f>
        <v>66651</v>
      </c>
      <c r="H177" s="3">
        <f ca="1">SUMIF(spmmak_2019!$A$2:$J$2803,$E177&amp;H$2,spmmak_2019!$J$2:$J$2803)</f>
        <v>76401</v>
      </c>
      <c r="I177" s="7">
        <f t="shared" ca="1" si="20"/>
        <v>209703</v>
      </c>
      <c r="J177" s="3">
        <f ca="1">SUMIF(spmmak_2019!$A$2:$J$2803,$E177&amp;J$2,spmmak_2019!$J$2:$J$2803)</f>
        <v>334149</v>
      </c>
      <c r="K177" s="3">
        <f ca="1">SUMIF(spmmak_2019!$A$2:$J$2803,$E177&amp;K$2,spmmak_2019!$J$2:$J$2803)</f>
        <v>4997904</v>
      </c>
      <c r="L177" s="3">
        <f ca="1">SUMIF(spmmak_2019!$A$2:$J$2803,$E177&amp;L$2,spmmak_2019!$J$2:$J$2803)</f>
        <v>155836</v>
      </c>
      <c r="M177" s="7">
        <f t="shared" ca="1" si="21"/>
        <v>5697592</v>
      </c>
      <c r="N177" s="3">
        <f ca="1">SUMIF(spmmak_2019!$A$2:$J$2803,$E177&amp;N$2,spmmak_2019!$J$2:$J$2803)</f>
        <v>4791420</v>
      </c>
      <c r="O177" s="3">
        <f ca="1">SUMIF(spmmak_2019!$A$2:$J$2803,$E177&amp;O$2,spmmak_2019!$J$2:$J$2803)</f>
        <v>174352</v>
      </c>
      <c r="P177" s="3">
        <f ca="1">SUMIF(spmmak_2019!$A$2:$J$2803,$E177&amp;P$2,spmmak_2019!$J$2:$J$2803)</f>
        <v>195006</v>
      </c>
      <c r="Q177" s="7">
        <f t="shared" ca="1" si="22"/>
        <v>10858370</v>
      </c>
      <c r="R177" s="3">
        <f ca="1">SUMIF(spmmak_2019!$A$2:$J$2803,$E177&amp;R$2,spmmak_2019!$J$2:$J$2803)</f>
        <v>188727</v>
      </c>
      <c r="S177" s="3">
        <f ca="1">SUMIF(spmmak_2019!$A$2:$J$2803,$E177&amp;S$2,spmmak_2019!$J$2:$J$2803)</f>
        <v>188727</v>
      </c>
      <c r="T177" s="3">
        <f ca="1">SUMIF(spmmak_2019!$A$2:$J$2803,$E177&amp;T$2,spmmak_2019!$J$2:$J$2803)</f>
        <v>5201741</v>
      </c>
      <c r="U177" s="7">
        <f t="shared" ca="1" si="23"/>
        <v>16437565</v>
      </c>
    </row>
    <row r="178" spans="1:21">
      <c r="A178" t="str">
        <f t="shared" si="24"/>
        <v>51</v>
      </c>
      <c r="B178" s="5">
        <v>417833</v>
      </c>
      <c r="C178" s="10" t="str">
        <f t="shared" si="18"/>
        <v>41783351</v>
      </c>
      <c r="D178" t="str">
        <f t="shared" si="19"/>
        <v>2135994</v>
      </c>
      <c r="E178" t="s">
        <v>2669</v>
      </c>
      <c r="F178" s="3">
        <f ca="1">SUMIF(spmmak_2019!$A$2:$J$2803,$E178&amp;F$2,spmmak_2019!$J$2:$J$2803)</f>
        <v>58110150</v>
      </c>
      <c r="G178" s="3">
        <f ca="1">SUMIF(spmmak_2019!$A$2:$J$2803,$E178&amp;G$2,spmmak_2019!$J$2:$J$2803)</f>
        <v>57603210</v>
      </c>
      <c r="H178" s="3">
        <f ca="1">SUMIF(spmmak_2019!$A$2:$J$2803,$E178&amp;H$2,spmmak_2019!$J$2:$J$2803)</f>
        <v>57241110</v>
      </c>
      <c r="I178" s="7">
        <f t="shared" ca="1" si="20"/>
        <v>172954470</v>
      </c>
      <c r="J178" s="3">
        <f ca="1">SUMIF(spmmak_2019!$A$2:$J$2803,$E178&amp;J$2,spmmak_2019!$J$2:$J$2803)</f>
        <v>57168690</v>
      </c>
      <c r="K178" s="3">
        <f ca="1">SUMIF(spmmak_2019!$A$2:$J$2803,$E178&amp;K$2,spmmak_2019!$J$2:$J$2803)</f>
        <v>56849700</v>
      </c>
      <c r="L178" s="3">
        <f ca="1">SUMIF(spmmak_2019!$A$2:$J$2803,$E178&amp;L$2,spmmak_2019!$J$2:$J$2803)</f>
        <v>55980660</v>
      </c>
      <c r="M178" s="7">
        <f t="shared" ca="1" si="21"/>
        <v>342953520</v>
      </c>
      <c r="N178" s="3">
        <f ca="1">SUMIF(spmmak_2019!$A$2:$J$2803,$E178&amp;N$2,spmmak_2019!$J$2:$J$2803)</f>
        <v>55980660</v>
      </c>
      <c r="O178" s="3">
        <f ca="1">SUMIF(spmmak_2019!$A$2:$J$2803,$E178&amp;O$2,spmmak_2019!$J$2:$J$2803)</f>
        <v>55763400</v>
      </c>
      <c r="P178" s="3">
        <f ca="1">SUMIF(spmmak_2019!$A$2:$J$2803,$E178&amp;P$2,spmmak_2019!$J$2:$J$2803)</f>
        <v>54749520</v>
      </c>
      <c r="Q178" s="7">
        <f t="shared" ca="1" si="22"/>
        <v>509447100</v>
      </c>
      <c r="R178" s="3">
        <f ca="1">SUMIF(spmmak_2019!$A$2:$J$2803,$E178&amp;R$2,spmmak_2019!$J$2:$J$2803)</f>
        <v>55401300</v>
      </c>
      <c r="S178" s="3">
        <f ca="1">SUMIF(spmmak_2019!$A$2:$J$2803,$E178&amp;S$2,spmmak_2019!$J$2:$J$2803)</f>
        <v>54677100</v>
      </c>
      <c r="T178" s="3">
        <f ca="1">SUMIF(spmmak_2019!$A$2:$J$2803,$E178&amp;T$2,spmmak_2019!$J$2:$J$2803)</f>
        <v>54677100</v>
      </c>
      <c r="U178" s="7">
        <f t="shared" ca="1" si="23"/>
        <v>674202600</v>
      </c>
    </row>
    <row r="179" spans="1:21">
      <c r="A179" t="str">
        <f t="shared" si="24"/>
        <v>51</v>
      </c>
      <c r="B179" s="5">
        <v>417833</v>
      </c>
      <c r="C179" s="10" t="str">
        <f t="shared" si="18"/>
        <v>41783351</v>
      </c>
      <c r="D179" t="str">
        <f t="shared" si="19"/>
        <v>2135994</v>
      </c>
      <c r="E179" t="s">
        <v>2697</v>
      </c>
      <c r="F179" s="3">
        <f ca="1">SUMIF(spmmak_2019!$A$2:$J$2803,$E179&amp;F$2,spmmak_2019!$J$2:$J$2803)</f>
        <v>0</v>
      </c>
      <c r="G179" s="3">
        <f ca="1">SUMIF(spmmak_2019!$A$2:$J$2803,$E179&amp;G$2,spmmak_2019!$J$2:$J$2803)</f>
        <v>231624000</v>
      </c>
      <c r="H179" s="3">
        <f ca="1">SUMIF(spmmak_2019!$A$2:$J$2803,$E179&amp;H$2,spmmak_2019!$J$2:$J$2803)</f>
        <v>197583000</v>
      </c>
      <c r="I179" s="7">
        <f t="shared" ca="1" si="20"/>
        <v>429207000</v>
      </c>
      <c r="J179" s="3">
        <f ca="1">SUMIF(spmmak_2019!$A$2:$J$2803,$E179&amp;J$2,spmmak_2019!$J$2:$J$2803)</f>
        <v>221838000</v>
      </c>
      <c r="K179" s="3">
        <f ca="1">SUMIF(spmmak_2019!$A$2:$J$2803,$E179&amp;K$2,spmmak_2019!$J$2:$J$2803)</f>
        <v>207190000</v>
      </c>
      <c r="L179" s="3">
        <f ca="1">SUMIF(spmmak_2019!$A$2:$J$2803,$E179&amp;L$2,spmmak_2019!$J$2:$J$2803)</f>
        <v>196529000</v>
      </c>
      <c r="M179" s="7">
        <f t="shared" ca="1" si="21"/>
        <v>1054764000</v>
      </c>
      <c r="N179" s="3">
        <f ca="1">SUMIF(spmmak_2019!$A$2:$J$2803,$E179&amp;N$2,spmmak_2019!$J$2:$J$2803)</f>
        <v>132558000</v>
      </c>
      <c r="O179" s="3">
        <f ca="1">SUMIF(spmmak_2019!$A$2:$J$2803,$E179&amp;O$2,spmmak_2019!$J$2:$J$2803)</f>
        <v>152958000</v>
      </c>
      <c r="P179" s="3">
        <f ca="1">SUMIF(spmmak_2019!$A$2:$J$2803,$E179&amp;P$2,spmmak_2019!$J$2:$J$2803)</f>
        <v>220650000</v>
      </c>
      <c r="Q179" s="7">
        <f t="shared" ca="1" si="22"/>
        <v>1560930000</v>
      </c>
      <c r="R179" s="3">
        <f ca="1">SUMIF(spmmak_2019!$A$2:$J$2803,$E179&amp;R$2,spmmak_2019!$J$2:$J$2803)</f>
        <v>214105000</v>
      </c>
      <c r="S179" s="3">
        <f ca="1">SUMIF(spmmak_2019!$A$2:$J$2803,$E179&amp;S$2,spmmak_2019!$J$2:$J$2803)</f>
        <v>233232000</v>
      </c>
      <c r="T179" s="3">
        <f ca="1">SUMIF(spmmak_2019!$A$2:$J$2803,$E179&amp;T$2,spmmak_2019!$J$2:$J$2803)</f>
        <v>383243000</v>
      </c>
      <c r="U179" s="7">
        <f t="shared" ca="1" si="23"/>
        <v>2391510000</v>
      </c>
    </row>
    <row r="180" spans="1:21">
      <c r="A180" t="str">
        <f t="shared" si="24"/>
        <v>51</v>
      </c>
      <c r="B180" s="5">
        <v>417833</v>
      </c>
      <c r="C180" s="10" t="str">
        <f t="shared" si="18"/>
        <v>41783351</v>
      </c>
      <c r="D180" t="str">
        <f t="shared" si="19"/>
        <v>2135994</v>
      </c>
      <c r="E180" t="s">
        <v>2670</v>
      </c>
      <c r="F180" s="3">
        <f ca="1">SUMIF(spmmak_2019!$A$2:$J$2803,$E180&amp;F$2,spmmak_2019!$J$2:$J$2803)</f>
        <v>4400000</v>
      </c>
      <c r="G180" s="3">
        <f ca="1">SUMIF(spmmak_2019!$A$2:$J$2803,$E180&amp;G$2,spmmak_2019!$J$2:$J$2803)</f>
        <v>4585000</v>
      </c>
      <c r="H180" s="3">
        <f ca="1">SUMIF(spmmak_2019!$A$2:$J$2803,$E180&amp;H$2,spmmak_2019!$J$2:$J$2803)</f>
        <v>4585000</v>
      </c>
      <c r="I180" s="7">
        <f t="shared" ca="1" si="20"/>
        <v>13570000</v>
      </c>
      <c r="J180" s="3">
        <f ca="1">SUMIF(spmmak_2019!$A$2:$J$2803,$E180&amp;J$2,spmmak_2019!$J$2:$J$2803)</f>
        <v>4215000</v>
      </c>
      <c r="K180" s="3">
        <f ca="1">SUMIF(spmmak_2019!$A$2:$J$2803,$E180&amp;K$2,spmmak_2019!$J$2:$J$2803)</f>
        <v>8250000</v>
      </c>
      <c r="L180" s="3">
        <f ca="1">SUMIF(spmmak_2019!$A$2:$J$2803,$E180&amp;L$2,spmmak_2019!$J$2:$J$2803)</f>
        <v>3850000</v>
      </c>
      <c r="M180" s="7">
        <f t="shared" ca="1" si="21"/>
        <v>29885000</v>
      </c>
      <c r="N180" s="3">
        <f ca="1">SUMIF(spmmak_2019!$A$2:$J$2803,$E180&amp;N$2,spmmak_2019!$J$2:$J$2803)</f>
        <v>7700000</v>
      </c>
      <c r="O180" s="3">
        <f ca="1">SUMIF(spmmak_2019!$A$2:$J$2803,$E180&amp;O$2,spmmak_2019!$J$2:$J$2803)</f>
        <v>3850000</v>
      </c>
      <c r="P180" s="3">
        <f ca="1">SUMIF(spmmak_2019!$A$2:$J$2803,$E180&amp;P$2,spmmak_2019!$J$2:$J$2803)</f>
        <v>4035000</v>
      </c>
      <c r="Q180" s="7">
        <f t="shared" ca="1" si="22"/>
        <v>45470000</v>
      </c>
      <c r="R180" s="3">
        <f ca="1">SUMIF(spmmak_2019!$A$2:$J$2803,$E180&amp;R$2,spmmak_2019!$J$2:$J$2803)</f>
        <v>4220000</v>
      </c>
      <c r="S180" s="3">
        <f ca="1">SUMIF(spmmak_2019!$A$2:$J$2803,$E180&amp;S$2,spmmak_2019!$J$2:$J$2803)</f>
        <v>3850000</v>
      </c>
      <c r="T180" s="3">
        <f ca="1">SUMIF(spmmak_2019!$A$2:$J$2803,$E180&amp;T$2,spmmak_2019!$J$2:$J$2803)</f>
        <v>3855000</v>
      </c>
      <c r="U180" s="7">
        <f t="shared" ca="1" si="23"/>
        <v>57395000</v>
      </c>
    </row>
    <row r="181" spans="1:21">
      <c r="A181" t="str">
        <f t="shared" si="24"/>
        <v>51</v>
      </c>
      <c r="B181" s="5">
        <v>417833</v>
      </c>
      <c r="C181" s="10" t="str">
        <f t="shared" si="18"/>
        <v>41783351</v>
      </c>
      <c r="D181" t="str">
        <f t="shared" si="19"/>
        <v>2135994</v>
      </c>
      <c r="E181" t="s">
        <v>2691</v>
      </c>
      <c r="F181" s="3">
        <f ca="1">SUMIF(spmmak_2019!$A$2:$J$2803,$E181&amp;F$2,spmmak_2019!$J$2:$J$2803)</f>
        <v>0</v>
      </c>
      <c r="G181" s="3">
        <f ca="1">SUMIF(spmmak_2019!$A$2:$J$2803,$E181&amp;G$2,spmmak_2019!$J$2:$J$2803)</f>
        <v>68122599</v>
      </c>
      <c r="H181" s="3">
        <f ca="1">SUMIF(spmmak_2019!$A$2:$J$2803,$E181&amp;H$2,spmmak_2019!$J$2:$J$2803)</f>
        <v>127317465</v>
      </c>
      <c r="I181" s="7">
        <f t="shared" ca="1" si="20"/>
        <v>195440064</v>
      </c>
      <c r="J181" s="3">
        <f ca="1">SUMIF(spmmak_2019!$A$2:$J$2803,$E181&amp;J$2,spmmak_2019!$J$2:$J$2803)</f>
        <v>112771526</v>
      </c>
      <c r="K181" s="3">
        <f ca="1">SUMIF(spmmak_2019!$A$2:$J$2803,$E181&amp;K$2,spmmak_2019!$J$2:$J$2803)</f>
        <v>144578915</v>
      </c>
      <c r="L181" s="3">
        <f ca="1">SUMIF(spmmak_2019!$A$2:$J$2803,$E181&amp;L$2,spmmak_2019!$J$2:$J$2803)</f>
        <v>72333020</v>
      </c>
      <c r="M181" s="7">
        <f t="shared" ca="1" si="21"/>
        <v>525123525</v>
      </c>
      <c r="N181" s="3">
        <f ca="1">SUMIF(spmmak_2019!$A$2:$J$2803,$E181&amp;N$2,spmmak_2019!$J$2:$J$2803)</f>
        <v>144575940</v>
      </c>
      <c r="O181" s="3">
        <f ca="1">SUMIF(spmmak_2019!$A$2:$J$2803,$E181&amp;O$2,spmmak_2019!$J$2:$J$2803)</f>
        <v>71800699</v>
      </c>
      <c r="P181" s="3">
        <f ca="1">SUMIF(spmmak_2019!$A$2:$J$2803,$E181&amp;P$2,spmmak_2019!$J$2:$J$2803)</f>
        <v>70518831</v>
      </c>
      <c r="Q181" s="7">
        <f t="shared" ca="1" si="22"/>
        <v>812018995</v>
      </c>
      <c r="R181" s="3">
        <f ca="1">SUMIF(spmmak_2019!$A$2:$J$2803,$E181&amp;R$2,spmmak_2019!$J$2:$J$2803)</f>
        <v>71361180</v>
      </c>
      <c r="S181" s="3">
        <f ca="1">SUMIF(spmmak_2019!$A$2:$J$2803,$E181&amp;S$2,spmmak_2019!$J$2:$J$2803)</f>
        <v>50801375</v>
      </c>
      <c r="T181" s="3">
        <f ca="1">SUMIF(spmmak_2019!$A$2:$J$2803,$E181&amp;T$2,spmmak_2019!$J$2:$J$2803)</f>
        <v>138244365</v>
      </c>
      <c r="U181" s="7">
        <f t="shared" ca="1" si="23"/>
        <v>1072425915</v>
      </c>
    </row>
    <row r="182" spans="1:21">
      <c r="A182" t="str">
        <f t="shared" si="24"/>
        <v>52</v>
      </c>
      <c r="B182" s="5">
        <v>417833</v>
      </c>
      <c r="C182" s="10" t="str">
        <f t="shared" si="18"/>
        <v>41783352</v>
      </c>
      <c r="D182" t="str">
        <f t="shared" si="19"/>
        <v>2135994</v>
      </c>
      <c r="E182" t="s">
        <v>2694</v>
      </c>
      <c r="F182" s="3">
        <f ca="1">SUMIF(spmmak_2019!$A$2:$J$2803,$E182&amp;F$2,spmmak_2019!$J$2:$J$2803)</f>
        <v>0</v>
      </c>
      <c r="G182" s="3">
        <f ca="1">SUMIF(spmmak_2019!$A$2:$J$2803,$E182&amp;G$2,spmmak_2019!$J$2:$J$2803)</f>
        <v>15450000</v>
      </c>
      <c r="H182" s="3">
        <f ca="1">SUMIF(spmmak_2019!$A$2:$J$2803,$E182&amp;H$2,spmmak_2019!$J$2:$J$2803)</f>
        <v>16105000</v>
      </c>
      <c r="I182" s="7">
        <f t="shared" ca="1" si="20"/>
        <v>31555000</v>
      </c>
      <c r="J182" s="3">
        <f ca="1">SUMIF(spmmak_2019!$A$2:$J$2803,$E182&amp;J$2,spmmak_2019!$J$2:$J$2803)</f>
        <v>15450000</v>
      </c>
      <c r="K182" s="3">
        <f ca="1">SUMIF(spmmak_2019!$A$2:$J$2803,$E182&amp;K$2,spmmak_2019!$J$2:$J$2803)</f>
        <v>24950000</v>
      </c>
      <c r="L182" s="3">
        <f ca="1">SUMIF(spmmak_2019!$A$2:$J$2803,$E182&amp;L$2,spmmak_2019!$J$2:$J$2803)</f>
        <v>15655000</v>
      </c>
      <c r="M182" s="7">
        <f t="shared" ca="1" si="21"/>
        <v>87610000</v>
      </c>
      <c r="N182" s="3">
        <f ca="1">SUMIF(spmmak_2019!$A$2:$J$2803,$E182&amp;N$2,spmmak_2019!$J$2:$J$2803)</f>
        <v>15450000</v>
      </c>
      <c r="O182" s="3">
        <f ca="1">SUMIF(spmmak_2019!$A$2:$J$2803,$E182&amp;O$2,spmmak_2019!$J$2:$J$2803)</f>
        <v>14200000</v>
      </c>
      <c r="P182" s="3">
        <f ca="1">SUMIF(spmmak_2019!$A$2:$J$2803,$E182&amp;P$2,spmmak_2019!$J$2:$J$2803)</f>
        <v>14200000</v>
      </c>
      <c r="Q182" s="7">
        <f t="shared" ca="1" si="22"/>
        <v>131460000</v>
      </c>
      <c r="R182" s="3">
        <f ca="1">SUMIF(spmmak_2019!$A$2:$J$2803,$E182&amp;R$2,spmmak_2019!$J$2:$J$2803)</f>
        <v>15450000</v>
      </c>
      <c r="S182" s="3">
        <f ca="1">SUMIF(spmmak_2019!$A$2:$J$2803,$E182&amp;S$2,spmmak_2019!$J$2:$J$2803)</f>
        <v>21000000</v>
      </c>
      <c r="T182" s="3">
        <f ca="1">SUMIF(spmmak_2019!$A$2:$J$2803,$E182&amp;T$2,spmmak_2019!$J$2:$J$2803)</f>
        <v>35800000</v>
      </c>
      <c r="U182" s="7">
        <f t="shared" ca="1" si="23"/>
        <v>203710000</v>
      </c>
    </row>
    <row r="183" spans="1:21">
      <c r="A183" t="str">
        <f t="shared" si="24"/>
        <v>52</v>
      </c>
      <c r="B183" s="5">
        <v>417833</v>
      </c>
      <c r="C183" s="10" t="str">
        <f t="shared" si="18"/>
        <v>41783352</v>
      </c>
      <c r="D183" t="str">
        <f t="shared" si="19"/>
        <v>2135994</v>
      </c>
      <c r="E183" t="s">
        <v>2716</v>
      </c>
      <c r="F183" s="3">
        <f ca="1">SUMIF(spmmak_2019!$A$2:$J$2803,$E183&amp;F$2,spmmak_2019!$J$2:$J$2803)</f>
        <v>0</v>
      </c>
      <c r="G183" s="3">
        <f ca="1">SUMIF(spmmak_2019!$A$2:$J$2803,$E183&amp;G$2,spmmak_2019!$J$2:$J$2803)</f>
        <v>7000000</v>
      </c>
      <c r="H183" s="3">
        <f ca="1">SUMIF(spmmak_2019!$A$2:$J$2803,$E183&amp;H$2,spmmak_2019!$J$2:$J$2803)</f>
        <v>10150000</v>
      </c>
      <c r="I183" s="7">
        <f t="shared" ca="1" si="20"/>
        <v>17150000</v>
      </c>
      <c r="J183" s="3">
        <f ca="1">SUMIF(spmmak_2019!$A$2:$J$2803,$E183&amp;J$2,spmmak_2019!$J$2:$J$2803)</f>
        <v>10150000</v>
      </c>
      <c r="K183" s="3">
        <f ca="1">SUMIF(spmmak_2019!$A$2:$J$2803,$E183&amp;K$2,spmmak_2019!$J$2:$J$2803)</f>
        <v>10150000</v>
      </c>
      <c r="L183" s="3">
        <f ca="1">SUMIF(spmmak_2019!$A$2:$J$2803,$E183&amp;L$2,spmmak_2019!$J$2:$J$2803)</f>
        <v>10150000</v>
      </c>
      <c r="M183" s="7">
        <f t="shared" ca="1" si="21"/>
        <v>47600000</v>
      </c>
      <c r="N183" s="3">
        <f ca="1">SUMIF(spmmak_2019!$A$2:$J$2803,$E183&amp;N$2,spmmak_2019!$J$2:$J$2803)</f>
        <v>10150000</v>
      </c>
      <c r="O183" s="3">
        <f ca="1">SUMIF(spmmak_2019!$A$2:$J$2803,$E183&amp;O$2,spmmak_2019!$J$2:$J$2803)</f>
        <v>10150000</v>
      </c>
      <c r="P183" s="3">
        <f ca="1">SUMIF(spmmak_2019!$A$2:$J$2803,$E183&amp;P$2,spmmak_2019!$J$2:$J$2803)</f>
        <v>9200000</v>
      </c>
      <c r="Q183" s="7">
        <f t="shared" ca="1" si="22"/>
        <v>77100000</v>
      </c>
      <c r="R183" s="3">
        <f ca="1">SUMIF(spmmak_2019!$A$2:$J$2803,$E183&amp;R$2,spmmak_2019!$J$2:$J$2803)</f>
        <v>10150000</v>
      </c>
      <c r="S183" s="3">
        <f ca="1">SUMIF(spmmak_2019!$A$2:$J$2803,$E183&amp;S$2,spmmak_2019!$J$2:$J$2803)</f>
        <v>10150000</v>
      </c>
      <c r="T183" s="3">
        <f ca="1">SUMIF(spmmak_2019!$A$2:$J$2803,$E183&amp;T$2,spmmak_2019!$J$2:$J$2803)</f>
        <v>20300000</v>
      </c>
      <c r="U183" s="7">
        <f t="shared" ca="1" si="23"/>
        <v>117700000</v>
      </c>
    </row>
    <row r="184" spans="1:21">
      <c r="A184" t="str">
        <f t="shared" si="24"/>
        <v>52</v>
      </c>
      <c r="B184" s="5">
        <v>417833</v>
      </c>
      <c r="C184" s="10" t="str">
        <f t="shared" si="18"/>
        <v>41783352</v>
      </c>
      <c r="D184" t="str">
        <f t="shared" si="19"/>
        <v>2135994</v>
      </c>
      <c r="E184" t="s">
        <v>2695</v>
      </c>
      <c r="F184" s="3">
        <f ca="1">SUMIF(spmmak_2019!$A$2:$J$2803,$E184&amp;F$2,spmmak_2019!$J$2:$J$2803)</f>
        <v>0</v>
      </c>
      <c r="G184" s="3">
        <f ca="1">SUMIF(spmmak_2019!$A$2:$J$2803,$E184&amp;G$2,spmmak_2019!$J$2:$J$2803)</f>
        <v>0</v>
      </c>
      <c r="H184" s="3">
        <f ca="1">SUMIF(spmmak_2019!$A$2:$J$2803,$E184&amp;H$2,spmmak_2019!$J$2:$J$2803)</f>
        <v>0</v>
      </c>
      <c r="I184" s="7">
        <f t="shared" ca="1" si="20"/>
        <v>0</v>
      </c>
      <c r="J184" s="3">
        <f ca="1">SUMIF(spmmak_2019!$A$2:$J$2803,$E184&amp;J$2,spmmak_2019!$J$2:$J$2803)</f>
        <v>0</v>
      </c>
      <c r="K184" s="3">
        <f ca="1">SUMIF(spmmak_2019!$A$2:$J$2803,$E184&amp;K$2,spmmak_2019!$J$2:$J$2803)</f>
        <v>13561000</v>
      </c>
      <c r="L184" s="3">
        <f ca="1">SUMIF(spmmak_2019!$A$2:$J$2803,$E184&amp;L$2,spmmak_2019!$J$2:$J$2803)</f>
        <v>0</v>
      </c>
      <c r="M184" s="7">
        <f t="shared" ca="1" si="21"/>
        <v>13561000</v>
      </c>
      <c r="N184" s="3">
        <f ca="1">SUMIF(spmmak_2019!$A$2:$J$2803,$E184&amp;N$2,spmmak_2019!$J$2:$J$2803)</f>
        <v>3000000</v>
      </c>
      <c r="O184" s="3">
        <f ca="1">SUMIF(spmmak_2019!$A$2:$J$2803,$E184&amp;O$2,spmmak_2019!$J$2:$J$2803)</f>
        <v>0</v>
      </c>
      <c r="P184" s="3">
        <f ca="1">SUMIF(spmmak_2019!$A$2:$J$2803,$E184&amp;P$2,spmmak_2019!$J$2:$J$2803)</f>
        <v>0</v>
      </c>
      <c r="Q184" s="7">
        <f t="shared" ca="1" si="22"/>
        <v>16561000</v>
      </c>
      <c r="R184" s="3">
        <f ca="1">SUMIF(spmmak_2019!$A$2:$J$2803,$E184&amp;R$2,spmmak_2019!$J$2:$J$2803)</f>
        <v>10450000</v>
      </c>
      <c r="S184" s="3">
        <f ca="1">SUMIF(spmmak_2019!$A$2:$J$2803,$E184&amp;S$2,spmmak_2019!$J$2:$J$2803)</f>
        <v>2750000</v>
      </c>
      <c r="T184" s="3">
        <f ca="1">SUMIF(spmmak_2019!$A$2:$J$2803,$E184&amp;T$2,spmmak_2019!$J$2:$J$2803)</f>
        <v>14400000</v>
      </c>
      <c r="U184" s="7">
        <f t="shared" ca="1" si="23"/>
        <v>44161000</v>
      </c>
    </row>
    <row r="185" spans="1:21">
      <c r="A185" t="str">
        <f t="shared" si="24"/>
        <v>52</v>
      </c>
      <c r="B185" s="5">
        <v>417833</v>
      </c>
      <c r="C185" s="10" t="str">
        <f t="shared" si="18"/>
        <v>41783352</v>
      </c>
      <c r="D185" t="str">
        <f t="shared" si="19"/>
        <v>2135994</v>
      </c>
      <c r="E185" t="s">
        <v>2677</v>
      </c>
      <c r="F185" s="3">
        <f ca="1">SUMIF(spmmak_2019!$A$2:$J$2803,$E185&amp;F$2,spmmak_2019!$J$2:$J$2803)</f>
        <v>95000</v>
      </c>
      <c r="G185" s="3">
        <f ca="1">SUMIF(spmmak_2019!$A$2:$J$2803,$E185&amp;G$2,spmmak_2019!$J$2:$J$2803)</f>
        <v>201400</v>
      </c>
      <c r="H185" s="3">
        <f ca="1">SUMIF(spmmak_2019!$A$2:$J$2803,$E185&amp;H$2,spmmak_2019!$J$2:$J$2803)</f>
        <v>5156020</v>
      </c>
      <c r="I185" s="7">
        <f t="shared" ca="1" si="20"/>
        <v>5452420</v>
      </c>
      <c r="J185" s="3">
        <f ca="1">SUMIF(spmmak_2019!$A$2:$J$2803,$E185&amp;J$2,spmmak_2019!$J$2:$J$2803)</f>
        <v>125400</v>
      </c>
      <c r="K185" s="3">
        <f ca="1">SUMIF(spmmak_2019!$A$2:$J$2803,$E185&amp;K$2,spmmak_2019!$J$2:$J$2803)</f>
        <v>225720</v>
      </c>
      <c r="L185" s="3">
        <f ca="1">SUMIF(spmmak_2019!$A$2:$J$2803,$E185&amp;L$2,spmmak_2019!$J$2:$J$2803)</f>
        <v>119320</v>
      </c>
      <c r="M185" s="7">
        <f t="shared" ca="1" si="21"/>
        <v>5922860</v>
      </c>
      <c r="N185" s="3">
        <f ca="1">SUMIF(spmmak_2019!$A$2:$J$2803,$E185&amp;N$2,spmmak_2019!$J$2:$J$2803)</f>
        <v>1533710</v>
      </c>
      <c r="O185" s="3">
        <f ca="1">SUMIF(spmmak_2019!$A$2:$J$2803,$E185&amp;O$2,spmmak_2019!$J$2:$J$2803)</f>
        <v>16831280</v>
      </c>
      <c r="P185" s="3">
        <f ca="1">SUMIF(spmmak_2019!$A$2:$J$2803,$E185&amp;P$2,spmmak_2019!$J$2:$J$2803)</f>
        <v>100320</v>
      </c>
      <c r="Q185" s="7">
        <f t="shared" ca="1" si="22"/>
        <v>24388170</v>
      </c>
      <c r="R185" s="3">
        <f ca="1">SUMIF(spmmak_2019!$A$2:$J$2803,$E185&amp;R$2,spmmak_2019!$J$2:$J$2803)</f>
        <v>182400</v>
      </c>
      <c r="S185" s="3">
        <f ca="1">SUMIF(spmmak_2019!$A$2:$J$2803,$E185&amp;S$2,spmmak_2019!$J$2:$J$2803)</f>
        <v>5003000</v>
      </c>
      <c r="T185" s="3">
        <f ca="1">SUMIF(spmmak_2019!$A$2:$J$2803,$E185&amp;T$2,spmmak_2019!$J$2:$J$2803)</f>
        <v>5003000</v>
      </c>
      <c r="U185" s="7">
        <f t="shared" ca="1" si="23"/>
        <v>34576570</v>
      </c>
    </row>
    <row r="186" spans="1:21">
      <c r="A186" t="str">
        <f t="shared" si="24"/>
        <v>52</v>
      </c>
      <c r="B186" s="5">
        <v>417833</v>
      </c>
      <c r="C186" s="10" t="str">
        <f t="shared" si="18"/>
        <v>41783352</v>
      </c>
      <c r="D186" t="str">
        <f t="shared" si="19"/>
        <v>2135994</v>
      </c>
      <c r="E186" t="s">
        <v>2751</v>
      </c>
      <c r="F186" s="3">
        <f ca="1">SUMIF(spmmak_2019!$A$2:$J$2803,$E186&amp;F$2,spmmak_2019!$J$2:$J$2803)</f>
        <v>0</v>
      </c>
      <c r="G186" s="3">
        <f ca="1">SUMIF(spmmak_2019!$A$2:$J$2803,$E186&amp;G$2,spmmak_2019!$J$2:$J$2803)</f>
        <v>97000</v>
      </c>
      <c r="H186" s="3">
        <f ca="1">SUMIF(spmmak_2019!$A$2:$J$2803,$E186&amp;H$2,spmmak_2019!$J$2:$J$2803)</f>
        <v>353500</v>
      </c>
      <c r="I186" s="7">
        <f t="shared" ca="1" si="20"/>
        <v>450500</v>
      </c>
      <c r="J186" s="3">
        <f ca="1">SUMIF(spmmak_2019!$A$2:$J$2803,$E186&amp;J$2,spmmak_2019!$J$2:$J$2803)</f>
        <v>421750</v>
      </c>
      <c r="K186" s="3">
        <f ca="1">SUMIF(spmmak_2019!$A$2:$J$2803,$E186&amp;K$2,spmmak_2019!$J$2:$J$2803)</f>
        <v>726250</v>
      </c>
      <c r="L186" s="3">
        <f ca="1">SUMIF(spmmak_2019!$A$2:$J$2803,$E186&amp;L$2,spmmak_2019!$J$2:$J$2803)</f>
        <v>642250</v>
      </c>
      <c r="M186" s="7">
        <f t="shared" ca="1" si="21"/>
        <v>2240750</v>
      </c>
      <c r="N186" s="3">
        <f ca="1">SUMIF(spmmak_2019!$A$2:$J$2803,$E186&amp;N$2,spmmak_2019!$J$2:$J$2803)</f>
        <v>0</v>
      </c>
      <c r="O186" s="3">
        <f ca="1">SUMIF(spmmak_2019!$A$2:$J$2803,$E186&amp;O$2,spmmak_2019!$J$2:$J$2803)</f>
        <v>154000</v>
      </c>
      <c r="P186" s="3">
        <f ca="1">SUMIF(spmmak_2019!$A$2:$J$2803,$E186&amp;P$2,spmmak_2019!$J$2:$J$2803)</f>
        <v>584500</v>
      </c>
      <c r="Q186" s="7">
        <f t="shared" ca="1" si="22"/>
        <v>2979250</v>
      </c>
      <c r="R186" s="3">
        <f ca="1">SUMIF(spmmak_2019!$A$2:$J$2803,$E186&amp;R$2,spmmak_2019!$J$2:$J$2803)</f>
        <v>295750</v>
      </c>
      <c r="S186" s="3">
        <f ca="1">SUMIF(spmmak_2019!$A$2:$J$2803,$E186&amp;S$2,spmmak_2019!$J$2:$J$2803)</f>
        <v>516250</v>
      </c>
      <c r="T186" s="3">
        <f ca="1">SUMIF(spmmak_2019!$A$2:$J$2803,$E186&amp;T$2,spmmak_2019!$J$2:$J$2803)</f>
        <v>684250</v>
      </c>
      <c r="U186" s="7">
        <f t="shared" ca="1" si="23"/>
        <v>4475500</v>
      </c>
    </row>
    <row r="187" spans="1:21">
      <c r="A187" t="str">
        <f t="shared" si="24"/>
        <v>52</v>
      </c>
      <c r="B187" s="5">
        <v>417833</v>
      </c>
      <c r="C187" s="10" t="str">
        <f t="shared" si="18"/>
        <v>41783352</v>
      </c>
      <c r="D187" t="str">
        <f t="shared" si="19"/>
        <v>2135994</v>
      </c>
      <c r="E187" t="s">
        <v>2663</v>
      </c>
      <c r="F187" s="3">
        <f ca="1">SUMIF(spmmak_2019!$A$2:$J$2803,$E187&amp;F$2,spmmak_2019!$J$2:$J$2803)</f>
        <v>933298</v>
      </c>
      <c r="G187" s="3">
        <f ca="1">SUMIF(spmmak_2019!$A$2:$J$2803,$E187&amp;G$2,spmmak_2019!$J$2:$J$2803)</f>
        <v>933298</v>
      </c>
      <c r="H187" s="3">
        <f ca="1">SUMIF(spmmak_2019!$A$2:$J$2803,$E187&amp;H$2,spmmak_2019!$J$2:$J$2803)</f>
        <v>933298</v>
      </c>
      <c r="I187" s="7">
        <f t="shared" ca="1" si="20"/>
        <v>2799894</v>
      </c>
      <c r="J187" s="3">
        <f ca="1">SUMIF(spmmak_2019!$A$2:$J$2803,$E187&amp;J$2,spmmak_2019!$J$2:$J$2803)</f>
        <v>933298</v>
      </c>
      <c r="K187" s="3">
        <f ca="1">SUMIF(spmmak_2019!$A$2:$J$2803,$E187&amp;K$2,spmmak_2019!$J$2:$J$2803)</f>
        <v>933298</v>
      </c>
      <c r="L187" s="3">
        <f ca="1">SUMIF(spmmak_2019!$A$2:$J$2803,$E187&amp;L$2,spmmak_2019!$J$2:$J$2803)</f>
        <v>933298</v>
      </c>
      <c r="M187" s="7">
        <f t="shared" ca="1" si="21"/>
        <v>5599788</v>
      </c>
      <c r="N187" s="3">
        <f ca="1">SUMIF(spmmak_2019!$A$2:$J$2803,$E187&amp;N$2,spmmak_2019!$J$2:$J$2803)</f>
        <v>933298</v>
      </c>
      <c r="O187" s="3">
        <f ca="1">SUMIF(spmmak_2019!$A$2:$J$2803,$E187&amp;O$2,spmmak_2019!$J$2:$J$2803)</f>
        <v>933298</v>
      </c>
      <c r="P187" s="3">
        <f ca="1">SUMIF(spmmak_2019!$A$2:$J$2803,$E187&amp;P$2,spmmak_2019!$J$2:$J$2803)</f>
        <v>944298</v>
      </c>
      <c r="Q187" s="7">
        <f t="shared" ca="1" si="22"/>
        <v>8410682</v>
      </c>
      <c r="R187" s="3">
        <f ca="1">SUMIF(spmmak_2019!$A$2:$J$2803,$E187&amp;R$2,spmmak_2019!$J$2:$J$2803)</f>
        <v>944298</v>
      </c>
      <c r="S187" s="3">
        <f ca="1">SUMIF(spmmak_2019!$A$2:$J$2803,$E187&amp;S$2,spmmak_2019!$J$2:$J$2803)</f>
        <v>944298</v>
      </c>
      <c r="T187" s="3">
        <f ca="1">SUMIF(spmmak_2019!$A$2:$J$2803,$E187&amp;T$2,spmmak_2019!$J$2:$J$2803)</f>
        <v>944298</v>
      </c>
      <c r="U187" s="7">
        <f t="shared" ca="1" si="23"/>
        <v>11243576</v>
      </c>
    </row>
    <row r="188" spans="1:21">
      <c r="A188" t="str">
        <f t="shared" si="24"/>
        <v>52</v>
      </c>
      <c r="B188" s="5">
        <v>417833</v>
      </c>
      <c r="C188" s="10" t="str">
        <f t="shared" si="18"/>
        <v>41783352</v>
      </c>
      <c r="D188" t="str">
        <f t="shared" si="19"/>
        <v>2135994</v>
      </c>
      <c r="E188" t="s">
        <v>2745</v>
      </c>
      <c r="F188" s="3">
        <f ca="1">SUMIF(spmmak_2019!$A$2:$J$2803,$E188&amp;F$2,spmmak_2019!$J$2:$J$2803)</f>
        <v>0</v>
      </c>
      <c r="G188" s="3">
        <f ca="1">SUMIF(spmmak_2019!$A$2:$J$2803,$E188&amp;G$2,spmmak_2019!$J$2:$J$2803)</f>
        <v>0</v>
      </c>
      <c r="H188" s="3">
        <f ca="1">SUMIF(spmmak_2019!$A$2:$J$2803,$E188&amp;H$2,spmmak_2019!$J$2:$J$2803)</f>
        <v>0</v>
      </c>
      <c r="I188" s="7">
        <f t="shared" ca="1" si="20"/>
        <v>0</v>
      </c>
      <c r="J188" s="3">
        <f ca="1">SUMIF(spmmak_2019!$A$2:$J$2803,$E188&amp;J$2,spmmak_2019!$J$2:$J$2803)</f>
        <v>0</v>
      </c>
      <c r="K188" s="3">
        <f ca="1">SUMIF(spmmak_2019!$A$2:$J$2803,$E188&amp;K$2,spmmak_2019!$J$2:$J$2803)</f>
        <v>0</v>
      </c>
      <c r="L188" s="3">
        <f ca="1">SUMIF(spmmak_2019!$A$2:$J$2803,$E188&amp;L$2,spmmak_2019!$J$2:$J$2803)</f>
        <v>0</v>
      </c>
      <c r="M188" s="7">
        <f t="shared" ca="1" si="21"/>
        <v>0</v>
      </c>
      <c r="N188" s="3">
        <f ca="1">SUMIF(spmmak_2019!$A$2:$J$2803,$E188&amp;N$2,spmmak_2019!$J$2:$J$2803)</f>
        <v>0</v>
      </c>
      <c r="O188" s="3">
        <f ca="1">SUMIF(spmmak_2019!$A$2:$J$2803,$E188&amp;O$2,spmmak_2019!$J$2:$J$2803)</f>
        <v>0</v>
      </c>
      <c r="P188" s="3">
        <f ca="1">SUMIF(spmmak_2019!$A$2:$J$2803,$E188&amp;P$2,spmmak_2019!$J$2:$J$2803)</f>
        <v>0</v>
      </c>
      <c r="Q188" s="7">
        <f t="shared" ca="1" si="22"/>
        <v>0</v>
      </c>
      <c r="R188" s="3">
        <f ca="1">SUMIF(spmmak_2019!$A$2:$J$2803,$E188&amp;R$2,spmmak_2019!$J$2:$J$2803)</f>
        <v>0</v>
      </c>
      <c r="S188" s="3">
        <f ca="1">SUMIF(spmmak_2019!$A$2:$J$2803,$E188&amp;S$2,spmmak_2019!$J$2:$J$2803)</f>
        <v>0</v>
      </c>
      <c r="T188" s="3">
        <f ca="1">SUMIF(spmmak_2019!$A$2:$J$2803,$E188&amp;T$2,spmmak_2019!$J$2:$J$2803)</f>
        <v>7050000</v>
      </c>
      <c r="U188" s="7">
        <f t="shared" ca="1" si="23"/>
        <v>7050000</v>
      </c>
    </row>
    <row r="189" spans="1:21">
      <c r="A189" t="str">
        <f t="shared" si="24"/>
        <v>52</v>
      </c>
      <c r="B189" s="5">
        <v>417833</v>
      </c>
      <c r="C189" s="10" t="str">
        <f t="shared" si="18"/>
        <v>41783352</v>
      </c>
      <c r="D189" t="str">
        <f t="shared" si="19"/>
        <v>2135994</v>
      </c>
      <c r="E189" t="s">
        <v>2796</v>
      </c>
      <c r="F189" s="3">
        <f ca="1">SUMIF(spmmak_2019!$A$2:$J$2803,$E189&amp;F$2,spmmak_2019!$J$2:$J$2803)</f>
        <v>0</v>
      </c>
      <c r="G189" s="3">
        <f ca="1">SUMIF(spmmak_2019!$A$2:$J$2803,$E189&amp;G$2,spmmak_2019!$J$2:$J$2803)</f>
        <v>0</v>
      </c>
      <c r="H189" s="3">
        <f ca="1">SUMIF(spmmak_2019!$A$2:$J$2803,$E189&amp;H$2,spmmak_2019!$J$2:$J$2803)</f>
        <v>0</v>
      </c>
      <c r="I189" s="7">
        <f t="shared" ca="1" si="20"/>
        <v>0</v>
      </c>
      <c r="J189" s="3">
        <f ca="1">SUMIF(spmmak_2019!$A$2:$J$2803,$E189&amp;J$2,spmmak_2019!$J$2:$J$2803)</f>
        <v>0</v>
      </c>
      <c r="K189" s="3">
        <f ca="1">SUMIF(spmmak_2019!$A$2:$J$2803,$E189&amp;K$2,spmmak_2019!$J$2:$J$2803)</f>
        <v>0</v>
      </c>
      <c r="L189" s="3">
        <f ca="1">SUMIF(spmmak_2019!$A$2:$J$2803,$E189&amp;L$2,spmmak_2019!$J$2:$J$2803)</f>
        <v>0</v>
      </c>
      <c r="M189" s="7">
        <f t="shared" ca="1" si="21"/>
        <v>0</v>
      </c>
      <c r="N189" s="3">
        <f ca="1">SUMIF(spmmak_2019!$A$2:$J$2803,$E189&amp;N$2,spmmak_2019!$J$2:$J$2803)</f>
        <v>0</v>
      </c>
      <c r="O189" s="3">
        <f ca="1">SUMIF(spmmak_2019!$A$2:$J$2803,$E189&amp;O$2,spmmak_2019!$J$2:$J$2803)</f>
        <v>0</v>
      </c>
      <c r="P189" s="3">
        <f ca="1">SUMIF(spmmak_2019!$A$2:$J$2803,$E189&amp;P$2,spmmak_2019!$J$2:$J$2803)</f>
        <v>0</v>
      </c>
      <c r="Q189" s="7">
        <f t="shared" ca="1" si="22"/>
        <v>0</v>
      </c>
      <c r="R189" s="3">
        <f ca="1">SUMIF(spmmak_2019!$A$2:$J$2803,$E189&amp;R$2,spmmak_2019!$J$2:$J$2803)</f>
        <v>0</v>
      </c>
      <c r="S189" s="3">
        <f ca="1">SUMIF(spmmak_2019!$A$2:$J$2803,$E189&amp;S$2,spmmak_2019!$J$2:$J$2803)</f>
        <v>0</v>
      </c>
      <c r="T189" s="3">
        <f ca="1">SUMIF(spmmak_2019!$A$2:$J$2803,$E189&amp;T$2,spmmak_2019!$J$2:$J$2803)</f>
        <v>3700000</v>
      </c>
      <c r="U189" s="7">
        <f t="shared" ca="1" si="23"/>
        <v>3700000</v>
      </c>
    </row>
    <row r="190" spans="1:21">
      <c r="A190" t="str">
        <f t="shared" si="24"/>
        <v>52</v>
      </c>
      <c r="B190" s="5">
        <v>417833</v>
      </c>
      <c r="C190" s="10" t="str">
        <f t="shared" si="18"/>
        <v>41783352</v>
      </c>
      <c r="D190" t="str">
        <f t="shared" si="19"/>
        <v>2135994</v>
      </c>
      <c r="E190" t="s">
        <v>2673</v>
      </c>
      <c r="F190" s="3">
        <f ca="1">SUMIF(spmmak_2019!$A$2:$J$2803,$E190&amp;F$2,spmmak_2019!$J$2:$J$2803)</f>
        <v>820000</v>
      </c>
      <c r="G190" s="3">
        <f ca="1">SUMIF(spmmak_2019!$A$2:$J$2803,$E190&amp;G$2,spmmak_2019!$J$2:$J$2803)</f>
        <v>19750000</v>
      </c>
      <c r="H190" s="3">
        <f ca="1">SUMIF(spmmak_2019!$A$2:$J$2803,$E190&amp;H$2,spmmak_2019!$J$2:$J$2803)</f>
        <v>3063000</v>
      </c>
      <c r="I190" s="7">
        <f t="shared" ca="1" si="20"/>
        <v>23633000</v>
      </c>
      <c r="J190" s="3">
        <f ca="1">SUMIF(spmmak_2019!$A$2:$J$2803,$E190&amp;J$2,spmmak_2019!$J$2:$J$2803)</f>
        <v>9024000</v>
      </c>
      <c r="K190" s="3">
        <f ca="1">SUMIF(spmmak_2019!$A$2:$J$2803,$E190&amp;K$2,spmmak_2019!$J$2:$J$2803)</f>
        <v>810000</v>
      </c>
      <c r="L190" s="3">
        <f ca="1">SUMIF(spmmak_2019!$A$2:$J$2803,$E190&amp;L$2,spmmak_2019!$J$2:$J$2803)</f>
        <v>2440000</v>
      </c>
      <c r="M190" s="7">
        <f t="shared" ca="1" si="21"/>
        <v>35907000</v>
      </c>
      <c r="N190" s="3">
        <f ca="1">SUMIF(spmmak_2019!$A$2:$J$2803,$E190&amp;N$2,spmmak_2019!$J$2:$J$2803)</f>
        <v>1850000</v>
      </c>
      <c r="O190" s="3">
        <f ca="1">SUMIF(spmmak_2019!$A$2:$J$2803,$E190&amp;O$2,spmmak_2019!$J$2:$J$2803)</f>
        <v>3450000</v>
      </c>
      <c r="P190" s="3">
        <f ca="1">SUMIF(spmmak_2019!$A$2:$J$2803,$E190&amp;P$2,spmmak_2019!$J$2:$J$2803)</f>
        <v>750000</v>
      </c>
      <c r="Q190" s="7">
        <f t="shared" ca="1" si="22"/>
        <v>41957000</v>
      </c>
      <c r="R190" s="3">
        <f ca="1">SUMIF(spmmak_2019!$A$2:$J$2803,$E190&amp;R$2,spmmak_2019!$J$2:$J$2803)</f>
        <v>5058000</v>
      </c>
      <c r="S190" s="3">
        <f ca="1">SUMIF(spmmak_2019!$A$2:$J$2803,$E190&amp;S$2,spmmak_2019!$J$2:$J$2803)</f>
        <v>840000</v>
      </c>
      <c r="T190" s="3">
        <f ca="1">SUMIF(spmmak_2019!$A$2:$J$2803,$E190&amp;T$2,spmmak_2019!$J$2:$J$2803)</f>
        <v>0</v>
      </c>
      <c r="U190" s="7">
        <f t="shared" ca="1" si="23"/>
        <v>47855000</v>
      </c>
    </row>
    <row r="191" spans="1:21">
      <c r="A191" t="str">
        <f t="shared" si="24"/>
        <v>52</v>
      </c>
      <c r="B191" s="5">
        <v>417834</v>
      </c>
      <c r="C191" s="10" t="str">
        <f t="shared" si="18"/>
        <v>41783452</v>
      </c>
      <c r="D191" t="str">
        <f t="shared" si="19"/>
        <v>2139025</v>
      </c>
      <c r="E191" t="s">
        <v>2746</v>
      </c>
      <c r="F191" s="3">
        <f ca="1">SUMIF(spmmak_2019!$A$2:$J$2803,$E191&amp;F$2,spmmak_2019!$J$2:$J$2803)</f>
        <v>0</v>
      </c>
      <c r="G191" s="3">
        <f ca="1">SUMIF(spmmak_2019!$A$2:$J$2803,$E191&amp;G$2,spmmak_2019!$J$2:$J$2803)</f>
        <v>700000</v>
      </c>
      <c r="H191" s="3">
        <f ca="1">SUMIF(spmmak_2019!$A$2:$J$2803,$E191&amp;H$2,spmmak_2019!$J$2:$J$2803)</f>
        <v>700000</v>
      </c>
      <c r="I191" s="7">
        <f t="shared" ca="1" si="20"/>
        <v>1400000</v>
      </c>
      <c r="J191" s="3">
        <f ca="1">SUMIF(spmmak_2019!$A$2:$J$2803,$E191&amp;J$2,spmmak_2019!$J$2:$J$2803)</f>
        <v>700000</v>
      </c>
      <c r="K191" s="3">
        <f ca="1">SUMIF(spmmak_2019!$A$2:$J$2803,$E191&amp;K$2,spmmak_2019!$J$2:$J$2803)</f>
        <v>700000</v>
      </c>
      <c r="L191" s="3">
        <f ca="1">SUMIF(spmmak_2019!$A$2:$J$2803,$E191&amp;L$2,spmmak_2019!$J$2:$J$2803)</f>
        <v>700000</v>
      </c>
      <c r="M191" s="7">
        <f t="shared" ca="1" si="21"/>
        <v>3500000</v>
      </c>
      <c r="N191" s="3">
        <f ca="1">SUMIF(spmmak_2019!$A$2:$J$2803,$E191&amp;N$2,spmmak_2019!$J$2:$J$2803)</f>
        <v>700000</v>
      </c>
      <c r="O191" s="3">
        <f ca="1">SUMIF(spmmak_2019!$A$2:$J$2803,$E191&amp;O$2,spmmak_2019!$J$2:$J$2803)</f>
        <v>700000</v>
      </c>
      <c r="P191" s="3">
        <f ca="1">SUMIF(spmmak_2019!$A$2:$J$2803,$E191&amp;P$2,spmmak_2019!$J$2:$J$2803)</f>
        <v>630000</v>
      </c>
      <c r="Q191" s="7">
        <f t="shared" ca="1" si="22"/>
        <v>5530000</v>
      </c>
      <c r="R191" s="3">
        <f ca="1">SUMIF(spmmak_2019!$A$2:$J$2803,$E191&amp;R$2,spmmak_2019!$J$2:$J$2803)</f>
        <v>700000</v>
      </c>
      <c r="S191" s="3">
        <f ca="1">SUMIF(spmmak_2019!$A$2:$J$2803,$E191&amp;S$2,spmmak_2019!$J$2:$J$2803)</f>
        <v>700000</v>
      </c>
      <c r="T191" s="3">
        <f ca="1">SUMIF(spmmak_2019!$A$2:$J$2803,$E191&amp;T$2,spmmak_2019!$J$2:$J$2803)</f>
        <v>1400000</v>
      </c>
      <c r="U191" s="7">
        <f t="shared" ca="1" si="23"/>
        <v>8330000</v>
      </c>
    </row>
    <row r="192" spans="1:21">
      <c r="A192" t="str">
        <f t="shared" si="24"/>
        <v>52</v>
      </c>
      <c r="B192" s="5">
        <v>417834</v>
      </c>
      <c r="C192" s="10" t="str">
        <f t="shared" si="18"/>
        <v>41783452</v>
      </c>
      <c r="D192" t="str">
        <f t="shared" si="19"/>
        <v>2147002</v>
      </c>
      <c r="E192" t="s">
        <v>2718</v>
      </c>
      <c r="F192" s="3">
        <f ca="1">SUMIF(spmmak_2019!$A$2:$J$2803,$E192&amp;F$2,spmmak_2019!$J$2:$J$2803)</f>
        <v>0</v>
      </c>
      <c r="G192" s="3">
        <f ca="1">SUMIF(spmmak_2019!$A$2:$J$2803,$E192&amp;G$2,spmmak_2019!$J$2:$J$2803)</f>
        <v>0</v>
      </c>
      <c r="H192" s="3">
        <f ca="1">SUMIF(spmmak_2019!$A$2:$J$2803,$E192&amp;H$2,spmmak_2019!$J$2:$J$2803)</f>
        <v>13500000</v>
      </c>
      <c r="I192" s="7">
        <f t="shared" ca="1" si="20"/>
        <v>13500000</v>
      </c>
      <c r="J192" s="3">
        <f ca="1">SUMIF(spmmak_2019!$A$2:$J$2803,$E192&amp;J$2,spmmak_2019!$J$2:$J$2803)</f>
        <v>720000</v>
      </c>
      <c r="K192" s="3">
        <f ca="1">SUMIF(spmmak_2019!$A$2:$J$2803,$E192&amp;K$2,spmmak_2019!$J$2:$J$2803)</f>
        <v>0</v>
      </c>
      <c r="L192" s="3">
        <f ca="1">SUMIF(spmmak_2019!$A$2:$J$2803,$E192&amp;L$2,spmmak_2019!$J$2:$J$2803)</f>
        <v>0</v>
      </c>
      <c r="M192" s="7">
        <f t="shared" ca="1" si="21"/>
        <v>14220000</v>
      </c>
      <c r="N192" s="3">
        <f ca="1">SUMIF(spmmak_2019!$A$2:$J$2803,$E192&amp;N$2,spmmak_2019!$J$2:$J$2803)</f>
        <v>0</v>
      </c>
      <c r="O192" s="3">
        <f ca="1">SUMIF(spmmak_2019!$A$2:$J$2803,$E192&amp;O$2,spmmak_2019!$J$2:$J$2803)</f>
        <v>0</v>
      </c>
      <c r="P192" s="3">
        <f ca="1">SUMIF(spmmak_2019!$A$2:$J$2803,$E192&amp;P$2,spmmak_2019!$J$2:$J$2803)</f>
        <v>0</v>
      </c>
      <c r="Q192" s="7">
        <f t="shared" ca="1" si="22"/>
        <v>14220000</v>
      </c>
      <c r="R192" s="3">
        <f ca="1">SUMIF(spmmak_2019!$A$2:$J$2803,$E192&amp;R$2,spmmak_2019!$J$2:$J$2803)</f>
        <v>6450000</v>
      </c>
      <c r="S192" s="3">
        <f ca="1">SUMIF(spmmak_2019!$A$2:$J$2803,$E192&amp;S$2,spmmak_2019!$J$2:$J$2803)</f>
        <v>0</v>
      </c>
      <c r="T192" s="3">
        <f ca="1">SUMIF(spmmak_2019!$A$2:$J$2803,$E192&amp;T$2,spmmak_2019!$J$2:$J$2803)</f>
        <v>0</v>
      </c>
      <c r="U192" s="7">
        <f t="shared" ca="1" si="23"/>
        <v>20670000</v>
      </c>
    </row>
    <row r="193" spans="1:21">
      <c r="A193" t="str">
        <f t="shared" si="24"/>
        <v>52</v>
      </c>
      <c r="B193" s="5">
        <v>417834</v>
      </c>
      <c r="C193" s="10" t="str">
        <f t="shared" si="18"/>
        <v>41783452</v>
      </c>
      <c r="D193" t="str">
        <f t="shared" si="19"/>
        <v>2147002</v>
      </c>
      <c r="E193" t="s">
        <v>2775</v>
      </c>
      <c r="F193" s="3">
        <f ca="1">SUMIF(spmmak_2019!$A$2:$J$2803,$E193&amp;F$2,spmmak_2019!$J$2:$J$2803)</f>
        <v>0</v>
      </c>
      <c r="G193" s="3">
        <f ca="1">SUMIF(spmmak_2019!$A$2:$J$2803,$E193&amp;G$2,spmmak_2019!$J$2:$J$2803)</f>
        <v>0</v>
      </c>
      <c r="H193" s="3">
        <f ca="1">SUMIF(spmmak_2019!$A$2:$J$2803,$E193&amp;H$2,spmmak_2019!$J$2:$J$2803)</f>
        <v>0</v>
      </c>
      <c r="I193" s="7">
        <f t="shared" ca="1" si="20"/>
        <v>0</v>
      </c>
      <c r="J193" s="3">
        <f ca="1">SUMIF(spmmak_2019!$A$2:$J$2803,$E193&amp;J$2,spmmak_2019!$J$2:$J$2803)</f>
        <v>6700000</v>
      </c>
      <c r="K193" s="3">
        <f ca="1">SUMIF(spmmak_2019!$A$2:$J$2803,$E193&amp;K$2,spmmak_2019!$J$2:$J$2803)</f>
        <v>0</v>
      </c>
      <c r="L193" s="3">
        <f ca="1">SUMIF(spmmak_2019!$A$2:$J$2803,$E193&amp;L$2,spmmak_2019!$J$2:$J$2803)</f>
        <v>0</v>
      </c>
      <c r="M193" s="7">
        <f t="shared" ca="1" si="21"/>
        <v>6700000</v>
      </c>
      <c r="N193" s="3">
        <f ca="1">SUMIF(spmmak_2019!$A$2:$J$2803,$E193&amp;N$2,spmmak_2019!$J$2:$J$2803)</f>
        <v>0</v>
      </c>
      <c r="O193" s="3">
        <f ca="1">SUMIF(spmmak_2019!$A$2:$J$2803,$E193&amp;O$2,spmmak_2019!$J$2:$J$2803)</f>
        <v>0</v>
      </c>
      <c r="P193" s="3">
        <f ca="1">SUMIF(spmmak_2019!$A$2:$J$2803,$E193&amp;P$2,spmmak_2019!$J$2:$J$2803)</f>
        <v>0</v>
      </c>
      <c r="Q193" s="7">
        <f t="shared" ca="1" si="22"/>
        <v>6700000</v>
      </c>
      <c r="R193" s="3">
        <f ca="1">SUMIF(spmmak_2019!$A$2:$J$2803,$E193&amp;R$2,spmmak_2019!$J$2:$J$2803)</f>
        <v>4050000</v>
      </c>
      <c r="S193" s="3">
        <f ca="1">SUMIF(spmmak_2019!$A$2:$J$2803,$E193&amp;S$2,spmmak_2019!$J$2:$J$2803)</f>
        <v>0</v>
      </c>
      <c r="T193" s="3">
        <f ca="1">SUMIF(spmmak_2019!$A$2:$J$2803,$E193&amp;T$2,spmmak_2019!$J$2:$J$2803)</f>
        <v>0</v>
      </c>
      <c r="U193" s="7">
        <f t="shared" ca="1" si="23"/>
        <v>10750000</v>
      </c>
    </row>
    <row r="194" spans="1:21">
      <c r="A194" t="str">
        <f t="shared" si="24"/>
        <v>52</v>
      </c>
      <c r="B194" s="5">
        <v>417834</v>
      </c>
      <c r="C194" s="10" t="str">
        <f t="shared" si="18"/>
        <v>41783452</v>
      </c>
      <c r="D194" t="str">
        <f t="shared" si="19"/>
        <v>2147002</v>
      </c>
      <c r="E194" t="s">
        <v>2776</v>
      </c>
      <c r="F194" s="3">
        <f ca="1">SUMIF(spmmak_2019!$A$2:$J$2803,$E194&amp;F$2,spmmak_2019!$J$2:$J$2803)</f>
        <v>0</v>
      </c>
      <c r="G194" s="3">
        <f ca="1">SUMIF(spmmak_2019!$A$2:$J$2803,$E194&amp;G$2,spmmak_2019!$J$2:$J$2803)</f>
        <v>0</v>
      </c>
      <c r="H194" s="3">
        <f ca="1">SUMIF(spmmak_2019!$A$2:$J$2803,$E194&amp;H$2,spmmak_2019!$J$2:$J$2803)</f>
        <v>0</v>
      </c>
      <c r="I194" s="7">
        <f t="shared" ca="1" si="20"/>
        <v>0</v>
      </c>
      <c r="J194" s="3">
        <f ca="1">SUMIF(spmmak_2019!$A$2:$J$2803,$E194&amp;J$2,spmmak_2019!$J$2:$J$2803)</f>
        <v>28200000</v>
      </c>
      <c r="K194" s="3">
        <f ca="1">SUMIF(spmmak_2019!$A$2:$J$2803,$E194&amp;K$2,spmmak_2019!$J$2:$J$2803)</f>
        <v>0</v>
      </c>
      <c r="L194" s="3">
        <f ca="1">SUMIF(spmmak_2019!$A$2:$J$2803,$E194&amp;L$2,spmmak_2019!$J$2:$J$2803)</f>
        <v>0</v>
      </c>
      <c r="M194" s="7">
        <f t="shared" ca="1" si="21"/>
        <v>28200000</v>
      </c>
      <c r="N194" s="3">
        <f ca="1">SUMIF(spmmak_2019!$A$2:$J$2803,$E194&amp;N$2,spmmak_2019!$J$2:$J$2803)</f>
        <v>0</v>
      </c>
      <c r="O194" s="3">
        <f ca="1">SUMIF(spmmak_2019!$A$2:$J$2803,$E194&amp;O$2,spmmak_2019!$J$2:$J$2803)</f>
        <v>0</v>
      </c>
      <c r="P194" s="3">
        <f ca="1">SUMIF(spmmak_2019!$A$2:$J$2803,$E194&amp;P$2,spmmak_2019!$J$2:$J$2803)</f>
        <v>0</v>
      </c>
      <c r="Q194" s="7">
        <f t="shared" ca="1" si="22"/>
        <v>28200000</v>
      </c>
      <c r="R194" s="3">
        <f ca="1">SUMIF(spmmak_2019!$A$2:$J$2803,$E194&amp;R$2,spmmak_2019!$J$2:$J$2803)</f>
        <v>2550000</v>
      </c>
      <c r="S194" s="3">
        <f ca="1">SUMIF(spmmak_2019!$A$2:$J$2803,$E194&amp;S$2,spmmak_2019!$J$2:$J$2803)</f>
        <v>0</v>
      </c>
      <c r="T194" s="3">
        <f ca="1">SUMIF(spmmak_2019!$A$2:$J$2803,$E194&amp;T$2,spmmak_2019!$J$2:$J$2803)</f>
        <v>0</v>
      </c>
      <c r="U194" s="7">
        <f t="shared" ca="1" si="23"/>
        <v>30750000</v>
      </c>
    </row>
    <row r="195" spans="1:21">
      <c r="A195" t="str">
        <f t="shared" si="24"/>
        <v>52</v>
      </c>
      <c r="B195" s="5">
        <v>417834</v>
      </c>
      <c r="C195" s="10" t="str">
        <f t="shared" si="18"/>
        <v>41783452</v>
      </c>
      <c r="D195" t="str">
        <f t="shared" si="19"/>
        <v>2147005</v>
      </c>
      <c r="E195" t="s">
        <v>2740</v>
      </c>
      <c r="F195" s="3">
        <f ca="1">SUMIF(spmmak_2019!$A$2:$J$2803,$E195&amp;F$2,spmmak_2019!$J$2:$J$2803)</f>
        <v>0</v>
      </c>
      <c r="G195" s="3">
        <f ca="1">SUMIF(spmmak_2019!$A$2:$J$2803,$E195&amp;G$2,spmmak_2019!$J$2:$J$2803)</f>
        <v>0</v>
      </c>
      <c r="H195" s="3">
        <f ca="1">SUMIF(spmmak_2019!$A$2:$J$2803,$E195&amp;H$2,spmmak_2019!$J$2:$J$2803)</f>
        <v>6220000</v>
      </c>
      <c r="I195" s="7">
        <f t="shared" ca="1" si="20"/>
        <v>6220000</v>
      </c>
      <c r="J195" s="3">
        <f ca="1">SUMIF(spmmak_2019!$A$2:$J$2803,$E195&amp;J$2,spmmak_2019!$J$2:$J$2803)</f>
        <v>0</v>
      </c>
      <c r="K195" s="3">
        <f ca="1">SUMIF(spmmak_2019!$A$2:$J$2803,$E195&amp;K$2,spmmak_2019!$J$2:$J$2803)</f>
        <v>0</v>
      </c>
      <c r="L195" s="3">
        <f ca="1">SUMIF(spmmak_2019!$A$2:$J$2803,$E195&amp;L$2,spmmak_2019!$J$2:$J$2803)</f>
        <v>0</v>
      </c>
      <c r="M195" s="7">
        <f t="shared" ca="1" si="21"/>
        <v>6220000</v>
      </c>
      <c r="N195" s="3">
        <f ca="1">SUMIF(spmmak_2019!$A$2:$J$2803,$E195&amp;N$2,spmmak_2019!$J$2:$J$2803)</f>
        <v>0</v>
      </c>
      <c r="O195" s="3">
        <f ca="1">SUMIF(spmmak_2019!$A$2:$J$2803,$E195&amp;O$2,spmmak_2019!$J$2:$J$2803)</f>
        <v>0</v>
      </c>
      <c r="P195" s="3">
        <f ca="1">SUMIF(spmmak_2019!$A$2:$J$2803,$E195&amp;P$2,spmmak_2019!$J$2:$J$2803)</f>
        <v>0</v>
      </c>
      <c r="Q195" s="7">
        <f t="shared" ca="1" si="22"/>
        <v>6220000</v>
      </c>
      <c r="R195" s="3">
        <f ca="1">SUMIF(spmmak_2019!$A$2:$J$2803,$E195&amp;R$2,spmmak_2019!$J$2:$J$2803)</f>
        <v>2550000</v>
      </c>
      <c r="S195" s="3">
        <f ca="1">SUMIF(spmmak_2019!$A$2:$J$2803,$E195&amp;S$2,spmmak_2019!$J$2:$J$2803)</f>
        <v>0</v>
      </c>
      <c r="T195" s="3">
        <f ca="1">SUMIF(spmmak_2019!$A$2:$J$2803,$E195&amp;T$2,spmmak_2019!$J$2:$J$2803)</f>
        <v>0</v>
      </c>
      <c r="U195" s="7">
        <f t="shared" ca="1" si="23"/>
        <v>8770000</v>
      </c>
    </row>
    <row r="196" spans="1:21">
      <c r="A196" t="str">
        <f t="shared" si="24"/>
        <v>52</v>
      </c>
      <c r="B196" s="5">
        <v>417834</v>
      </c>
      <c r="C196" s="10" t="str">
        <f t="shared" si="18"/>
        <v>41783452</v>
      </c>
      <c r="D196" t="str">
        <f t="shared" si="19"/>
        <v>2147005</v>
      </c>
      <c r="E196" t="s">
        <v>2686</v>
      </c>
      <c r="F196" s="3">
        <f ca="1">SUMIF(spmmak_2019!$A$2:$J$2803,$E196&amp;F$2,spmmak_2019!$J$2:$J$2803)</f>
        <v>0</v>
      </c>
      <c r="G196" s="3">
        <f ca="1">SUMIF(spmmak_2019!$A$2:$J$2803,$E196&amp;G$2,spmmak_2019!$J$2:$J$2803)</f>
        <v>0</v>
      </c>
      <c r="H196" s="3">
        <f ca="1">SUMIF(spmmak_2019!$A$2:$J$2803,$E196&amp;H$2,spmmak_2019!$J$2:$J$2803)</f>
        <v>9400000</v>
      </c>
      <c r="I196" s="7">
        <f t="shared" ca="1" si="20"/>
        <v>9400000</v>
      </c>
      <c r="J196" s="3">
        <f ca="1">SUMIF(spmmak_2019!$A$2:$J$2803,$E196&amp;J$2,spmmak_2019!$J$2:$J$2803)</f>
        <v>0</v>
      </c>
      <c r="K196" s="3">
        <f ca="1">SUMIF(spmmak_2019!$A$2:$J$2803,$E196&amp;K$2,spmmak_2019!$J$2:$J$2803)</f>
        <v>0</v>
      </c>
      <c r="L196" s="3">
        <f ca="1">SUMIF(spmmak_2019!$A$2:$J$2803,$E196&amp;L$2,spmmak_2019!$J$2:$J$2803)</f>
        <v>0</v>
      </c>
      <c r="M196" s="7">
        <f t="shared" ca="1" si="21"/>
        <v>9400000</v>
      </c>
      <c r="N196" s="3">
        <f ca="1">SUMIF(spmmak_2019!$A$2:$J$2803,$E196&amp;N$2,spmmak_2019!$J$2:$J$2803)</f>
        <v>0</v>
      </c>
      <c r="O196" s="3">
        <f ca="1">SUMIF(spmmak_2019!$A$2:$J$2803,$E196&amp;O$2,spmmak_2019!$J$2:$J$2803)</f>
        <v>0</v>
      </c>
      <c r="P196" s="3">
        <f ca="1">SUMIF(spmmak_2019!$A$2:$J$2803,$E196&amp;P$2,spmmak_2019!$J$2:$J$2803)</f>
        <v>0</v>
      </c>
      <c r="Q196" s="7">
        <f t="shared" ca="1" si="22"/>
        <v>9400000</v>
      </c>
      <c r="R196" s="3">
        <f ca="1">SUMIF(spmmak_2019!$A$2:$J$2803,$E196&amp;R$2,spmmak_2019!$J$2:$J$2803)</f>
        <v>1350000</v>
      </c>
      <c r="S196" s="3">
        <f ca="1">SUMIF(spmmak_2019!$A$2:$J$2803,$E196&amp;S$2,spmmak_2019!$J$2:$J$2803)</f>
        <v>0</v>
      </c>
      <c r="T196" s="3">
        <f ca="1">SUMIF(spmmak_2019!$A$2:$J$2803,$E196&amp;T$2,spmmak_2019!$J$2:$J$2803)</f>
        <v>0</v>
      </c>
      <c r="U196" s="7">
        <f t="shared" ca="1" si="23"/>
        <v>10750000</v>
      </c>
    </row>
    <row r="197" spans="1:21">
      <c r="A197" t="str">
        <f t="shared" si="24"/>
        <v>52</v>
      </c>
      <c r="B197" s="5">
        <v>417834</v>
      </c>
      <c r="C197" s="10" t="str">
        <f t="shared" si="18"/>
        <v>41783452</v>
      </c>
      <c r="D197" t="str">
        <f t="shared" si="19"/>
        <v>2147005</v>
      </c>
      <c r="E197" t="s">
        <v>2687</v>
      </c>
      <c r="F197" s="3">
        <f ca="1">SUMIF(spmmak_2019!$A$2:$J$2803,$E197&amp;F$2,spmmak_2019!$J$2:$J$2803)</f>
        <v>0</v>
      </c>
      <c r="G197" s="3">
        <f ca="1">SUMIF(spmmak_2019!$A$2:$J$2803,$E197&amp;G$2,spmmak_2019!$J$2:$J$2803)</f>
        <v>0</v>
      </c>
      <c r="H197" s="3">
        <f ca="1">SUMIF(spmmak_2019!$A$2:$J$2803,$E197&amp;H$2,spmmak_2019!$J$2:$J$2803)</f>
        <v>39990000</v>
      </c>
      <c r="I197" s="7">
        <f t="shared" ca="1" si="20"/>
        <v>39990000</v>
      </c>
      <c r="J197" s="3">
        <f ca="1">SUMIF(spmmak_2019!$A$2:$J$2803,$E197&amp;J$2,spmmak_2019!$J$2:$J$2803)</f>
        <v>0</v>
      </c>
      <c r="K197" s="3">
        <f ca="1">SUMIF(spmmak_2019!$A$2:$J$2803,$E197&amp;K$2,spmmak_2019!$J$2:$J$2803)</f>
        <v>0</v>
      </c>
      <c r="L197" s="3">
        <f ca="1">SUMIF(spmmak_2019!$A$2:$J$2803,$E197&amp;L$2,spmmak_2019!$J$2:$J$2803)</f>
        <v>0</v>
      </c>
      <c r="M197" s="7">
        <f t="shared" ca="1" si="21"/>
        <v>39990000</v>
      </c>
      <c r="N197" s="3">
        <f ca="1">SUMIF(spmmak_2019!$A$2:$J$2803,$E197&amp;N$2,spmmak_2019!$J$2:$J$2803)</f>
        <v>0</v>
      </c>
      <c r="O197" s="3">
        <f ca="1">SUMIF(spmmak_2019!$A$2:$J$2803,$E197&amp;O$2,spmmak_2019!$J$2:$J$2803)</f>
        <v>0</v>
      </c>
      <c r="P197" s="3">
        <f ca="1">SUMIF(spmmak_2019!$A$2:$J$2803,$E197&amp;P$2,spmmak_2019!$J$2:$J$2803)</f>
        <v>0</v>
      </c>
      <c r="Q197" s="7">
        <f t="shared" ca="1" si="22"/>
        <v>39990000</v>
      </c>
      <c r="R197" s="3">
        <f ca="1">SUMIF(spmmak_2019!$A$2:$J$2803,$E197&amp;R$2,spmmak_2019!$J$2:$J$2803)</f>
        <v>850000</v>
      </c>
      <c r="S197" s="3">
        <f ca="1">SUMIF(spmmak_2019!$A$2:$J$2803,$E197&amp;S$2,spmmak_2019!$J$2:$J$2803)</f>
        <v>0</v>
      </c>
      <c r="T197" s="3">
        <f ca="1">SUMIF(spmmak_2019!$A$2:$J$2803,$E197&amp;T$2,spmmak_2019!$J$2:$J$2803)</f>
        <v>0</v>
      </c>
      <c r="U197" s="7">
        <f t="shared" ca="1" si="23"/>
        <v>40840000</v>
      </c>
    </row>
    <row r="198" spans="1:21">
      <c r="A198" t="str">
        <f t="shared" si="24"/>
        <v>52</v>
      </c>
      <c r="B198" s="5">
        <v>417834</v>
      </c>
      <c r="C198" s="10" t="str">
        <f t="shared" si="18"/>
        <v>41783452</v>
      </c>
      <c r="D198" t="str">
        <f t="shared" si="19"/>
        <v>2148002</v>
      </c>
      <c r="E198" t="s">
        <v>2730</v>
      </c>
      <c r="F198" s="3">
        <f ca="1">SUMIF(spmmak_2019!$A$2:$J$2803,$E198&amp;F$2,spmmak_2019!$J$2:$J$2803)</f>
        <v>0</v>
      </c>
      <c r="G198" s="3">
        <f ca="1">SUMIF(spmmak_2019!$A$2:$J$2803,$E198&amp;G$2,spmmak_2019!$J$2:$J$2803)</f>
        <v>0</v>
      </c>
      <c r="H198" s="3">
        <f ca="1">SUMIF(spmmak_2019!$A$2:$J$2803,$E198&amp;H$2,spmmak_2019!$J$2:$J$2803)</f>
        <v>3400000</v>
      </c>
      <c r="I198" s="7">
        <f t="shared" ca="1" si="20"/>
        <v>3400000</v>
      </c>
      <c r="J198" s="3">
        <f ca="1">SUMIF(spmmak_2019!$A$2:$J$2803,$E198&amp;J$2,spmmak_2019!$J$2:$J$2803)</f>
        <v>0</v>
      </c>
      <c r="K198" s="3">
        <f ca="1">SUMIF(spmmak_2019!$A$2:$J$2803,$E198&amp;K$2,spmmak_2019!$J$2:$J$2803)</f>
        <v>0</v>
      </c>
      <c r="L198" s="3">
        <f ca="1">SUMIF(spmmak_2019!$A$2:$J$2803,$E198&amp;L$2,spmmak_2019!$J$2:$J$2803)</f>
        <v>0</v>
      </c>
      <c r="M198" s="7">
        <f t="shared" ca="1" si="21"/>
        <v>3400000</v>
      </c>
      <c r="N198" s="3">
        <f ca="1">SUMIF(spmmak_2019!$A$2:$J$2803,$E198&amp;N$2,spmmak_2019!$J$2:$J$2803)</f>
        <v>18600000</v>
      </c>
      <c r="O198" s="3">
        <f ca="1">SUMIF(spmmak_2019!$A$2:$J$2803,$E198&amp;O$2,spmmak_2019!$J$2:$J$2803)</f>
        <v>0</v>
      </c>
      <c r="P198" s="3">
        <f ca="1">SUMIF(spmmak_2019!$A$2:$J$2803,$E198&amp;P$2,spmmak_2019!$J$2:$J$2803)</f>
        <v>3400000</v>
      </c>
      <c r="Q198" s="7">
        <f t="shared" ca="1" si="22"/>
        <v>25400000</v>
      </c>
      <c r="R198" s="3">
        <f ca="1">SUMIF(spmmak_2019!$A$2:$J$2803,$E198&amp;R$2,spmmak_2019!$J$2:$J$2803)</f>
        <v>0</v>
      </c>
      <c r="S198" s="3">
        <f ca="1">SUMIF(spmmak_2019!$A$2:$J$2803,$E198&amp;S$2,spmmak_2019!$J$2:$J$2803)</f>
        <v>2300000</v>
      </c>
      <c r="T198" s="3">
        <f ca="1">SUMIF(spmmak_2019!$A$2:$J$2803,$E198&amp;T$2,spmmak_2019!$J$2:$J$2803)</f>
        <v>0</v>
      </c>
      <c r="U198" s="7">
        <f t="shared" ca="1" si="23"/>
        <v>27700000</v>
      </c>
    </row>
    <row r="199" spans="1:21">
      <c r="A199" t="str">
        <f t="shared" si="24"/>
        <v>52</v>
      </c>
      <c r="B199" s="5">
        <v>417834</v>
      </c>
      <c r="C199" s="10" t="str">
        <f t="shared" si="18"/>
        <v>41783452</v>
      </c>
      <c r="D199" t="str">
        <f t="shared" si="19"/>
        <v>2148002</v>
      </c>
      <c r="E199" t="s">
        <v>2803</v>
      </c>
      <c r="F199" s="3">
        <f ca="1">SUMIF(spmmak_2019!$A$2:$J$2803,$E199&amp;F$2,spmmak_2019!$J$2:$J$2803)</f>
        <v>0</v>
      </c>
      <c r="G199" s="3">
        <f ca="1">SUMIF(spmmak_2019!$A$2:$J$2803,$E199&amp;G$2,spmmak_2019!$J$2:$J$2803)</f>
        <v>0</v>
      </c>
      <c r="H199" s="3">
        <f ca="1">SUMIF(spmmak_2019!$A$2:$J$2803,$E199&amp;H$2,spmmak_2019!$J$2:$J$2803)</f>
        <v>0</v>
      </c>
      <c r="I199" s="7">
        <f t="shared" ca="1" si="20"/>
        <v>0</v>
      </c>
      <c r="J199" s="3">
        <f ca="1">SUMIF(spmmak_2019!$A$2:$J$2803,$E199&amp;J$2,spmmak_2019!$J$2:$J$2803)</f>
        <v>0</v>
      </c>
      <c r="K199" s="3">
        <f ca="1">SUMIF(spmmak_2019!$A$2:$J$2803,$E199&amp;K$2,spmmak_2019!$J$2:$J$2803)</f>
        <v>0</v>
      </c>
      <c r="L199" s="3">
        <f ca="1">SUMIF(spmmak_2019!$A$2:$J$2803,$E199&amp;L$2,spmmak_2019!$J$2:$J$2803)</f>
        <v>0</v>
      </c>
      <c r="M199" s="7">
        <f t="shared" ca="1" si="21"/>
        <v>0</v>
      </c>
      <c r="N199" s="3">
        <f ca="1">SUMIF(spmmak_2019!$A$2:$J$2803,$E199&amp;N$2,spmmak_2019!$J$2:$J$2803)</f>
        <v>4000000</v>
      </c>
      <c r="O199" s="3">
        <f ca="1">SUMIF(spmmak_2019!$A$2:$J$2803,$E199&amp;O$2,spmmak_2019!$J$2:$J$2803)</f>
        <v>0</v>
      </c>
      <c r="P199" s="3">
        <f ca="1">SUMIF(spmmak_2019!$A$2:$J$2803,$E199&amp;P$2,spmmak_2019!$J$2:$J$2803)</f>
        <v>0</v>
      </c>
      <c r="Q199" s="7">
        <f t="shared" ca="1" si="22"/>
        <v>4000000</v>
      </c>
      <c r="R199" s="3">
        <f ca="1">SUMIF(spmmak_2019!$A$2:$J$2803,$E199&amp;R$2,spmmak_2019!$J$2:$J$2803)</f>
        <v>0</v>
      </c>
      <c r="S199" s="3">
        <f ca="1">SUMIF(spmmak_2019!$A$2:$J$2803,$E199&amp;S$2,spmmak_2019!$J$2:$J$2803)</f>
        <v>0</v>
      </c>
      <c r="T199" s="3">
        <f ca="1">SUMIF(spmmak_2019!$A$2:$J$2803,$E199&amp;T$2,spmmak_2019!$J$2:$J$2803)</f>
        <v>0</v>
      </c>
      <c r="U199" s="7">
        <f t="shared" ca="1" si="23"/>
        <v>4000000</v>
      </c>
    </row>
    <row r="200" spans="1:21">
      <c r="A200" t="str">
        <f t="shared" si="24"/>
        <v>52</v>
      </c>
      <c r="B200" s="5">
        <v>417834</v>
      </c>
      <c r="C200" s="10" t="str">
        <f t="shared" ref="C200:C246" si="25">B200&amp;MID(E200,8,2)</f>
        <v>41783452</v>
      </c>
      <c r="D200" t="str">
        <f t="shared" ref="D200:D246" si="26">LEFT(E200,7)</f>
        <v>2148002</v>
      </c>
      <c r="E200" t="s">
        <v>2753</v>
      </c>
      <c r="F200" s="3">
        <f ca="1">SUMIF(spmmak_2019!$A$2:$J$2803,$E200&amp;F$2,spmmak_2019!$J$2:$J$2803)</f>
        <v>0</v>
      </c>
      <c r="G200" s="3">
        <f ca="1">SUMIF(spmmak_2019!$A$2:$J$2803,$E200&amp;G$2,spmmak_2019!$J$2:$J$2803)</f>
        <v>0</v>
      </c>
      <c r="H200" s="3">
        <f ca="1">SUMIF(spmmak_2019!$A$2:$J$2803,$E200&amp;H$2,spmmak_2019!$J$2:$J$2803)</f>
        <v>1600000</v>
      </c>
      <c r="I200" s="7">
        <f t="shared" ref="I200:I246" ca="1" si="27">SUM(F200:H200)</f>
        <v>1600000</v>
      </c>
      <c r="J200" s="3">
        <f ca="1">SUMIF(spmmak_2019!$A$2:$J$2803,$E200&amp;J$2,spmmak_2019!$J$2:$J$2803)</f>
        <v>0</v>
      </c>
      <c r="K200" s="3">
        <f ca="1">SUMIF(spmmak_2019!$A$2:$J$2803,$E200&amp;K$2,spmmak_2019!$J$2:$J$2803)</f>
        <v>0</v>
      </c>
      <c r="L200" s="3">
        <f ca="1">SUMIF(spmmak_2019!$A$2:$J$2803,$E200&amp;L$2,spmmak_2019!$J$2:$J$2803)</f>
        <v>0</v>
      </c>
      <c r="M200" s="7">
        <f t="shared" ref="M200:M246" ca="1" si="28">SUM(I200:L200)</f>
        <v>1600000</v>
      </c>
      <c r="N200" s="3">
        <f ca="1">SUMIF(spmmak_2019!$A$2:$J$2803,$E200&amp;N$2,spmmak_2019!$J$2:$J$2803)</f>
        <v>5800000</v>
      </c>
      <c r="O200" s="3">
        <f ca="1">SUMIF(spmmak_2019!$A$2:$J$2803,$E200&amp;O$2,spmmak_2019!$J$2:$J$2803)</f>
        <v>0</v>
      </c>
      <c r="P200" s="3">
        <f ca="1">SUMIF(spmmak_2019!$A$2:$J$2803,$E200&amp;P$2,spmmak_2019!$J$2:$J$2803)</f>
        <v>0</v>
      </c>
      <c r="Q200" s="7">
        <f t="shared" ref="Q200:Q246" ca="1" si="29">SUM(M200:P200)</f>
        <v>7400000</v>
      </c>
      <c r="R200" s="3">
        <f ca="1">SUMIF(spmmak_2019!$A$2:$J$2803,$E200&amp;R$2,spmmak_2019!$J$2:$J$2803)</f>
        <v>0</v>
      </c>
      <c r="S200" s="3">
        <f ca="1">SUMIF(spmmak_2019!$A$2:$J$2803,$E200&amp;S$2,spmmak_2019!$J$2:$J$2803)</f>
        <v>0</v>
      </c>
      <c r="T200" s="3">
        <f ca="1">SUMIF(spmmak_2019!$A$2:$J$2803,$E200&amp;T$2,spmmak_2019!$J$2:$J$2803)</f>
        <v>0</v>
      </c>
      <c r="U200" s="7">
        <f t="shared" ref="U200:U246" ca="1" si="30">SUM(Q200:T200)</f>
        <v>7400000</v>
      </c>
    </row>
    <row r="201" spans="1:21">
      <c r="A201" t="str">
        <f t="shared" ref="A201:A246" si="31">MID(E201,8,2)</f>
        <v>52</v>
      </c>
      <c r="B201" s="5">
        <v>417834</v>
      </c>
      <c r="C201" s="10" t="str">
        <f t="shared" si="25"/>
        <v>41783452</v>
      </c>
      <c r="D201" t="str">
        <f t="shared" si="26"/>
        <v>2148002</v>
      </c>
      <c r="E201" t="s">
        <v>2771</v>
      </c>
      <c r="F201" s="3">
        <f ca="1">SUMIF(spmmak_2019!$A$2:$J$2803,$E201&amp;F$2,spmmak_2019!$J$2:$J$2803)</f>
        <v>0</v>
      </c>
      <c r="G201" s="3">
        <f ca="1">SUMIF(spmmak_2019!$A$2:$J$2803,$E201&amp;G$2,spmmak_2019!$J$2:$J$2803)</f>
        <v>0</v>
      </c>
      <c r="H201" s="3">
        <f ca="1">SUMIF(spmmak_2019!$A$2:$J$2803,$E201&amp;H$2,spmmak_2019!$J$2:$J$2803)</f>
        <v>0</v>
      </c>
      <c r="I201" s="7">
        <f t="shared" ca="1" si="27"/>
        <v>0</v>
      </c>
      <c r="J201" s="3">
        <f ca="1">SUMIF(spmmak_2019!$A$2:$J$2803,$E201&amp;J$2,spmmak_2019!$J$2:$J$2803)</f>
        <v>0</v>
      </c>
      <c r="K201" s="3">
        <f ca="1">SUMIF(spmmak_2019!$A$2:$J$2803,$E201&amp;K$2,spmmak_2019!$J$2:$J$2803)</f>
        <v>0</v>
      </c>
      <c r="L201" s="3">
        <f ca="1">SUMIF(spmmak_2019!$A$2:$J$2803,$E201&amp;L$2,spmmak_2019!$J$2:$J$2803)</f>
        <v>0</v>
      </c>
      <c r="M201" s="7">
        <f t="shared" ca="1" si="28"/>
        <v>0</v>
      </c>
      <c r="N201" s="3">
        <f ca="1">SUMIF(spmmak_2019!$A$2:$J$2803,$E201&amp;N$2,spmmak_2019!$J$2:$J$2803)</f>
        <v>0</v>
      </c>
      <c r="O201" s="3">
        <f ca="1">SUMIF(spmmak_2019!$A$2:$J$2803,$E201&amp;O$2,spmmak_2019!$J$2:$J$2803)</f>
        <v>0</v>
      </c>
      <c r="P201" s="3">
        <f ca="1">SUMIF(spmmak_2019!$A$2:$J$2803,$E201&amp;P$2,spmmak_2019!$J$2:$J$2803)</f>
        <v>0</v>
      </c>
      <c r="Q201" s="7">
        <f t="shared" ca="1" si="29"/>
        <v>0</v>
      </c>
      <c r="R201" s="3">
        <f ca="1">SUMIF(spmmak_2019!$A$2:$J$2803,$E201&amp;R$2,spmmak_2019!$J$2:$J$2803)</f>
        <v>0</v>
      </c>
      <c r="S201" s="3">
        <f ca="1">SUMIF(spmmak_2019!$A$2:$J$2803,$E201&amp;S$2,spmmak_2019!$J$2:$J$2803)</f>
        <v>8000000</v>
      </c>
      <c r="T201" s="3">
        <f ca="1">SUMIF(spmmak_2019!$A$2:$J$2803,$E201&amp;T$2,spmmak_2019!$J$2:$J$2803)</f>
        <v>0</v>
      </c>
      <c r="U201" s="7">
        <f t="shared" ca="1" si="30"/>
        <v>8000000</v>
      </c>
    </row>
    <row r="202" spans="1:21">
      <c r="A202" t="str">
        <f t="shared" si="31"/>
        <v>52</v>
      </c>
      <c r="B202" s="5">
        <v>417834</v>
      </c>
      <c r="C202" s="10" t="str">
        <f t="shared" si="25"/>
        <v>41783452</v>
      </c>
      <c r="D202" t="str">
        <f t="shared" si="26"/>
        <v>2148002</v>
      </c>
      <c r="E202" t="s">
        <v>2692</v>
      </c>
      <c r="F202" s="3">
        <f ca="1">SUMIF(spmmak_2019!$A$2:$J$2803,$E202&amp;F$2,spmmak_2019!$J$2:$J$2803)</f>
        <v>0</v>
      </c>
      <c r="G202" s="3">
        <f ca="1">SUMIF(spmmak_2019!$A$2:$J$2803,$E202&amp;G$2,spmmak_2019!$J$2:$J$2803)</f>
        <v>0</v>
      </c>
      <c r="H202" s="3">
        <f ca="1">SUMIF(spmmak_2019!$A$2:$J$2803,$E202&amp;H$2,spmmak_2019!$J$2:$J$2803)</f>
        <v>0</v>
      </c>
      <c r="I202" s="7">
        <f t="shared" ca="1" si="27"/>
        <v>0</v>
      </c>
      <c r="J202" s="3">
        <f ca="1">SUMIF(spmmak_2019!$A$2:$J$2803,$E202&amp;J$2,spmmak_2019!$J$2:$J$2803)</f>
        <v>0</v>
      </c>
      <c r="K202" s="3">
        <f ca="1">SUMIF(spmmak_2019!$A$2:$J$2803,$E202&amp;K$2,spmmak_2019!$J$2:$J$2803)</f>
        <v>0</v>
      </c>
      <c r="L202" s="3">
        <f ca="1">SUMIF(spmmak_2019!$A$2:$J$2803,$E202&amp;L$2,spmmak_2019!$J$2:$J$2803)</f>
        <v>0</v>
      </c>
      <c r="M202" s="7">
        <f t="shared" ca="1" si="28"/>
        <v>0</v>
      </c>
      <c r="N202" s="3">
        <f ca="1">SUMIF(spmmak_2019!$A$2:$J$2803,$E202&amp;N$2,spmmak_2019!$J$2:$J$2803)</f>
        <v>0</v>
      </c>
      <c r="O202" s="3">
        <f ca="1">SUMIF(spmmak_2019!$A$2:$J$2803,$E202&amp;O$2,spmmak_2019!$J$2:$J$2803)</f>
        <v>0</v>
      </c>
      <c r="P202" s="3">
        <f ca="1">SUMIF(spmmak_2019!$A$2:$J$2803,$E202&amp;P$2,spmmak_2019!$J$2:$J$2803)</f>
        <v>0</v>
      </c>
      <c r="Q202" s="7">
        <f t="shared" ca="1" si="29"/>
        <v>0</v>
      </c>
      <c r="R202" s="3">
        <f ca="1">SUMIF(spmmak_2019!$A$2:$J$2803,$E202&amp;R$2,spmmak_2019!$J$2:$J$2803)</f>
        <v>0</v>
      </c>
      <c r="S202" s="3">
        <f ca="1">SUMIF(spmmak_2019!$A$2:$J$2803,$E202&amp;S$2,spmmak_2019!$J$2:$J$2803)</f>
        <v>10000000</v>
      </c>
      <c r="T202" s="3">
        <f ca="1">SUMIF(spmmak_2019!$A$2:$J$2803,$E202&amp;T$2,spmmak_2019!$J$2:$J$2803)</f>
        <v>4500000</v>
      </c>
      <c r="U202" s="7">
        <f t="shared" ca="1" si="30"/>
        <v>14500000</v>
      </c>
    </row>
    <row r="203" spans="1:21">
      <c r="A203" t="str">
        <f t="shared" si="31"/>
        <v>52</v>
      </c>
      <c r="B203" s="5">
        <v>417834</v>
      </c>
      <c r="C203" s="10" t="str">
        <f t="shared" si="25"/>
        <v>41783452</v>
      </c>
      <c r="D203" t="str">
        <f t="shared" si="26"/>
        <v>2148002</v>
      </c>
      <c r="E203" t="s">
        <v>2810</v>
      </c>
      <c r="F203" s="3">
        <f ca="1">SUMIF(spmmak_2019!$A$2:$J$2803,$E203&amp;F$2,spmmak_2019!$J$2:$J$2803)</f>
        <v>0</v>
      </c>
      <c r="G203" s="3">
        <f ca="1">SUMIF(spmmak_2019!$A$2:$J$2803,$E203&amp;G$2,spmmak_2019!$J$2:$J$2803)</f>
        <v>0</v>
      </c>
      <c r="H203" s="3">
        <f ca="1">SUMIF(spmmak_2019!$A$2:$J$2803,$E203&amp;H$2,spmmak_2019!$J$2:$J$2803)</f>
        <v>0</v>
      </c>
      <c r="I203" s="7">
        <f t="shared" ca="1" si="27"/>
        <v>0</v>
      </c>
      <c r="J203" s="3">
        <f ca="1">SUMIF(spmmak_2019!$A$2:$J$2803,$E203&amp;J$2,spmmak_2019!$J$2:$J$2803)</f>
        <v>0</v>
      </c>
      <c r="K203" s="3">
        <f ca="1">SUMIF(spmmak_2019!$A$2:$J$2803,$E203&amp;K$2,spmmak_2019!$J$2:$J$2803)</f>
        <v>0</v>
      </c>
      <c r="L203" s="3">
        <f ca="1">SUMIF(spmmak_2019!$A$2:$J$2803,$E203&amp;L$2,spmmak_2019!$J$2:$J$2803)</f>
        <v>0</v>
      </c>
      <c r="M203" s="7">
        <f t="shared" ca="1" si="28"/>
        <v>0</v>
      </c>
      <c r="N203" s="3">
        <f ca="1">SUMIF(spmmak_2019!$A$2:$J$2803,$E203&amp;N$2,spmmak_2019!$J$2:$J$2803)</f>
        <v>2550000</v>
      </c>
      <c r="O203" s="3">
        <f ca="1">SUMIF(spmmak_2019!$A$2:$J$2803,$E203&amp;O$2,spmmak_2019!$J$2:$J$2803)</f>
        <v>0</v>
      </c>
      <c r="P203" s="3">
        <f ca="1">SUMIF(spmmak_2019!$A$2:$J$2803,$E203&amp;P$2,spmmak_2019!$J$2:$J$2803)</f>
        <v>0</v>
      </c>
      <c r="Q203" s="7">
        <f t="shared" ca="1" si="29"/>
        <v>2550000</v>
      </c>
      <c r="R203" s="3">
        <f ca="1">SUMIF(spmmak_2019!$A$2:$J$2803,$E203&amp;R$2,spmmak_2019!$J$2:$J$2803)</f>
        <v>0</v>
      </c>
      <c r="S203" s="3">
        <f ca="1">SUMIF(spmmak_2019!$A$2:$J$2803,$E203&amp;S$2,spmmak_2019!$J$2:$J$2803)</f>
        <v>0</v>
      </c>
      <c r="T203" s="3">
        <f ca="1">SUMIF(spmmak_2019!$A$2:$J$2803,$E203&amp;T$2,spmmak_2019!$J$2:$J$2803)</f>
        <v>0</v>
      </c>
      <c r="U203" s="7">
        <f t="shared" ca="1" si="30"/>
        <v>2550000</v>
      </c>
    </row>
    <row r="204" spans="1:21">
      <c r="A204" t="str">
        <f t="shared" si="31"/>
        <v>52</v>
      </c>
      <c r="B204" s="5">
        <v>417834</v>
      </c>
      <c r="C204" s="10" t="str">
        <f t="shared" si="25"/>
        <v>41783452</v>
      </c>
      <c r="D204" t="str">
        <f t="shared" si="26"/>
        <v>2148004</v>
      </c>
      <c r="E204" t="s">
        <v>2821</v>
      </c>
      <c r="F204" s="3">
        <f ca="1">SUMIF(spmmak_2019!$A$2:$J$2803,$E204&amp;F$2,spmmak_2019!$J$2:$J$2803)</f>
        <v>0</v>
      </c>
      <c r="G204" s="3">
        <f ca="1">SUMIF(spmmak_2019!$A$2:$J$2803,$E204&amp;G$2,spmmak_2019!$J$2:$J$2803)</f>
        <v>0</v>
      </c>
      <c r="H204" s="3">
        <f ca="1">SUMIF(spmmak_2019!$A$2:$J$2803,$E204&amp;H$2,spmmak_2019!$J$2:$J$2803)</f>
        <v>0</v>
      </c>
      <c r="I204" s="7">
        <f t="shared" ca="1" si="27"/>
        <v>0</v>
      </c>
      <c r="J204" s="3">
        <f ca="1">SUMIF(spmmak_2019!$A$2:$J$2803,$E204&amp;J$2,spmmak_2019!$J$2:$J$2803)</f>
        <v>0</v>
      </c>
      <c r="K204" s="3">
        <f ca="1">SUMIF(spmmak_2019!$A$2:$J$2803,$E204&amp;K$2,spmmak_2019!$J$2:$J$2803)</f>
        <v>0</v>
      </c>
      <c r="L204" s="3">
        <f ca="1">SUMIF(spmmak_2019!$A$2:$J$2803,$E204&amp;L$2,spmmak_2019!$J$2:$J$2803)</f>
        <v>0</v>
      </c>
      <c r="M204" s="7">
        <f t="shared" ca="1" si="28"/>
        <v>0</v>
      </c>
      <c r="N204" s="3">
        <f ca="1">SUMIF(spmmak_2019!$A$2:$J$2803,$E204&amp;N$2,spmmak_2019!$J$2:$J$2803)</f>
        <v>0</v>
      </c>
      <c r="O204" s="3">
        <f ca="1">SUMIF(spmmak_2019!$A$2:$J$2803,$E204&amp;O$2,spmmak_2019!$J$2:$J$2803)</f>
        <v>0</v>
      </c>
      <c r="P204" s="3">
        <f ca="1">SUMIF(spmmak_2019!$A$2:$J$2803,$E204&amp;P$2,spmmak_2019!$J$2:$J$2803)</f>
        <v>0</v>
      </c>
      <c r="Q204" s="7">
        <f t="shared" ca="1" si="29"/>
        <v>0</v>
      </c>
      <c r="R204" s="3">
        <f ca="1">SUMIF(spmmak_2019!$A$2:$J$2803,$E204&amp;R$2,spmmak_2019!$J$2:$J$2803)</f>
        <v>700000</v>
      </c>
      <c r="S204" s="3">
        <f ca="1">SUMIF(spmmak_2019!$A$2:$J$2803,$E204&amp;S$2,spmmak_2019!$J$2:$J$2803)</f>
        <v>0</v>
      </c>
      <c r="T204" s="3">
        <f ca="1">SUMIF(spmmak_2019!$A$2:$J$2803,$E204&amp;T$2,spmmak_2019!$J$2:$J$2803)</f>
        <v>0</v>
      </c>
      <c r="U204" s="7">
        <f t="shared" ca="1" si="30"/>
        <v>700000</v>
      </c>
    </row>
    <row r="205" spans="1:21">
      <c r="A205" t="str">
        <f t="shared" si="31"/>
        <v>52</v>
      </c>
      <c r="B205" s="5">
        <v>417834</v>
      </c>
      <c r="C205" s="10" t="str">
        <f t="shared" si="25"/>
        <v>41783452</v>
      </c>
      <c r="D205" t="str">
        <f t="shared" si="26"/>
        <v>2148004</v>
      </c>
      <c r="E205" t="s">
        <v>2789</v>
      </c>
      <c r="F205" s="3">
        <f ca="1">SUMIF(spmmak_2019!$A$2:$J$2803,$E205&amp;F$2,spmmak_2019!$J$2:$J$2803)</f>
        <v>0</v>
      </c>
      <c r="G205" s="3">
        <f ca="1">SUMIF(spmmak_2019!$A$2:$J$2803,$E205&amp;G$2,spmmak_2019!$J$2:$J$2803)</f>
        <v>0</v>
      </c>
      <c r="H205" s="3">
        <f ca="1">SUMIF(spmmak_2019!$A$2:$J$2803,$E205&amp;H$2,spmmak_2019!$J$2:$J$2803)</f>
        <v>0</v>
      </c>
      <c r="I205" s="7">
        <f t="shared" ca="1" si="27"/>
        <v>0</v>
      </c>
      <c r="J205" s="3">
        <f ca="1">SUMIF(spmmak_2019!$A$2:$J$2803,$E205&amp;J$2,spmmak_2019!$J$2:$J$2803)</f>
        <v>0</v>
      </c>
      <c r="K205" s="3">
        <f ca="1">SUMIF(spmmak_2019!$A$2:$J$2803,$E205&amp;K$2,spmmak_2019!$J$2:$J$2803)</f>
        <v>0</v>
      </c>
      <c r="L205" s="3">
        <f ca="1">SUMIF(spmmak_2019!$A$2:$J$2803,$E205&amp;L$2,spmmak_2019!$J$2:$J$2803)</f>
        <v>0</v>
      </c>
      <c r="M205" s="7">
        <f t="shared" ca="1" si="28"/>
        <v>0</v>
      </c>
      <c r="N205" s="3">
        <f ca="1">SUMIF(spmmak_2019!$A$2:$J$2803,$E205&amp;N$2,spmmak_2019!$J$2:$J$2803)</f>
        <v>25600000</v>
      </c>
      <c r="O205" s="3">
        <f ca="1">SUMIF(spmmak_2019!$A$2:$J$2803,$E205&amp;O$2,spmmak_2019!$J$2:$J$2803)</f>
        <v>0</v>
      </c>
      <c r="P205" s="3">
        <f ca="1">SUMIF(spmmak_2019!$A$2:$J$2803,$E205&amp;P$2,spmmak_2019!$J$2:$J$2803)</f>
        <v>0</v>
      </c>
      <c r="Q205" s="7">
        <f t="shared" ca="1" si="29"/>
        <v>25600000</v>
      </c>
      <c r="R205" s="3">
        <f ca="1">SUMIF(spmmak_2019!$A$2:$J$2803,$E205&amp;R$2,spmmak_2019!$J$2:$J$2803)</f>
        <v>0</v>
      </c>
      <c r="S205" s="3">
        <f ca="1">SUMIF(spmmak_2019!$A$2:$J$2803,$E205&amp;S$2,spmmak_2019!$J$2:$J$2803)</f>
        <v>400000</v>
      </c>
      <c r="T205" s="3">
        <f ca="1">SUMIF(spmmak_2019!$A$2:$J$2803,$E205&amp;T$2,spmmak_2019!$J$2:$J$2803)</f>
        <v>0</v>
      </c>
      <c r="U205" s="7">
        <f t="shared" ca="1" si="30"/>
        <v>26000000</v>
      </c>
    </row>
    <row r="206" spans="1:21">
      <c r="A206" t="str">
        <f t="shared" si="31"/>
        <v>52</v>
      </c>
      <c r="B206" s="5">
        <v>417834</v>
      </c>
      <c r="C206" s="10" t="str">
        <f t="shared" si="25"/>
        <v>41783452</v>
      </c>
      <c r="D206" t="str">
        <f t="shared" si="26"/>
        <v>2148004</v>
      </c>
      <c r="E206" t="s">
        <v>2756</v>
      </c>
      <c r="F206" s="3">
        <f ca="1">SUMIF(spmmak_2019!$A$2:$J$2803,$E206&amp;F$2,spmmak_2019!$J$2:$J$2803)</f>
        <v>0</v>
      </c>
      <c r="G206" s="3">
        <f ca="1">SUMIF(spmmak_2019!$A$2:$J$2803,$E206&amp;G$2,spmmak_2019!$J$2:$J$2803)</f>
        <v>0</v>
      </c>
      <c r="H206" s="3">
        <f ca="1">SUMIF(spmmak_2019!$A$2:$J$2803,$E206&amp;H$2,spmmak_2019!$J$2:$J$2803)</f>
        <v>0</v>
      </c>
      <c r="I206" s="7">
        <f t="shared" ca="1" si="27"/>
        <v>0</v>
      </c>
      <c r="J206" s="3">
        <f ca="1">SUMIF(spmmak_2019!$A$2:$J$2803,$E206&amp;J$2,spmmak_2019!$J$2:$J$2803)</f>
        <v>0</v>
      </c>
      <c r="K206" s="3">
        <f ca="1">SUMIF(spmmak_2019!$A$2:$J$2803,$E206&amp;K$2,spmmak_2019!$J$2:$J$2803)</f>
        <v>0</v>
      </c>
      <c r="L206" s="3">
        <f ca="1">SUMIF(spmmak_2019!$A$2:$J$2803,$E206&amp;L$2,spmmak_2019!$J$2:$J$2803)</f>
        <v>0</v>
      </c>
      <c r="M206" s="7">
        <f t="shared" ca="1" si="28"/>
        <v>0</v>
      </c>
      <c r="N206" s="3">
        <f ca="1">SUMIF(spmmak_2019!$A$2:$J$2803,$E206&amp;N$2,spmmak_2019!$J$2:$J$2803)</f>
        <v>0</v>
      </c>
      <c r="O206" s="3">
        <f ca="1">SUMIF(spmmak_2019!$A$2:$J$2803,$E206&amp;O$2,spmmak_2019!$J$2:$J$2803)</f>
        <v>0</v>
      </c>
      <c r="P206" s="3">
        <f ca="1">SUMIF(spmmak_2019!$A$2:$J$2803,$E206&amp;P$2,spmmak_2019!$J$2:$J$2803)</f>
        <v>0</v>
      </c>
      <c r="Q206" s="7">
        <f t="shared" ca="1" si="29"/>
        <v>0</v>
      </c>
      <c r="R206" s="3">
        <f ca="1">SUMIF(spmmak_2019!$A$2:$J$2803,$E206&amp;R$2,spmmak_2019!$J$2:$J$2803)</f>
        <v>3900000</v>
      </c>
      <c r="S206" s="3">
        <f ca="1">SUMIF(spmmak_2019!$A$2:$J$2803,$E206&amp;S$2,spmmak_2019!$J$2:$J$2803)</f>
        <v>0</v>
      </c>
      <c r="T206" s="3">
        <f ca="1">SUMIF(spmmak_2019!$A$2:$J$2803,$E206&amp;T$2,spmmak_2019!$J$2:$J$2803)</f>
        <v>0</v>
      </c>
      <c r="U206" s="7">
        <f t="shared" ca="1" si="30"/>
        <v>3900000</v>
      </c>
    </row>
    <row r="207" spans="1:21">
      <c r="A207" t="str">
        <f t="shared" si="31"/>
        <v>52</v>
      </c>
      <c r="B207" s="5">
        <v>417834</v>
      </c>
      <c r="C207" s="10" t="str">
        <f t="shared" si="25"/>
        <v>41783452</v>
      </c>
      <c r="D207" t="str">
        <f t="shared" si="26"/>
        <v>2148004</v>
      </c>
      <c r="E207" t="s">
        <v>2757</v>
      </c>
      <c r="F207" s="3">
        <f ca="1">SUMIF(spmmak_2019!$A$2:$J$2803,$E207&amp;F$2,spmmak_2019!$J$2:$J$2803)</f>
        <v>0</v>
      </c>
      <c r="G207" s="3">
        <f ca="1">SUMIF(spmmak_2019!$A$2:$J$2803,$E207&amp;G$2,spmmak_2019!$J$2:$J$2803)</f>
        <v>0</v>
      </c>
      <c r="H207" s="3">
        <f ca="1">SUMIF(spmmak_2019!$A$2:$J$2803,$E207&amp;H$2,spmmak_2019!$J$2:$J$2803)</f>
        <v>0</v>
      </c>
      <c r="I207" s="7">
        <f t="shared" ca="1" si="27"/>
        <v>0</v>
      </c>
      <c r="J207" s="3">
        <f ca="1">SUMIF(spmmak_2019!$A$2:$J$2803,$E207&amp;J$2,spmmak_2019!$J$2:$J$2803)</f>
        <v>0</v>
      </c>
      <c r="K207" s="3">
        <f ca="1">SUMIF(spmmak_2019!$A$2:$J$2803,$E207&amp;K$2,spmmak_2019!$J$2:$J$2803)</f>
        <v>0</v>
      </c>
      <c r="L207" s="3">
        <f ca="1">SUMIF(spmmak_2019!$A$2:$J$2803,$E207&amp;L$2,spmmak_2019!$J$2:$J$2803)</f>
        <v>0</v>
      </c>
      <c r="M207" s="7">
        <f t="shared" ca="1" si="28"/>
        <v>0</v>
      </c>
      <c r="N207" s="3">
        <f ca="1">SUMIF(spmmak_2019!$A$2:$J$2803,$E207&amp;N$2,spmmak_2019!$J$2:$J$2803)</f>
        <v>0</v>
      </c>
      <c r="O207" s="3">
        <f ca="1">SUMIF(spmmak_2019!$A$2:$J$2803,$E207&amp;O$2,spmmak_2019!$J$2:$J$2803)</f>
        <v>0</v>
      </c>
      <c r="P207" s="3">
        <f ca="1">SUMIF(spmmak_2019!$A$2:$J$2803,$E207&amp;P$2,spmmak_2019!$J$2:$J$2803)</f>
        <v>0</v>
      </c>
      <c r="Q207" s="7">
        <f t="shared" ca="1" si="29"/>
        <v>0</v>
      </c>
      <c r="R207" s="3">
        <f ca="1">SUMIF(spmmak_2019!$A$2:$J$2803,$E207&amp;R$2,spmmak_2019!$J$2:$J$2803)</f>
        <v>56370000</v>
      </c>
      <c r="S207" s="3">
        <f ca="1">SUMIF(spmmak_2019!$A$2:$J$2803,$E207&amp;S$2,spmmak_2019!$J$2:$J$2803)</f>
        <v>0</v>
      </c>
      <c r="T207" s="3">
        <f ca="1">SUMIF(spmmak_2019!$A$2:$J$2803,$E207&amp;T$2,spmmak_2019!$J$2:$J$2803)</f>
        <v>0</v>
      </c>
      <c r="U207" s="7">
        <f t="shared" ca="1" si="30"/>
        <v>56370000</v>
      </c>
    </row>
    <row r="208" spans="1:21">
      <c r="A208" t="str">
        <f t="shared" si="31"/>
        <v>52</v>
      </c>
      <c r="B208" s="5">
        <v>417834</v>
      </c>
      <c r="C208" s="10" t="str">
        <f t="shared" si="25"/>
        <v>41783452</v>
      </c>
      <c r="D208" t="str">
        <f t="shared" si="26"/>
        <v>2148951</v>
      </c>
      <c r="E208" t="s">
        <v>2727</v>
      </c>
      <c r="F208" s="3">
        <f ca="1">SUMIF(spmmak_2019!$A$2:$J$2803,$E208&amp;F$2,spmmak_2019!$J$2:$J$2803)</f>
        <v>0</v>
      </c>
      <c r="G208" s="3">
        <f ca="1">SUMIF(spmmak_2019!$A$2:$J$2803,$E208&amp;G$2,spmmak_2019!$J$2:$J$2803)</f>
        <v>0</v>
      </c>
      <c r="H208" s="3">
        <f ca="1">SUMIF(spmmak_2019!$A$2:$J$2803,$E208&amp;H$2,spmmak_2019!$J$2:$J$2803)</f>
        <v>0</v>
      </c>
      <c r="I208" s="7">
        <f t="shared" ca="1" si="27"/>
        <v>0</v>
      </c>
      <c r="J208" s="3">
        <f ca="1">SUMIF(spmmak_2019!$A$2:$J$2803,$E208&amp;J$2,spmmak_2019!$J$2:$J$2803)</f>
        <v>0</v>
      </c>
      <c r="K208" s="3">
        <f ca="1">SUMIF(spmmak_2019!$A$2:$J$2803,$E208&amp;K$2,spmmak_2019!$J$2:$J$2803)</f>
        <v>0</v>
      </c>
      <c r="L208" s="3">
        <f ca="1">SUMIF(spmmak_2019!$A$2:$J$2803,$E208&amp;L$2,spmmak_2019!$J$2:$J$2803)</f>
        <v>0</v>
      </c>
      <c r="M208" s="7">
        <f t="shared" ca="1" si="28"/>
        <v>0</v>
      </c>
      <c r="N208" s="3">
        <f ca="1">SUMIF(spmmak_2019!$A$2:$J$2803,$E208&amp;N$2,spmmak_2019!$J$2:$J$2803)</f>
        <v>0</v>
      </c>
      <c r="O208" s="3">
        <f ca="1">SUMIF(spmmak_2019!$A$2:$J$2803,$E208&amp;O$2,spmmak_2019!$J$2:$J$2803)</f>
        <v>0</v>
      </c>
      <c r="P208" s="3">
        <f ca="1">SUMIF(spmmak_2019!$A$2:$J$2803,$E208&amp;P$2,spmmak_2019!$J$2:$J$2803)</f>
        <v>0</v>
      </c>
      <c r="Q208" s="7">
        <f t="shared" ca="1" si="29"/>
        <v>0</v>
      </c>
      <c r="R208" s="3">
        <f ca="1">SUMIF(spmmak_2019!$A$2:$J$2803,$E208&amp;R$2,spmmak_2019!$J$2:$J$2803)</f>
        <v>0</v>
      </c>
      <c r="S208" s="3">
        <f ca="1">SUMIF(spmmak_2019!$A$2:$J$2803,$E208&amp;S$2,spmmak_2019!$J$2:$J$2803)</f>
        <v>7000000</v>
      </c>
      <c r="T208" s="3">
        <f ca="1">SUMIF(spmmak_2019!$A$2:$J$2803,$E208&amp;T$2,spmmak_2019!$J$2:$J$2803)</f>
        <v>0</v>
      </c>
      <c r="U208" s="7">
        <f t="shared" ca="1" si="30"/>
        <v>7000000</v>
      </c>
    </row>
    <row r="209" spans="1:21">
      <c r="A209" t="str">
        <f t="shared" si="31"/>
        <v>52</v>
      </c>
      <c r="B209" s="5">
        <v>417834</v>
      </c>
      <c r="C209" s="10" t="str">
        <f t="shared" si="25"/>
        <v>41783452</v>
      </c>
      <c r="D209" t="str">
        <f t="shared" si="26"/>
        <v>2148951</v>
      </c>
      <c r="E209" t="s">
        <v>2809</v>
      </c>
      <c r="F209" s="3">
        <f ca="1">SUMIF(spmmak_2019!$A$2:$J$2803,$E209&amp;F$2,spmmak_2019!$J$2:$J$2803)</f>
        <v>0</v>
      </c>
      <c r="G209" s="3">
        <f ca="1">SUMIF(spmmak_2019!$A$2:$J$2803,$E209&amp;G$2,spmmak_2019!$J$2:$J$2803)</f>
        <v>0</v>
      </c>
      <c r="H209" s="3">
        <f ca="1">SUMIF(spmmak_2019!$A$2:$J$2803,$E209&amp;H$2,spmmak_2019!$J$2:$J$2803)</f>
        <v>0</v>
      </c>
      <c r="I209" s="7">
        <f t="shared" ca="1" si="27"/>
        <v>0</v>
      </c>
      <c r="J209" s="3">
        <f ca="1">SUMIF(spmmak_2019!$A$2:$J$2803,$E209&amp;J$2,spmmak_2019!$J$2:$J$2803)</f>
        <v>0</v>
      </c>
      <c r="K209" s="3">
        <f ca="1">SUMIF(spmmak_2019!$A$2:$J$2803,$E209&amp;K$2,spmmak_2019!$J$2:$J$2803)</f>
        <v>0</v>
      </c>
      <c r="L209" s="3">
        <f ca="1">SUMIF(spmmak_2019!$A$2:$J$2803,$E209&amp;L$2,spmmak_2019!$J$2:$J$2803)</f>
        <v>0</v>
      </c>
      <c r="M209" s="7">
        <f t="shared" ca="1" si="28"/>
        <v>0</v>
      </c>
      <c r="N209" s="3">
        <f ca="1">SUMIF(spmmak_2019!$A$2:$J$2803,$E209&amp;N$2,spmmak_2019!$J$2:$J$2803)</f>
        <v>0</v>
      </c>
      <c r="O209" s="3">
        <f ca="1">SUMIF(spmmak_2019!$A$2:$J$2803,$E209&amp;O$2,spmmak_2019!$J$2:$J$2803)</f>
        <v>0</v>
      </c>
      <c r="P209" s="3">
        <f ca="1">SUMIF(spmmak_2019!$A$2:$J$2803,$E209&amp;P$2,spmmak_2019!$J$2:$J$2803)</f>
        <v>0</v>
      </c>
      <c r="Q209" s="7">
        <f t="shared" ca="1" si="29"/>
        <v>0</v>
      </c>
      <c r="R209" s="3">
        <f ca="1">SUMIF(spmmak_2019!$A$2:$J$2803,$E209&amp;R$2,spmmak_2019!$J$2:$J$2803)</f>
        <v>0</v>
      </c>
      <c r="S209" s="3">
        <f ca="1">SUMIF(spmmak_2019!$A$2:$J$2803,$E209&amp;S$2,spmmak_2019!$J$2:$J$2803)</f>
        <v>14000000</v>
      </c>
      <c r="T209" s="3">
        <f ca="1">SUMIF(spmmak_2019!$A$2:$J$2803,$E209&amp;T$2,spmmak_2019!$J$2:$J$2803)</f>
        <v>0</v>
      </c>
      <c r="U209" s="7">
        <f t="shared" ca="1" si="30"/>
        <v>14000000</v>
      </c>
    </row>
    <row r="210" spans="1:21">
      <c r="A210" t="str">
        <f t="shared" si="31"/>
        <v>52</v>
      </c>
      <c r="B210" s="5">
        <v>417834</v>
      </c>
      <c r="C210" s="10" t="str">
        <f t="shared" si="25"/>
        <v>41783452</v>
      </c>
      <c r="D210" t="str">
        <f t="shared" si="26"/>
        <v>2149007</v>
      </c>
      <c r="E210" t="s">
        <v>2760</v>
      </c>
      <c r="F210" s="3">
        <f ca="1">SUMIF(spmmak_2019!$A$2:$J$2803,$E210&amp;F$2,spmmak_2019!$J$2:$J$2803)</f>
        <v>0</v>
      </c>
      <c r="G210" s="3">
        <f ca="1">SUMIF(spmmak_2019!$A$2:$J$2803,$E210&amp;G$2,spmmak_2019!$J$2:$J$2803)</f>
        <v>9250000</v>
      </c>
      <c r="H210" s="3">
        <f ca="1">SUMIF(spmmak_2019!$A$2:$J$2803,$E210&amp;H$2,spmmak_2019!$J$2:$J$2803)</f>
        <v>0</v>
      </c>
      <c r="I210" s="7">
        <f t="shared" ca="1" si="27"/>
        <v>9250000</v>
      </c>
      <c r="J210" s="3">
        <f ca="1">SUMIF(spmmak_2019!$A$2:$J$2803,$E210&amp;J$2,spmmak_2019!$J$2:$J$2803)</f>
        <v>0</v>
      </c>
      <c r="K210" s="3">
        <f ca="1">SUMIF(spmmak_2019!$A$2:$J$2803,$E210&amp;K$2,spmmak_2019!$J$2:$J$2803)</f>
        <v>0</v>
      </c>
      <c r="L210" s="3">
        <f ca="1">SUMIF(spmmak_2019!$A$2:$J$2803,$E210&amp;L$2,spmmak_2019!$J$2:$J$2803)</f>
        <v>0</v>
      </c>
      <c r="M210" s="7">
        <f t="shared" ca="1" si="28"/>
        <v>9250000</v>
      </c>
      <c r="N210" s="3">
        <f ca="1">SUMIF(spmmak_2019!$A$2:$J$2803,$E210&amp;N$2,spmmak_2019!$J$2:$J$2803)</f>
        <v>0</v>
      </c>
      <c r="O210" s="3">
        <f ca="1">SUMIF(spmmak_2019!$A$2:$J$2803,$E210&amp;O$2,spmmak_2019!$J$2:$J$2803)</f>
        <v>0</v>
      </c>
      <c r="P210" s="3">
        <f ca="1">SUMIF(spmmak_2019!$A$2:$J$2803,$E210&amp;P$2,spmmak_2019!$J$2:$J$2803)</f>
        <v>0</v>
      </c>
      <c r="Q210" s="7">
        <f t="shared" ca="1" si="29"/>
        <v>9250000</v>
      </c>
      <c r="R210" s="3">
        <f ca="1">SUMIF(spmmak_2019!$A$2:$J$2803,$E210&amp;R$2,spmmak_2019!$J$2:$J$2803)</f>
        <v>0</v>
      </c>
      <c r="S210" s="3">
        <f ca="1">SUMIF(spmmak_2019!$A$2:$J$2803,$E210&amp;S$2,spmmak_2019!$J$2:$J$2803)</f>
        <v>0</v>
      </c>
      <c r="T210" s="3">
        <f ca="1">SUMIF(spmmak_2019!$A$2:$J$2803,$E210&amp;T$2,spmmak_2019!$J$2:$J$2803)</f>
        <v>0</v>
      </c>
      <c r="U210" s="7">
        <f t="shared" ca="1" si="30"/>
        <v>9250000</v>
      </c>
    </row>
    <row r="211" spans="1:21">
      <c r="A211" t="str">
        <f t="shared" si="31"/>
        <v>52</v>
      </c>
      <c r="B211" s="5">
        <v>417834</v>
      </c>
      <c r="C211" s="10" t="str">
        <f t="shared" si="25"/>
        <v>41783452</v>
      </c>
      <c r="D211" t="str">
        <f t="shared" si="26"/>
        <v>2149970</v>
      </c>
      <c r="E211" t="s">
        <v>2700</v>
      </c>
      <c r="F211" s="3">
        <f ca="1">SUMIF(spmmak_2019!$A$2:$J$2803,$E211&amp;F$2,spmmak_2019!$J$2:$J$2803)</f>
        <v>0</v>
      </c>
      <c r="G211" s="3">
        <f ca="1">SUMIF(spmmak_2019!$A$2:$J$2803,$E211&amp;G$2,spmmak_2019!$J$2:$J$2803)</f>
        <v>0</v>
      </c>
      <c r="H211" s="3">
        <f ca="1">SUMIF(spmmak_2019!$A$2:$J$2803,$E211&amp;H$2,spmmak_2019!$J$2:$J$2803)</f>
        <v>0</v>
      </c>
      <c r="I211" s="7">
        <f t="shared" ca="1" si="27"/>
        <v>0</v>
      </c>
      <c r="J211" s="3">
        <f ca="1">SUMIF(spmmak_2019!$A$2:$J$2803,$E211&amp;J$2,spmmak_2019!$J$2:$J$2803)</f>
        <v>0</v>
      </c>
      <c r="K211" s="3">
        <f ca="1">SUMIF(spmmak_2019!$A$2:$J$2803,$E211&amp;K$2,spmmak_2019!$J$2:$J$2803)</f>
        <v>0</v>
      </c>
      <c r="L211" s="3">
        <f ca="1">SUMIF(spmmak_2019!$A$2:$J$2803,$E211&amp;L$2,spmmak_2019!$J$2:$J$2803)</f>
        <v>0</v>
      </c>
      <c r="M211" s="7">
        <f t="shared" ca="1" si="28"/>
        <v>0</v>
      </c>
      <c r="N211" s="3">
        <f ca="1">SUMIF(spmmak_2019!$A$2:$J$2803,$E211&amp;N$2,spmmak_2019!$J$2:$J$2803)</f>
        <v>0</v>
      </c>
      <c r="O211" s="3">
        <f ca="1">SUMIF(spmmak_2019!$A$2:$J$2803,$E211&amp;O$2,spmmak_2019!$J$2:$J$2803)</f>
        <v>3322500</v>
      </c>
      <c r="P211" s="3">
        <f ca="1">SUMIF(spmmak_2019!$A$2:$J$2803,$E211&amp;P$2,spmmak_2019!$J$2:$J$2803)</f>
        <v>0</v>
      </c>
      <c r="Q211" s="7">
        <f t="shared" ca="1" si="29"/>
        <v>3322500</v>
      </c>
      <c r="R211" s="3">
        <f ca="1">SUMIF(spmmak_2019!$A$2:$J$2803,$E211&amp;R$2,spmmak_2019!$J$2:$J$2803)</f>
        <v>1207500</v>
      </c>
      <c r="S211" s="3">
        <f ca="1">SUMIF(spmmak_2019!$A$2:$J$2803,$E211&amp;S$2,spmmak_2019!$J$2:$J$2803)</f>
        <v>0</v>
      </c>
      <c r="T211" s="3">
        <f ca="1">SUMIF(spmmak_2019!$A$2:$J$2803,$E211&amp;T$2,spmmak_2019!$J$2:$J$2803)</f>
        <v>6018000</v>
      </c>
      <c r="U211" s="7">
        <f t="shared" ca="1" si="30"/>
        <v>10548000</v>
      </c>
    </row>
    <row r="212" spans="1:21">
      <c r="A212" t="str">
        <f t="shared" si="31"/>
        <v>52</v>
      </c>
      <c r="B212" s="5">
        <v>417834</v>
      </c>
      <c r="C212" s="10" t="str">
        <f t="shared" si="25"/>
        <v>41783452</v>
      </c>
      <c r="D212" t="str">
        <f t="shared" si="26"/>
        <v>2149970</v>
      </c>
      <c r="E212" t="s">
        <v>2701</v>
      </c>
      <c r="F212" s="3">
        <f ca="1">SUMIF(spmmak_2019!$A$2:$J$2803,$E212&amp;F$2,spmmak_2019!$J$2:$J$2803)</f>
        <v>0</v>
      </c>
      <c r="G212" s="3">
        <f ca="1">SUMIF(spmmak_2019!$A$2:$J$2803,$E212&amp;G$2,spmmak_2019!$J$2:$J$2803)</f>
        <v>0</v>
      </c>
      <c r="H212" s="3">
        <f ca="1">SUMIF(spmmak_2019!$A$2:$J$2803,$E212&amp;H$2,spmmak_2019!$J$2:$J$2803)</f>
        <v>0</v>
      </c>
      <c r="I212" s="7">
        <f t="shared" ca="1" si="27"/>
        <v>0</v>
      </c>
      <c r="J212" s="3">
        <f ca="1">SUMIF(spmmak_2019!$A$2:$J$2803,$E212&amp;J$2,spmmak_2019!$J$2:$J$2803)</f>
        <v>0</v>
      </c>
      <c r="K212" s="3">
        <f ca="1">SUMIF(spmmak_2019!$A$2:$J$2803,$E212&amp;K$2,spmmak_2019!$J$2:$J$2803)</f>
        <v>0</v>
      </c>
      <c r="L212" s="3">
        <f ca="1">SUMIF(spmmak_2019!$A$2:$J$2803,$E212&amp;L$2,spmmak_2019!$J$2:$J$2803)</f>
        <v>0</v>
      </c>
      <c r="M212" s="7">
        <f t="shared" ca="1" si="28"/>
        <v>0</v>
      </c>
      <c r="N212" s="3">
        <f ca="1">SUMIF(spmmak_2019!$A$2:$J$2803,$E212&amp;N$2,spmmak_2019!$J$2:$J$2803)</f>
        <v>0</v>
      </c>
      <c r="O212" s="3">
        <f ca="1">SUMIF(spmmak_2019!$A$2:$J$2803,$E212&amp;O$2,spmmak_2019!$J$2:$J$2803)</f>
        <v>2297209</v>
      </c>
      <c r="P212" s="3">
        <f ca="1">SUMIF(spmmak_2019!$A$2:$J$2803,$E212&amp;P$2,spmmak_2019!$J$2:$J$2803)</f>
        <v>0</v>
      </c>
      <c r="Q212" s="7">
        <f t="shared" ca="1" si="29"/>
        <v>2297209</v>
      </c>
      <c r="R212" s="3">
        <f ca="1">SUMIF(spmmak_2019!$A$2:$J$2803,$E212&amp;R$2,spmmak_2019!$J$2:$J$2803)</f>
        <v>766228</v>
      </c>
      <c r="S212" s="3">
        <f ca="1">SUMIF(spmmak_2019!$A$2:$J$2803,$E212&amp;S$2,spmmak_2019!$J$2:$J$2803)</f>
        <v>0</v>
      </c>
      <c r="T212" s="3">
        <f ca="1">SUMIF(spmmak_2019!$A$2:$J$2803,$E212&amp;T$2,spmmak_2019!$J$2:$J$2803)</f>
        <v>496277</v>
      </c>
      <c r="U212" s="7">
        <f t="shared" ca="1" si="30"/>
        <v>3559714</v>
      </c>
    </row>
    <row r="213" spans="1:21">
      <c r="A213" t="str">
        <f t="shared" si="31"/>
        <v>52</v>
      </c>
      <c r="B213" s="5">
        <v>417834</v>
      </c>
      <c r="C213" s="10" t="str">
        <f t="shared" si="25"/>
        <v>41783452</v>
      </c>
      <c r="D213" t="str">
        <f t="shared" si="26"/>
        <v>2150950</v>
      </c>
      <c r="E213" t="s">
        <v>2748</v>
      </c>
      <c r="F213" s="3">
        <f ca="1">SUMIF(spmmak_2019!$A$2:$J$2803,$E213&amp;F$2,spmmak_2019!$J$2:$J$2803)</f>
        <v>0</v>
      </c>
      <c r="G213" s="3">
        <f ca="1">SUMIF(spmmak_2019!$A$2:$J$2803,$E213&amp;G$2,spmmak_2019!$J$2:$J$2803)</f>
        <v>0</v>
      </c>
      <c r="H213" s="3">
        <f ca="1">SUMIF(spmmak_2019!$A$2:$J$2803,$E213&amp;H$2,spmmak_2019!$J$2:$J$2803)</f>
        <v>0</v>
      </c>
      <c r="I213" s="7">
        <f t="shared" ca="1" si="27"/>
        <v>0</v>
      </c>
      <c r="J213" s="3">
        <f ca="1">SUMIF(spmmak_2019!$A$2:$J$2803,$E213&amp;J$2,spmmak_2019!$J$2:$J$2803)</f>
        <v>0</v>
      </c>
      <c r="K213" s="3">
        <f ca="1">SUMIF(spmmak_2019!$A$2:$J$2803,$E213&amp;K$2,spmmak_2019!$J$2:$J$2803)</f>
        <v>0</v>
      </c>
      <c r="L213" s="3">
        <f ca="1">SUMIF(spmmak_2019!$A$2:$J$2803,$E213&amp;L$2,spmmak_2019!$J$2:$J$2803)</f>
        <v>0</v>
      </c>
      <c r="M213" s="7">
        <f t="shared" ca="1" si="28"/>
        <v>0</v>
      </c>
      <c r="N213" s="3">
        <f ca="1">SUMIF(spmmak_2019!$A$2:$J$2803,$E213&amp;N$2,spmmak_2019!$J$2:$J$2803)</f>
        <v>0</v>
      </c>
      <c r="O213" s="3">
        <f ca="1">SUMIF(spmmak_2019!$A$2:$J$2803,$E213&amp;O$2,spmmak_2019!$J$2:$J$2803)</f>
        <v>0</v>
      </c>
      <c r="P213" s="3">
        <f ca="1">SUMIF(spmmak_2019!$A$2:$J$2803,$E213&amp;P$2,spmmak_2019!$J$2:$J$2803)</f>
        <v>0</v>
      </c>
      <c r="Q213" s="7">
        <f t="shared" ca="1" si="29"/>
        <v>0</v>
      </c>
      <c r="R213" s="3">
        <f ca="1">SUMIF(spmmak_2019!$A$2:$J$2803,$E213&amp;R$2,spmmak_2019!$J$2:$J$2803)</f>
        <v>20000000</v>
      </c>
      <c r="S213" s="3">
        <f ca="1">SUMIF(spmmak_2019!$A$2:$J$2803,$E213&amp;S$2,spmmak_2019!$J$2:$J$2803)</f>
        <v>0</v>
      </c>
      <c r="T213" s="3">
        <f ca="1">SUMIF(spmmak_2019!$A$2:$J$2803,$E213&amp;T$2,spmmak_2019!$J$2:$J$2803)</f>
        <v>0</v>
      </c>
      <c r="U213" s="7">
        <f t="shared" ca="1" si="30"/>
        <v>20000000</v>
      </c>
    </row>
    <row r="214" spans="1:21">
      <c r="A214" t="str">
        <f t="shared" si="31"/>
        <v>53</v>
      </c>
      <c r="B214" s="5">
        <v>417834</v>
      </c>
      <c r="C214" s="10" t="str">
        <f t="shared" si="25"/>
        <v>41783453</v>
      </c>
      <c r="D214" t="str">
        <f t="shared" si="26"/>
        <v>2150951</v>
      </c>
      <c r="E214" t="s">
        <v>2766</v>
      </c>
      <c r="F214" s="3">
        <f ca="1">SUMIF(spmmak_2019!$A$2:$J$2803,$E214&amp;F$2,spmmak_2019!$J$2:$J$2803)</f>
        <v>0</v>
      </c>
      <c r="G214" s="3">
        <f ca="1">SUMIF(spmmak_2019!$A$2:$J$2803,$E214&amp;G$2,spmmak_2019!$J$2:$J$2803)</f>
        <v>0</v>
      </c>
      <c r="H214" s="3">
        <f ca="1">SUMIF(spmmak_2019!$A$2:$J$2803,$E214&amp;H$2,spmmak_2019!$J$2:$J$2803)</f>
        <v>0</v>
      </c>
      <c r="I214" s="7">
        <f t="shared" ca="1" si="27"/>
        <v>0</v>
      </c>
      <c r="J214" s="3">
        <f ca="1">SUMIF(spmmak_2019!$A$2:$J$2803,$E214&amp;J$2,spmmak_2019!$J$2:$J$2803)</f>
        <v>0</v>
      </c>
      <c r="K214" s="3">
        <f ca="1">SUMIF(spmmak_2019!$A$2:$J$2803,$E214&amp;K$2,spmmak_2019!$J$2:$J$2803)</f>
        <v>0</v>
      </c>
      <c r="L214" s="3">
        <f ca="1">SUMIF(spmmak_2019!$A$2:$J$2803,$E214&amp;L$2,spmmak_2019!$J$2:$J$2803)</f>
        <v>0</v>
      </c>
      <c r="M214" s="7">
        <f t="shared" ca="1" si="28"/>
        <v>0</v>
      </c>
      <c r="N214" s="3">
        <f ca="1">SUMIF(spmmak_2019!$A$2:$J$2803,$E214&amp;N$2,spmmak_2019!$J$2:$J$2803)</f>
        <v>0</v>
      </c>
      <c r="O214" s="3">
        <f ca="1">SUMIF(spmmak_2019!$A$2:$J$2803,$E214&amp;O$2,spmmak_2019!$J$2:$J$2803)</f>
        <v>0</v>
      </c>
      <c r="P214" s="3">
        <f ca="1">SUMIF(spmmak_2019!$A$2:$J$2803,$E214&amp;P$2,spmmak_2019!$J$2:$J$2803)</f>
        <v>0</v>
      </c>
      <c r="Q214" s="7">
        <f t="shared" ca="1" si="29"/>
        <v>0</v>
      </c>
      <c r="R214" s="3">
        <f ca="1">SUMIF(spmmak_2019!$A$2:$J$2803,$E214&amp;R$2,spmmak_2019!$J$2:$J$2803)</f>
        <v>14300000</v>
      </c>
      <c r="S214" s="3">
        <f ca="1">SUMIF(spmmak_2019!$A$2:$J$2803,$E214&amp;S$2,spmmak_2019!$J$2:$J$2803)</f>
        <v>0</v>
      </c>
      <c r="T214" s="3">
        <f ca="1">SUMIF(spmmak_2019!$A$2:$J$2803,$E214&amp;T$2,spmmak_2019!$J$2:$J$2803)</f>
        <v>0</v>
      </c>
      <c r="U214" s="7">
        <f t="shared" ca="1" si="30"/>
        <v>14300000</v>
      </c>
    </row>
    <row r="215" spans="1:21">
      <c r="A215" t="str">
        <f t="shared" si="31"/>
        <v>51</v>
      </c>
      <c r="B215" s="5">
        <v>417834</v>
      </c>
      <c r="C215" s="10" t="str">
        <f t="shared" si="25"/>
        <v>41783451</v>
      </c>
      <c r="D215" t="str">
        <f t="shared" si="26"/>
        <v>2150994</v>
      </c>
      <c r="E215" t="s">
        <v>2720</v>
      </c>
      <c r="F215" s="3">
        <f ca="1">SUMIF(spmmak_2019!$A$2:$J$2803,$E215&amp;F$2,spmmak_2019!$J$2:$J$2803)</f>
        <v>17922500</v>
      </c>
      <c r="G215" s="3">
        <f ca="1">SUMIF(spmmak_2019!$A$2:$J$2803,$E215&amp;G$2,spmmak_2019!$J$2:$J$2803)</f>
        <v>17922500</v>
      </c>
      <c r="H215" s="3">
        <f ca="1">SUMIF(spmmak_2019!$A$2:$J$2803,$E215&amp;H$2,spmmak_2019!$J$2:$J$2803)</f>
        <v>17922500</v>
      </c>
      <c r="I215" s="7">
        <f t="shared" ca="1" si="27"/>
        <v>53767500</v>
      </c>
      <c r="J215" s="3">
        <f ca="1">SUMIF(spmmak_2019!$A$2:$J$2803,$E215&amp;J$2,spmmak_2019!$J$2:$J$2803)</f>
        <v>22064700</v>
      </c>
      <c r="K215" s="3">
        <f ca="1">SUMIF(spmmak_2019!$A$2:$J$2803,$E215&amp;K$2,spmmak_2019!$J$2:$J$2803)</f>
        <v>38615400</v>
      </c>
      <c r="L215" s="3">
        <f ca="1">SUMIF(spmmak_2019!$A$2:$J$2803,$E215&amp;L$2,spmmak_2019!$J$2:$J$2803)</f>
        <v>19307700</v>
      </c>
      <c r="M215" s="7">
        <f t="shared" ca="1" si="28"/>
        <v>133755300</v>
      </c>
      <c r="N215" s="3">
        <f ca="1">SUMIF(spmmak_2019!$A$2:$J$2803,$E215&amp;N$2,spmmak_2019!$J$2:$J$2803)</f>
        <v>38615400</v>
      </c>
      <c r="O215" s="3">
        <f ca="1">SUMIF(spmmak_2019!$A$2:$J$2803,$E215&amp;O$2,spmmak_2019!$J$2:$J$2803)</f>
        <v>19307700</v>
      </c>
      <c r="P215" s="3">
        <f ca="1">SUMIF(spmmak_2019!$A$2:$J$2803,$E215&amp;P$2,spmmak_2019!$J$2:$J$2803)</f>
        <v>19307700</v>
      </c>
      <c r="Q215" s="7">
        <f t="shared" ca="1" si="29"/>
        <v>210986100</v>
      </c>
      <c r="R215" s="3">
        <f ca="1">SUMIF(spmmak_2019!$A$2:$J$2803,$E215&amp;R$2,spmmak_2019!$J$2:$J$2803)</f>
        <v>19307700</v>
      </c>
      <c r="S215" s="3">
        <f ca="1">SUMIF(spmmak_2019!$A$2:$J$2803,$E215&amp;S$2,spmmak_2019!$J$2:$J$2803)</f>
        <v>19307700</v>
      </c>
      <c r="T215" s="3">
        <f ca="1">SUMIF(spmmak_2019!$A$2:$J$2803,$E215&amp;T$2,spmmak_2019!$J$2:$J$2803)</f>
        <v>19307700</v>
      </c>
      <c r="U215" s="7">
        <f t="shared" ca="1" si="30"/>
        <v>268909200</v>
      </c>
    </row>
    <row r="216" spans="1:21">
      <c r="A216" t="str">
        <f t="shared" si="31"/>
        <v>51</v>
      </c>
      <c r="B216" s="5">
        <v>417834</v>
      </c>
      <c r="C216" s="10" t="str">
        <f t="shared" si="25"/>
        <v>41783451</v>
      </c>
      <c r="D216" t="str">
        <f t="shared" si="26"/>
        <v>2150994</v>
      </c>
      <c r="E216" t="s">
        <v>2721</v>
      </c>
      <c r="F216" s="3">
        <f ca="1">SUMIF(spmmak_2019!$A$2:$J$2803,$E216&amp;F$2,spmmak_2019!$J$2:$J$2803)</f>
        <v>359</v>
      </c>
      <c r="G216" s="3">
        <f ca="1">SUMIF(spmmak_2019!$A$2:$J$2803,$E216&amp;G$2,spmmak_2019!$J$2:$J$2803)</f>
        <v>359</v>
      </c>
      <c r="H216" s="3">
        <f ca="1">SUMIF(spmmak_2019!$A$2:$J$2803,$E216&amp;H$2,spmmak_2019!$J$2:$J$2803)</f>
        <v>359</v>
      </c>
      <c r="I216" s="7">
        <f t="shared" ca="1" si="27"/>
        <v>1077</v>
      </c>
      <c r="J216" s="3">
        <f ca="1">SUMIF(spmmak_2019!$A$2:$J$2803,$E216&amp;J$2,spmmak_2019!$J$2:$J$2803)</f>
        <v>803</v>
      </c>
      <c r="K216" s="3">
        <f ca="1">SUMIF(spmmak_2019!$A$2:$J$2803,$E216&amp;K$2,spmmak_2019!$J$2:$J$2803)</f>
        <v>738</v>
      </c>
      <c r="L216" s="3">
        <f ca="1">SUMIF(spmmak_2019!$A$2:$J$2803,$E216&amp;L$2,spmmak_2019!$J$2:$J$2803)</f>
        <v>396</v>
      </c>
      <c r="M216" s="7">
        <f t="shared" ca="1" si="28"/>
        <v>3014</v>
      </c>
      <c r="N216" s="3">
        <f ca="1">SUMIF(spmmak_2019!$A$2:$J$2803,$E216&amp;N$2,spmmak_2019!$J$2:$J$2803)</f>
        <v>738</v>
      </c>
      <c r="O216" s="3">
        <f ca="1">SUMIF(spmmak_2019!$A$2:$J$2803,$E216&amp;O$2,spmmak_2019!$J$2:$J$2803)</f>
        <v>396</v>
      </c>
      <c r="P216" s="3">
        <f ca="1">SUMIF(spmmak_2019!$A$2:$J$2803,$E216&amp;P$2,spmmak_2019!$J$2:$J$2803)</f>
        <v>396</v>
      </c>
      <c r="Q216" s="7">
        <f t="shared" ca="1" si="29"/>
        <v>4544</v>
      </c>
      <c r="R216" s="3">
        <f ca="1">SUMIF(spmmak_2019!$A$2:$J$2803,$E216&amp;R$2,spmmak_2019!$J$2:$J$2803)</f>
        <v>396</v>
      </c>
      <c r="S216" s="3">
        <f ca="1">SUMIF(spmmak_2019!$A$2:$J$2803,$E216&amp;S$2,spmmak_2019!$J$2:$J$2803)</f>
        <v>396</v>
      </c>
      <c r="T216" s="3">
        <f ca="1">SUMIF(spmmak_2019!$A$2:$J$2803,$E216&amp;T$2,spmmak_2019!$J$2:$J$2803)</f>
        <v>256</v>
      </c>
      <c r="U216" s="7">
        <f t="shared" ca="1" si="30"/>
        <v>5592</v>
      </c>
    </row>
    <row r="217" spans="1:21">
      <c r="A217" t="str">
        <f t="shared" si="31"/>
        <v>51</v>
      </c>
      <c r="B217" s="5">
        <v>417834</v>
      </c>
      <c r="C217" s="10" t="str">
        <f t="shared" si="25"/>
        <v>41783451</v>
      </c>
      <c r="D217" t="str">
        <f t="shared" si="26"/>
        <v>2150994</v>
      </c>
      <c r="E217" t="s">
        <v>2722</v>
      </c>
      <c r="F217" s="3">
        <f ca="1">SUMIF(spmmak_2019!$A$2:$J$2803,$E217&amp;F$2,spmmak_2019!$J$2:$J$2803)</f>
        <v>1519880</v>
      </c>
      <c r="G217" s="3">
        <f ca="1">SUMIF(spmmak_2019!$A$2:$J$2803,$E217&amp;G$2,spmmak_2019!$J$2:$J$2803)</f>
        <v>1519880</v>
      </c>
      <c r="H217" s="3">
        <f ca="1">SUMIF(spmmak_2019!$A$2:$J$2803,$E217&amp;H$2,spmmak_2019!$J$2:$J$2803)</f>
        <v>1519880</v>
      </c>
      <c r="I217" s="7">
        <f t="shared" ca="1" si="27"/>
        <v>4559640</v>
      </c>
      <c r="J217" s="3">
        <f ca="1">SUMIF(spmmak_2019!$A$2:$J$2803,$E217&amp;J$2,spmmak_2019!$J$2:$J$2803)</f>
        <v>1464960</v>
      </c>
      <c r="K217" s="3">
        <f ca="1">SUMIF(spmmak_2019!$A$2:$J$2803,$E217&amp;K$2,spmmak_2019!$J$2:$J$2803)</f>
        <v>2563800</v>
      </c>
      <c r="L217" s="3">
        <f ca="1">SUMIF(spmmak_2019!$A$2:$J$2803,$E217&amp;L$2,spmmak_2019!$J$2:$J$2803)</f>
        <v>1281900</v>
      </c>
      <c r="M217" s="7">
        <f t="shared" ca="1" si="28"/>
        <v>9870300</v>
      </c>
      <c r="N217" s="3">
        <f ca="1">SUMIF(spmmak_2019!$A$2:$J$2803,$E217&amp;N$2,spmmak_2019!$J$2:$J$2803)</f>
        <v>2563800</v>
      </c>
      <c r="O217" s="3">
        <f ca="1">SUMIF(spmmak_2019!$A$2:$J$2803,$E217&amp;O$2,spmmak_2019!$J$2:$J$2803)</f>
        <v>1281900</v>
      </c>
      <c r="P217" s="3">
        <f ca="1">SUMIF(spmmak_2019!$A$2:$J$2803,$E217&amp;P$2,spmmak_2019!$J$2:$J$2803)</f>
        <v>1281900</v>
      </c>
      <c r="Q217" s="7">
        <f t="shared" ca="1" si="29"/>
        <v>14997900</v>
      </c>
      <c r="R217" s="3">
        <f ca="1">SUMIF(spmmak_2019!$A$2:$J$2803,$E217&amp;R$2,spmmak_2019!$J$2:$J$2803)</f>
        <v>1281900</v>
      </c>
      <c r="S217" s="3">
        <f ca="1">SUMIF(spmmak_2019!$A$2:$J$2803,$E217&amp;S$2,spmmak_2019!$J$2:$J$2803)</f>
        <v>1281900</v>
      </c>
      <c r="T217" s="3">
        <f ca="1">SUMIF(spmmak_2019!$A$2:$J$2803,$E217&amp;T$2,spmmak_2019!$J$2:$J$2803)</f>
        <v>1281900</v>
      </c>
      <c r="U217" s="7">
        <f t="shared" ca="1" si="30"/>
        <v>18843600</v>
      </c>
    </row>
    <row r="218" spans="1:21">
      <c r="A218" t="str">
        <f t="shared" si="31"/>
        <v>51</v>
      </c>
      <c r="B218" s="5">
        <v>417834</v>
      </c>
      <c r="C218" s="10" t="str">
        <f t="shared" si="25"/>
        <v>41783451</v>
      </c>
      <c r="D218" t="str">
        <f t="shared" si="26"/>
        <v>2150994</v>
      </c>
      <c r="E218" t="s">
        <v>2723</v>
      </c>
      <c r="F218" s="3">
        <f ca="1">SUMIF(spmmak_2019!$A$2:$J$2803,$E218&amp;F$2,spmmak_2019!$J$2:$J$2803)</f>
        <v>552330</v>
      </c>
      <c r="G218" s="3">
        <f ca="1">SUMIF(spmmak_2019!$A$2:$J$2803,$E218&amp;G$2,spmmak_2019!$J$2:$J$2803)</f>
        <v>552330</v>
      </c>
      <c r="H218" s="3">
        <f ca="1">SUMIF(spmmak_2019!$A$2:$J$2803,$E218&amp;H$2,spmmak_2019!$J$2:$J$2803)</f>
        <v>552330</v>
      </c>
      <c r="I218" s="7">
        <f t="shared" ca="1" si="27"/>
        <v>1656990</v>
      </c>
      <c r="J218" s="3">
        <f ca="1">SUMIF(spmmak_2019!$A$2:$J$2803,$E218&amp;J$2,spmmak_2019!$J$2:$J$2803)</f>
        <v>519242</v>
      </c>
      <c r="K218" s="3">
        <f ca="1">SUMIF(spmmak_2019!$A$2:$J$2803,$E218&amp;K$2,spmmak_2019!$J$2:$J$2803)</f>
        <v>908716</v>
      </c>
      <c r="L218" s="3">
        <f ca="1">SUMIF(spmmak_2019!$A$2:$J$2803,$E218&amp;L$2,spmmak_2019!$J$2:$J$2803)</f>
        <v>454358</v>
      </c>
      <c r="M218" s="7">
        <f t="shared" ca="1" si="28"/>
        <v>3539306</v>
      </c>
      <c r="N218" s="3">
        <f ca="1">SUMIF(spmmak_2019!$A$2:$J$2803,$E218&amp;N$2,spmmak_2019!$J$2:$J$2803)</f>
        <v>908716</v>
      </c>
      <c r="O218" s="3">
        <f ca="1">SUMIF(spmmak_2019!$A$2:$J$2803,$E218&amp;O$2,spmmak_2019!$J$2:$J$2803)</f>
        <v>454358</v>
      </c>
      <c r="P218" s="3">
        <f ca="1">SUMIF(spmmak_2019!$A$2:$J$2803,$E218&amp;P$2,spmmak_2019!$J$2:$J$2803)</f>
        <v>454358</v>
      </c>
      <c r="Q218" s="7">
        <f t="shared" ca="1" si="29"/>
        <v>5356738</v>
      </c>
      <c r="R218" s="3">
        <f ca="1">SUMIF(spmmak_2019!$A$2:$J$2803,$E218&amp;R$2,spmmak_2019!$J$2:$J$2803)</f>
        <v>454358</v>
      </c>
      <c r="S218" s="3">
        <f ca="1">SUMIF(spmmak_2019!$A$2:$J$2803,$E218&amp;S$2,spmmak_2019!$J$2:$J$2803)</f>
        <v>454358</v>
      </c>
      <c r="T218" s="3">
        <f ca="1">SUMIF(spmmak_2019!$A$2:$J$2803,$E218&amp;T$2,spmmak_2019!$J$2:$J$2803)</f>
        <v>454358</v>
      </c>
      <c r="U218" s="7">
        <f t="shared" ca="1" si="30"/>
        <v>6719812</v>
      </c>
    </row>
    <row r="219" spans="1:21">
      <c r="A219" t="str">
        <f t="shared" si="31"/>
        <v>51</v>
      </c>
      <c r="B219" s="5">
        <v>417834</v>
      </c>
      <c r="C219" s="10" t="str">
        <f t="shared" si="25"/>
        <v>41783451</v>
      </c>
      <c r="D219" t="str">
        <f t="shared" si="26"/>
        <v>2150994</v>
      </c>
      <c r="E219" t="s">
        <v>2724</v>
      </c>
      <c r="F219" s="3">
        <f ca="1">SUMIF(spmmak_2019!$A$2:$J$2803,$E219&amp;F$2,spmmak_2019!$J$2:$J$2803)</f>
        <v>540000</v>
      </c>
      <c r="G219" s="3">
        <f ca="1">SUMIF(spmmak_2019!$A$2:$J$2803,$E219&amp;G$2,spmmak_2019!$J$2:$J$2803)</f>
        <v>540000</v>
      </c>
      <c r="H219" s="3">
        <f ca="1">SUMIF(spmmak_2019!$A$2:$J$2803,$E219&amp;H$2,spmmak_2019!$J$2:$J$2803)</f>
        <v>540000</v>
      </c>
      <c r="I219" s="7">
        <f t="shared" ca="1" si="27"/>
        <v>1620000</v>
      </c>
      <c r="J219" s="3">
        <f ca="1">SUMIF(spmmak_2019!$A$2:$J$2803,$E219&amp;J$2,spmmak_2019!$J$2:$J$2803)</f>
        <v>540000</v>
      </c>
      <c r="K219" s="3">
        <f ca="1">SUMIF(spmmak_2019!$A$2:$J$2803,$E219&amp;K$2,spmmak_2019!$J$2:$J$2803)</f>
        <v>1080000</v>
      </c>
      <c r="L219" s="3">
        <f ca="1">SUMIF(spmmak_2019!$A$2:$J$2803,$E219&amp;L$2,spmmak_2019!$J$2:$J$2803)</f>
        <v>540000</v>
      </c>
      <c r="M219" s="7">
        <f t="shared" ca="1" si="28"/>
        <v>3780000</v>
      </c>
      <c r="N219" s="3">
        <f ca="1">SUMIF(spmmak_2019!$A$2:$J$2803,$E219&amp;N$2,spmmak_2019!$J$2:$J$2803)</f>
        <v>1080000</v>
      </c>
      <c r="O219" s="3">
        <f ca="1">SUMIF(spmmak_2019!$A$2:$J$2803,$E219&amp;O$2,spmmak_2019!$J$2:$J$2803)</f>
        <v>540000</v>
      </c>
      <c r="P219" s="3">
        <f ca="1">SUMIF(spmmak_2019!$A$2:$J$2803,$E219&amp;P$2,spmmak_2019!$J$2:$J$2803)</f>
        <v>540000</v>
      </c>
      <c r="Q219" s="7">
        <f t="shared" ca="1" si="29"/>
        <v>5940000</v>
      </c>
      <c r="R219" s="3">
        <f ca="1">SUMIF(spmmak_2019!$A$2:$J$2803,$E219&amp;R$2,spmmak_2019!$J$2:$J$2803)</f>
        <v>540000</v>
      </c>
      <c r="S219" s="3">
        <f ca="1">SUMIF(spmmak_2019!$A$2:$J$2803,$E219&amp;S$2,spmmak_2019!$J$2:$J$2803)</f>
        <v>540000</v>
      </c>
      <c r="T219" s="3">
        <f ca="1">SUMIF(spmmak_2019!$A$2:$J$2803,$E219&amp;T$2,spmmak_2019!$J$2:$J$2803)</f>
        <v>540000</v>
      </c>
      <c r="U219" s="7">
        <f t="shared" ca="1" si="30"/>
        <v>7560000</v>
      </c>
    </row>
    <row r="220" spans="1:21">
      <c r="A220" t="str">
        <f t="shared" si="31"/>
        <v>51</v>
      </c>
      <c r="B220" s="5">
        <v>417834</v>
      </c>
      <c r="C220" s="10" t="str">
        <f t="shared" si="25"/>
        <v>41783451</v>
      </c>
      <c r="D220" t="str">
        <f t="shared" si="26"/>
        <v>2150994</v>
      </c>
      <c r="E220" t="s">
        <v>2739</v>
      </c>
      <c r="F220" s="3">
        <f ca="1">SUMIF(spmmak_2019!$A$2:$J$2803,$E220&amp;F$2,spmmak_2019!$J$2:$J$2803)</f>
        <v>0</v>
      </c>
      <c r="G220" s="3">
        <f ca="1">SUMIF(spmmak_2019!$A$2:$J$2803,$E220&amp;G$2,spmmak_2019!$J$2:$J$2803)</f>
        <v>0</v>
      </c>
      <c r="H220" s="3">
        <f ca="1">SUMIF(spmmak_2019!$A$2:$J$2803,$E220&amp;H$2,spmmak_2019!$J$2:$J$2803)</f>
        <v>0</v>
      </c>
      <c r="I220" s="7">
        <f t="shared" ca="1" si="27"/>
        <v>0</v>
      </c>
      <c r="J220" s="3">
        <f ca="1">SUMIF(spmmak_2019!$A$2:$J$2803,$E220&amp;J$2,spmmak_2019!$J$2:$J$2803)</f>
        <v>0</v>
      </c>
      <c r="K220" s="3">
        <f ca="1">SUMIF(spmmak_2019!$A$2:$J$2803,$E220&amp;K$2,spmmak_2019!$J$2:$J$2803)</f>
        <v>0</v>
      </c>
      <c r="L220" s="3">
        <f ca="1">SUMIF(spmmak_2019!$A$2:$J$2803,$E220&amp;L$2,spmmak_2019!$J$2:$J$2803)</f>
        <v>0</v>
      </c>
      <c r="M220" s="7">
        <f t="shared" ca="1" si="28"/>
        <v>0</v>
      </c>
      <c r="N220" s="3">
        <f ca="1">SUMIF(spmmak_2019!$A$2:$J$2803,$E220&amp;N$2,spmmak_2019!$J$2:$J$2803)</f>
        <v>0</v>
      </c>
      <c r="O220" s="3">
        <f ca="1">SUMIF(spmmak_2019!$A$2:$J$2803,$E220&amp;O$2,spmmak_2019!$J$2:$J$2803)</f>
        <v>0</v>
      </c>
      <c r="P220" s="3">
        <f ca="1">SUMIF(spmmak_2019!$A$2:$J$2803,$E220&amp;P$2,spmmak_2019!$J$2:$J$2803)</f>
        <v>0</v>
      </c>
      <c r="Q220" s="7">
        <f t="shared" ca="1" si="29"/>
        <v>0</v>
      </c>
      <c r="R220" s="3">
        <f ca="1">SUMIF(spmmak_2019!$A$2:$J$2803,$E220&amp;R$2,spmmak_2019!$J$2:$J$2803)</f>
        <v>0</v>
      </c>
      <c r="S220" s="3">
        <f ca="1">SUMIF(spmmak_2019!$A$2:$J$2803,$E220&amp;S$2,spmmak_2019!$J$2:$J$2803)</f>
        <v>0</v>
      </c>
      <c r="T220" s="3">
        <f ca="1">SUMIF(spmmak_2019!$A$2:$J$2803,$E220&amp;T$2,spmmak_2019!$J$2:$J$2803)</f>
        <v>47600</v>
      </c>
      <c r="U220" s="7">
        <f t="shared" ca="1" si="30"/>
        <v>47600</v>
      </c>
    </row>
    <row r="221" spans="1:21">
      <c r="A221" t="str">
        <f t="shared" si="31"/>
        <v>51</v>
      </c>
      <c r="B221" s="5">
        <v>417834</v>
      </c>
      <c r="C221" s="10" t="str">
        <f t="shared" si="25"/>
        <v>41783451</v>
      </c>
      <c r="D221" t="str">
        <f t="shared" si="26"/>
        <v>2150994</v>
      </c>
      <c r="E221" t="s">
        <v>2725</v>
      </c>
      <c r="F221" s="3">
        <f ca="1">SUMIF(spmmak_2019!$A$2:$J$2803,$E221&amp;F$2,spmmak_2019!$J$2:$J$2803)</f>
        <v>1448400</v>
      </c>
      <c r="G221" s="3">
        <f ca="1">SUMIF(spmmak_2019!$A$2:$J$2803,$E221&amp;G$2,spmmak_2019!$J$2:$J$2803)</f>
        <v>1448400</v>
      </c>
      <c r="H221" s="3">
        <f ca="1">SUMIF(spmmak_2019!$A$2:$J$2803,$E221&amp;H$2,spmmak_2019!$J$2:$J$2803)</f>
        <v>1448400</v>
      </c>
      <c r="I221" s="7">
        <f t="shared" ca="1" si="27"/>
        <v>4345200</v>
      </c>
      <c r="J221" s="3">
        <f ca="1">SUMIF(spmmak_2019!$A$2:$J$2803,$E221&amp;J$2,spmmak_2019!$J$2:$J$2803)</f>
        <v>1231140</v>
      </c>
      <c r="K221" s="3">
        <f ca="1">SUMIF(spmmak_2019!$A$2:$J$2803,$E221&amp;K$2,spmmak_2019!$J$2:$J$2803)</f>
        <v>1231140</v>
      </c>
      <c r="L221" s="3">
        <f ca="1">SUMIF(spmmak_2019!$A$2:$J$2803,$E221&amp;L$2,spmmak_2019!$J$2:$J$2803)</f>
        <v>1231140</v>
      </c>
      <c r="M221" s="7">
        <f t="shared" ca="1" si="28"/>
        <v>8038620</v>
      </c>
      <c r="N221" s="3">
        <f ca="1">SUMIF(spmmak_2019!$A$2:$J$2803,$E221&amp;N$2,spmmak_2019!$J$2:$J$2803)</f>
        <v>1231140</v>
      </c>
      <c r="O221" s="3">
        <f ca="1">SUMIF(spmmak_2019!$A$2:$J$2803,$E221&amp;O$2,spmmak_2019!$J$2:$J$2803)</f>
        <v>1231140</v>
      </c>
      <c r="P221" s="3">
        <f ca="1">SUMIF(spmmak_2019!$A$2:$J$2803,$E221&amp;P$2,spmmak_2019!$J$2:$J$2803)</f>
        <v>1231140</v>
      </c>
      <c r="Q221" s="7">
        <f t="shared" ca="1" si="29"/>
        <v>11732040</v>
      </c>
      <c r="R221" s="3">
        <f ca="1">SUMIF(spmmak_2019!$A$2:$J$2803,$E221&amp;R$2,spmmak_2019!$J$2:$J$2803)</f>
        <v>1231140</v>
      </c>
      <c r="S221" s="3">
        <f ca="1">SUMIF(spmmak_2019!$A$2:$J$2803,$E221&amp;S$2,spmmak_2019!$J$2:$J$2803)</f>
        <v>1231140</v>
      </c>
      <c r="T221" s="3">
        <f ca="1">SUMIF(spmmak_2019!$A$2:$J$2803,$E221&amp;T$2,spmmak_2019!$J$2:$J$2803)</f>
        <v>1231140</v>
      </c>
      <c r="U221" s="7">
        <f t="shared" ca="1" si="30"/>
        <v>15425460</v>
      </c>
    </row>
    <row r="222" spans="1:21">
      <c r="A222" t="str">
        <f t="shared" si="31"/>
        <v>51</v>
      </c>
      <c r="B222" s="5">
        <v>417834</v>
      </c>
      <c r="C222" s="10" t="str">
        <f t="shared" si="25"/>
        <v>41783451</v>
      </c>
      <c r="D222" t="str">
        <f t="shared" si="26"/>
        <v>2150994</v>
      </c>
      <c r="E222" t="s">
        <v>2774</v>
      </c>
      <c r="F222" s="3">
        <f ca="1">SUMIF(spmmak_2019!$A$2:$J$2803,$E222&amp;F$2,spmmak_2019!$J$2:$J$2803)</f>
        <v>0</v>
      </c>
      <c r="G222" s="3">
        <f ca="1">SUMIF(spmmak_2019!$A$2:$J$2803,$E222&amp;G$2,spmmak_2019!$J$2:$J$2803)</f>
        <v>4745000</v>
      </c>
      <c r="H222" s="3">
        <f ca="1">SUMIF(spmmak_2019!$A$2:$J$2803,$E222&amp;H$2,spmmak_2019!$J$2:$J$2803)</f>
        <v>3691000</v>
      </c>
      <c r="I222" s="7">
        <f t="shared" ca="1" si="27"/>
        <v>8436000</v>
      </c>
      <c r="J222" s="3">
        <f ca="1">SUMIF(spmmak_2019!$A$2:$J$2803,$E222&amp;J$2,spmmak_2019!$J$2:$J$2803)</f>
        <v>4131000</v>
      </c>
      <c r="K222" s="3">
        <f ca="1">SUMIF(spmmak_2019!$A$2:$J$2803,$E222&amp;K$2,spmmak_2019!$J$2:$J$2803)</f>
        <v>3874000</v>
      </c>
      <c r="L222" s="3">
        <f ca="1">SUMIF(spmmak_2019!$A$2:$J$2803,$E222&amp;L$2,spmmak_2019!$J$2:$J$2803)</f>
        <v>4388000</v>
      </c>
      <c r="M222" s="7">
        <f t="shared" ca="1" si="28"/>
        <v>20829000</v>
      </c>
      <c r="N222" s="3">
        <f ca="1">SUMIF(spmmak_2019!$A$2:$J$2803,$E222&amp;N$2,spmmak_2019!$J$2:$J$2803)</f>
        <v>2962000</v>
      </c>
      <c r="O222" s="3">
        <f ca="1">SUMIF(spmmak_2019!$A$2:$J$2803,$E222&amp;O$2,spmmak_2019!$J$2:$J$2803)</f>
        <v>4349000</v>
      </c>
      <c r="P222" s="3">
        <f ca="1">SUMIF(spmmak_2019!$A$2:$J$2803,$E222&amp;P$2,spmmak_2019!$J$2:$J$2803)</f>
        <v>4466000</v>
      </c>
      <c r="Q222" s="7">
        <f t="shared" ca="1" si="29"/>
        <v>32606000</v>
      </c>
      <c r="R222" s="3">
        <f ca="1">SUMIF(spmmak_2019!$A$2:$J$2803,$E222&amp;R$2,spmmak_2019!$J$2:$J$2803)</f>
        <v>3899000</v>
      </c>
      <c r="S222" s="3">
        <f ca="1">SUMIF(spmmak_2019!$A$2:$J$2803,$E222&amp;S$2,spmmak_2019!$J$2:$J$2803)</f>
        <v>4070000</v>
      </c>
      <c r="T222" s="3">
        <f ca="1">SUMIF(spmmak_2019!$A$2:$J$2803,$E222&amp;T$2,spmmak_2019!$J$2:$J$2803)</f>
        <v>8371000</v>
      </c>
      <c r="U222" s="7">
        <f t="shared" ca="1" si="30"/>
        <v>48946000</v>
      </c>
    </row>
    <row r="223" spans="1:21">
      <c r="A223" t="str">
        <f t="shared" si="31"/>
        <v>51</v>
      </c>
      <c r="B223" s="5">
        <v>417834</v>
      </c>
      <c r="C223" s="10" t="str">
        <f t="shared" si="25"/>
        <v>41783451</v>
      </c>
      <c r="D223" t="str">
        <f t="shared" si="26"/>
        <v>2150994</v>
      </c>
      <c r="E223" t="s">
        <v>2726</v>
      </c>
      <c r="F223" s="3">
        <f ca="1">SUMIF(spmmak_2019!$A$2:$J$2803,$E223&amp;F$2,spmmak_2019!$J$2:$J$2803)</f>
        <v>920000</v>
      </c>
      <c r="G223" s="3">
        <f ca="1">SUMIF(spmmak_2019!$A$2:$J$2803,$E223&amp;G$2,spmmak_2019!$J$2:$J$2803)</f>
        <v>920000</v>
      </c>
      <c r="H223" s="3">
        <f ca="1">SUMIF(spmmak_2019!$A$2:$J$2803,$E223&amp;H$2,spmmak_2019!$J$2:$J$2803)</f>
        <v>920000</v>
      </c>
      <c r="I223" s="7">
        <f t="shared" ca="1" si="27"/>
        <v>2760000</v>
      </c>
      <c r="J223" s="3">
        <f ca="1">SUMIF(spmmak_2019!$A$2:$J$2803,$E223&amp;J$2,spmmak_2019!$J$2:$J$2803)</f>
        <v>920000</v>
      </c>
      <c r="K223" s="3">
        <f ca="1">SUMIF(spmmak_2019!$A$2:$J$2803,$E223&amp;K$2,spmmak_2019!$J$2:$J$2803)</f>
        <v>1840000</v>
      </c>
      <c r="L223" s="3">
        <f ca="1">SUMIF(spmmak_2019!$A$2:$J$2803,$E223&amp;L$2,spmmak_2019!$J$2:$J$2803)</f>
        <v>920000</v>
      </c>
      <c r="M223" s="7">
        <f t="shared" ca="1" si="28"/>
        <v>6440000</v>
      </c>
      <c r="N223" s="3">
        <f ca="1">SUMIF(spmmak_2019!$A$2:$J$2803,$E223&amp;N$2,spmmak_2019!$J$2:$J$2803)</f>
        <v>1840000</v>
      </c>
      <c r="O223" s="3">
        <f ca="1">SUMIF(spmmak_2019!$A$2:$J$2803,$E223&amp;O$2,spmmak_2019!$J$2:$J$2803)</f>
        <v>920000</v>
      </c>
      <c r="P223" s="3">
        <f ca="1">SUMIF(spmmak_2019!$A$2:$J$2803,$E223&amp;P$2,spmmak_2019!$J$2:$J$2803)</f>
        <v>920000</v>
      </c>
      <c r="Q223" s="7">
        <f t="shared" ca="1" si="29"/>
        <v>10120000</v>
      </c>
      <c r="R223" s="3">
        <f ca="1">SUMIF(spmmak_2019!$A$2:$J$2803,$E223&amp;R$2,spmmak_2019!$J$2:$J$2803)</f>
        <v>920000</v>
      </c>
      <c r="S223" s="3">
        <f ca="1">SUMIF(spmmak_2019!$A$2:$J$2803,$E223&amp;S$2,spmmak_2019!$J$2:$J$2803)</f>
        <v>920000</v>
      </c>
      <c r="T223" s="3">
        <f ca="1">SUMIF(spmmak_2019!$A$2:$J$2803,$E223&amp;T$2,spmmak_2019!$J$2:$J$2803)</f>
        <v>920000</v>
      </c>
      <c r="U223" s="7">
        <f t="shared" ca="1" si="30"/>
        <v>12880000</v>
      </c>
    </row>
    <row r="224" spans="1:21">
      <c r="A224" t="str">
        <f t="shared" si="31"/>
        <v>51</v>
      </c>
      <c r="B224" s="5">
        <v>417834</v>
      </c>
      <c r="C224" s="10" t="str">
        <f t="shared" si="25"/>
        <v>41783451</v>
      </c>
      <c r="D224" t="str">
        <f t="shared" si="26"/>
        <v>2150994</v>
      </c>
      <c r="E224" t="s">
        <v>2696</v>
      </c>
      <c r="F224" s="3">
        <f ca="1">SUMIF(spmmak_2019!$A$2:$J$2803,$E224&amp;F$2,spmmak_2019!$J$2:$J$2803)</f>
        <v>0</v>
      </c>
      <c r="G224" s="3">
        <f ca="1">SUMIF(spmmak_2019!$A$2:$J$2803,$E224&amp;G$2,spmmak_2019!$J$2:$J$2803)</f>
        <v>1404000</v>
      </c>
      <c r="H224" s="3">
        <f ca="1">SUMIF(spmmak_2019!$A$2:$J$2803,$E224&amp;H$2,spmmak_2019!$J$2:$J$2803)</f>
        <v>0</v>
      </c>
      <c r="I224" s="7">
        <f t="shared" ca="1" si="27"/>
        <v>1404000</v>
      </c>
      <c r="J224" s="3">
        <f ca="1">SUMIF(spmmak_2019!$A$2:$J$2803,$E224&amp;J$2,spmmak_2019!$J$2:$J$2803)</f>
        <v>0</v>
      </c>
      <c r="K224" s="3">
        <f ca="1">SUMIF(spmmak_2019!$A$2:$J$2803,$E224&amp;K$2,spmmak_2019!$J$2:$J$2803)</f>
        <v>0</v>
      </c>
      <c r="L224" s="3">
        <f ca="1">SUMIF(spmmak_2019!$A$2:$J$2803,$E224&amp;L$2,spmmak_2019!$J$2:$J$2803)</f>
        <v>6222000</v>
      </c>
      <c r="M224" s="7">
        <f t="shared" ca="1" si="28"/>
        <v>7626000</v>
      </c>
      <c r="N224" s="3">
        <f ca="1">SUMIF(spmmak_2019!$A$2:$J$2803,$E224&amp;N$2,spmmak_2019!$J$2:$J$2803)</f>
        <v>2953000</v>
      </c>
      <c r="O224" s="3">
        <f ca="1">SUMIF(spmmak_2019!$A$2:$J$2803,$E224&amp;O$2,spmmak_2019!$J$2:$J$2803)</f>
        <v>0</v>
      </c>
      <c r="P224" s="3">
        <f ca="1">SUMIF(spmmak_2019!$A$2:$J$2803,$E224&amp;P$2,spmmak_2019!$J$2:$J$2803)</f>
        <v>0</v>
      </c>
      <c r="Q224" s="7">
        <f t="shared" ca="1" si="29"/>
        <v>10579000</v>
      </c>
      <c r="R224" s="3">
        <f ca="1">SUMIF(spmmak_2019!$A$2:$J$2803,$E224&amp;R$2,spmmak_2019!$J$2:$J$2803)</f>
        <v>0</v>
      </c>
      <c r="S224" s="3">
        <f ca="1">SUMIF(spmmak_2019!$A$2:$J$2803,$E224&amp;S$2,spmmak_2019!$J$2:$J$2803)</f>
        <v>0</v>
      </c>
      <c r="T224" s="3">
        <f ca="1">SUMIF(spmmak_2019!$A$2:$J$2803,$E224&amp;T$2,spmmak_2019!$J$2:$J$2803)</f>
        <v>0</v>
      </c>
      <c r="U224" s="7">
        <f t="shared" ca="1" si="30"/>
        <v>10579000</v>
      </c>
    </row>
    <row r="225" spans="1:21">
      <c r="A225" t="str">
        <f t="shared" si="31"/>
        <v>51</v>
      </c>
      <c r="B225" s="5">
        <v>417834</v>
      </c>
      <c r="C225" s="10" t="str">
        <f t="shared" si="25"/>
        <v>41783451</v>
      </c>
      <c r="D225" t="str">
        <f t="shared" si="26"/>
        <v>2150994</v>
      </c>
      <c r="E225" t="s">
        <v>2665</v>
      </c>
      <c r="F225" s="3">
        <f ca="1">SUMIF(spmmak_2019!$A$2:$J$2803,$E225&amp;F$2,spmmak_2019!$J$2:$J$2803)</f>
        <v>0</v>
      </c>
      <c r="G225" s="3">
        <f ca="1">SUMIF(spmmak_2019!$A$2:$J$2803,$E225&amp;G$2,spmmak_2019!$J$2:$J$2803)</f>
        <v>16281475</v>
      </c>
      <c r="H225" s="3">
        <f ca="1">SUMIF(spmmak_2019!$A$2:$J$2803,$E225&amp;H$2,spmmak_2019!$J$2:$J$2803)</f>
        <v>36672477</v>
      </c>
      <c r="I225" s="7">
        <f t="shared" ca="1" si="27"/>
        <v>52953952</v>
      </c>
      <c r="J225" s="3">
        <f ca="1">SUMIF(spmmak_2019!$A$2:$J$2803,$E225&amp;J$2,spmmak_2019!$J$2:$J$2803)</f>
        <v>22819099</v>
      </c>
      <c r="K225" s="3">
        <f ca="1">SUMIF(spmmak_2019!$A$2:$J$2803,$E225&amp;K$2,spmmak_2019!$J$2:$J$2803)</f>
        <v>37581710</v>
      </c>
      <c r="L225" s="3">
        <f ca="1">SUMIF(spmmak_2019!$A$2:$J$2803,$E225&amp;L$2,spmmak_2019!$J$2:$J$2803)</f>
        <v>18704945</v>
      </c>
      <c r="M225" s="7">
        <f t="shared" ca="1" si="28"/>
        <v>132059706</v>
      </c>
      <c r="N225" s="3">
        <f ca="1">SUMIF(spmmak_2019!$A$2:$J$2803,$E225&amp;N$2,spmmak_2019!$J$2:$J$2803)</f>
        <v>37706945</v>
      </c>
      <c r="O225" s="3">
        <f ca="1">SUMIF(spmmak_2019!$A$2:$J$2803,$E225&amp;O$2,spmmak_2019!$J$2:$J$2803)</f>
        <v>18726355</v>
      </c>
      <c r="P225" s="3">
        <f ca="1">SUMIF(spmmak_2019!$A$2:$J$2803,$E225&amp;P$2,spmmak_2019!$J$2:$J$2803)</f>
        <v>18732380</v>
      </c>
      <c r="Q225" s="7">
        <f t="shared" ca="1" si="29"/>
        <v>207225386</v>
      </c>
      <c r="R225" s="3">
        <f ca="1">SUMIF(spmmak_2019!$A$2:$J$2803,$E225&amp;R$2,spmmak_2019!$J$2:$J$2803)</f>
        <v>18782240</v>
      </c>
      <c r="S225" s="3">
        <f ca="1">SUMIF(spmmak_2019!$A$2:$J$2803,$E225&amp;S$2,spmmak_2019!$J$2:$J$2803)</f>
        <v>18771535</v>
      </c>
      <c r="T225" s="3">
        <f ca="1">SUMIF(spmmak_2019!$A$2:$J$2803,$E225&amp;T$2,spmmak_2019!$J$2:$J$2803)</f>
        <v>37763330</v>
      </c>
      <c r="U225" s="7">
        <f t="shared" ca="1" si="30"/>
        <v>282542491</v>
      </c>
    </row>
    <row r="226" spans="1:21">
      <c r="A226" t="str">
        <f t="shared" si="31"/>
        <v>52</v>
      </c>
      <c r="B226" s="5">
        <v>417834</v>
      </c>
      <c r="C226" s="10" t="str">
        <f t="shared" si="25"/>
        <v>41783452</v>
      </c>
      <c r="D226" t="str">
        <f t="shared" si="26"/>
        <v>2150994</v>
      </c>
      <c r="E226" t="s">
        <v>2798</v>
      </c>
      <c r="F226" s="3">
        <f ca="1">SUMIF(spmmak_2019!$A$2:$J$2803,$E226&amp;F$2,spmmak_2019!$J$2:$J$2803)</f>
        <v>0</v>
      </c>
      <c r="G226" s="3">
        <f ca="1">SUMIF(spmmak_2019!$A$2:$J$2803,$E226&amp;G$2,spmmak_2019!$J$2:$J$2803)</f>
        <v>0</v>
      </c>
      <c r="H226" s="3">
        <f ca="1">SUMIF(spmmak_2019!$A$2:$J$2803,$E226&amp;H$2,spmmak_2019!$J$2:$J$2803)</f>
        <v>0</v>
      </c>
      <c r="I226" s="7">
        <f t="shared" ca="1" si="27"/>
        <v>0</v>
      </c>
      <c r="J226" s="3">
        <f ca="1">SUMIF(spmmak_2019!$A$2:$J$2803,$E226&amp;J$2,spmmak_2019!$J$2:$J$2803)</f>
        <v>0</v>
      </c>
      <c r="K226" s="3">
        <f ca="1">SUMIF(spmmak_2019!$A$2:$J$2803,$E226&amp;K$2,spmmak_2019!$J$2:$J$2803)</f>
        <v>0</v>
      </c>
      <c r="L226" s="3">
        <f ca="1">SUMIF(spmmak_2019!$A$2:$J$2803,$E226&amp;L$2,spmmak_2019!$J$2:$J$2803)</f>
        <v>0</v>
      </c>
      <c r="M226" s="7">
        <f t="shared" ca="1" si="28"/>
        <v>0</v>
      </c>
      <c r="N226" s="3">
        <f ca="1">SUMIF(spmmak_2019!$A$2:$J$2803,$E226&amp;N$2,spmmak_2019!$J$2:$J$2803)</f>
        <v>0</v>
      </c>
      <c r="O226" s="3">
        <f ca="1">SUMIF(spmmak_2019!$A$2:$J$2803,$E226&amp;O$2,spmmak_2019!$J$2:$J$2803)</f>
        <v>4566000</v>
      </c>
      <c r="P226" s="3">
        <f ca="1">SUMIF(spmmak_2019!$A$2:$J$2803,$E226&amp;P$2,spmmak_2019!$J$2:$J$2803)</f>
        <v>0</v>
      </c>
      <c r="Q226" s="7">
        <f t="shared" ca="1" si="29"/>
        <v>4566000</v>
      </c>
      <c r="R226" s="3">
        <f ca="1">SUMIF(spmmak_2019!$A$2:$J$2803,$E226&amp;R$2,spmmak_2019!$J$2:$J$2803)</f>
        <v>0</v>
      </c>
      <c r="S226" s="3">
        <f ca="1">SUMIF(spmmak_2019!$A$2:$J$2803,$E226&amp;S$2,spmmak_2019!$J$2:$J$2803)</f>
        <v>0</v>
      </c>
      <c r="T226" s="3">
        <f ca="1">SUMIF(spmmak_2019!$A$2:$J$2803,$E226&amp;T$2,spmmak_2019!$J$2:$J$2803)</f>
        <v>0</v>
      </c>
      <c r="U226" s="7">
        <f t="shared" ca="1" si="30"/>
        <v>4566000</v>
      </c>
    </row>
    <row r="227" spans="1:21">
      <c r="A227" t="str">
        <f t="shared" si="31"/>
        <v>52</v>
      </c>
      <c r="B227" s="5">
        <v>417834</v>
      </c>
      <c r="C227" s="10" t="str">
        <f t="shared" si="25"/>
        <v>41783452</v>
      </c>
      <c r="D227" t="str">
        <f t="shared" si="26"/>
        <v>2150994</v>
      </c>
      <c r="E227" t="s">
        <v>2713</v>
      </c>
      <c r="F227" s="3">
        <f ca="1">SUMIF(spmmak_2019!$A$2:$J$2803,$E227&amp;F$2,spmmak_2019!$J$2:$J$2803)</f>
        <v>0</v>
      </c>
      <c r="G227" s="3">
        <f ca="1">SUMIF(spmmak_2019!$A$2:$J$2803,$E227&amp;G$2,spmmak_2019!$J$2:$J$2803)</f>
        <v>1100000</v>
      </c>
      <c r="H227" s="3">
        <f ca="1">SUMIF(spmmak_2019!$A$2:$J$2803,$E227&amp;H$2,spmmak_2019!$J$2:$J$2803)</f>
        <v>1100000</v>
      </c>
      <c r="I227" s="7">
        <f t="shared" ca="1" si="27"/>
        <v>2200000</v>
      </c>
      <c r="J227" s="3">
        <f ca="1">SUMIF(spmmak_2019!$A$2:$J$2803,$E227&amp;J$2,spmmak_2019!$J$2:$J$2803)</f>
        <v>1100000</v>
      </c>
      <c r="K227" s="3">
        <f ca="1">SUMIF(spmmak_2019!$A$2:$J$2803,$E227&amp;K$2,spmmak_2019!$J$2:$J$2803)</f>
        <v>1100000</v>
      </c>
      <c r="L227" s="3">
        <f ca="1">SUMIF(spmmak_2019!$A$2:$J$2803,$E227&amp;L$2,spmmak_2019!$J$2:$J$2803)</f>
        <v>1100000</v>
      </c>
      <c r="M227" s="7">
        <f t="shared" ca="1" si="28"/>
        <v>5500000</v>
      </c>
      <c r="N227" s="3">
        <f ca="1">SUMIF(spmmak_2019!$A$2:$J$2803,$E227&amp;N$2,spmmak_2019!$J$2:$J$2803)</f>
        <v>1100000</v>
      </c>
      <c r="O227" s="3">
        <f ca="1">SUMIF(spmmak_2019!$A$2:$J$2803,$E227&amp;O$2,spmmak_2019!$J$2:$J$2803)</f>
        <v>1100000</v>
      </c>
      <c r="P227" s="3">
        <f ca="1">SUMIF(spmmak_2019!$A$2:$J$2803,$E227&amp;P$2,spmmak_2019!$J$2:$J$2803)</f>
        <v>1100000</v>
      </c>
      <c r="Q227" s="7">
        <f t="shared" ca="1" si="29"/>
        <v>8800000</v>
      </c>
      <c r="R227" s="3">
        <f ca="1">SUMIF(spmmak_2019!$A$2:$J$2803,$E227&amp;R$2,spmmak_2019!$J$2:$J$2803)</f>
        <v>1100000</v>
      </c>
      <c r="S227" s="3">
        <f ca="1">SUMIF(spmmak_2019!$A$2:$J$2803,$E227&amp;S$2,spmmak_2019!$J$2:$J$2803)</f>
        <v>1100000</v>
      </c>
      <c r="T227" s="3">
        <f ca="1">SUMIF(spmmak_2019!$A$2:$J$2803,$E227&amp;T$2,spmmak_2019!$J$2:$J$2803)</f>
        <v>2200000</v>
      </c>
      <c r="U227" s="7">
        <f t="shared" ca="1" si="30"/>
        <v>13200000</v>
      </c>
    </row>
    <row r="228" spans="1:21">
      <c r="A228" t="str">
        <f t="shared" si="31"/>
        <v>52</v>
      </c>
      <c r="B228" s="5">
        <v>417834</v>
      </c>
      <c r="C228" s="10" t="str">
        <f t="shared" si="25"/>
        <v>41783452</v>
      </c>
      <c r="D228" t="str">
        <f t="shared" si="26"/>
        <v>2150994</v>
      </c>
      <c r="E228" t="s">
        <v>2795</v>
      </c>
      <c r="F228" s="3">
        <f ca="1">SUMIF(spmmak_2019!$A$2:$J$2803,$E228&amp;F$2,spmmak_2019!$J$2:$J$2803)</f>
        <v>0</v>
      </c>
      <c r="G228" s="3">
        <f ca="1">SUMIF(spmmak_2019!$A$2:$J$2803,$E228&amp;G$2,spmmak_2019!$J$2:$J$2803)</f>
        <v>0</v>
      </c>
      <c r="H228" s="3">
        <f ca="1">SUMIF(spmmak_2019!$A$2:$J$2803,$E228&amp;H$2,spmmak_2019!$J$2:$J$2803)</f>
        <v>4800000</v>
      </c>
      <c r="I228" s="7">
        <f t="shared" ca="1" si="27"/>
        <v>4800000</v>
      </c>
      <c r="J228" s="3">
        <f ca="1">SUMIF(spmmak_2019!$A$2:$J$2803,$E228&amp;J$2,spmmak_2019!$J$2:$J$2803)</f>
        <v>0</v>
      </c>
      <c r="K228" s="3">
        <f ca="1">SUMIF(spmmak_2019!$A$2:$J$2803,$E228&amp;K$2,spmmak_2019!$J$2:$J$2803)</f>
        <v>0</v>
      </c>
      <c r="L228" s="3">
        <f ca="1">SUMIF(spmmak_2019!$A$2:$J$2803,$E228&amp;L$2,spmmak_2019!$J$2:$J$2803)</f>
        <v>0</v>
      </c>
      <c r="M228" s="7">
        <f t="shared" ca="1" si="28"/>
        <v>4800000</v>
      </c>
      <c r="N228" s="3">
        <f ca="1">SUMIF(spmmak_2019!$A$2:$J$2803,$E228&amp;N$2,spmmak_2019!$J$2:$J$2803)</f>
        <v>0</v>
      </c>
      <c r="O228" s="3">
        <f ca="1">SUMIF(spmmak_2019!$A$2:$J$2803,$E228&amp;O$2,spmmak_2019!$J$2:$J$2803)</f>
        <v>0</v>
      </c>
      <c r="P228" s="3">
        <f ca="1">SUMIF(spmmak_2019!$A$2:$J$2803,$E228&amp;P$2,spmmak_2019!$J$2:$J$2803)</f>
        <v>0</v>
      </c>
      <c r="Q228" s="7">
        <f t="shared" ca="1" si="29"/>
        <v>4800000</v>
      </c>
      <c r="R228" s="3">
        <f ca="1">SUMIF(spmmak_2019!$A$2:$J$2803,$E228&amp;R$2,spmmak_2019!$J$2:$J$2803)</f>
        <v>0</v>
      </c>
      <c r="S228" s="3">
        <f ca="1">SUMIF(spmmak_2019!$A$2:$J$2803,$E228&amp;S$2,spmmak_2019!$J$2:$J$2803)</f>
        <v>3500000</v>
      </c>
      <c r="T228" s="3">
        <f ca="1">SUMIF(spmmak_2019!$A$2:$J$2803,$E228&amp;T$2,spmmak_2019!$J$2:$J$2803)</f>
        <v>0</v>
      </c>
      <c r="U228" s="7">
        <f t="shared" ca="1" si="30"/>
        <v>8300000</v>
      </c>
    </row>
    <row r="229" spans="1:21">
      <c r="A229" t="str">
        <f t="shared" si="31"/>
        <v>52</v>
      </c>
      <c r="B229" s="5">
        <v>417834</v>
      </c>
      <c r="C229" s="10" t="str">
        <f t="shared" si="25"/>
        <v>41783452</v>
      </c>
      <c r="D229" t="str">
        <f t="shared" si="26"/>
        <v>2150994</v>
      </c>
      <c r="E229" t="s">
        <v>2735</v>
      </c>
      <c r="F229" s="3">
        <f ca="1">SUMIF(spmmak_2019!$A$2:$J$2803,$E229&amp;F$2,spmmak_2019!$J$2:$J$2803)</f>
        <v>0</v>
      </c>
      <c r="G229" s="3">
        <f ca="1">SUMIF(spmmak_2019!$A$2:$J$2803,$E229&amp;G$2,spmmak_2019!$J$2:$J$2803)</f>
        <v>3345000</v>
      </c>
      <c r="H229" s="3">
        <f ca="1">SUMIF(spmmak_2019!$A$2:$J$2803,$E229&amp;H$2,spmmak_2019!$J$2:$J$2803)</f>
        <v>1980000</v>
      </c>
      <c r="I229" s="7">
        <f t="shared" ca="1" si="27"/>
        <v>5325000</v>
      </c>
      <c r="J229" s="3">
        <f ca="1">SUMIF(spmmak_2019!$A$2:$J$2803,$E229&amp;J$2,spmmak_2019!$J$2:$J$2803)</f>
        <v>750000</v>
      </c>
      <c r="K229" s="3">
        <f ca="1">SUMIF(spmmak_2019!$A$2:$J$2803,$E229&amp;K$2,spmmak_2019!$J$2:$J$2803)</f>
        <v>0</v>
      </c>
      <c r="L229" s="3">
        <f ca="1">SUMIF(spmmak_2019!$A$2:$J$2803,$E229&amp;L$2,spmmak_2019!$J$2:$J$2803)</f>
        <v>1460000</v>
      </c>
      <c r="M229" s="7">
        <f t="shared" ca="1" si="28"/>
        <v>7535000</v>
      </c>
      <c r="N229" s="3">
        <f ca="1">SUMIF(spmmak_2019!$A$2:$J$2803,$E229&amp;N$2,spmmak_2019!$J$2:$J$2803)</f>
        <v>1070000</v>
      </c>
      <c r="O229" s="3">
        <f ca="1">SUMIF(spmmak_2019!$A$2:$J$2803,$E229&amp;O$2,spmmak_2019!$J$2:$J$2803)</f>
        <v>250000</v>
      </c>
      <c r="P229" s="3">
        <f ca="1">SUMIF(spmmak_2019!$A$2:$J$2803,$E229&amp;P$2,spmmak_2019!$J$2:$J$2803)</f>
        <v>0</v>
      </c>
      <c r="Q229" s="7">
        <f t="shared" ca="1" si="29"/>
        <v>8855000</v>
      </c>
      <c r="R229" s="3">
        <f ca="1">SUMIF(spmmak_2019!$A$2:$J$2803,$E229&amp;R$2,spmmak_2019!$J$2:$J$2803)</f>
        <v>250000</v>
      </c>
      <c r="S229" s="3">
        <f ca="1">SUMIF(spmmak_2019!$A$2:$J$2803,$E229&amp;S$2,spmmak_2019!$J$2:$J$2803)</f>
        <v>0</v>
      </c>
      <c r="T229" s="3">
        <f ca="1">SUMIF(spmmak_2019!$A$2:$J$2803,$E229&amp;T$2,spmmak_2019!$J$2:$J$2803)</f>
        <v>600000</v>
      </c>
      <c r="U229" s="7">
        <f t="shared" ca="1" si="30"/>
        <v>9705000</v>
      </c>
    </row>
    <row r="230" spans="1:21">
      <c r="A230" t="str">
        <f t="shared" si="31"/>
        <v>51</v>
      </c>
      <c r="B230" s="6" t="s">
        <v>174</v>
      </c>
      <c r="C230" s="10" t="str">
        <f t="shared" si="25"/>
        <v>05025651</v>
      </c>
      <c r="D230" t="str">
        <f t="shared" si="26"/>
        <v>5102994</v>
      </c>
      <c r="E230" t="s">
        <v>2680</v>
      </c>
      <c r="F230" s="3">
        <f ca="1">SUMIF(spmmak_2019!$A$2:$J$2803,$E230&amp;F$2,spmmak_2019!$J$2:$J$2803)</f>
        <v>3832800</v>
      </c>
      <c r="G230" s="3">
        <f ca="1">SUMIF(spmmak_2019!$A$2:$J$2803,$E230&amp;G$2,spmmak_2019!$J$2:$J$2803)</f>
        <v>3832800</v>
      </c>
      <c r="H230" s="3">
        <f ca="1">SUMIF(spmmak_2019!$A$2:$J$2803,$E230&amp;H$2,spmmak_2019!$J$2:$J$2803)</f>
        <v>3832800</v>
      </c>
      <c r="I230" s="7">
        <f t="shared" ca="1" si="27"/>
        <v>11498400</v>
      </c>
      <c r="J230" s="3">
        <f ca="1">SUMIF(spmmak_2019!$A$2:$J$2803,$E230&amp;J$2,spmmak_2019!$J$2:$J$2803)</f>
        <v>4599200</v>
      </c>
      <c r="K230" s="3">
        <f ca="1">SUMIF(spmmak_2019!$A$2:$J$2803,$E230&amp;K$2,spmmak_2019!$J$2:$J$2803)</f>
        <v>8048800</v>
      </c>
      <c r="L230" s="3">
        <f ca="1">SUMIF(spmmak_2019!$A$2:$J$2803,$E230&amp;L$2,spmmak_2019!$J$2:$J$2803)</f>
        <v>4024400</v>
      </c>
      <c r="M230" s="7">
        <f t="shared" ca="1" si="28"/>
        <v>28170800</v>
      </c>
      <c r="N230" s="3">
        <f ca="1">SUMIF(spmmak_2019!$A$2:$J$2803,$E230&amp;N$2,spmmak_2019!$J$2:$J$2803)</f>
        <v>8048800</v>
      </c>
      <c r="O230" s="3">
        <f ca="1">SUMIF(spmmak_2019!$A$2:$J$2803,$E230&amp;O$2,spmmak_2019!$J$2:$J$2803)</f>
        <v>4024400</v>
      </c>
      <c r="P230" s="3">
        <f ca="1">SUMIF(spmmak_2019!$A$2:$J$2803,$E230&amp;P$2,spmmak_2019!$J$2:$J$2803)</f>
        <v>4024400</v>
      </c>
      <c r="Q230" s="7">
        <f t="shared" ca="1" si="29"/>
        <v>44268400</v>
      </c>
      <c r="R230" s="3">
        <f ca="1">SUMIF(spmmak_2019!$A$2:$J$2803,$E230&amp;R$2,spmmak_2019!$J$2:$J$2803)</f>
        <v>4024400</v>
      </c>
      <c r="S230" s="3">
        <f ca="1">SUMIF(spmmak_2019!$A$2:$J$2803,$E230&amp;S$2,spmmak_2019!$J$2:$J$2803)</f>
        <v>4024400</v>
      </c>
      <c r="T230" s="3">
        <f ca="1">SUMIF(spmmak_2019!$A$2:$J$2803,$E230&amp;T$2,spmmak_2019!$J$2:$J$2803)</f>
        <v>4024400</v>
      </c>
      <c r="U230" s="7">
        <f t="shared" ca="1" si="30"/>
        <v>56341600</v>
      </c>
    </row>
    <row r="231" spans="1:21">
      <c r="A231" t="str">
        <f t="shared" si="31"/>
        <v>51</v>
      </c>
      <c r="B231" s="6" t="s">
        <v>174</v>
      </c>
      <c r="C231" s="10" t="str">
        <f t="shared" si="25"/>
        <v>05025651</v>
      </c>
      <c r="D231" t="str">
        <f t="shared" si="26"/>
        <v>5102994</v>
      </c>
      <c r="E231" t="s">
        <v>2681</v>
      </c>
      <c r="F231" s="3">
        <f ca="1">SUMIF(spmmak_2019!$A$2:$J$2803,$E231&amp;F$2,spmmak_2019!$J$2:$J$2803)</f>
        <v>67</v>
      </c>
      <c r="G231" s="3">
        <f ca="1">SUMIF(spmmak_2019!$A$2:$J$2803,$E231&amp;G$2,spmmak_2019!$J$2:$J$2803)</f>
        <v>67</v>
      </c>
      <c r="H231" s="3">
        <f ca="1">SUMIF(spmmak_2019!$A$2:$J$2803,$E231&amp;H$2,spmmak_2019!$J$2:$J$2803)</f>
        <v>67</v>
      </c>
      <c r="I231" s="7">
        <f t="shared" ca="1" si="27"/>
        <v>201</v>
      </c>
      <c r="J231" s="3">
        <f ca="1">SUMIF(spmmak_2019!$A$2:$J$2803,$E231&amp;J$2,spmmak_2019!$J$2:$J$2803)</f>
        <v>139</v>
      </c>
      <c r="K231" s="3">
        <f ca="1">SUMIF(spmmak_2019!$A$2:$J$2803,$E231&amp;K$2,spmmak_2019!$J$2:$J$2803)</f>
        <v>169</v>
      </c>
      <c r="L231" s="3">
        <f ca="1">SUMIF(spmmak_2019!$A$2:$J$2803,$E231&amp;L$2,spmmak_2019!$J$2:$J$2803)</f>
        <v>85</v>
      </c>
      <c r="M231" s="7">
        <f t="shared" ca="1" si="28"/>
        <v>594</v>
      </c>
      <c r="N231" s="3">
        <f ca="1">SUMIF(spmmak_2019!$A$2:$J$2803,$E231&amp;N$2,spmmak_2019!$J$2:$J$2803)</f>
        <v>169</v>
      </c>
      <c r="O231" s="3">
        <f ca="1">SUMIF(spmmak_2019!$A$2:$J$2803,$E231&amp;O$2,spmmak_2019!$J$2:$J$2803)</f>
        <v>85</v>
      </c>
      <c r="P231" s="3">
        <f ca="1">SUMIF(spmmak_2019!$A$2:$J$2803,$E231&amp;P$2,spmmak_2019!$J$2:$J$2803)</f>
        <v>85</v>
      </c>
      <c r="Q231" s="7">
        <f t="shared" ca="1" si="29"/>
        <v>933</v>
      </c>
      <c r="R231" s="3">
        <f ca="1">SUMIF(spmmak_2019!$A$2:$J$2803,$E231&amp;R$2,spmmak_2019!$J$2:$J$2803)</f>
        <v>85</v>
      </c>
      <c r="S231" s="3">
        <f ca="1">SUMIF(spmmak_2019!$A$2:$J$2803,$E231&amp;S$2,spmmak_2019!$J$2:$J$2803)</f>
        <v>85</v>
      </c>
      <c r="T231" s="3">
        <f ca="1">SUMIF(spmmak_2019!$A$2:$J$2803,$E231&amp;T$2,spmmak_2019!$J$2:$J$2803)</f>
        <v>41</v>
      </c>
      <c r="U231" s="7">
        <f t="shared" ca="1" si="30"/>
        <v>1144</v>
      </c>
    </row>
    <row r="232" spans="1:21">
      <c r="A232" t="str">
        <f t="shared" si="31"/>
        <v>51</v>
      </c>
      <c r="B232" s="6" t="s">
        <v>174</v>
      </c>
      <c r="C232" s="10" t="str">
        <f t="shared" si="25"/>
        <v>05025651</v>
      </c>
      <c r="D232" t="str">
        <f t="shared" si="26"/>
        <v>5102994</v>
      </c>
      <c r="E232" t="s">
        <v>2682</v>
      </c>
      <c r="F232" s="3">
        <f ca="1">SUMIF(spmmak_2019!$A$2:$J$2803,$E232&amp;F$2,spmmak_2019!$J$2:$J$2803)</f>
        <v>383280</v>
      </c>
      <c r="G232" s="3">
        <f ca="1">SUMIF(spmmak_2019!$A$2:$J$2803,$E232&amp;G$2,spmmak_2019!$J$2:$J$2803)</f>
        <v>383280</v>
      </c>
      <c r="H232" s="3">
        <f ca="1">SUMIF(spmmak_2019!$A$2:$J$2803,$E232&amp;H$2,spmmak_2019!$J$2:$J$2803)</f>
        <v>383280</v>
      </c>
      <c r="I232" s="7">
        <f t="shared" ca="1" si="27"/>
        <v>1149840</v>
      </c>
      <c r="J232" s="3">
        <f ca="1">SUMIF(spmmak_2019!$A$2:$J$2803,$E232&amp;J$2,spmmak_2019!$J$2:$J$2803)</f>
        <v>459920</v>
      </c>
      <c r="K232" s="3">
        <f ca="1">SUMIF(spmmak_2019!$A$2:$J$2803,$E232&amp;K$2,spmmak_2019!$J$2:$J$2803)</f>
        <v>804880</v>
      </c>
      <c r="L232" s="3">
        <f ca="1">SUMIF(spmmak_2019!$A$2:$J$2803,$E232&amp;L$2,spmmak_2019!$J$2:$J$2803)</f>
        <v>402440</v>
      </c>
      <c r="M232" s="7">
        <f t="shared" ca="1" si="28"/>
        <v>2817080</v>
      </c>
      <c r="N232" s="3">
        <f ca="1">SUMIF(spmmak_2019!$A$2:$J$2803,$E232&amp;N$2,spmmak_2019!$J$2:$J$2803)</f>
        <v>804880</v>
      </c>
      <c r="O232" s="3">
        <f ca="1">SUMIF(spmmak_2019!$A$2:$J$2803,$E232&amp;O$2,spmmak_2019!$J$2:$J$2803)</f>
        <v>402440</v>
      </c>
      <c r="P232" s="3">
        <f ca="1">SUMIF(spmmak_2019!$A$2:$J$2803,$E232&amp;P$2,spmmak_2019!$J$2:$J$2803)</f>
        <v>402440</v>
      </c>
      <c r="Q232" s="7">
        <f t="shared" ca="1" si="29"/>
        <v>4426840</v>
      </c>
      <c r="R232" s="3">
        <f ca="1">SUMIF(spmmak_2019!$A$2:$J$2803,$E232&amp;R$2,spmmak_2019!$J$2:$J$2803)</f>
        <v>402440</v>
      </c>
      <c r="S232" s="3">
        <f ca="1">SUMIF(spmmak_2019!$A$2:$J$2803,$E232&amp;S$2,spmmak_2019!$J$2:$J$2803)</f>
        <v>402440</v>
      </c>
      <c r="T232" s="3">
        <f ca="1">SUMIF(spmmak_2019!$A$2:$J$2803,$E232&amp;T$2,spmmak_2019!$J$2:$J$2803)</f>
        <v>402440</v>
      </c>
      <c r="U232" s="7">
        <f t="shared" ca="1" si="30"/>
        <v>5634160</v>
      </c>
    </row>
    <row r="233" spans="1:21">
      <c r="A233" t="str">
        <f t="shared" si="31"/>
        <v>51</v>
      </c>
      <c r="B233" s="6" t="s">
        <v>174</v>
      </c>
      <c r="C233" s="10" t="str">
        <f t="shared" si="25"/>
        <v>05025651</v>
      </c>
      <c r="D233" t="str">
        <f t="shared" si="26"/>
        <v>5102994</v>
      </c>
      <c r="E233" t="s">
        <v>2683</v>
      </c>
      <c r="F233" s="3">
        <f ca="1">SUMIF(spmmak_2019!$A$2:$J$2803,$E233&amp;F$2,spmmak_2019!$J$2:$J$2803)</f>
        <v>153312</v>
      </c>
      <c r="G233" s="3">
        <f ca="1">SUMIF(spmmak_2019!$A$2:$J$2803,$E233&amp;G$2,spmmak_2019!$J$2:$J$2803)</f>
        <v>153312</v>
      </c>
      <c r="H233" s="3">
        <f ca="1">SUMIF(spmmak_2019!$A$2:$J$2803,$E233&amp;H$2,spmmak_2019!$J$2:$J$2803)</f>
        <v>153312</v>
      </c>
      <c r="I233" s="7">
        <f t="shared" ca="1" si="27"/>
        <v>459936</v>
      </c>
      <c r="J233" s="3">
        <f ca="1">SUMIF(spmmak_2019!$A$2:$J$2803,$E233&amp;J$2,spmmak_2019!$J$2:$J$2803)</f>
        <v>183968</v>
      </c>
      <c r="K233" s="3">
        <f ca="1">SUMIF(spmmak_2019!$A$2:$J$2803,$E233&amp;K$2,spmmak_2019!$J$2:$J$2803)</f>
        <v>321952</v>
      </c>
      <c r="L233" s="3">
        <f ca="1">SUMIF(spmmak_2019!$A$2:$J$2803,$E233&amp;L$2,spmmak_2019!$J$2:$J$2803)</f>
        <v>160976</v>
      </c>
      <c r="M233" s="7">
        <f t="shared" ca="1" si="28"/>
        <v>1126832</v>
      </c>
      <c r="N233" s="3">
        <f ca="1">SUMIF(spmmak_2019!$A$2:$J$2803,$E233&amp;N$2,spmmak_2019!$J$2:$J$2803)</f>
        <v>321952</v>
      </c>
      <c r="O233" s="3">
        <f ca="1">SUMIF(spmmak_2019!$A$2:$J$2803,$E233&amp;O$2,spmmak_2019!$J$2:$J$2803)</f>
        <v>160976</v>
      </c>
      <c r="P233" s="3">
        <f ca="1">SUMIF(spmmak_2019!$A$2:$J$2803,$E233&amp;P$2,spmmak_2019!$J$2:$J$2803)</f>
        <v>160976</v>
      </c>
      <c r="Q233" s="7">
        <f t="shared" ca="1" si="29"/>
        <v>1770736</v>
      </c>
      <c r="R233" s="3">
        <f ca="1">SUMIF(spmmak_2019!$A$2:$J$2803,$E233&amp;R$2,spmmak_2019!$J$2:$J$2803)</f>
        <v>160976</v>
      </c>
      <c r="S233" s="3">
        <f ca="1">SUMIF(spmmak_2019!$A$2:$J$2803,$E233&amp;S$2,spmmak_2019!$J$2:$J$2803)</f>
        <v>160976</v>
      </c>
      <c r="T233" s="3">
        <f ca="1">SUMIF(spmmak_2019!$A$2:$J$2803,$E233&amp;T$2,spmmak_2019!$J$2:$J$2803)</f>
        <v>160976</v>
      </c>
      <c r="U233" s="7">
        <f t="shared" ca="1" si="30"/>
        <v>2253664</v>
      </c>
    </row>
    <row r="234" spans="1:21">
      <c r="A234" t="str">
        <f t="shared" si="31"/>
        <v>51</v>
      </c>
      <c r="B234" s="6" t="s">
        <v>174</v>
      </c>
      <c r="C234" s="10" t="str">
        <f t="shared" si="25"/>
        <v>05025651</v>
      </c>
      <c r="D234" t="str">
        <f t="shared" si="26"/>
        <v>5102994</v>
      </c>
      <c r="E234" t="s">
        <v>2684</v>
      </c>
      <c r="F234" s="3">
        <f ca="1">SUMIF(spmmak_2019!$A$2:$J$2803,$E234&amp;F$2,spmmak_2019!$J$2:$J$2803)</f>
        <v>389000</v>
      </c>
      <c r="G234" s="3">
        <f ca="1">SUMIF(spmmak_2019!$A$2:$J$2803,$E234&amp;G$2,spmmak_2019!$J$2:$J$2803)</f>
        <v>389000</v>
      </c>
      <c r="H234" s="3">
        <f ca="1">SUMIF(spmmak_2019!$A$2:$J$2803,$E234&amp;H$2,spmmak_2019!$J$2:$J$2803)</f>
        <v>389000</v>
      </c>
      <c r="I234" s="7">
        <f t="shared" ca="1" si="27"/>
        <v>1167000</v>
      </c>
      <c r="J234" s="3">
        <f ca="1">SUMIF(spmmak_2019!$A$2:$J$2803,$E234&amp;J$2,spmmak_2019!$J$2:$J$2803)</f>
        <v>389000</v>
      </c>
      <c r="K234" s="3">
        <f ca="1">SUMIF(spmmak_2019!$A$2:$J$2803,$E234&amp;K$2,spmmak_2019!$J$2:$J$2803)</f>
        <v>778000</v>
      </c>
      <c r="L234" s="3">
        <f ca="1">SUMIF(spmmak_2019!$A$2:$J$2803,$E234&amp;L$2,spmmak_2019!$J$2:$J$2803)</f>
        <v>389000</v>
      </c>
      <c r="M234" s="7">
        <f t="shared" ca="1" si="28"/>
        <v>2723000</v>
      </c>
      <c r="N234" s="3">
        <f ca="1">SUMIF(spmmak_2019!$A$2:$J$2803,$E234&amp;N$2,spmmak_2019!$J$2:$J$2803)</f>
        <v>778000</v>
      </c>
      <c r="O234" s="3">
        <f ca="1">SUMIF(spmmak_2019!$A$2:$J$2803,$E234&amp;O$2,spmmak_2019!$J$2:$J$2803)</f>
        <v>389000</v>
      </c>
      <c r="P234" s="3">
        <f ca="1">SUMIF(spmmak_2019!$A$2:$J$2803,$E234&amp;P$2,spmmak_2019!$J$2:$J$2803)</f>
        <v>389000</v>
      </c>
      <c r="Q234" s="7">
        <f t="shared" ca="1" si="29"/>
        <v>4279000</v>
      </c>
      <c r="R234" s="3">
        <f ca="1">SUMIF(spmmak_2019!$A$2:$J$2803,$E234&amp;R$2,spmmak_2019!$J$2:$J$2803)</f>
        <v>389000</v>
      </c>
      <c r="S234" s="3">
        <f ca="1">SUMIF(spmmak_2019!$A$2:$J$2803,$E234&amp;S$2,spmmak_2019!$J$2:$J$2803)</f>
        <v>389000</v>
      </c>
      <c r="T234" s="3">
        <f ca="1">SUMIF(spmmak_2019!$A$2:$J$2803,$E234&amp;T$2,spmmak_2019!$J$2:$J$2803)</f>
        <v>389000</v>
      </c>
      <c r="U234" s="7">
        <f t="shared" ca="1" si="30"/>
        <v>5446000</v>
      </c>
    </row>
    <row r="235" spans="1:21">
      <c r="A235" t="str">
        <f t="shared" si="31"/>
        <v>51</v>
      </c>
      <c r="B235" s="6" t="s">
        <v>174</v>
      </c>
      <c r="C235" s="10" t="str">
        <f t="shared" si="25"/>
        <v>05025651</v>
      </c>
      <c r="D235" t="str">
        <f t="shared" si="26"/>
        <v>5102994</v>
      </c>
      <c r="E235" t="s">
        <v>2685</v>
      </c>
      <c r="F235" s="3">
        <f ca="1">SUMIF(spmmak_2019!$A$2:$J$2803,$E235&amp;F$2,spmmak_2019!$J$2:$J$2803)</f>
        <v>289680</v>
      </c>
      <c r="G235" s="3">
        <f ca="1">SUMIF(spmmak_2019!$A$2:$J$2803,$E235&amp;G$2,spmmak_2019!$J$2:$J$2803)</f>
        <v>289680</v>
      </c>
      <c r="H235" s="3">
        <f ca="1">SUMIF(spmmak_2019!$A$2:$J$2803,$E235&amp;H$2,spmmak_2019!$J$2:$J$2803)</f>
        <v>289680</v>
      </c>
      <c r="I235" s="7">
        <f t="shared" ca="1" si="27"/>
        <v>869040</v>
      </c>
      <c r="J235" s="3">
        <f ca="1">SUMIF(spmmak_2019!$A$2:$J$2803,$E235&amp;J$2,spmmak_2019!$J$2:$J$2803)</f>
        <v>289680</v>
      </c>
      <c r="K235" s="3">
        <f ca="1">SUMIF(spmmak_2019!$A$2:$J$2803,$E235&amp;K$2,spmmak_2019!$J$2:$J$2803)</f>
        <v>289680</v>
      </c>
      <c r="L235" s="3">
        <f ca="1">SUMIF(spmmak_2019!$A$2:$J$2803,$E235&amp;L$2,spmmak_2019!$J$2:$J$2803)</f>
        <v>289680</v>
      </c>
      <c r="M235" s="7">
        <f t="shared" ca="1" si="28"/>
        <v>1738080</v>
      </c>
      <c r="N235" s="3">
        <f ca="1">SUMIF(spmmak_2019!$A$2:$J$2803,$E235&amp;N$2,spmmak_2019!$J$2:$J$2803)</f>
        <v>289680</v>
      </c>
      <c r="O235" s="3">
        <f ca="1">SUMIF(spmmak_2019!$A$2:$J$2803,$E235&amp;O$2,spmmak_2019!$J$2:$J$2803)</f>
        <v>289680</v>
      </c>
      <c r="P235" s="3">
        <f ca="1">SUMIF(spmmak_2019!$A$2:$J$2803,$E235&amp;P$2,spmmak_2019!$J$2:$J$2803)</f>
        <v>289680</v>
      </c>
      <c r="Q235" s="7">
        <f t="shared" ca="1" si="29"/>
        <v>2607120</v>
      </c>
      <c r="R235" s="3">
        <f ca="1">SUMIF(spmmak_2019!$A$2:$J$2803,$E235&amp;R$2,spmmak_2019!$J$2:$J$2803)</f>
        <v>289680</v>
      </c>
      <c r="S235" s="3">
        <f ca="1">SUMIF(spmmak_2019!$A$2:$J$2803,$E235&amp;S$2,spmmak_2019!$J$2:$J$2803)</f>
        <v>289680</v>
      </c>
      <c r="T235" s="3">
        <f ca="1">SUMIF(spmmak_2019!$A$2:$J$2803,$E235&amp;T$2,spmmak_2019!$J$2:$J$2803)</f>
        <v>289680</v>
      </c>
      <c r="U235" s="7">
        <f t="shared" ca="1" si="30"/>
        <v>3476160</v>
      </c>
    </row>
    <row r="236" spans="1:21">
      <c r="A236" t="str">
        <f t="shared" si="31"/>
        <v>51</v>
      </c>
      <c r="B236" s="6" t="s">
        <v>174</v>
      </c>
      <c r="C236" s="10" t="str">
        <f t="shared" si="25"/>
        <v>05025651</v>
      </c>
      <c r="D236" t="str">
        <f t="shared" si="26"/>
        <v>5102994</v>
      </c>
      <c r="E236" t="s">
        <v>2702</v>
      </c>
      <c r="F236" s="3">
        <f ca="1">SUMIF(spmmak_2019!$A$2:$J$2803,$E236&amp;F$2,spmmak_2019!$J$2:$J$2803)</f>
        <v>0</v>
      </c>
      <c r="G236" s="3">
        <f ca="1">SUMIF(spmmak_2019!$A$2:$J$2803,$E236&amp;G$2,spmmak_2019!$J$2:$J$2803)</f>
        <v>1066000</v>
      </c>
      <c r="H236" s="3">
        <f ca="1">SUMIF(spmmak_2019!$A$2:$J$2803,$E236&amp;H$2,spmmak_2019!$J$2:$J$2803)</f>
        <v>943000</v>
      </c>
      <c r="I236" s="7">
        <f t="shared" ca="1" si="27"/>
        <v>2009000</v>
      </c>
      <c r="J236" s="3">
        <f ca="1">SUMIF(spmmak_2019!$A$2:$J$2803,$E236&amp;J$2,spmmak_2019!$J$2:$J$2803)</f>
        <v>902000</v>
      </c>
      <c r="K236" s="3">
        <f ca="1">SUMIF(spmmak_2019!$A$2:$J$2803,$E236&amp;K$2,spmmak_2019!$J$2:$J$2803)</f>
        <v>943000</v>
      </c>
      <c r="L236" s="3">
        <f ca="1">SUMIF(spmmak_2019!$A$2:$J$2803,$E236&amp;L$2,spmmak_2019!$J$2:$J$2803)</f>
        <v>82000</v>
      </c>
      <c r="M236" s="7">
        <f t="shared" ca="1" si="28"/>
        <v>3936000</v>
      </c>
      <c r="N236" s="3">
        <f ca="1">SUMIF(spmmak_2019!$A$2:$J$2803,$E236&amp;N$2,spmmak_2019!$J$2:$J$2803)</f>
        <v>1353000</v>
      </c>
      <c r="O236" s="3">
        <f ca="1">SUMIF(spmmak_2019!$A$2:$J$2803,$E236&amp;O$2,spmmak_2019!$J$2:$J$2803)</f>
        <v>615000</v>
      </c>
      <c r="P236" s="3">
        <f ca="1">SUMIF(spmmak_2019!$A$2:$J$2803,$E236&amp;P$2,spmmak_2019!$J$2:$J$2803)</f>
        <v>1066000</v>
      </c>
      <c r="Q236" s="7">
        <f t="shared" ca="1" si="29"/>
        <v>6970000</v>
      </c>
      <c r="R236" s="3">
        <f ca="1">SUMIF(spmmak_2019!$A$2:$J$2803,$E236&amp;R$2,spmmak_2019!$J$2:$J$2803)</f>
        <v>861000</v>
      </c>
      <c r="S236" s="3">
        <f ca="1">SUMIF(spmmak_2019!$A$2:$J$2803,$E236&amp;S$2,spmmak_2019!$J$2:$J$2803)</f>
        <v>1066000</v>
      </c>
      <c r="T236" s="3">
        <f ca="1">SUMIF(spmmak_2019!$A$2:$J$2803,$E236&amp;T$2,spmmak_2019!$J$2:$J$2803)</f>
        <v>1681000</v>
      </c>
      <c r="U236" s="7">
        <f t="shared" ca="1" si="30"/>
        <v>10578000</v>
      </c>
    </row>
    <row r="237" spans="1:21">
      <c r="A237" t="str">
        <f t="shared" si="31"/>
        <v>51</v>
      </c>
      <c r="B237" s="6" t="s">
        <v>141</v>
      </c>
      <c r="C237" s="10" t="str">
        <f t="shared" si="25"/>
        <v>05025951</v>
      </c>
      <c r="D237" t="str">
        <f t="shared" si="26"/>
        <v>5105994</v>
      </c>
      <c r="E237" t="s">
        <v>2703</v>
      </c>
      <c r="F237" s="3">
        <f ca="1">SUMIF(spmmak_2019!$A$2:$J$2803,$E237&amp;F$2,spmmak_2019!$J$2:$J$2803)</f>
        <v>7606200</v>
      </c>
      <c r="G237" s="3">
        <f ca="1">SUMIF(spmmak_2019!$A$2:$J$2803,$E237&amp;G$2,spmmak_2019!$J$2:$J$2803)</f>
        <v>7606200</v>
      </c>
      <c r="H237" s="3">
        <f ca="1">SUMIF(spmmak_2019!$A$2:$J$2803,$E237&amp;H$2,spmmak_2019!$J$2:$J$2803)</f>
        <v>15212400</v>
      </c>
      <c r="I237" s="7">
        <f t="shared" ca="1" si="27"/>
        <v>30424800</v>
      </c>
      <c r="J237" s="3">
        <f ca="1">SUMIF(spmmak_2019!$A$2:$J$2803,$E237&amp;J$2,spmmak_2019!$J$2:$J$2803)</f>
        <v>1519600</v>
      </c>
      <c r="K237" s="3">
        <f ca="1">SUMIF(spmmak_2019!$A$2:$J$2803,$E237&amp;K$2,spmmak_2019!$J$2:$J$2803)</f>
        <v>15972200</v>
      </c>
      <c r="L237" s="3">
        <f ca="1">SUMIF(spmmak_2019!$A$2:$J$2803,$E237&amp;L$2,spmmak_2019!$J$2:$J$2803)</f>
        <v>7986100</v>
      </c>
      <c r="M237" s="7">
        <f t="shared" ca="1" si="28"/>
        <v>55902700</v>
      </c>
      <c r="N237" s="3">
        <f ca="1">SUMIF(spmmak_2019!$A$2:$J$2803,$E237&amp;N$2,spmmak_2019!$J$2:$J$2803)</f>
        <v>15972200</v>
      </c>
      <c r="O237" s="3">
        <f ca="1">SUMIF(spmmak_2019!$A$2:$J$2803,$E237&amp;O$2,spmmak_2019!$J$2:$J$2803)</f>
        <v>7986100</v>
      </c>
      <c r="P237" s="3">
        <f ca="1">SUMIF(spmmak_2019!$A$2:$J$2803,$E237&amp;P$2,spmmak_2019!$J$2:$J$2803)</f>
        <v>7986100</v>
      </c>
      <c r="Q237" s="7">
        <f t="shared" ca="1" si="29"/>
        <v>87847100</v>
      </c>
      <c r="R237" s="3">
        <f ca="1">SUMIF(spmmak_2019!$A$2:$J$2803,$E237&amp;R$2,spmmak_2019!$J$2:$J$2803)</f>
        <v>7986100</v>
      </c>
      <c r="S237" s="3">
        <f ca="1">SUMIF(spmmak_2019!$A$2:$J$2803,$E237&amp;S$2,spmmak_2019!$J$2:$J$2803)</f>
        <v>7986100</v>
      </c>
      <c r="T237" s="3">
        <f ca="1">SUMIF(spmmak_2019!$A$2:$J$2803,$E237&amp;T$2,spmmak_2019!$J$2:$J$2803)</f>
        <v>7986100</v>
      </c>
      <c r="U237" s="7">
        <f t="shared" ca="1" si="30"/>
        <v>111805400</v>
      </c>
    </row>
    <row r="238" spans="1:21">
      <c r="A238" t="str">
        <f t="shared" si="31"/>
        <v>51</v>
      </c>
      <c r="B238" s="6" t="s">
        <v>141</v>
      </c>
      <c r="C238" s="10" t="str">
        <f t="shared" si="25"/>
        <v>05025951</v>
      </c>
      <c r="D238" t="str">
        <f t="shared" si="26"/>
        <v>5105994</v>
      </c>
      <c r="E238" t="s">
        <v>2704</v>
      </c>
      <c r="F238" s="3">
        <f ca="1">SUMIF(spmmak_2019!$A$2:$J$2803,$E238&amp;F$2,spmmak_2019!$J$2:$J$2803)</f>
        <v>105</v>
      </c>
      <c r="G238" s="3">
        <f ca="1">SUMIF(spmmak_2019!$A$2:$J$2803,$E238&amp;G$2,spmmak_2019!$J$2:$J$2803)</f>
        <v>105</v>
      </c>
      <c r="H238" s="3">
        <f ca="1">SUMIF(spmmak_2019!$A$2:$J$2803,$E238&amp;H$2,spmmak_2019!$J$2:$J$2803)</f>
        <v>210</v>
      </c>
      <c r="I238" s="7">
        <f t="shared" ca="1" si="27"/>
        <v>420</v>
      </c>
      <c r="J238" s="3">
        <f ca="1">SUMIF(spmmak_2019!$A$2:$J$2803,$E238&amp;J$2,spmmak_2019!$J$2:$J$2803)</f>
        <v>280</v>
      </c>
      <c r="K238" s="3">
        <f ca="1">SUMIF(spmmak_2019!$A$2:$J$2803,$E238&amp;K$2,spmmak_2019!$J$2:$J$2803)</f>
        <v>179</v>
      </c>
      <c r="L238" s="3">
        <f ca="1">SUMIF(spmmak_2019!$A$2:$J$2803,$E238&amp;L$2,spmmak_2019!$J$2:$J$2803)</f>
        <v>95</v>
      </c>
      <c r="M238" s="7">
        <f t="shared" ca="1" si="28"/>
        <v>974</v>
      </c>
      <c r="N238" s="3">
        <f ca="1">SUMIF(spmmak_2019!$A$2:$J$2803,$E238&amp;N$2,spmmak_2019!$J$2:$J$2803)</f>
        <v>179</v>
      </c>
      <c r="O238" s="3">
        <f ca="1">SUMIF(spmmak_2019!$A$2:$J$2803,$E238&amp;O$2,spmmak_2019!$J$2:$J$2803)</f>
        <v>95</v>
      </c>
      <c r="P238" s="3">
        <f ca="1">SUMIF(spmmak_2019!$A$2:$J$2803,$E238&amp;P$2,spmmak_2019!$J$2:$J$2803)</f>
        <v>95</v>
      </c>
      <c r="Q238" s="7">
        <f t="shared" ca="1" si="29"/>
        <v>1343</v>
      </c>
      <c r="R238" s="3">
        <f ca="1">SUMIF(spmmak_2019!$A$2:$J$2803,$E238&amp;R$2,spmmak_2019!$J$2:$J$2803)</f>
        <v>95</v>
      </c>
      <c r="S238" s="3">
        <f ca="1">SUMIF(spmmak_2019!$A$2:$J$2803,$E238&amp;S$2,spmmak_2019!$J$2:$J$2803)</f>
        <v>95</v>
      </c>
      <c r="T238" s="3">
        <f ca="1">SUMIF(spmmak_2019!$A$2:$J$2803,$E238&amp;T$2,spmmak_2019!$J$2:$J$2803)</f>
        <v>57</v>
      </c>
      <c r="U238" s="7">
        <f t="shared" ca="1" si="30"/>
        <v>1590</v>
      </c>
    </row>
    <row r="239" spans="1:21">
      <c r="A239" t="str">
        <f t="shared" si="31"/>
        <v>51</v>
      </c>
      <c r="B239" s="6" t="s">
        <v>141</v>
      </c>
      <c r="C239" s="10" t="str">
        <f t="shared" si="25"/>
        <v>05025951</v>
      </c>
      <c r="D239" t="str">
        <f t="shared" si="26"/>
        <v>5105994</v>
      </c>
      <c r="E239" t="s">
        <v>2705</v>
      </c>
      <c r="F239" s="3">
        <f ca="1">SUMIF(spmmak_2019!$A$2:$J$2803,$E239&amp;F$2,spmmak_2019!$J$2:$J$2803)</f>
        <v>407810</v>
      </c>
      <c r="G239" s="3">
        <f ca="1">SUMIF(spmmak_2019!$A$2:$J$2803,$E239&amp;G$2,spmmak_2019!$J$2:$J$2803)</f>
        <v>407810</v>
      </c>
      <c r="H239" s="3">
        <f ca="1">SUMIF(spmmak_2019!$A$2:$J$2803,$E239&amp;H$2,spmmak_2019!$J$2:$J$2803)</f>
        <v>815620</v>
      </c>
      <c r="I239" s="7">
        <f t="shared" ca="1" si="27"/>
        <v>1631240</v>
      </c>
      <c r="J239" s="3">
        <f ca="1">SUMIF(spmmak_2019!$A$2:$J$2803,$E239&amp;J$2,spmmak_2019!$J$2:$J$2803)</f>
        <v>81480</v>
      </c>
      <c r="K239" s="3">
        <f ca="1">SUMIF(spmmak_2019!$A$2:$J$2803,$E239&amp;K$2,spmmak_2019!$J$2:$J$2803)</f>
        <v>856360</v>
      </c>
      <c r="L239" s="3">
        <f ca="1">SUMIF(spmmak_2019!$A$2:$J$2803,$E239&amp;L$2,spmmak_2019!$J$2:$J$2803)</f>
        <v>428180</v>
      </c>
      <c r="M239" s="7">
        <f t="shared" ca="1" si="28"/>
        <v>2997260</v>
      </c>
      <c r="N239" s="3">
        <f ca="1">SUMIF(spmmak_2019!$A$2:$J$2803,$E239&amp;N$2,spmmak_2019!$J$2:$J$2803)</f>
        <v>856360</v>
      </c>
      <c r="O239" s="3">
        <f ca="1">SUMIF(spmmak_2019!$A$2:$J$2803,$E239&amp;O$2,spmmak_2019!$J$2:$J$2803)</f>
        <v>428180</v>
      </c>
      <c r="P239" s="3">
        <f ca="1">SUMIF(spmmak_2019!$A$2:$J$2803,$E239&amp;P$2,spmmak_2019!$J$2:$J$2803)</f>
        <v>428180</v>
      </c>
      <c r="Q239" s="7">
        <f t="shared" ca="1" si="29"/>
        <v>4709980</v>
      </c>
      <c r="R239" s="3">
        <f ca="1">SUMIF(spmmak_2019!$A$2:$J$2803,$E239&amp;R$2,spmmak_2019!$J$2:$J$2803)</f>
        <v>428180</v>
      </c>
      <c r="S239" s="3">
        <f ca="1">SUMIF(spmmak_2019!$A$2:$J$2803,$E239&amp;S$2,spmmak_2019!$J$2:$J$2803)</f>
        <v>428180</v>
      </c>
      <c r="T239" s="3">
        <f ca="1">SUMIF(spmmak_2019!$A$2:$J$2803,$E239&amp;T$2,spmmak_2019!$J$2:$J$2803)</f>
        <v>428180</v>
      </c>
      <c r="U239" s="7">
        <f t="shared" ca="1" si="30"/>
        <v>5994520</v>
      </c>
    </row>
    <row r="240" spans="1:21">
      <c r="A240" t="str">
        <f t="shared" si="31"/>
        <v>51</v>
      </c>
      <c r="B240" s="6" t="s">
        <v>141</v>
      </c>
      <c r="C240" s="10" t="str">
        <f t="shared" si="25"/>
        <v>05025951</v>
      </c>
      <c r="D240" t="str">
        <f t="shared" si="26"/>
        <v>5105994</v>
      </c>
      <c r="E240" t="s">
        <v>2706</v>
      </c>
      <c r="F240" s="3">
        <f ca="1">SUMIF(spmmak_2019!$A$2:$J$2803,$E240&amp;F$2,spmmak_2019!$J$2:$J$2803)</f>
        <v>81562</v>
      </c>
      <c r="G240" s="3">
        <f ca="1">SUMIF(spmmak_2019!$A$2:$J$2803,$E240&amp;G$2,spmmak_2019!$J$2:$J$2803)</f>
        <v>81562</v>
      </c>
      <c r="H240" s="3">
        <f ca="1">SUMIF(spmmak_2019!$A$2:$J$2803,$E240&amp;H$2,spmmak_2019!$J$2:$J$2803)</f>
        <v>163124</v>
      </c>
      <c r="I240" s="7">
        <f t="shared" ca="1" si="27"/>
        <v>326248</v>
      </c>
      <c r="J240" s="3">
        <f ca="1">SUMIF(spmmak_2019!$A$2:$J$2803,$E240&amp;J$2,spmmak_2019!$J$2:$J$2803)</f>
        <v>16296</v>
      </c>
      <c r="K240" s="3">
        <f ca="1">SUMIF(spmmak_2019!$A$2:$J$2803,$E240&amp;K$2,spmmak_2019!$J$2:$J$2803)</f>
        <v>171272</v>
      </c>
      <c r="L240" s="3">
        <f ca="1">SUMIF(spmmak_2019!$A$2:$J$2803,$E240&amp;L$2,spmmak_2019!$J$2:$J$2803)</f>
        <v>85636</v>
      </c>
      <c r="M240" s="7">
        <f t="shared" ca="1" si="28"/>
        <v>599452</v>
      </c>
      <c r="N240" s="3">
        <f ca="1">SUMIF(spmmak_2019!$A$2:$J$2803,$E240&amp;N$2,spmmak_2019!$J$2:$J$2803)</f>
        <v>171272</v>
      </c>
      <c r="O240" s="3">
        <f ca="1">SUMIF(spmmak_2019!$A$2:$J$2803,$E240&amp;O$2,spmmak_2019!$J$2:$J$2803)</f>
        <v>85636</v>
      </c>
      <c r="P240" s="3">
        <f ca="1">SUMIF(spmmak_2019!$A$2:$J$2803,$E240&amp;P$2,spmmak_2019!$J$2:$J$2803)</f>
        <v>85636</v>
      </c>
      <c r="Q240" s="7">
        <f t="shared" ca="1" si="29"/>
        <v>941996</v>
      </c>
      <c r="R240" s="3">
        <f ca="1">SUMIF(spmmak_2019!$A$2:$J$2803,$E240&amp;R$2,spmmak_2019!$J$2:$J$2803)</f>
        <v>85636</v>
      </c>
      <c r="S240" s="3">
        <f ca="1">SUMIF(spmmak_2019!$A$2:$J$2803,$E240&amp;S$2,spmmak_2019!$J$2:$J$2803)</f>
        <v>85636</v>
      </c>
      <c r="T240" s="3">
        <f ca="1">SUMIF(spmmak_2019!$A$2:$J$2803,$E240&amp;T$2,spmmak_2019!$J$2:$J$2803)</f>
        <v>85636</v>
      </c>
      <c r="U240" s="7">
        <f t="shared" ca="1" si="30"/>
        <v>1198904</v>
      </c>
    </row>
    <row r="241" spans="1:21">
      <c r="A241" t="str">
        <f t="shared" si="31"/>
        <v>51</v>
      </c>
      <c r="B241" s="6" t="s">
        <v>141</v>
      </c>
      <c r="C241" s="10" t="str">
        <f t="shared" si="25"/>
        <v>05025951</v>
      </c>
      <c r="D241" t="str">
        <f t="shared" si="26"/>
        <v>5105994</v>
      </c>
      <c r="E241" t="s">
        <v>2707</v>
      </c>
      <c r="F241" s="3">
        <f ca="1">SUMIF(spmmak_2019!$A$2:$J$2803,$E241&amp;F$2,spmmak_2019!$J$2:$J$2803)</f>
        <v>716000</v>
      </c>
      <c r="G241" s="3">
        <f ca="1">SUMIF(spmmak_2019!$A$2:$J$2803,$E241&amp;G$2,spmmak_2019!$J$2:$J$2803)</f>
        <v>716000</v>
      </c>
      <c r="H241" s="3">
        <f ca="1">SUMIF(spmmak_2019!$A$2:$J$2803,$E241&amp;H$2,spmmak_2019!$J$2:$J$2803)</f>
        <v>1432000</v>
      </c>
      <c r="I241" s="7">
        <f t="shared" ca="1" si="27"/>
        <v>2864000</v>
      </c>
      <c r="J241" s="3">
        <f ca="1">SUMIF(spmmak_2019!$A$2:$J$2803,$E241&amp;J$2,spmmak_2019!$J$2:$J$2803)</f>
        <v>0</v>
      </c>
      <c r="K241" s="3">
        <f ca="1">SUMIF(spmmak_2019!$A$2:$J$2803,$E241&amp;K$2,spmmak_2019!$J$2:$J$2803)</f>
        <v>1432000</v>
      </c>
      <c r="L241" s="3">
        <f ca="1">SUMIF(spmmak_2019!$A$2:$J$2803,$E241&amp;L$2,spmmak_2019!$J$2:$J$2803)</f>
        <v>716000</v>
      </c>
      <c r="M241" s="7">
        <f t="shared" ca="1" si="28"/>
        <v>5012000</v>
      </c>
      <c r="N241" s="3">
        <f ca="1">SUMIF(spmmak_2019!$A$2:$J$2803,$E241&amp;N$2,spmmak_2019!$J$2:$J$2803)</f>
        <v>1432000</v>
      </c>
      <c r="O241" s="3">
        <f ca="1">SUMIF(spmmak_2019!$A$2:$J$2803,$E241&amp;O$2,spmmak_2019!$J$2:$J$2803)</f>
        <v>716000</v>
      </c>
      <c r="P241" s="3">
        <f ca="1">SUMIF(spmmak_2019!$A$2:$J$2803,$E241&amp;P$2,spmmak_2019!$J$2:$J$2803)</f>
        <v>716000</v>
      </c>
      <c r="Q241" s="7">
        <f t="shared" ca="1" si="29"/>
        <v>7876000</v>
      </c>
      <c r="R241" s="3">
        <f ca="1">SUMIF(spmmak_2019!$A$2:$J$2803,$E241&amp;R$2,spmmak_2019!$J$2:$J$2803)</f>
        <v>716000</v>
      </c>
      <c r="S241" s="3">
        <f ca="1">SUMIF(spmmak_2019!$A$2:$J$2803,$E241&amp;S$2,spmmak_2019!$J$2:$J$2803)</f>
        <v>716000</v>
      </c>
      <c r="T241" s="3">
        <f ca="1">SUMIF(spmmak_2019!$A$2:$J$2803,$E241&amp;T$2,spmmak_2019!$J$2:$J$2803)</f>
        <v>716000</v>
      </c>
      <c r="U241" s="7">
        <f t="shared" ca="1" si="30"/>
        <v>10024000</v>
      </c>
    </row>
    <row r="242" spans="1:21">
      <c r="A242" t="str">
        <f t="shared" si="31"/>
        <v>51</v>
      </c>
      <c r="B242" s="6" t="s">
        <v>141</v>
      </c>
      <c r="C242" s="10" t="str">
        <f t="shared" si="25"/>
        <v>05025951</v>
      </c>
      <c r="D242" t="str">
        <f t="shared" si="26"/>
        <v>5105994</v>
      </c>
      <c r="E242" t="s">
        <v>2708</v>
      </c>
      <c r="F242" s="3">
        <f ca="1">SUMIF(spmmak_2019!$A$2:$J$2803,$E242&amp;F$2,spmmak_2019!$J$2:$J$2803)</f>
        <v>289680</v>
      </c>
      <c r="G242" s="3">
        <f ca="1">SUMIF(spmmak_2019!$A$2:$J$2803,$E242&amp;G$2,spmmak_2019!$J$2:$J$2803)</f>
        <v>289680</v>
      </c>
      <c r="H242" s="3">
        <f ca="1">SUMIF(spmmak_2019!$A$2:$J$2803,$E242&amp;H$2,spmmak_2019!$J$2:$J$2803)</f>
        <v>579360</v>
      </c>
      <c r="I242" s="7">
        <f t="shared" ca="1" si="27"/>
        <v>1158720</v>
      </c>
      <c r="J242" s="3">
        <f ca="1">SUMIF(spmmak_2019!$A$2:$J$2803,$E242&amp;J$2,spmmak_2019!$J$2:$J$2803)</f>
        <v>0</v>
      </c>
      <c r="K242" s="3">
        <f ca="1">SUMIF(spmmak_2019!$A$2:$J$2803,$E242&amp;K$2,spmmak_2019!$J$2:$J$2803)</f>
        <v>289680</v>
      </c>
      <c r="L242" s="3">
        <f ca="1">SUMIF(spmmak_2019!$A$2:$J$2803,$E242&amp;L$2,spmmak_2019!$J$2:$J$2803)</f>
        <v>289680</v>
      </c>
      <c r="M242" s="7">
        <f t="shared" ca="1" si="28"/>
        <v>1738080</v>
      </c>
      <c r="N242" s="3">
        <f ca="1">SUMIF(spmmak_2019!$A$2:$J$2803,$E242&amp;N$2,spmmak_2019!$J$2:$J$2803)</f>
        <v>289680</v>
      </c>
      <c r="O242" s="3">
        <f ca="1">SUMIF(spmmak_2019!$A$2:$J$2803,$E242&amp;O$2,spmmak_2019!$J$2:$J$2803)</f>
        <v>289680</v>
      </c>
      <c r="P242" s="3">
        <f ca="1">SUMIF(spmmak_2019!$A$2:$J$2803,$E242&amp;P$2,spmmak_2019!$J$2:$J$2803)</f>
        <v>289680</v>
      </c>
      <c r="Q242" s="7">
        <f t="shared" ca="1" si="29"/>
        <v>2607120</v>
      </c>
      <c r="R242" s="3">
        <f ca="1">SUMIF(spmmak_2019!$A$2:$J$2803,$E242&amp;R$2,spmmak_2019!$J$2:$J$2803)</f>
        <v>289680</v>
      </c>
      <c r="S242" s="3">
        <f ca="1">SUMIF(spmmak_2019!$A$2:$J$2803,$E242&amp;S$2,spmmak_2019!$J$2:$J$2803)</f>
        <v>289680</v>
      </c>
      <c r="T242" s="3">
        <f ca="1">SUMIF(spmmak_2019!$A$2:$J$2803,$E242&amp;T$2,spmmak_2019!$J$2:$J$2803)</f>
        <v>289680</v>
      </c>
      <c r="U242" s="7">
        <f t="shared" ca="1" si="30"/>
        <v>3476160</v>
      </c>
    </row>
    <row r="243" spans="1:21">
      <c r="A243" t="str">
        <f t="shared" si="31"/>
        <v>51</v>
      </c>
      <c r="B243" s="6" t="s">
        <v>141</v>
      </c>
      <c r="C243" s="10" t="str">
        <f t="shared" si="25"/>
        <v>05025951</v>
      </c>
      <c r="D243" t="str">
        <f t="shared" si="26"/>
        <v>5105994</v>
      </c>
      <c r="E243" t="s">
        <v>2743</v>
      </c>
      <c r="F243" s="3">
        <f ca="1">SUMIF(spmmak_2019!$A$2:$J$2803,$E243&amp;F$2,spmmak_2019!$J$2:$J$2803)</f>
        <v>0</v>
      </c>
      <c r="G243" s="3">
        <f ca="1">SUMIF(spmmak_2019!$A$2:$J$2803,$E243&amp;G$2,spmmak_2019!$J$2:$J$2803)</f>
        <v>1905000</v>
      </c>
      <c r="H243" s="3">
        <f ca="1">SUMIF(spmmak_2019!$A$2:$J$2803,$E243&amp;H$2,spmmak_2019!$J$2:$J$2803)</f>
        <v>1675000</v>
      </c>
      <c r="I243" s="7">
        <f t="shared" ca="1" si="27"/>
        <v>3580000</v>
      </c>
      <c r="J243" s="3">
        <f ca="1">SUMIF(spmmak_2019!$A$2:$J$2803,$E243&amp;J$2,spmmak_2019!$J$2:$J$2803)</f>
        <v>1872000</v>
      </c>
      <c r="K243" s="3">
        <f ca="1">SUMIF(spmmak_2019!$A$2:$J$2803,$E243&amp;K$2,spmmak_2019!$J$2:$J$2803)</f>
        <v>1794000</v>
      </c>
      <c r="L243" s="3">
        <f ca="1">SUMIF(spmmak_2019!$A$2:$J$2803,$E243&amp;L$2,spmmak_2019!$J$2:$J$2803)</f>
        <v>1638000</v>
      </c>
      <c r="M243" s="7">
        <f t="shared" ca="1" si="28"/>
        <v>8884000</v>
      </c>
      <c r="N243" s="3">
        <f ca="1">SUMIF(spmmak_2019!$A$2:$J$2803,$E243&amp;N$2,spmmak_2019!$J$2:$J$2803)</f>
        <v>624000</v>
      </c>
      <c r="O243" s="3">
        <f ca="1">SUMIF(spmmak_2019!$A$2:$J$2803,$E243&amp;O$2,spmmak_2019!$J$2:$J$2803)</f>
        <v>1092000</v>
      </c>
      <c r="P243" s="3">
        <f ca="1">SUMIF(spmmak_2019!$A$2:$J$2803,$E243&amp;P$2,spmmak_2019!$J$2:$J$2803)</f>
        <v>2028000</v>
      </c>
      <c r="Q243" s="7">
        <f t="shared" ca="1" si="29"/>
        <v>12628000</v>
      </c>
      <c r="R243" s="3">
        <f ca="1">SUMIF(spmmak_2019!$A$2:$J$2803,$E243&amp;R$2,spmmak_2019!$J$2:$J$2803)</f>
        <v>1950000</v>
      </c>
      <c r="S243" s="3">
        <f ca="1">SUMIF(spmmak_2019!$A$2:$J$2803,$E243&amp;S$2,spmmak_2019!$J$2:$J$2803)</f>
        <v>2028000</v>
      </c>
      <c r="T243" s="3">
        <f ca="1">SUMIF(spmmak_2019!$A$2:$J$2803,$E243&amp;T$2,spmmak_2019!$J$2:$J$2803)</f>
        <v>3276000</v>
      </c>
      <c r="U243" s="7">
        <f t="shared" ca="1" si="30"/>
        <v>19882000</v>
      </c>
    </row>
    <row r="244" spans="1:21">
      <c r="A244" t="str">
        <f t="shared" si="31"/>
        <v>52</v>
      </c>
      <c r="B244" s="6" t="s">
        <v>141</v>
      </c>
      <c r="C244" s="10" t="str">
        <f t="shared" si="25"/>
        <v>05025952</v>
      </c>
      <c r="D244" t="str">
        <f t="shared" si="26"/>
        <v>5105994</v>
      </c>
      <c r="E244" t="s">
        <v>2719</v>
      </c>
      <c r="F244" s="3">
        <f ca="1">SUMIF(spmmak_2019!$A$2:$J$2803,$E244&amp;F$2,spmmak_2019!$J$2:$J$2803)</f>
        <v>0</v>
      </c>
      <c r="G244" s="3">
        <f ca="1">SUMIF(spmmak_2019!$A$2:$J$2803,$E244&amp;G$2,spmmak_2019!$J$2:$J$2803)</f>
        <v>950000</v>
      </c>
      <c r="H244" s="3">
        <f ca="1">SUMIF(spmmak_2019!$A$2:$J$2803,$E244&amp;H$2,spmmak_2019!$J$2:$J$2803)</f>
        <v>950000</v>
      </c>
      <c r="I244" s="7">
        <f t="shared" ca="1" si="27"/>
        <v>1900000</v>
      </c>
      <c r="J244" s="3">
        <f ca="1">SUMIF(spmmak_2019!$A$2:$J$2803,$E244&amp;J$2,spmmak_2019!$J$2:$J$2803)</f>
        <v>950000</v>
      </c>
      <c r="K244" s="3">
        <f ca="1">SUMIF(spmmak_2019!$A$2:$J$2803,$E244&amp;K$2,spmmak_2019!$J$2:$J$2803)</f>
        <v>950000</v>
      </c>
      <c r="L244" s="3">
        <f ca="1">SUMIF(spmmak_2019!$A$2:$J$2803,$E244&amp;L$2,spmmak_2019!$J$2:$J$2803)</f>
        <v>950000</v>
      </c>
      <c r="M244" s="7">
        <f t="shared" ca="1" si="28"/>
        <v>4750000</v>
      </c>
      <c r="N244" s="3">
        <f ca="1">SUMIF(spmmak_2019!$A$2:$J$2803,$E244&amp;N$2,spmmak_2019!$J$2:$J$2803)</f>
        <v>950000</v>
      </c>
      <c r="O244" s="3">
        <f ca="1">SUMIF(spmmak_2019!$A$2:$J$2803,$E244&amp;O$2,spmmak_2019!$J$2:$J$2803)</f>
        <v>950000</v>
      </c>
      <c r="P244" s="3">
        <f ca="1">SUMIF(spmmak_2019!$A$2:$J$2803,$E244&amp;P$2,spmmak_2019!$J$2:$J$2803)</f>
        <v>750000</v>
      </c>
      <c r="Q244" s="7">
        <f t="shared" ca="1" si="29"/>
        <v>7400000</v>
      </c>
      <c r="R244" s="3">
        <f ca="1">SUMIF(spmmak_2019!$A$2:$J$2803,$E244&amp;R$2,spmmak_2019!$J$2:$J$2803)</f>
        <v>750000</v>
      </c>
      <c r="S244" s="3">
        <f ca="1">SUMIF(spmmak_2019!$A$2:$J$2803,$E244&amp;S$2,spmmak_2019!$J$2:$J$2803)</f>
        <v>750000</v>
      </c>
      <c r="T244" s="3">
        <f ca="1">SUMIF(spmmak_2019!$A$2:$J$2803,$E244&amp;T$2,spmmak_2019!$J$2:$J$2803)</f>
        <v>2300000</v>
      </c>
      <c r="U244" s="7">
        <f t="shared" ca="1" si="30"/>
        <v>11200000</v>
      </c>
    </row>
    <row r="245" spans="1:21">
      <c r="A245" t="str">
        <f t="shared" si="31"/>
        <v>52</v>
      </c>
      <c r="B245" s="6" t="s">
        <v>141</v>
      </c>
      <c r="C245" s="10" t="str">
        <f t="shared" si="25"/>
        <v>05025952</v>
      </c>
      <c r="D245" t="str">
        <f t="shared" si="26"/>
        <v>5105994</v>
      </c>
      <c r="E245" t="s">
        <v>2671</v>
      </c>
      <c r="F245" s="3">
        <f ca="1">SUMIF(spmmak_2019!$A$2:$J$2803,$E245&amp;F$2,spmmak_2019!$J$2:$J$2803)</f>
        <v>0</v>
      </c>
      <c r="G245" s="3">
        <f ca="1">SUMIF(spmmak_2019!$A$2:$J$2803,$E245&amp;G$2,spmmak_2019!$J$2:$J$2803)</f>
        <v>0</v>
      </c>
      <c r="H245" s="3">
        <f ca="1">SUMIF(spmmak_2019!$A$2:$J$2803,$E245&amp;H$2,spmmak_2019!$J$2:$J$2803)</f>
        <v>0</v>
      </c>
      <c r="I245" s="7">
        <f t="shared" ca="1" si="27"/>
        <v>0</v>
      </c>
      <c r="J245" s="3">
        <f ca="1">SUMIF(spmmak_2019!$A$2:$J$2803,$E245&amp;J$2,spmmak_2019!$J$2:$J$2803)</f>
        <v>0</v>
      </c>
      <c r="K245" s="3">
        <f ca="1">SUMIF(spmmak_2019!$A$2:$J$2803,$E245&amp;K$2,spmmak_2019!$J$2:$J$2803)</f>
        <v>0</v>
      </c>
      <c r="L245" s="3">
        <f ca="1">SUMIF(spmmak_2019!$A$2:$J$2803,$E245&amp;L$2,spmmak_2019!$J$2:$J$2803)</f>
        <v>0</v>
      </c>
      <c r="M245" s="7">
        <f t="shared" ca="1" si="28"/>
        <v>0</v>
      </c>
      <c r="N245" s="3">
        <f ca="1">SUMIF(spmmak_2019!$A$2:$J$2803,$E245&amp;N$2,spmmak_2019!$J$2:$J$2803)</f>
        <v>0</v>
      </c>
      <c r="O245" s="3">
        <f ca="1">SUMIF(spmmak_2019!$A$2:$J$2803,$E245&amp;O$2,spmmak_2019!$J$2:$J$2803)</f>
        <v>0</v>
      </c>
      <c r="P245" s="3">
        <f ca="1">SUMIF(spmmak_2019!$A$2:$J$2803,$E245&amp;P$2,spmmak_2019!$J$2:$J$2803)</f>
        <v>0</v>
      </c>
      <c r="Q245" s="7">
        <f t="shared" ca="1" si="29"/>
        <v>0</v>
      </c>
      <c r="R245" s="3">
        <f ca="1">SUMIF(spmmak_2019!$A$2:$J$2803,$E245&amp;R$2,spmmak_2019!$J$2:$J$2803)</f>
        <v>0</v>
      </c>
      <c r="S245" s="3">
        <f ca="1">SUMIF(spmmak_2019!$A$2:$J$2803,$E245&amp;S$2,spmmak_2019!$J$2:$J$2803)</f>
        <v>0</v>
      </c>
      <c r="T245" s="3">
        <f ca="1">SUMIF(spmmak_2019!$A$2:$J$2803,$E245&amp;T$2,spmmak_2019!$J$2:$J$2803)</f>
        <v>6550000</v>
      </c>
      <c r="U245" s="7">
        <f t="shared" ca="1" si="30"/>
        <v>6550000</v>
      </c>
    </row>
    <row r="246" spans="1:21">
      <c r="A246" t="str">
        <f t="shared" si="31"/>
        <v>52</v>
      </c>
      <c r="B246" s="6" t="s">
        <v>141</v>
      </c>
      <c r="C246" s="10" t="str">
        <f t="shared" si="25"/>
        <v>05025952</v>
      </c>
      <c r="D246" t="str">
        <f t="shared" si="26"/>
        <v>5105994</v>
      </c>
      <c r="E246" t="s">
        <v>2782</v>
      </c>
      <c r="F246" s="3">
        <f ca="1">SUMIF(spmmak_2019!$A$2:$J$2803,$E246&amp;F$2,spmmak_2019!$J$2:$J$2803)</f>
        <v>0</v>
      </c>
      <c r="G246" s="3">
        <f ca="1">SUMIF(spmmak_2019!$A$2:$J$2803,$E246&amp;G$2,spmmak_2019!$J$2:$J$2803)</f>
        <v>0</v>
      </c>
      <c r="H246" s="3">
        <f ca="1">SUMIF(spmmak_2019!$A$2:$J$2803,$E246&amp;H$2,spmmak_2019!$J$2:$J$2803)</f>
        <v>0</v>
      </c>
      <c r="I246" s="7">
        <f t="shared" ca="1" si="27"/>
        <v>0</v>
      </c>
      <c r="J246" s="3">
        <f ca="1">SUMIF(spmmak_2019!$A$2:$J$2803,$E246&amp;J$2,spmmak_2019!$J$2:$J$2803)</f>
        <v>0</v>
      </c>
      <c r="K246" s="3">
        <f ca="1">SUMIF(spmmak_2019!$A$2:$J$2803,$E246&amp;K$2,spmmak_2019!$J$2:$J$2803)</f>
        <v>0</v>
      </c>
      <c r="L246" s="3">
        <f ca="1">SUMIF(spmmak_2019!$A$2:$J$2803,$E246&amp;L$2,spmmak_2019!$J$2:$J$2803)</f>
        <v>0</v>
      </c>
      <c r="M246" s="7">
        <f t="shared" ca="1" si="28"/>
        <v>0</v>
      </c>
      <c r="N246" s="3">
        <f ca="1">SUMIF(spmmak_2019!$A$2:$J$2803,$E246&amp;N$2,spmmak_2019!$J$2:$J$2803)</f>
        <v>250000</v>
      </c>
      <c r="O246" s="3">
        <f ca="1">SUMIF(spmmak_2019!$A$2:$J$2803,$E246&amp;O$2,spmmak_2019!$J$2:$J$2803)</f>
        <v>0</v>
      </c>
      <c r="P246" s="3">
        <f ca="1">SUMIF(spmmak_2019!$A$2:$J$2803,$E246&amp;P$2,spmmak_2019!$J$2:$J$2803)</f>
        <v>0</v>
      </c>
      <c r="Q246" s="7">
        <f t="shared" ca="1" si="29"/>
        <v>250000</v>
      </c>
      <c r="R246" s="3">
        <f ca="1">SUMIF(spmmak_2019!$A$2:$J$2803,$E246&amp;R$2,spmmak_2019!$J$2:$J$2803)</f>
        <v>880000</v>
      </c>
      <c r="S246" s="3">
        <f ca="1">SUMIF(spmmak_2019!$A$2:$J$2803,$E246&amp;S$2,spmmak_2019!$J$2:$J$2803)</f>
        <v>0</v>
      </c>
      <c r="T246" s="3">
        <f ca="1">SUMIF(spmmak_2019!$A$2:$J$2803,$E246&amp;T$2,spmmak_2019!$J$2:$J$2803)</f>
        <v>5472000</v>
      </c>
      <c r="U246" s="7">
        <f t="shared" ca="1" si="30"/>
        <v>6602000</v>
      </c>
    </row>
    <row r="247" spans="1:21">
      <c r="F247" s="4">
        <f ca="1">SUM(F8:F246)</f>
        <v>1689681784</v>
      </c>
      <c r="G247" s="4">
        <f t="shared" ref="G247:U247" ca="1" si="32">SUM(G8:G246)</f>
        <v>25493519065</v>
      </c>
      <c r="H247" s="4">
        <f t="shared" ca="1" si="32"/>
        <v>8372267715</v>
      </c>
      <c r="I247" s="8">
        <f t="shared" ca="1" si="32"/>
        <v>35555468564</v>
      </c>
      <c r="J247" s="4">
        <f t="shared" ca="1" si="32"/>
        <v>20949294158</v>
      </c>
      <c r="K247" s="4">
        <f t="shared" ca="1" si="32"/>
        <v>9707587453</v>
      </c>
      <c r="L247" s="4">
        <f t="shared" ca="1" si="32"/>
        <v>3171887564</v>
      </c>
      <c r="M247" s="8">
        <f t="shared" ca="1" si="32"/>
        <v>69384237739</v>
      </c>
      <c r="N247" s="4">
        <f t="shared" ca="1" si="32"/>
        <v>17965834589</v>
      </c>
      <c r="O247" s="4">
        <f t="shared" ca="1" si="32"/>
        <v>26750232265</v>
      </c>
      <c r="P247" s="4">
        <f t="shared" ca="1" si="32"/>
        <v>5678840393</v>
      </c>
      <c r="Q247" s="8">
        <f t="shared" ca="1" si="32"/>
        <v>119779144986</v>
      </c>
      <c r="R247" s="4">
        <f t="shared" ca="1" si="32"/>
        <v>19831574305</v>
      </c>
      <c r="S247" s="4">
        <f t="shared" ca="1" si="32"/>
        <v>3520477743</v>
      </c>
      <c r="T247" s="4">
        <f t="shared" ca="1" si="32"/>
        <v>23534032090</v>
      </c>
      <c r="U247" s="8">
        <f t="shared" ca="1" si="32"/>
        <v>166665229124</v>
      </c>
    </row>
    <row r="248" spans="1:21">
      <c r="I248" s="9"/>
      <c r="M248" s="9"/>
      <c r="Q248" s="9"/>
      <c r="U248" s="9"/>
    </row>
    <row r="249" spans="1:21">
      <c r="I249" s="9"/>
      <c r="M249" s="9"/>
      <c r="Q249" s="9"/>
      <c r="U249" s="9"/>
    </row>
    <row r="253" spans="1:21">
      <c r="E253" t="s">
        <v>2973</v>
      </c>
      <c r="F253" s="3">
        <f ca="1">SUMIF($A$8:F$246,$E253,F$8:F$246)</f>
        <v>1647958586</v>
      </c>
      <c r="G253" s="3">
        <f ca="1">SUMIF($A$8:G$246,$E253,G$8:G$246)</f>
        <v>2535631717</v>
      </c>
      <c r="H253" s="3">
        <f ca="1">SUMIF($A$8:H$246,$E253,H$8:H$246)</f>
        <v>2972960375</v>
      </c>
      <c r="I253" s="3">
        <f ca="1">SUMIF($A$8:I$246,$E253,I$8:I$246)</f>
        <v>7156550678</v>
      </c>
      <c r="J253" s="3">
        <f ca="1">SUMIF($A$8:J$246,$E253,J$8:J$246)</f>
        <v>20334454942</v>
      </c>
      <c r="K253" s="3">
        <f ca="1">SUMIF($A$8:K$246,$E253,K$8:K$246)</f>
        <v>8819702081</v>
      </c>
      <c r="L253" s="3">
        <f ca="1">SUMIF($A$8:L$246,$E253,L$8:L$246)</f>
        <v>2851302412</v>
      </c>
      <c r="M253" s="3">
        <f ca="1">SUMIF($A$8:M$246,$E253,M$8:M$246)</f>
        <v>39162010113</v>
      </c>
    </row>
    <row r="254" spans="1:21">
      <c r="E254" t="s">
        <v>2974</v>
      </c>
      <c r="F254" s="3">
        <f ca="1">SUMIF($A$8:F$246,$E254,F$8:F$246)</f>
        <v>41723198</v>
      </c>
      <c r="G254" s="3">
        <f ca="1">SUMIF($A$8:G$246,$E254,G$8:G$246)</f>
        <v>22957887348</v>
      </c>
      <c r="H254" s="3">
        <f ca="1">SUMIF($A$8:H$246,$E254,H$8:H$246)</f>
        <v>5385447340</v>
      </c>
      <c r="I254" s="3">
        <f ca="1">SUMIF($A$8:I$246,$E254,I$8:I$246)</f>
        <v>28385057886</v>
      </c>
      <c r="J254" s="3">
        <f ca="1">SUMIF($A$8:J$246,$E254,J$8:J$246)</f>
        <v>549767616</v>
      </c>
      <c r="K254" s="3">
        <f ca="1">SUMIF($A$8:K$246,$E254,K$8:K$246)</f>
        <v>798411922</v>
      </c>
      <c r="L254" s="3">
        <f ca="1">SUMIF($A$8:L$246,$E254,L$8:L$246)</f>
        <v>245985152</v>
      </c>
      <c r="M254" s="3">
        <f ca="1">SUMIF($A$8:M$246,$E254,M$8:M$246)</f>
        <v>29979222576</v>
      </c>
    </row>
    <row r="255" spans="1:21">
      <c r="E255" t="s">
        <v>2976</v>
      </c>
      <c r="F255" s="3">
        <f ca="1">SUMIF($A$8:F$246,$E255,F$8:F$246)</f>
        <v>0</v>
      </c>
      <c r="G255" s="3">
        <f ca="1">SUMIF($A$8:G$246,$E255,G$8:G$246)</f>
        <v>0</v>
      </c>
      <c r="H255" s="3">
        <f ca="1">SUMIF($A$8:H$246,$E255,H$8:H$246)</f>
        <v>13860000</v>
      </c>
      <c r="I255" s="3">
        <f ca="1">SUMIF($A$8:I$246,$E255,I$8:I$246)</f>
        <v>13860000</v>
      </c>
      <c r="J255" s="3">
        <f ca="1">SUMIF($A$8:J$246,$E255,J$8:J$246)</f>
        <v>65071600</v>
      </c>
      <c r="K255" s="3">
        <f ca="1">SUMIF($A$8:K$246,$E255,K$8:K$246)</f>
        <v>89473450</v>
      </c>
      <c r="L255" s="3">
        <f ca="1">SUMIF($A$8:L$246,$E255,L$8:L$246)</f>
        <v>74600000</v>
      </c>
      <c r="M255" s="3">
        <f ca="1">SUMIF($A$8:M$246,$E255,M$8:M$246)</f>
        <v>243005050</v>
      </c>
    </row>
    <row r="256" spans="1:21">
      <c r="E256" t="s">
        <v>2975</v>
      </c>
      <c r="F256" s="3">
        <f ca="1">SUMIF($A$8:F$246,$E256,F$8:F$246)</f>
        <v>0</v>
      </c>
      <c r="G256" s="3">
        <f ca="1">SUMIF($A$8:G$246,$E256,G$8:G$246)</f>
        <v>0</v>
      </c>
      <c r="H256" s="3">
        <f ca="1">SUMIF($A$8:H$246,$E256,H$8:H$246)</f>
        <v>0</v>
      </c>
      <c r="I256" s="3">
        <f ca="1">SUMIF($A$8:I$246,$E256,I$8:I$246)</f>
        <v>0</v>
      </c>
      <c r="J256" s="3">
        <f ca="1">SUMIF($A$8:J$246,$E256,J$8:J$246)</f>
        <v>0</v>
      </c>
      <c r="K256" s="3">
        <f ca="1">SUMIF($A$8:K$246,$E256,K$8:K$246)</f>
        <v>0</v>
      </c>
      <c r="L256" s="3">
        <f ca="1">SUMIF($A$8:L$246,$E256,L$8:L$246)</f>
        <v>0</v>
      </c>
      <c r="M256" s="3">
        <f ca="1">SUMIF($A$8:M$246,$E256,M$8:M$246)</f>
        <v>0</v>
      </c>
    </row>
  </sheetData>
  <sortState ref="E253:E256">
    <sortCondition ref="E253"/>
  </sortState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1241"/>
  <sheetViews>
    <sheetView workbookViewId="0">
      <selection activeCell="H22" sqref="H22"/>
    </sheetView>
  </sheetViews>
  <sheetFormatPr defaultRowHeight="12.75"/>
  <cols>
    <col min="1" max="1" width="16.140625" bestFit="1" customWidth="1"/>
    <col min="2" max="2" width="5.5703125" bestFit="1" customWidth="1"/>
    <col min="3" max="3" width="8.140625" bestFit="1" customWidth="1"/>
    <col min="4" max="4" width="6.5703125" bestFit="1" customWidth="1"/>
    <col min="5" max="5" width="6" bestFit="1" customWidth="1"/>
    <col min="6" max="6" width="7" bestFit="1" customWidth="1"/>
    <col min="7" max="7" width="16.140625" bestFit="1" customWidth="1"/>
    <col min="8" max="9" width="10.140625" bestFit="1" customWidth="1"/>
    <col min="10" max="10" width="12" bestFit="1" customWidth="1"/>
    <col min="11" max="11" width="6.140625" bestFit="1" customWidth="1"/>
    <col min="12" max="12" width="6" bestFit="1" customWidth="1"/>
    <col min="13" max="13" width="7.42578125" bestFit="1" customWidth="1"/>
    <col min="14" max="14" width="9" bestFit="1" customWidth="1"/>
    <col min="15" max="15" width="9.42578125" bestFit="1" customWidth="1"/>
    <col min="16" max="16" width="6.5703125" bestFit="1" customWidth="1"/>
    <col min="17" max="17" width="8.5703125" bestFit="1" customWidth="1"/>
    <col min="18" max="18" width="14.140625" bestFit="1" customWidth="1"/>
    <col min="19" max="19" width="6.5703125" bestFit="1" customWidth="1"/>
    <col min="20" max="20" width="6" bestFit="1" customWidth="1"/>
    <col min="21" max="21" width="9.7109375" bestFit="1" customWidth="1"/>
    <col min="22" max="22" width="6" bestFit="1" customWidth="1"/>
    <col min="23" max="23" width="8.140625" bestFit="1" customWidth="1"/>
    <col min="24" max="24" width="8" bestFit="1" customWidth="1"/>
    <col min="25" max="25" width="8.42578125" bestFit="1" customWidth="1"/>
    <col min="26" max="26" width="7.5703125" bestFit="1" customWidth="1"/>
    <col min="27" max="27" width="8" bestFit="1" customWidth="1"/>
    <col min="28" max="28" width="9" bestFit="1" customWidth="1"/>
    <col min="29" max="29" width="8" bestFit="1" customWidth="1"/>
    <col min="30" max="30" width="7.85546875" bestFit="1" customWidth="1"/>
    <col min="31" max="31" width="9.5703125" bestFit="1" customWidth="1"/>
  </cols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2977</v>
      </c>
    </row>
    <row r="2" spans="1:32">
      <c r="A2" t="str">
        <f>V2&amp;W2&amp;F2&amp;IF(MONTH(H2)&lt;10,"0"&amp;MONTH(H2),MONTH(H2))</f>
        <v>210099451115101</v>
      </c>
      <c r="B2" t="s">
        <v>2978</v>
      </c>
      <c r="C2" t="s">
        <v>2384</v>
      </c>
      <c r="D2" t="s">
        <v>344</v>
      </c>
      <c r="E2" t="s">
        <v>344</v>
      </c>
      <c r="F2" t="s">
        <v>58</v>
      </c>
      <c r="G2" t="s">
        <v>2979</v>
      </c>
      <c r="H2" s="1">
        <v>43832</v>
      </c>
      <c r="I2" s="1">
        <v>43832</v>
      </c>
      <c r="J2">
        <v>3480000</v>
      </c>
      <c r="K2" t="s">
        <v>31</v>
      </c>
      <c r="L2" t="s">
        <v>31</v>
      </c>
      <c r="M2">
        <v>0</v>
      </c>
      <c r="N2">
        <v>0</v>
      </c>
      <c r="O2">
        <v>0</v>
      </c>
      <c r="P2" t="s">
        <v>37</v>
      </c>
      <c r="Q2" t="s">
        <v>37</v>
      </c>
      <c r="R2" t="str">
        <f>V2&amp;W2&amp;F2</f>
        <v>2100994511151</v>
      </c>
      <c r="S2" t="s">
        <v>38</v>
      </c>
      <c r="T2" t="s">
        <v>45</v>
      </c>
      <c r="U2" t="s">
        <v>45</v>
      </c>
      <c r="V2" t="s">
        <v>2391</v>
      </c>
      <c r="W2" t="s">
        <v>42</v>
      </c>
      <c r="X2" t="s">
        <v>43</v>
      </c>
      <c r="Y2" t="s">
        <v>44</v>
      </c>
      <c r="Z2" t="s">
        <v>44</v>
      </c>
      <c r="AA2" t="s">
        <v>45</v>
      </c>
      <c r="AB2" t="s">
        <v>46</v>
      </c>
      <c r="AC2" t="s">
        <v>47</v>
      </c>
      <c r="AD2" t="s">
        <v>48</v>
      </c>
      <c r="AE2" t="s">
        <v>49</v>
      </c>
      <c r="AF2" t="s">
        <v>31</v>
      </c>
    </row>
    <row r="3" spans="1:32">
      <c r="A3" t="str">
        <f t="shared" ref="A3:A66" si="0">V3&amp;W3&amp;F3&amp;IF(MONTH(H3)&lt;10,"0"&amp;MONTH(H3),MONTH(H3))</f>
        <v>210099451112601</v>
      </c>
      <c r="B3" t="s">
        <v>2978</v>
      </c>
      <c r="C3" t="s">
        <v>2384</v>
      </c>
      <c r="D3" t="s">
        <v>344</v>
      </c>
      <c r="E3" t="s">
        <v>344</v>
      </c>
      <c r="F3" t="s">
        <v>57</v>
      </c>
      <c r="G3" t="s">
        <v>2979</v>
      </c>
      <c r="H3" s="1">
        <v>43832</v>
      </c>
      <c r="I3" s="1">
        <v>43832</v>
      </c>
      <c r="J3">
        <v>5431500</v>
      </c>
      <c r="K3" t="s">
        <v>31</v>
      </c>
      <c r="L3" t="s">
        <v>31</v>
      </c>
      <c r="M3">
        <v>0</v>
      </c>
      <c r="N3">
        <v>0</v>
      </c>
      <c r="O3">
        <v>0</v>
      </c>
      <c r="P3" t="s">
        <v>37</v>
      </c>
      <c r="Q3" t="s">
        <v>37</v>
      </c>
      <c r="R3" t="str">
        <f t="shared" ref="R3:R66" si="1">V3&amp;W3&amp;F3</f>
        <v>2100994511126</v>
      </c>
      <c r="S3" t="s">
        <v>38</v>
      </c>
      <c r="T3" t="s">
        <v>45</v>
      </c>
      <c r="U3" t="s">
        <v>45</v>
      </c>
      <c r="V3" t="s">
        <v>2391</v>
      </c>
      <c r="W3" t="s">
        <v>42</v>
      </c>
      <c r="X3" t="s">
        <v>43</v>
      </c>
      <c r="Y3" t="s">
        <v>44</v>
      </c>
      <c r="Z3" t="s">
        <v>44</v>
      </c>
      <c r="AA3" t="s">
        <v>45</v>
      </c>
      <c r="AB3" t="s">
        <v>46</v>
      </c>
      <c r="AC3" t="s">
        <v>47</v>
      </c>
      <c r="AD3" t="s">
        <v>48</v>
      </c>
      <c r="AE3" t="s">
        <v>49</v>
      </c>
      <c r="AF3" t="s">
        <v>31</v>
      </c>
    </row>
    <row r="4" spans="1:32">
      <c r="A4" t="str">
        <f t="shared" si="0"/>
        <v>210099451112501</v>
      </c>
      <c r="B4" t="s">
        <v>2978</v>
      </c>
      <c r="C4" t="s">
        <v>2384</v>
      </c>
      <c r="D4" t="s">
        <v>344</v>
      </c>
      <c r="E4" t="s">
        <v>344</v>
      </c>
      <c r="F4" t="s">
        <v>132</v>
      </c>
      <c r="G4" t="s">
        <v>2979</v>
      </c>
      <c r="H4" s="1">
        <v>43832</v>
      </c>
      <c r="I4" s="1">
        <v>43832</v>
      </c>
      <c r="J4">
        <v>5283</v>
      </c>
      <c r="K4" t="s">
        <v>31</v>
      </c>
      <c r="L4" t="s">
        <v>31</v>
      </c>
      <c r="M4">
        <v>0</v>
      </c>
      <c r="N4">
        <v>0</v>
      </c>
      <c r="O4">
        <v>0</v>
      </c>
      <c r="P4" t="s">
        <v>37</v>
      </c>
      <c r="Q4" t="s">
        <v>37</v>
      </c>
      <c r="R4" t="str">
        <f t="shared" si="1"/>
        <v>2100994511125</v>
      </c>
      <c r="S4" t="s">
        <v>38</v>
      </c>
      <c r="T4" t="s">
        <v>45</v>
      </c>
      <c r="U4" t="s">
        <v>45</v>
      </c>
      <c r="V4" t="s">
        <v>2391</v>
      </c>
      <c r="W4" t="s">
        <v>42</v>
      </c>
      <c r="X4" t="s">
        <v>43</v>
      </c>
      <c r="Y4" t="s">
        <v>44</v>
      </c>
      <c r="Z4" t="s">
        <v>44</v>
      </c>
      <c r="AA4" t="s">
        <v>45</v>
      </c>
      <c r="AB4" t="s">
        <v>46</v>
      </c>
      <c r="AC4" t="s">
        <v>47</v>
      </c>
      <c r="AD4" t="s">
        <v>48</v>
      </c>
      <c r="AE4" t="s">
        <v>49</v>
      </c>
      <c r="AF4" t="s">
        <v>31</v>
      </c>
    </row>
    <row r="5" spans="1:32">
      <c r="A5" t="str">
        <f t="shared" si="0"/>
        <v>210099451112401</v>
      </c>
      <c r="B5" t="s">
        <v>2978</v>
      </c>
      <c r="C5" t="s">
        <v>2384</v>
      </c>
      <c r="D5" t="s">
        <v>344</v>
      </c>
      <c r="E5" t="s">
        <v>344</v>
      </c>
      <c r="F5" t="s">
        <v>52</v>
      </c>
      <c r="G5" t="s">
        <v>2979</v>
      </c>
      <c r="H5" s="1">
        <v>43832</v>
      </c>
      <c r="I5" s="1">
        <v>43832</v>
      </c>
      <c r="J5">
        <v>2095000</v>
      </c>
      <c r="K5" t="s">
        <v>31</v>
      </c>
      <c r="L5" t="s">
        <v>31</v>
      </c>
      <c r="M5">
        <v>0</v>
      </c>
      <c r="N5">
        <v>0</v>
      </c>
      <c r="O5">
        <v>0</v>
      </c>
      <c r="P5" t="s">
        <v>37</v>
      </c>
      <c r="Q5" t="s">
        <v>37</v>
      </c>
      <c r="R5" t="str">
        <f t="shared" si="1"/>
        <v>2100994511124</v>
      </c>
      <c r="S5" t="s">
        <v>38</v>
      </c>
      <c r="T5" t="s">
        <v>45</v>
      </c>
      <c r="U5" t="s">
        <v>45</v>
      </c>
      <c r="V5" t="s">
        <v>2391</v>
      </c>
      <c r="W5" t="s">
        <v>42</v>
      </c>
      <c r="X5" t="s">
        <v>43</v>
      </c>
      <c r="Y5" t="s">
        <v>44</v>
      </c>
      <c r="Z5" t="s">
        <v>44</v>
      </c>
      <c r="AA5" t="s">
        <v>45</v>
      </c>
      <c r="AB5" t="s">
        <v>46</v>
      </c>
      <c r="AC5" t="s">
        <v>47</v>
      </c>
      <c r="AD5" t="s">
        <v>48</v>
      </c>
      <c r="AE5" t="s">
        <v>49</v>
      </c>
      <c r="AF5" t="s">
        <v>31</v>
      </c>
    </row>
    <row r="6" spans="1:32">
      <c r="A6" t="str">
        <f t="shared" si="0"/>
        <v>210099451112301</v>
      </c>
      <c r="B6" t="s">
        <v>2978</v>
      </c>
      <c r="C6" t="s">
        <v>2384</v>
      </c>
      <c r="D6" t="s">
        <v>344</v>
      </c>
      <c r="E6" t="s">
        <v>344</v>
      </c>
      <c r="F6" t="s">
        <v>56</v>
      </c>
      <c r="G6" t="s">
        <v>2979</v>
      </c>
      <c r="H6" s="1">
        <v>43832</v>
      </c>
      <c r="I6" s="1">
        <v>43832</v>
      </c>
      <c r="J6">
        <v>1800000</v>
      </c>
      <c r="K6" t="s">
        <v>31</v>
      </c>
      <c r="L6" t="s">
        <v>31</v>
      </c>
      <c r="M6">
        <v>0</v>
      </c>
      <c r="N6">
        <v>0</v>
      </c>
      <c r="O6">
        <v>0</v>
      </c>
      <c r="P6" t="s">
        <v>37</v>
      </c>
      <c r="Q6" t="s">
        <v>37</v>
      </c>
      <c r="R6" t="str">
        <f t="shared" si="1"/>
        <v>2100994511123</v>
      </c>
      <c r="S6" t="s">
        <v>38</v>
      </c>
      <c r="T6" t="s">
        <v>45</v>
      </c>
      <c r="U6" t="s">
        <v>45</v>
      </c>
      <c r="V6" t="s">
        <v>2391</v>
      </c>
      <c r="W6" t="s">
        <v>42</v>
      </c>
      <c r="X6" t="s">
        <v>43</v>
      </c>
      <c r="Y6" t="s">
        <v>44</v>
      </c>
      <c r="Z6" t="s">
        <v>44</v>
      </c>
      <c r="AA6" t="s">
        <v>45</v>
      </c>
      <c r="AB6" t="s">
        <v>46</v>
      </c>
      <c r="AC6" t="s">
        <v>47</v>
      </c>
      <c r="AD6" t="s">
        <v>48</v>
      </c>
      <c r="AE6" t="s">
        <v>49</v>
      </c>
      <c r="AF6" t="s">
        <v>31</v>
      </c>
    </row>
    <row r="7" spans="1:32">
      <c r="A7" t="str">
        <f t="shared" si="0"/>
        <v>210099451112201</v>
      </c>
      <c r="B7" t="s">
        <v>2978</v>
      </c>
      <c r="C7" t="s">
        <v>2384</v>
      </c>
      <c r="D7" t="s">
        <v>344</v>
      </c>
      <c r="E7" t="s">
        <v>344</v>
      </c>
      <c r="F7" t="s">
        <v>55</v>
      </c>
      <c r="G7" t="s">
        <v>2979</v>
      </c>
      <c r="H7" s="1">
        <v>43832</v>
      </c>
      <c r="I7" s="1">
        <v>43832</v>
      </c>
      <c r="J7">
        <v>1906200</v>
      </c>
      <c r="K7" t="s">
        <v>31</v>
      </c>
      <c r="L7" t="s">
        <v>31</v>
      </c>
      <c r="M7">
        <v>0</v>
      </c>
      <c r="N7">
        <v>0</v>
      </c>
      <c r="O7">
        <v>0</v>
      </c>
      <c r="P7" t="s">
        <v>37</v>
      </c>
      <c r="Q7" t="s">
        <v>37</v>
      </c>
      <c r="R7" t="str">
        <f t="shared" si="1"/>
        <v>2100994511122</v>
      </c>
      <c r="S7" t="s">
        <v>38</v>
      </c>
      <c r="T7" t="s">
        <v>45</v>
      </c>
      <c r="U7" t="s">
        <v>45</v>
      </c>
      <c r="V7" t="s">
        <v>2391</v>
      </c>
      <c r="W7" t="s">
        <v>42</v>
      </c>
      <c r="X7" t="s">
        <v>43</v>
      </c>
      <c r="Y7" t="s">
        <v>44</v>
      </c>
      <c r="Z7" t="s">
        <v>44</v>
      </c>
      <c r="AA7" t="s">
        <v>45</v>
      </c>
      <c r="AB7" t="s">
        <v>46</v>
      </c>
      <c r="AC7" t="s">
        <v>47</v>
      </c>
      <c r="AD7" t="s">
        <v>48</v>
      </c>
      <c r="AE7" t="s">
        <v>49</v>
      </c>
      <c r="AF7" t="s">
        <v>31</v>
      </c>
    </row>
    <row r="8" spans="1:32">
      <c r="A8" t="str">
        <f t="shared" si="0"/>
        <v>210099451112101</v>
      </c>
      <c r="B8" t="s">
        <v>2978</v>
      </c>
      <c r="C8" t="s">
        <v>2384</v>
      </c>
      <c r="D8" t="s">
        <v>344</v>
      </c>
      <c r="E8" t="s">
        <v>344</v>
      </c>
      <c r="F8" t="s">
        <v>51</v>
      </c>
      <c r="G8" t="s">
        <v>2979</v>
      </c>
      <c r="H8" s="1">
        <v>43832</v>
      </c>
      <c r="I8" s="1">
        <v>43832</v>
      </c>
      <c r="J8">
        <v>6319660</v>
      </c>
      <c r="K8" t="s">
        <v>31</v>
      </c>
      <c r="L8" t="s">
        <v>31</v>
      </c>
      <c r="M8">
        <v>0</v>
      </c>
      <c r="N8">
        <v>0</v>
      </c>
      <c r="O8">
        <v>0</v>
      </c>
      <c r="P8" t="s">
        <v>37</v>
      </c>
      <c r="Q8" t="s">
        <v>37</v>
      </c>
      <c r="R8" t="str">
        <f t="shared" si="1"/>
        <v>2100994511121</v>
      </c>
      <c r="S8" t="s">
        <v>38</v>
      </c>
      <c r="T8" t="s">
        <v>45</v>
      </c>
      <c r="U8" t="s">
        <v>45</v>
      </c>
      <c r="V8" t="s">
        <v>2391</v>
      </c>
      <c r="W8" t="s">
        <v>42</v>
      </c>
      <c r="X8" t="s">
        <v>43</v>
      </c>
      <c r="Y8" t="s">
        <v>44</v>
      </c>
      <c r="Z8" t="s">
        <v>44</v>
      </c>
      <c r="AA8" t="s">
        <v>45</v>
      </c>
      <c r="AB8" t="s">
        <v>46</v>
      </c>
      <c r="AC8" t="s">
        <v>47</v>
      </c>
      <c r="AD8" t="s">
        <v>48</v>
      </c>
      <c r="AE8" t="s">
        <v>49</v>
      </c>
      <c r="AF8" t="s">
        <v>31</v>
      </c>
    </row>
    <row r="9" spans="1:32">
      <c r="A9" t="str">
        <f t="shared" si="0"/>
        <v>210099451111901</v>
      </c>
      <c r="B9" t="s">
        <v>2978</v>
      </c>
      <c r="C9" t="s">
        <v>2384</v>
      </c>
      <c r="D9" t="s">
        <v>344</v>
      </c>
      <c r="E9" t="s">
        <v>344</v>
      </c>
      <c r="F9" t="s">
        <v>50</v>
      </c>
      <c r="G9" t="s">
        <v>2979</v>
      </c>
      <c r="H9" s="1">
        <v>43832</v>
      </c>
      <c r="I9" s="1">
        <v>43832</v>
      </c>
      <c r="J9">
        <v>1452</v>
      </c>
      <c r="K9" t="s">
        <v>31</v>
      </c>
      <c r="L9" t="s">
        <v>31</v>
      </c>
      <c r="M9">
        <v>0</v>
      </c>
      <c r="N9">
        <v>0</v>
      </c>
      <c r="O9">
        <v>0</v>
      </c>
      <c r="P9" t="s">
        <v>37</v>
      </c>
      <c r="Q9" t="s">
        <v>37</v>
      </c>
      <c r="R9" t="str">
        <f t="shared" si="1"/>
        <v>2100994511119</v>
      </c>
      <c r="S9" t="s">
        <v>38</v>
      </c>
      <c r="T9" t="s">
        <v>45</v>
      </c>
      <c r="U9" t="s">
        <v>45</v>
      </c>
      <c r="V9" t="s">
        <v>2391</v>
      </c>
      <c r="W9" t="s">
        <v>42</v>
      </c>
      <c r="X9" t="s">
        <v>43</v>
      </c>
      <c r="Y9" t="s">
        <v>44</v>
      </c>
      <c r="Z9" t="s">
        <v>44</v>
      </c>
      <c r="AA9" t="s">
        <v>45</v>
      </c>
      <c r="AB9" t="s">
        <v>46</v>
      </c>
      <c r="AC9" t="s">
        <v>47</v>
      </c>
      <c r="AD9" t="s">
        <v>48</v>
      </c>
      <c r="AE9" t="s">
        <v>49</v>
      </c>
      <c r="AF9" t="s">
        <v>31</v>
      </c>
    </row>
    <row r="10" spans="1:32">
      <c r="A10" t="str">
        <f t="shared" si="0"/>
        <v>210099451111101</v>
      </c>
      <c r="B10" t="s">
        <v>2978</v>
      </c>
      <c r="C10" t="s">
        <v>2384</v>
      </c>
      <c r="D10" t="s">
        <v>344</v>
      </c>
      <c r="E10" t="s">
        <v>344</v>
      </c>
      <c r="F10" t="s">
        <v>35</v>
      </c>
      <c r="G10" t="s">
        <v>2979</v>
      </c>
      <c r="H10" s="1">
        <v>43832</v>
      </c>
      <c r="I10" s="1">
        <v>43832</v>
      </c>
      <c r="J10">
        <v>79805300</v>
      </c>
      <c r="K10" t="s">
        <v>31</v>
      </c>
      <c r="L10" t="s">
        <v>31</v>
      </c>
      <c r="M10">
        <v>0</v>
      </c>
      <c r="N10">
        <v>0</v>
      </c>
      <c r="O10">
        <v>0</v>
      </c>
      <c r="P10" t="s">
        <v>37</v>
      </c>
      <c r="Q10" t="s">
        <v>37</v>
      </c>
      <c r="R10" t="str">
        <f t="shared" si="1"/>
        <v>2100994511111</v>
      </c>
      <c r="S10" t="s">
        <v>38</v>
      </c>
      <c r="T10" t="s">
        <v>45</v>
      </c>
      <c r="U10" t="s">
        <v>45</v>
      </c>
      <c r="V10" t="s">
        <v>2391</v>
      </c>
      <c r="W10" t="s">
        <v>42</v>
      </c>
      <c r="X10" t="s">
        <v>43</v>
      </c>
      <c r="Y10" t="s">
        <v>44</v>
      </c>
      <c r="Z10" t="s">
        <v>44</v>
      </c>
      <c r="AA10" t="s">
        <v>45</v>
      </c>
      <c r="AB10" t="s">
        <v>46</v>
      </c>
      <c r="AC10" t="s">
        <v>47</v>
      </c>
      <c r="AD10" t="s">
        <v>48</v>
      </c>
      <c r="AE10" t="s">
        <v>49</v>
      </c>
      <c r="AF10" t="s">
        <v>31</v>
      </c>
    </row>
    <row r="11" spans="1:32">
      <c r="A11" t="str">
        <f t="shared" si="0"/>
        <v>210099451111102</v>
      </c>
      <c r="B11" t="s">
        <v>2978</v>
      </c>
      <c r="C11" t="s">
        <v>2384</v>
      </c>
      <c r="D11" t="s">
        <v>994</v>
      </c>
      <c r="E11" t="s">
        <v>994</v>
      </c>
      <c r="F11" t="s">
        <v>35</v>
      </c>
      <c r="G11" t="s">
        <v>2980</v>
      </c>
      <c r="H11" s="1">
        <v>43862</v>
      </c>
      <c r="I11" s="1">
        <v>43833</v>
      </c>
      <c r="J11">
        <v>79898300</v>
      </c>
      <c r="K11" t="s">
        <v>31</v>
      </c>
      <c r="L11" t="s">
        <v>31</v>
      </c>
      <c r="M11">
        <v>0</v>
      </c>
      <c r="N11">
        <v>0</v>
      </c>
      <c r="O11">
        <v>0</v>
      </c>
      <c r="P11" t="s">
        <v>37</v>
      </c>
      <c r="Q11" t="s">
        <v>37</v>
      </c>
      <c r="R11" t="str">
        <f t="shared" si="1"/>
        <v>2100994511111</v>
      </c>
      <c r="S11" t="s">
        <v>38</v>
      </c>
      <c r="T11" t="s">
        <v>45</v>
      </c>
      <c r="U11" t="s">
        <v>45</v>
      </c>
      <c r="V11" t="s">
        <v>2391</v>
      </c>
      <c r="W11" t="s">
        <v>42</v>
      </c>
      <c r="X11" t="s">
        <v>43</v>
      </c>
      <c r="Y11" t="s">
        <v>44</v>
      </c>
      <c r="Z11" t="s">
        <v>44</v>
      </c>
      <c r="AA11" t="s">
        <v>45</v>
      </c>
      <c r="AB11" t="s">
        <v>46</v>
      </c>
      <c r="AC11" t="s">
        <v>47</v>
      </c>
      <c r="AD11" t="s">
        <v>48</v>
      </c>
      <c r="AE11" t="s">
        <v>49</v>
      </c>
      <c r="AF11" t="s">
        <v>31</v>
      </c>
    </row>
    <row r="12" spans="1:32">
      <c r="A12" t="str">
        <f t="shared" si="0"/>
        <v>210099451111902</v>
      </c>
      <c r="B12" t="s">
        <v>2978</v>
      </c>
      <c r="C12" t="s">
        <v>2384</v>
      </c>
      <c r="D12" t="s">
        <v>994</v>
      </c>
      <c r="E12" t="s">
        <v>994</v>
      </c>
      <c r="F12" t="s">
        <v>50</v>
      </c>
      <c r="G12" t="s">
        <v>2980</v>
      </c>
      <c r="H12" s="1">
        <v>43862</v>
      </c>
      <c r="I12" s="1">
        <v>43833</v>
      </c>
      <c r="J12">
        <v>1385</v>
      </c>
      <c r="K12" t="s">
        <v>31</v>
      </c>
      <c r="L12" t="s">
        <v>31</v>
      </c>
      <c r="M12">
        <v>0</v>
      </c>
      <c r="N12">
        <v>0</v>
      </c>
      <c r="O12">
        <v>0</v>
      </c>
      <c r="P12" t="s">
        <v>37</v>
      </c>
      <c r="Q12" t="s">
        <v>37</v>
      </c>
      <c r="R12" t="str">
        <f t="shared" si="1"/>
        <v>2100994511119</v>
      </c>
      <c r="S12" t="s">
        <v>38</v>
      </c>
      <c r="T12" t="s">
        <v>45</v>
      </c>
      <c r="U12" t="s">
        <v>45</v>
      </c>
      <c r="V12" t="s">
        <v>2391</v>
      </c>
      <c r="W12" t="s">
        <v>42</v>
      </c>
      <c r="X12" t="s">
        <v>43</v>
      </c>
      <c r="Y12" t="s">
        <v>44</v>
      </c>
      <c r="Z12" t="s">
        <v>44</v>
      </c>
      <c r="AA12" t="s">
        <v>45</v>
      </c>
      <c r="AB12" t="s">
        <v>46</v>
      </c>
      <c r="AC12" t="s">
        <v>47</v>
      </c>
      <c r="AD12" t="s">
        <v>48</v>
      </c>
      <c r="AE12" t="s">
        <v>49</v>
      </c>
      <c r="AF12" t="s">
        <v>31</v>
      </c>
    </row>
    <row r="13" spans="1:32">
      <c r="A13" t="str">
        <f t="shared" si="0"/>
        <v>210099451112102</v>
      </c>
      <c r="B13" t="s">
        <v>2978</v>
      </c>
      <c r="C13" t="s">
        <v>2384</v>
      </c>
      <c r="D13" t="s">
        <v>994</v>
      </c>
      <c r="E13" t="s">
        <v>994</v>
      </c>
      <c r="F13" t="s">
        <v>51</v>
      </c>
      <c r="G13" t="s">
        <v>2980</v>
      </c>
      <c r="H13" s="1">
        <v>43862</v>
      </c>
      <c r="I13" s="1">
        <v>43833</v>
      </c>
      <c r="J13">
        <v>6328960</v>
      </c>
      <c r="K13" t="s">
        <v>31</v>
      </c>
      <c r="L13" t="s">
        <v>31</v>
      </c>
      <c r="M13">
        <v>0</v>
      </c>
      <c r="N13">
        <v>0</v>
      </c>
      <c r="O13">
        <v>0</v>
      </c>
      <c r="P13" t="s">
        <v>37</v>
      </c>
      <c r="Q13" t="s">
        <v>37</v>
      </c>
      <c r="R13" t="str">
        <f t="shared" si="1"/>
        <v>2100994511121</v>
      </c>
      <c r="S13" t="s">
        <v>38</v>
      </c>
      <c r="T13" t="s">
        <v>45</v>
      </c>
      <c r="U13" t="s">
        <v>45</v>
      </c>
      <c r="V13" t="s">
        <v>2391</v>
      </c>
      <c r="W13" t="s">
        <v>42</v>
      </c>
      <c r="X13" t="s">
        <v>43</v>
      </c>
      <c r="Y13" t="s">
        <v>44</v>
      </c>
      <c r="Z13" t="s">
        <v>44</v>
      </c>
      <c r="AA13" t="s">
        <v>45</v>
      </c>
      <c r="AB13" t="s">
        <v>46</v>
      </c>
      <c r="AC13" t="s">
        <v>47</v>
      </c>
      <c r="AD13" t="s">
        <v>48</v>
      </c>
      <c r="AE13" t="s">
        <v>49</v>
      </c>
      <c r="AF13" t="s">
        <v>31</v>
      </c>
    </row>
    <row r="14" spans="1:32">
      <c r="A14" t="str">
        <f t="shared" si="0"/>
        <v>210099451112202</v>
      </c>
      <c r="B14" t="s">
        <v>2978</v>
      </c>
      <c r="C14" t="s">
        <v>2384</v>
      </c>
      <c r="D14" t="s">
        <v>994</v>
      </c>
      <c r="E14" t="s">
        <v>994</v>
      </c>
      <c r="F14" t="s">
        <v>55</v>
      </c>
      <c r="G14" t="s">
        <v>2980</v>
      </c>
      <c r="H14" s="1">
        <v>43862</v>
      </c>
      <c r="I14" s="1">
        <v>43833</v>
      </c>
      <c r="J14">
        <v>1909920</v>
      </c>
      <c r="K14" t="s">
        <v>31</v>
      </c>
      <c r="L14" t="s">
        <v>31</v>
      </c>
      <c r="M14">
        <v>0</v>
      </c>
      <c r="N14">
        <v>0</v>
      </c>
      <c r="O14">
        <v>0</v>
      </c>
      <c r="P14" t="s">
        <v>37</v>
      </c>
      <c r="Q14" t="s">
        <v>37</v>
      </c>
      <c r="R14" t="str">
        <f t="shared" si="1"/>
        <v>2100994511122</v>
      </c>
      <c r="S14" t="s">
        <v>38</v>
      </c>
      <c r="T14" t="s">
        <v>45</v>
      </c>
      <c r="U14" t="s">
        <v>45</v>
      </c>
      <c r="V14" t="s">
        <v>2391</v>
      </c>
      <c r="W14" t="s">
        <v>42</v>
      </c>
      <c r="X14" t="s">
        <v>43</v>
      </c>
      <c r="Y14" t="s">
        <v>44</v>
      </c>
      <c r="Z14" t="s">
        <v>44</v>
      </c>
      <c r="AA14" t="s">
        <v>45</v>
      </c>
      <c r="AB14" t="s">
        <v>46</v>
      </c>
      <c r="AC14" t="s">
        <v>47</v>
      </c>
      <c r="AD14" t="s">
        <v>48</v>
      </c>
      <c r="AE14" t="s">
        <v>49</v>
      </c>
      <c r="AF14" t="s">
        <v>31</v>
      </c>
    </row>
    <row r="15" spans="1:32">
      <c r="A15" t="str">
        <f t="shared" si="0"/>
        <v>210099451112302</v>
      </c>
      <c r="B15" t="s">
        <v>2978</v>
      </c>
      <c r="C15" t="s">
        <v>2384</v>
      </c>
      <c r="D15" t="s">
        <v>994</v>
      </c>
      <c r="E15" t="s">
        <v>994</v>
      </c>
      <c r="F15" t="s">
        <v>56</v>
      </c>
      <c r="G15" t="s">
        <v>2980</v>
      </c>
      <c r="H15" s="1">
        <v>43862</v>
      </c>
      <c r="I15" s="1">
        <v>43833</v>
      </c>
      <c r="J15">
        <v>1800000</v>
      </c>
      <c r="K15" t="s">
        <v>31</v>
      </c>
      <c r="L15" t="s">
        <v>31</v>
      </c>
      <c r="M15">
        <v>0</v>
      </c>
      <c r="N15">
        <v>0</v>
      </c>
      <c r="O15">
        <v>0</v>
      </c>
      <c r="P15" t="s">
        <v>37</v>
      </c>
      <c r="Q15" t="s">
        <v>37</v>
      </c>
      <c r="R15" t="str">
        <f t="shared" si="1"/>
        <v>2100994511123</v>
      </c>
      <c r="S15" t="s">
        <v>38</v>
      </c>
      <c r="T15" t="s">
        <v>45</v>
      </c>
      <c r="U15" t="s">
        <v>45</v>
      </c>
      <c r="V15" t="s">
        <v>2391</v>
      </c>
      <c r="W15" t="s">
        <v>42</v>
      </c>
      <c r="X15" t="s">
        <v>43</v>
      </c>
      <c r="Y15" t="s">
        <v>44</v>
      </c>
      <c r="Z15" t="s">
        <v>44</v>
      </c>
      <c r="AA15" t="s">
        <v>45</v>
      </c>
      <c r="AB15" t="s">
        <v>46</v>
      </c>
      <c r="AC15" t="s">
        <v>47</v>
      </c>
      <c r="AD15" t="s">
        <v>48</v>
      </c>
      <c r="AE15" t="s">
        <v>49</v>
      </c>
      <c r="AF15" t="s">
        <v>31</v>
      </c>
    </row>
    <row r="16" spans="1:32">
      <c r="A16" t="str">
        <f t="shared" si="0"/>
        <v>210099451112402</v>
      </c>
      <c r="B16" t="s">
        <v>2978</v>
      </c>
      <c r="C16" t="s">
        <v>2384</v>
      </c>
      <c r="D16" t="s">
        <v>994</v>
      </c>
      <c r="E16" t="s">
        <v>994</v>
      </c>
      <c r="F16" t="s">
        <v>52</v>
      </c>
      <c r="G16" t="s">
        <v>2980</v>
      </c>
      <c r="H16" s="1">
        <v>43862</v>
      </c>
      <c r="I16" s="1">
        <v>43833</v>
      </c>
      <c r="J16">
        <v>2095000</v>
      </c>
      <c r="K16" t="s">
        <v>31</v>
      </c>
      <c r="L16" t="s">
        <v>31</v>
      </c>
      <c r="M16">
        <v>0</v>
      </c>
      <c r="N16">
        <v>0</v>
      </c>
      <c r="O16">
        <v>0</v>
      </c>
      <c r="P16" t="s">
        <v>37</v>
      </c>
      <c r="Q16" t="s">
        <v>37</v>
      </c>
      <c r="R16" t="str">
        <f t="shared" si="1"/>
        <v>2100994511124</v>
      </c>
      <c r="S16" t="s">
        <v>38</v>
      </c>
      <c r="T16" t="s">
        <v>45</v>
      </c>
      <c r="U16" t="s">
        <v>45</v>
      </c>
      <c r="V16" t="s">
        <v>2391</v>
      </c>
      <c r="W16" t="s">
        <v>42</v>
      </c>
      <c r="X16" t="s">
        <v>43</v>
      </c>
      <c r="Y16" t="s">
        <v>44</v>
      </c>
      <c r="Z16" t="s">
        <v>44</v>
      </c>
      <c r="AA16" t="s">
        <v>45</v>
      </c>
      <c r="AB16" t="s">
        <v>46</v>
      </c>
      <c r="AC16" t="s">
        <v>47</v>
      </c>
      <c r="AD16" t="s">
        <v>48</v>
      </c>
      <c r="AE16" t="s">
        <v>49</v>
      </c>
      <c r="AF16" t="s">
        <v>31</v>
      </c>
    </row>
    <row r="17" spans="1:32">
      <c r="A17" t="str">
        <f t="shared" si="0"/>
        <v>210099451112502</v>
      </c>
      <c r="B17" t="s">
        <v>2978</v>
      </c>
      <c r="C17" t="s">
        <v>2384</v>
      </c>
      <c r="D17" t="s">
        <v>994</v>
      </c>
      <c r="E17" t="s">
        <v>994</v>
      </c>
      <c r="F17" t="s">
        <v>132</v>
      </c>
      <c r="G17" t="s">
        <v>2980</v>
      </c>
      <c r="H17" s="1">
        <v>43862</v>
      </c>
      <c r="I17" s="1">
        <v>43833</v>
      </c>
      <c r="J17">
        <v>5283</v>
      </c>
      <c r="K17" t="s">
        <v>31</v>
      </c>
      <c r="L17" t="s">
        <v>31</v>
      </c>
      <c r="M17">
        <v>0</v>
      </c>
      <c r="N17">
        <v>0</v>
      </c>
      <c r="O17">
        <v>0</v>
      </c>
      <c r="P17" t="s">
        <v>37</v>
      </c>
      <c r="Q17" t="s">
        <v>37</v>
      </c>
      <c r="R17" t="str">
        <f t="shared" si="1"/>
        <v>2100994511125</v>
      </c>
      <c r="S17" t="s">
        <v>38</v>
      </c>
      <c r="T17" t="s">
        <v>45</v>
      </c>
      <c r="U17" t="s">
        <v>45</v>
      </c>
      <c r="V17" t="s">
        <v>2391</v>
      </c>
      <c r="W17" t="s">
        <v>42</v>
      </c>
      <c r="X17" t="s">
        <v>43</v>
      </c>
      <c r="Y17" t="s">
        <v>44</v>
      </c>
      <c r="Z17" t="s">
        <v>44</v>
      </c>
      <c r="AA17" t="s">
        <v>45</v>
      </c>
      <c r="AB17" t="s">
        <v>46</v>
      </c>
      <c r="AC17" t="s">
        <v>47</v>
      </c>
      <c r="AD17" t="s">
        <v>48</v>
      </c>
      <c r="AE17" t="s">
        <v>49</v>
      </c>
      <c r="AF17" t="s">
        <v>31</v>
      </c>
    </row>
    <row r="18" spans="1:32">
      <c r="A18" t="str">
        <f t="shared" si="0"/>
        <v>210099451112602</v>
      </c>
      <c r="B18" t="s">
        <v>2978</v>
      </c>
      <c r="C18" t="s">
        <v>2384</v>
      </c>
      <c r="D18" t="s">
        <v>994</v>
      </c>
      <c r="E18" t="s">
        <v>994</v>
      </c>
      <c r="F18" t="s">
        <v>57</v>
      </c>
      <c r="G18" t="s">
        <v>2980</v>
      </c>
      <c r="H18" s="1">
        <v>43862</v>
      </c>
      <c r="I18" s="1">
        <v>43833</v>
      </c>
      <c r="J18">
        <v>5431500</v>
      </c>
      <c r="K18" t="s">
        <v>31</v>
      </c>
      <c r="L18" t="s">
        <v>31</v>
      </c>
      <c r="M18">
        <v>0</v>
      </c>
      <c r="N18">
        <v>0</v>
      </c>
      <c r="O18">
        <v>0</v>
      </c>
      <c r="P18" t="s">
        <v>37</v>
      </c>
      <c r="Q18" t="s">
        <v>37</v>
      </c>
      <c r="R18" t="str">
        <f t="shared" si="1"/>
        <v>2100994511126</v>
      </c>
      <c r="S18" t="s">
        <v>38</v>
      </c>
      <c r="T18" t="s">
        <v>45</v>
      </c>
      <c r="U18" t="s">
        <v>45</v>
      </c>
      <c r="V18" t="s">
        <v>2391</v>
      </c>
      <c r="W18" t="s">
        <v>42</v>
      </c>
      <c r="X18" t="s">
        <v>43</v>
      </c>
      <c r="Y18" t="s">
        <v>44</v>
      </c>
      <c r="Z18" t="s">
        <v>44</v>
      </c>
      <c r="AA18" t="s">
        <v>45</v>
      </c>
      <c r="AB18" t="s">
        <v>46</v>
      </c>
      <c r="AC18" t="s">
        <v>47</v>
      </c>
      <c r="AD18" t="s">
        <v>48</v>
      </c>
      <c r="AE18" t="s">
        <v>49</v>
      </c>
      <c r="AF18" t="s">
        <v>31</v>
      </c>
    </row>
    <row r="19" spans="1:32">
      <c r="A19" t="str">
        <f t="shared" si="0"/>
        <v>210099451115102</v>
      </c>
      <c r="B19" t="s">
        <v>2978</v>
      </c>
      <c r="C19" t="s">
        <v>2384</v>
      </c>
      <c r="D19" t="s">
        <v>994</v>
      </c>
      <c r="E19" t="s">
        <v>994</v>
      </c>
      <c r="F19" t="s">
        <v>58</v>
      </c>
      <c r="G19" t="s">
        <v>2980</v>
      </c>
      <c r="H19" s="1">
        <v>43862</v>
      </c>
      <c r="I19" s="1">
        <v>43833</v>
      </c>
      <c r="J19">
        <v>3480000</v>
      </c>
      <c r="K19" t="s">
        <v>31</v>
      </c>
      <c r="L19" t="s">
        <v>31</v>
      </c>
      <c r="M19">
        <v>0</v>
      </c>
      <c r="N19">
        <v>0</v>
      </c>
      <c r="O19">
        <v>0</v>
      </c>
      <c r="P19" t="s">
        <v>37</v>
      </c>
      <c r="Q19" t="s">
        <v>37</v>
      </c>
      <c r="R19" t="str">
        <f t="shared" si="1"/>
        <v>2100994511151</v>
      </c>
      <c r="S19" t="s">
        <v>38</v>
      </c>
      <c r="T19" t="s">
        <v>45</v>
      </c>
      <c r="U19" t="s">
        <v>45</v>
      </c>
      <c r="V19" t="s">
        <v>2391</v>
      </c>
      <c r="W19" t="s">
        <v>42</v>
      </c>
      <c r="X19" t="s">
        <v>43</v>
      </c>
      <c r="Y19" t="s">
        <v>44</v>
      </c>
      <c r="Z19" t="s">
        <v>44</v>
      </c>
      <c r="AA19" t="s">
        <v>45</v>
      </c>
      <c r="AB19" t="s">
        <v>46</v>
      </c>
      <c r="AC19" t="s">
        <v>47</v>
      </c>
      <c r="AD19" t="s">
        <v>48</v>
      </c>
      <c r="AE19" t="s">
        <v>49</v>
      </c>
      <c r="AF19" t="s">
        <v>31</v>
      </c>
    </row>
    <row r="20" spans="1:32">
      <c r="A20" t="str">
        <f t="shared" si="0"/>
        <v>210399452211101</v>
      </c>
      <c r="B20" t="s">
        <v>2978</v>
      </c>
      <c r="C20" t="s">
        <v>2384</v>
      </c>
      <c r="D20" t="s">
        <v>600</v>
      </c>
      <c r="E20" t="s">
        <v>600</v>
      </c>
      <c r="F20" t="s">
        <v>79</v>
      </c>
      <c r="G20" t="s">
        <v>2981</v>
      </c>
      <c r="H20" s="1">
        <v>43844</v>
      </c>
      <c r="I20" s="1">
        <v>43837</v>
      </c>
      <c r="J20">
        <v>1712996</v>
      </c>
      <c r="K20" t="s">
        <v>31</v>
      </c>
      <c r="L20" t="s">
        <v>31</v>
      </c>
      <c r="M20">
        <v>0</v>
      </c>
      <c r="N20">
        <v>0</v>
      </c>
      <c r="O20">
        <v>0</v>
      </c>
      <c r="P20" t="s">
        <v>37</v>
      </c>
      <c r="Q20" t="s">
        <v>37</v>
      </c>
      <c r="R20" t="str">
        <f t="shared" si="1"/>
        <v>2103994522111</v>
      </c>
      <c r="S20" t="s">
        <v>38</v>
      </c>
      <c r="T20" t="s">
        <v>45</v>
      </c>
      <c r="U20" t="s">
        <v>45</v>
      </c>
      <c r="V20" t="s">
        <v>2386</v>
      </c>
      <c r="W20" t="s">
        <v>42</v>
      </c>
      <c r="X20" t="s">
        <v>43</v>
      </c>
      <c r="Y20" t="s">
        <v>44</v>
      </c>
      <c r="Z20" t="s">
        <v>44</v>
      </c>
      <c r="AA20" t="s">
        <v>45</v>
      </c>
      <c r="AB20" t="s">
        <v>46</v>
      </c>
      <c r="AC20" t="s">
        <v>47</v>
      </c>
      <c r="AD20" t="s">
        <v>48</v>
      </c>
      <c r="AE20" t="s">
        <v>49</v>
      </c>
      <c r="AF20" t="s">
        <v>31</v>
      </c>
    </row>
    <row r="21" spans="1:32">
      <c r="A21" t="str">
        <f t="shared" si="0"/>
        <v>210399452211901</v>
      </c>
      <c r="B21" t="s">
        <v>2978</v>
      </c>
      <c r="C21" t="s">
        <v>2384</v>
      </c>
      <c r="D21" t="s">
        <v>488</v>
      </c>
      <c r="E21" t="s">
        <v>488</v>
      </c>
      <c r="F21" t="s">
        <v>60</v>
      </c>
      <c r="G21" t="s">
        <v>2982</v>
      </c>
      <c r="H21" s="1">
        <v>43844</v>
      </c>
      <c r="I21" s="1">
        <v>43843</v>
      </c>
      <c r="J21">
        <v>740000</v>
      </c>
      <c r="K21" t="s">
        <v>31</v>
      </c>
      <c r="L21" t="s">
        <v>31</v>
      </c>
      <c r="M21">
        <v>0</v>
      </c>
      <c r="N21">
        <v>0</v>
      </c>
      <c r="O21">
        <v>0</v>
      </c>
      <c r="P21" t="s">
        <v>37</v>
      </c>
      <c r="Q21" t="s">
        <v>37</v>
      </c>
      <c r="R21" t="str">
        <f t="shared" si="1"/>
        <v>2103994522119</v>
      </c>
      <c r="S21" t="s">
        <v>38</v>
      </c>
      <c r="T21" t="s">
        <v>45</v>
      </c>
      <c r="U21" t="s">
        <v>45</v>
      </c>
      <c r="V21" t="s">
        <v>2386</v>
      </c>
      <c r="W21" t="s">
        <v>42</v>
      </c>
      <c r="X21" t="s">
        <v>43</v>
      </c>
      <c r="Y21" t="s">
        <v>44</v>
      </c>
      <c r="Z21" t="s">
        <v>44</v>
      </c>
      <c r="AA21" t="s">
        <v>45</v>
      </c>
      <c r="AB21" t="s">
        <v>46</v>
      </c>
      <c r="AC21" t="s">
        <v>47</v>
      </c>
      <c r="AD21" t="s">
        <v>48</v>
      </c>
      <c r="AE21" t="s">
        <v>49</v>
      </c>
      <c r="AF21" t="s">
        <v>31</v>
      </c>
    </row>
    <row r="22" spans="1:32">
      <c r="A22" t="str">
        <f t="shared" si="0"/>
        <v>210399452211201</v>
      </c>
      <c r="B22" t="s">
        <v>2978</v>
      </c>
      <c r="C22" t="s">
        <v>2384</v>
      </c>
      <c r="D22" t="s">
        <v>488</v>
      </c>
      <c r="E22" t="s">
        <v>488</v>
      </c>
      <c r="F22" t="s">
        <v>148</v>
      </c>
      <c r="G22" t="s">
        <v>2982</v>
      </c>
      <c r="H22" s="1">
        <v>43844</v>
      </c>
      <c r="I22" s="1">
        <v>43843</v>
      </c>
      <c r="J22">
        <v>138710</v>
      </c>
      <c r="K22" t="s">
        <v>31</v>
      </c>
      <c r="L22" t="s">
        <v>31</v>
      </c>
      <c r="M22">
        <v>0</v>
      </c>
      <c r="N22">
        <v>0</v>
      </c>
      <c r="O22">
        <v>0</v>
      </c>
      <c r="P22" t="s">
        <v>37</v>
      </c>
      <c r="Q22" t="s">
        <v>37</v>
      </c>
      <c r="R22" t="str">
        <f t="shared" si="1"/>
        <v>2103994522112</v>
      </c>
      <c r="S22" t="s">
        <v>38</v>
      </c>
      <c r="T22" t="s">
        <v>45</v>
      </c>
      <c r="U22" t="s">
        <v>45</v>
      </c>
      <c r="V22" t="s">
        <v>2386</v>
      </c>
      <c r="W22" t="s">
        <v>42</v>
      </c>
      <c r="X22" t="s">
        <v>43</v>
      </c>
      <c r="Y22" t="s">
        <v>44</v>
      </c>
      <c r="Z22" t="s">
        <v>44</v>
      </c>
      <c r="AA22" t="s">
        <v>45</v>
      </c>
      <c r="AB22" t="s">
        <v>46</v>
      </c>
      <c r="AC22" t="s">
        <v>47</v>
      </c>
      <c r="AD22" t="s">
        <v>48</v>
      </c>
      <c r="AE22" t="s">
        <v>49</v>
      </c>
      <c r="AF22" t="s">
        <v>31</v>
      </c>
    </row>
    <row r="23" spans="1:32">
      <c r="A23" t="str">
        <f t="shared" si="0"/>
        <v>210399452411101</v>
      </c>
      <c r="B23" t="s">
        <v>2978</v>
      </c>
      <c r="C23" t="s">
        <v>2384</v>
      </c>
      <c r="D23" t="s">
        <v>627</v>
      </c>
      <c r="E23" t="s">
        <v>627</v>
      </c>
      <c r="F23" t="s">
        <v>71</v>
      </c>
      <c r="G23" t="s">
        <v>2983</v>
      </c>
      <c r="H23" s="1">
        <v>43853</v>
      </c>
      <c r="I23" s="1">
        <v>43852</v>
      </c>
      <c r="J23">
        <v>1280000</v>
      </c>
      <c r="K23" t="s">
        <v>31</v>
      </c>
      <c r="L23" t="s">
        <v>31</v>
      </c>
      <c r="M23">
        <v>0</v>
      </c>
      <c r="N23">
        <v>0</v>
      </c>
      <c r="O23">
        <v>0</v>
      </c>
      <c r="P23" t="s">
        <v>37</v>
      </c>
      <c r="Q23" t="s">
        <v>37</v>
      </c>
      <c r="R23" t="str">
        <f t="shared" si="1"/>
        <v>2103994524111</v>
      </c>
      <c r="S23" t="s">
        <v>38</v>
      </c>
      <c r="T23" t="s">
        <v>45</v>
      </c>
      <c r="U23" t="s">
        <v>45</v>
      </c>
      <c r="V23" t="s">
        <v>2386</v>
      </c>
      <c r="W23" t="s">
        <v>42</v>
      </c>
      <c r="X23" t="s">
        <v>43</v>
      </c>
      <c r="Y23" t="s">
        <v>44</v>
      </c>
      <c r="Z23" t="s">
        <v>44</v>
      </c>
      <c r="AA23" t="s">
        <v>45</v>
      </c>
      <c r="AB23" t="s">
        <v>46</v>
      </c>
      <c r="AC23" t="s">
        <v>47</v>
      </c>
      <c r="AD23" t="s">
        <v>48</v>
      </c>
      <c r="AE23" t="s">
        <v>49</v>
      </c>
      <c r="AF23" t="s">
        <v>31</v>
      </c>
    </row>
    <row r="24" spans="1:32">
      <c r="A24" t="str">
        <f t="shared" si="0"/>
        <v>000000082511101</v>
      </c>
      <c r="B24" t="s">
        <v>2978</v>
      </c>
      <c r="C24" t="s">
        <v>2384</v>
      </c>
      <c r="D24" t="s">
        <v>618</v>
      </c>
      <c r="E24" t="s">
        <v>618</v>
      </c>
      <c r="F24" t="s">
        <v>1206</v>
      </c>
      <c r="G24" t="s">
        <v>2984</v>
      </c>
      <c r="H24" s="1">
        <v>43858</v>
      </c>
      <c r="I24" s="1">
        <v>43854</v>
      </c>
      <c r="J24">
        <v>8000000</v>
      </c>
      <c r="K24" t="s">
        <v>31</v>
      </c>
      <c r="L24" t="s">
        <v>31</v>
      </c>
      <c r="M24">
        <v>0</v>
      </c>
      <c r="N24">
        <v>0</v>
      </c>
      <c r="O24">
        <v>0</v>
      </c>
      <c r="P24" t="s">
        <v>37</v>
      </c>
      <c r="Q24" t="s">
        <v>37</v>
      </c>
      <c r="R24" t="str">
        <f t="shared" si="1"/>
        <v>0000000825111</v>
      </c>
      <c r="S24" t="s">
        <v>38</v>
      </c>
      <c r="T24" t="s">
        <v>45</v>
      </c>
      <c r="U24" t="s">
        <v>106</v>
      </c>
      <c r="V24" t="s">
        <v>107</v>
      </c>
      <c r="W24" t="s">
        <v>108</v>
      </c>
      <c r="X24" t="s">
        <v>43</v>
      </c>
      <c r="Y24" t="s">
        <v>44</v>
      </c>
      <c r="Z24" t="s">
        <v>44</v>
      </c>
      <c r="AA24" t="s">
        <v>45</v>
      </c>
      <c r="AB24" t="s">
        <v>46</v>
      </c>
      <c r="AC24" t="s">
        <v>47</v>
      </c>
      <c r="AD24" t="s">
        <v>48</v>
      </c>
      <c r="AE24" t="s">
        <v>49</v>
      </c>
      <c r="AF24" t="s">
        <v>31</v>
      </c>
    </row>
    <row r="25" spans="1:32">
      <c r="A25" t="str">
        <f t="shared" si="0"/>
        <v>210099451211102</v>
      </c>
      <c r="B25" t="s">
        <v>2978</v>
      </c>
      <c r="C25" t="s">
        <v>2384</v>
      </c>
      <c r="D25" t="s">
        <v>315</v>
      </c>
      <c r="E25" t="s">
        <v>315</v>
      </c>
      <c r="F25" t="s">
        <v>2394</v>
      </c>
      <c r="G25" t="s">
        <v>2985</v>
      </c>
      <c r="H25" s="1">
        <v>43862</v>
      </c>
      <c r="I25" s="1">
        <v>43854</v>
      </c>
      <c r="J25">
        <v>1500000</v>
      </c>
      <c r="K25" t="s">
        <v>31</v>
      </c>
      <c r="L25" t="s">
        <v>31</v>
      </c>
      <c r="M25">
        <v>0</v>
      </c>
      <c r="N25">
        <v>0</v>
      </c>
      <c r="O25">
        <v>0</v>
      </c>
      <c r="P25" t="s">
        <v>37</v>
      </c>
      <c r="Q25" t="s">
        <v>37</v>
      </c>
      <c r="R25" t="str">
        <f t="shared" si="1"/>
        <v>2100994512111</v>
      </c>
      <c r="S25" t="s">
        <v>38</v>
      </c>
      <c r="T25" t="s">
        <v>45</v>
      </c>
      <c r="U25" t="s">
        <v>45</v>
      </c>
      <c r="V25" t="s">
        <v>2391</v>
      </c>
      <c r="W25" t="s">
        <v>42</v>
      </c>
      <c r="X25" t="s">
        <v>43</v>
      </c>
      <c r="Y25" t="s">
        <v>44</v>
      </c>
      <c r="Z25" t="s">
        <v>44</v>
      </c>
      <c r="AA25" t="s">
        <v>45</v>
      </c>
      <c r="AB25" t="s">
        <v>46</v>
      </c>
      <c r="AC25" t="s">
        <v>47</v>
      </c>
      <c r="AD25" t="s">
        <v>48</v>
      </c>
      <c r="AE25" t="s">
        <v>49</v>
      </c>
      <c r="AF25" t="s">
        <v>31</v>
      </c>
    </row>
    <row r="26" spans="1:32">
      <c r="A26" t="str">
        <f t="shared" si="0"/>
        <v>210399452111102</v>
      </c>
      <c r="B26" t="s">
        <v>2978</v>
      </c>
      <c r="C26" t="s">
        <v>2384</v>
      </c>
      <c r="D26" t="s">
        <v>563</v>
      </c>
      <c r="E26" t="s">
        <v>563</v>
      </c>
      <c r="F26" t="s">
        <v>165</v>
      </c>
      <c r="G26" t="s">
        <v>2986</v>
      </c>
      <c r="H26" s="1">
        <v>43862</v>
      </c>
      <c r="I26" s="1">
        <v>43854</v>
      </c>
      <c r="J26">
        <v>16200000</v>
      </c>
      <c r="K26" t="s">
        <v>31</v>
      </c>
      <c r="L26" t="s">
        <v>31</v>
      </c>
      <c r="M26">
        <v>0</v>
      </c>
      <c r="N26">
        <v>0</v>
      </c>
      <c r="O26">
        <v>0</v>
      </c>
      <c r="P26" t="s">
        <v>37</v>
      </c>
      <c r="Q26" t="s">
        <v>37</v>
      </c>
      <c r="R26" t="str">
        <f t="shared" si="1"/>
        <v>2103994521111</v>
      </c>
      <c r="S26" t="s">
        <v>38</v>
      </c>
      <c r="T26" t="s">
        <v>45</v>
      </c>
      <c r="U26" t="s">
        <v>45</v>
      </c>
      <c r="V26" t="s">
        <v>2386</v>
      </c>
      <c r="W26" t="s">
        <v>42</v>
      </c>
      <c r="X26" t="s">
        <v>43</v>
      </c>
      <c r="Y26" t="s">
        <v>44</v>
      </c>
      <c r="Z26" t="s">
        <v>44</v>
      </c>
      <c r="AA26" t="s">
        <v>45</v>
      </c>
      <c r="AB26" t="s">
        <v>46</v>
      </c>
      <c r="AC26" t="s">
        <v>47</v>
      </c>
      <c r="AD26" t="s">
        <v>48</v>
      </c>
      <c r="AE26" t="s">
        <v>49</v>
      </c>
      <c r="AF26" t="s">
        <v>31</v>
      </c>
    </row>
    <row r="27" spans="1:32">
      <c r="A27" t="str">
        <f t="shared" si="0"/>
        <v>210399452411101</v>
      </c>
      <c r="B27" t="s">
        <v>2978</v>
      </c>
      <c r="C27" t="s">
        <v>2384</v>
      </c>
      <c r="D27" t="s">
        <v>612</v>
      </c>
      <c r="E27" t="s">
        <v>612</v>
      </c>
      <c r="F27" t="s">
        <v>71</v>
      </c>
      <c r="G27" t="s">
        <v>2987</v>
      </c>
      <c r="H27" s="1">
        <v>43840</v>
      </c>
      <c r="I27" s="1">
        <v>43859</v>
      </c>
      <c r="J27">
        <v>1020000</v>
      </c>
      <c r="K27" t="s">
        <v>31</v>
      </c>
      <c r="L27" t="s">
        <v>31</v>
      </c>
      <c r="M27">
        <v>0</v>
      </c>
      <c r="N27">
        <v>0</v>
      </c>
      <c r="O27">
        <v>0</v>
      </c>
      <c r="P27" t="s">
        <v>37</v>
      </c>
      <c r="Q27" t="s">
        <v>37</v>
      </c>
      <c r="R27" t="str">
        <f t="shared" si="1"/>
        <v>2103994524111</v>
      </c>
      <c r="S27" t="s">
        <v>38</v>
      </c>
      <c r="T27" t="s">
        <v>45</v>
      </c>
      <c r="U27" t="s">
        <v>45</v>
      </c>
      <c r="V27" t="s">
        <v>2386</v>
      </c>
      <c r="W27" t="s">
        <v>42</v>
      </c>
      <c r="X27" t="s">
        <v>43</v>
      </c>
      <c r="Y27" t="s">
        <v>44</v>
      </c>
      <c r="Z27" t="s">
        <v>44</v>
      </c>
      <c r="AA27" t="s">
        <v>45</v>
      </c>
      <c r="AB27" t="s">
        <v>46</v>
      </c>
      <c r="AC27" t="s">
        <v>47</v>
      </c>
      <c r="AD27" t="s">
        <v>48</v>
      </c>
      <c r="AE27" t="s">
        <v>49</v>
      </c>
      <c r="AF27" t="s">
        <v>31</v>
      </c>
    </row>
    <row r="28" spans="1:32">
      <c r="A28" t="str">
        <f t="shared" si="0"/>
        <v>210399452411102</v>
      </c>
      <c r="B28" t="s">
        <v>2978</v>
      </c>
      <c r="C28" t="s">
        <v>2384</v>
      </c>
      <c r="D28" t="s">
        <v>462</v>
      </c>
      <c r="E28" t="s">
        <v>462</v>
      </c>
      <c r="F28" t="s">
        <v>71</v>
      </c>
      <c r="G28" t="s">
        <v>2988</v>
      </c>
      <c r="H28" s="1">
        <v>43865</v>
      </c>
      <c r="I28" s="1">
        <v>43864</v>
      </c>
      <c r="J28">
        <v>1950000</v>
      </c>
      <c r="K28" t="s">
        <v>31</v>
      </c>
      <c r="L28" t="s">
        <v>31</v>
      </c>
      <c r="M28">
        <v>0</v>
      </c>
      <c r="N28">
        <v>0</v>
      </c>
      <c r="O28">
        <v>0</v>
      </c>
      <c r="P28" t="s">
        <v>37</v>
      </c>
      <c r="Q28" t="s">
        <v>37</v>
      </c>
      <c r="R28" t="str">
        <f t="shared" si="1"/>
        <v>2103994524111</v>
      </c>
      <c r="S28" t="s">
        <v>38</v>
      </c>
      <c r="T28" t="s">
        <v>45</v>
      </c>
      <c r="U28" t="s">
        <v>45</v>
      </c>
      <c r="V28" t="s">
        <v>2386</v>
      </c>
      <c r="W28" t="s">
        <v>42</v>
      </c>
      <c r="X28" t="s">
        <v>43</v>
      </c>
      <c r="Y28" t="s">
        <v>44</v>
      </c>
      <c r="Z28" t="s">
        <v>44</v>
      </c>
      <c r="AA28" t="s">
        <v>45</v>
      </c>
      <c r="AB28" t="s">
        <v>46</v>
      </c>
      <c r="AC28" t="s">
        <v>47</v>
      </c>
      <c r="AD28" t="s">
        <v>48</v>
      </c>
      <c r="AE28" t="s">
        <v>49</v>
      </c>
      <c r="AF28" t="s">
        <v>31</v>
      </c>
    </row>
    <row r="29" spans="1:32">
      <c r="A29" t="str">
        <f t="shared" si="0"/>
        <v>210099451112202</v>
      </c>
      <c r="B29" t="s">
        <v>2978</v>
      </c>
      <c r="C29" t="s">
        <v>2384</v>
      </c>
      <c r="D29" t="s">
        <v>409</v>
      </c>
      <c r="E29" t="s">
        <v>409</v>
      </c>
      <c r="F29" t="s">
        <v>55</v>
      </c>
      <c r="G29" t="s">
        <v>2989</v>
      </c>
      <c r="H29" s="1">
        <v>43867</v>
      </c>
      <c r="I29" s="1">
        <v>43865</v>
      </c>
      <c r="J29">
        <v>48360</v>
      </c>
      <c r="K29" t="s">
        <v>31</v>
      </c>
      <c r="L29" t="s">
        <v>31</v>
      </c>
      <c r="M29">
        <v>0</v>
      </c>
      <c r="N29">
        <v>0</v>
      </c>
      <c r="O29">
        <v>0</v>
      </c>
      <c r="P29" t="s">
        <v>37</v>
      </c>
      <c r="Q29" t="s">
        <v>37</v>
      </c>
      <c r="R29" t="str">
        <f t="shared" si="1"/>
        <v>2100994511122</v>
      </c>
      <c r="S29" t="s">
        <v>38</v>
      </c>
      <c r="T29" t="s">
        <v>45</v>
      </c>
      <c r="U29" t="s">
        <v>45</v>
      </c>
      <c r="V29" t="s">
        <v>2391</v>
      </c>
      <c r="W29" t="s">
        <v>42</v>
      </c>
      <c r="X29" t="s">
        <v>43</v>
      </c>
      <c r="Y29" t="s">
        <v>44</v>
      </c>
      <c r="Z29" t="s">
        <v>44</v>
      </c>
      <c r="AA29" t="s">
        <v>45</v>
      </c>
      <c r="AB29" t="s">
        <v>46</v>
      </c>
      <c r="AC29" t="s">
        <v>47</v>
      </c>
      <c r="AD29" t="s">
        <v>48</v>
      </c>
      <c r="AE29" t="s">
        <v>49</v>
      </c>
      <c r="AF29" t="s">
        <v>31</v>
      </c>
    </row>
    <row r="30" spans="1:32">
      <c r="A30" t="str">
        <f t="shared" si="0"/>
        <v>210099451112102</v>
      </c>
      <c r="B30" t="s">
        <v>2978</v>
      </c>
      <c r="C30" t="s">
        <v>2384</v>
      </c>
      <c r="D30" t="s">
        <v>409</v>
      </c>
      <c r="E30" t="s">
        <v>409</v>
      </c>
      <c r="F30" t="s">
        <v>51</v>
      </c>
      <c r="G30" t="s">
        <v>2989</v>
      </c>
      <c r="H30" s="1">
        <v>43867</v>
      </c>
      <c r="I30" s="1">
        <v>43865</v>
      </c>
      <c r="J30">
        <v>120900</v>
      </c>
      <c r="K30" t="s">
        <v>31</v>
      </c>
      <c r="L30" t="s">
        <v>31</v>
      </c>
      <c r="M30">
        <v>0</v>
      </c>
      <c r="N30">
        <v>0</v>
      </c>
      <c r="O30">
        <v>0</v>
      </c>
      <c r="P30" t="s">
        <v>37</v>
      </c>
      <c r="Q30" t="s">
        <v>37</v>
      </c>
      <c r="R30" t="str">
        <f t="shared" si="1"/>
        <v>2100994511121</v>
      </c>
      <c r="S30" t="s">
        <v>38</v>
      </c>
      <c r="T30" t="s">
        <v>45</v>
      </c>
      <c r="U30" t="s">
        <v>45</v>
      </c>
      <c r="V30" t="s">
        <v>2391</v>
      </c>
      <c r="W30" t="s">
        <v>42</v>
      </c>
      <c r="X30" t="s">
        <v>43</v>
      </c>
      <c r="Y30" t="s">
        <v>44</v>
      </c>
      <c r="Z30" t="s">
        <v>44</v>
      </c>
      <c r="AA30" t="s">
        <v>45</v>
      </c>
      <c r="AB30" t="s">
        <v>46</v>
      </c>
      <c r="AC30" t="s">
        <v>47</v>
      </c>
      <c r="AD30" t="s">
        <v>48</v>
      </c>
      <c r="AE30" t="s">
        <v>49</v>
      </c>
      <c r="AF30" t="s">
        <v>31</v>
      </c>
    </row>
    <row r="31" spans="1:32">
      <c r="A31" t="str">
        <f t="shared" si="0"/>
        <v>210099451111902</v>
      </c>
      <c r="B31" t="s">
        <v>2978</v>
      </c>
      <c r="C31" t="s">
        <v>2384</v>
      </c>
      <c r="D31" t="s">
        <v>409</v>
      </c>
      <c r="E31" t="s">
        <v>409</v>
      </c>
      <c r="F31" t="s">
        <v>50</v>
      </c>
      <c r="G31" t="s">
        <v>2989</v>
      </c>
      <c r="H31" s="1">
        <v>43867</v>
      </c>
      <c r="I31" s="1">
        <v>43865</v>
      </c>
      <c r="J31">
        <v>426</v>
      </c>
      <c r="K31" t="s">
        <v>31</v>
      </c>
      <c r="L31" t="s">
        <v>31</v>
      </c>
      <c r="M31">
        <v>0</v>
      </c>
      <c r="N31">
        <v>0</v>
      </c>
      <c r="O31">
        <v>0</v>
      </c>
      <c r="P31" t="s">
        <v>37</v>
      </c>
      <c r="Q31" t="s">
        <v>37</v>
      </c>
      <c r="R31" t="str">
        <f t="shared" si="1"/>
        <v>2100994511119</v>
      </c>
      <c r="S31" t="s">
        <v>38</v>
      </c>
      <c r="T31" t="s">
        <v>45</v>
      </c>
      <c r="U31" t="s">
        <v>45</v>
      </c>
      <c r="V31" t="s">
        <v>2391</v>
      </c>
      <c r="W31" t="s">
        <v>42</v>
      </c>
      <c r="X31" t="s">
        <v>43</v>
      </c>
      <c r="Y31" t="s">
        <v>44</v>
      </c>
      <c r="Z31" t="s">
        <v>44</v>
      </c>
      <c r="AA31" t="s">
        <v>45</v>
      </c>
      <c r="AB31" t="s">
        <v>46</v>
      </c>
      <c r="AC31" t="s">
        <v>47</v>
      </c>
      <c r="AD31" t="s">
        <v>48</v>
      </c>
      <c r="AE31" t="s">
        <v>49</v>
      </c>
      <c r="AF31" t="s">
        <v>31</v>
      </c>
    </row>
    <row r="32" spans="1:32">
      <c r="A32" t="str">
        <f t="shared" si="0"/>
        <v>210099451111102</v>
      </c>
      <c r="B32" t="s">
        <v>2978</v>
      </c>
      <c r="C32" t="s">
        <v>2384</v>
      </c>
      <c r="D32" t="s">
        <v>409</v>
      </c>
      <c r="E32" t="s">
        <v>409</v>
      </c>
      <c r="F32" t="s">
        <v>35</v>
      </c>
      <c r="G32" t="s">
        <v>2989</v>
      </c>
      <c r="H32" s="1">
        <v>43867</v>
      </c>
      <c r="I32" s="1">
        <v>43865</v>
      </c>
      <c r="J32">
        <v>1209000</v>
      </c>
      <c r="K32" t="s">
        <v>31</v>
      </c>
      <c r="L32" t="s">
        <v>31</v>
      </c>
      <c r="M32">
        <v>0</v>
      </c>
      <c r="N32">
        <v>0</v>
      </c>
      <c r="O32">
        <v>0</v>
      </c>
      <c r="P32" t="s">
        <v>37</v>
      </c>
      <c r="Q32" t="s">
        <v>37</v>
      </c>
      <c r="R32" t="str">
        <f t="shared" si="1"/>
        <v>2100994511111</v>
      </c>
      <c r="S32" t="s">
        <v>38</v>
      </c>
      <c r="T32" t="s">
        <v>45</v>
      </c>
      <c r="U32" t="s">
        <v>45</v>
      </c>
      <c r="V32" t="s">
        <v>2391</v>
      </c>
      <c r="W32" t="s">
        <v>42</v>
      </c>
      <c r="X32" t="s">
        <v>43</v>
      </c>
      <c r="Y32" t="s">
        <v>44</v>
      </c>
      <c r="Z32" t="s">
        <v>44</v>
      </c>
      <c r="AA32" t="s">
        <v>45</v>
      </c>
      <c r="AB32" t="s">
        <v>46</v>
      </c>
      <c r="AC32" t="s">
        <v>47</v>
      </c>
      <c r="AD32" t="s">
        <v>48</v>
      </c>
      <c r="AE32" t="s">
        <v>49</v>
      </c>
      <c r="AF32" t="s">
        <v>31</v>
      </c>
    </row>
    <row r="33" spans="1:32">
      <c r="A33" t="str">
        <f t="shared" si="0"/>
        <v>210399452312102</v>
      </c>
      <c r="B33" t="s">
        <v>2978</v>
      </c>
      <c r="C33" t="s">
        <v>2384</v>
      </c>
      <c r="D33" t="s">
        <v>485</v>
      </c>
      <c r="E33" t="s">
        <v>485</v>
      </c>
      <c r="F33" t="s">
        <v>172</v>
      </c>
      <c r="G33" t="s">
        <v>2990</v>
      </c>
      <c r="H33" s="1">
        <v>43867</v>
      </c>
      <c r="I33" s="1">
        <v>43865</v>
      </c>
      <c r="J33">
        <v>1615145</v>
      </c>
      <c r="K33" t="s">
        <v>31</v>
      </c>
      <c r="L33" t="s">
        <v>31</v>
      </c>
      <c r="M33">
        <v>0</v>
      </c>
      <c r="N33">
        <v>0</v>
      </c>
      <c r="O33">
        <v>0</v>
      </c>
      <c r="P33" t="s">
        <v>37</v>
      </c>
      <c r="Q33" t="s">
        <v>37</v>
      </c>
      <c r="R33" t="str">
        <f t="shared" si="1"/>
        <v>2103994523121</v>
      </c>
      <c r="S33" t="s">
        <v>38</v>
      </c>
      <c r="T33" t="s">
        <v>45</v>
      </c>
      <c r="U33" t="s">
        <v>45</v>
      </c>
      <c r="V33" t="s">
        <v>2386</v>
      </c>
      <c r="W33" t="s">
        <v>42</v>
      </c>
      <c r="X33" t="s">
        <v>43</v>
      </c>
      <c r="Y33" t="s">
        <v>44</v>
      </c>
      <c r="Z33" t="s">
        <v>44</v>
      </c>
      <c r="AA33" t="s">
        <v>45</v>
      </c>
      <c r="AB33" t="s">
        <v>46</v>
      </c>
      <c r="AC33" t="s">
        <v>47</v>
      </c>
      <c r="AD33" t="s">
        <v>48</v>
      </c>
      <c r="AE33" t="s">
        <v>49</v>
      </c>
      <c r="AF33" t="s">
        <v>31</v>
      </c>
    </row>
    <row r="34" spans="1:32">
      <c r="A34" t="str">
        <f t="shared" si="0"/>
        <v>210099451111103</v>
      </c>
      <c r="B34" t="s">
        <v>2978</v>
      </c>
      <c r="C34" t="s">
        <v>2384</v>
      </c>
      <c r="D34" t="s">
        <v>918</v>
      </c>
      <c r="E34" t="s">
        <v>918</v>
      </c>
      <c r="F34" t="s">
        <v>35</v>
      </c>
      <c r="G34" t="s">
        <v>2991</v>
      </c>
      <c r="H34" s="1">
        <v>43891</v>
      </c>
      <c r="I34" s="1">
        <v>43865</v>
      </c>
      <c r="J34">
        <v>80264400</v>
      </c>
      <c r="K34" t="s">
        <v>31</v>
      </c>
      <c r="L34" t="s">
        <v>31</v>
      </c>
      <c r="M34">
        <v>0</v>
      </c>
      <c r="N34">
        <v>0</v>
      </c>
      <c r="O34">
        <v>0</v>
      </c>
      <c r="P34" t="s">
        <v>37</v>
      </c>
      <c r="Q34" t="s">
        <v>37</v>
      </c>
      <c r="R34" t="str">
        <f t="shared" si="1"/>
        <v>2100994511111</v>
      </c>
      <c r="S34" t="s">
        <v>38</v>
      </c>
      <c r="T34" t="s">
        <v>45</v>
      </c>
      <c r="U34" t="s">
        <v>45</v>
      </c>
      <c r="V34" t="s">
        <v>2391</v>
      </c>
      <c r="W34" t="s">
        <v>42</v>
      </c>
      <c r="X34" t="s">
        <v>43</v>
      </c>
      <c r="Y34" t="s">
        <v>44</v>
      </c>
      <c r="Z34" t="s">
        <v>44</v>
      </c>
      <c r="AA34" t="s">
        <v>45</v>
      </c>
      <c r="AB34" t="s">
        <v>46</v>
      </c>
      <c r="AC34" t="s">
        <v>47</v>
      </c>
      <c r="AD34" t="s">
        <v>48</v>
      </c>
      <c r="AE34" t="s">
        <v>49</v>
      </c>
      <c r="AF34" t="s">
        <v>31</v>
      </c>
    </row>
    <row r="35" spans="1:32">
      <c r="A35" t="str">
        <f t="shared" si="0"/>
        <v>210099451111903</v>
      </c>
      <c r="B35" t="s">
        <v>2978</v>
      </c>
      <c r="C35" t="s">
        <v>2384</v>
      </c>
      <c r="D35" t="s">
        <v>918</v>
      </c>
      <c r="E35" t="s">
        <v>918</v>
      </c>
      <c r="F35" t="s">
        <v>50</v>
      </c>
      <c r="G35" t="s">
        <v>2991</v>
      </c>
      <c r="H35" s="1">
        <v>43891</v>
      </c>
      <c r="I35" s="1">
        <v>43865</v>
      </c>
      <c r="J35">
        <v>1468</v>
      </c>
      <c r="K35" t="s">
        <v>31</v>
      </c>
      <c r="L35" t="s">
        <v>31</v>
      </c>
      <c r="M35">
        <v>0</v>
      </c>
      <c r="N35">
        <v>0</v>
      </c>
      <c r="O35">
        <v>0</v>
      </c>
      <c r="P35" t="s">
        <v>37</v>
      </c>
      <c r="Q35" t="s">
        <v>37</v>
      </c>
      <c r="R35" t="str">
        <f t="shared" si="1"/>
        <v>2100994511119</v>
      </c>
      <c r="S35" t="s">
        <v>38</v>
      </c>
      <c r="T35" t="s">
        <v>45</v>
      </c>
      <c r="U35" t="s">
        <v>45</v>
      </c>
      <c r="V35" t="s">
        <v>2391</v>
      </c>
      <c r="W35" t="s">
        <v>42</v>
      </c>
      <c r="X35" t="s">
        <v>43</v>
      </c>
      <c r="Y35" t="s">
        <v>44</v>
      </c>
      <c r="Z35" t="s">
        <v>44</v>
      </c>
      <c r="AA35" t="s">
        <v>45</v>
      </c>
      <c r="AB35" t="s">
        <v>46</v>
      </c>
      <c r="AC35" t="s">
        <v>47</v>
      </c>
      <c r="AD35" t="s">
        <v>48</v>
      </c>
      <c r="AE35" t="s">
        <v>49</v>
      </c>
      <c r="AF35" t="s">
        <v>31</v>
      </c>
    </row>
    <row r="36" spans="1:32">
      <c r="A36" t="str">
        <f t="shared" si="0"/>
        <v>210099451112103</v>
      </c>
      <c r="B36" t="s">
        <v>2978</v>
      </c>
      <c r="C36" t="s">
        <v>2384</v>
      </c>
      <c r="D36" t="s">
        <v>918</v>
      </c>
      <c r="E36" t="s">
        <v>918</v>
      </c>
      <c r="F36" t="s">
        <v>51</v>
      </c>
      <c r="G36" t="s">
        <v>2991</v>
      </c>
      <c r="H36" s="1">
        <v>43891</v>
      </c>
      <c r="I36" s="1">
        <v>43865</v>
      </c>
      <c r="J36">
        <v>6365570</v>
      </c>
      <c r="K36" t="s">
        <v>31</v>
      </c>
      <c r="L36" t="s">
        <v>31</v>
      </c>
      <c r="M36">
        <v>0</v>
      </c>
      <c r="N36">
        <v>0</v>
      </c>
      <c r="O36">
        <v>0</v>
      </c>
      <c r="P36" t="s">
        <v>37</v>
      </c>
      <c r="Q36" t="s">
        <v>37</v>
      </c>
      <c r="R36" t="str">
        <f t="shared" si="1"/>
        <v>2100994511121</v>
      </c>
      <c r="S36" t="s">
        <v>38</v>
      </c>
      <c r="T36" t="s">
        <v>45</v>
      </c>
      <c r="U36" t="s">
        <v>45</v>
      </c>
      <c r="V36" t="s">
        <v>2391</v>
      </c>
      <c r="W36" t="s">
        <v>42</v>
      </c>
      <c r="X36" t="s">
        <v>43</v>
      </c>
      <c r="Y36" t="s">
        <v>44</v>
      </c>
      <c r="Z36" t="s">
        <v>44</v>
      </c>
      <c r="AA36" t="s">
        <v>45</v>
      </c>
      <c r="AB36" t="s">
        <v>46</v>
      </c>
      <c r="AC36" t="s">
        <v>47</v>
      </c>
      <c r="AD36" t="s">
        <v>48</v>
      </c>
      <c r="AE36" t="s">
        <v>49</v>
      </c>
      <c r="AF36" t="s">
        <v>31</v>
      </c>
    </row>
    <row r="37" spans="1:32">
      <c r="A37" t="str">
        <f t="shared" si="0"/>
        <v>210099451112203</v>
      </c>
      <c r="B37" t="s">
        <v>2978</v>
      </c>
      <c r="C37" t="s">
        <v>2384</v>
      </c>
      <c r="D37" t="s">
        <v>918</v>
      </c>
      <c r="E37" t="s">
        <v>918</v>
      </c>
      <c r="F37" t="s">
        <v>55</v>
      </c>
      <c r="G37" t="s">
        <v>2991</v>
      </c>
      <c r="H37" s="1">
        <v>43891</v>
      </c>
      <c r="I37" s="1">
        <v>43865</v>
      </c>
      <c r="J37">
        <v>1974008</v>
      </c>
      <c r="K37" t="s">
        <v>31</v>
      </c>
      <c r="L37" t="s">
        <v>31</v>
      </c>
      <c r="M37">
        <v>0</v>
      </c>
      <c r="N37">
        <v>0</v>
      </c>
      <c r="O37">
        <v>0</v>
      </c>
      <c r="P37" t="s">
        <v>37</v>
      </c>
      <c r="Q37" t="s">
        <v>37</v>
      </c>
      <c r="R37" t="str">
        <f t="shared" si="1"/>
        <v>2100994511122</v>
      </c>
      <c r="S37" t="s">
        <v>38</v>
      </c>
      <c r="T37" t="s">
        <v>45</v>
      </c>
      <c r="U37" t="s">
        <v>45</v>
      </c>
      <c r="V37" t="s">
        <v>2391</v>
      </c>
      <c r="W37" t="s">
        <v>42</v>
      </c>
      <c r="X37" t="s">
        <v>43</v>
      </c>
      <c r="Y37" t="s">
        <v>44</v>
      </c>
      <c r="Z37" t="s">
        <v>44</v>
      </c>
      <c r="AA37" t="s">
        <v>45</v>
      </c>
      <c r="AB37" t="s">
        <v>46</v>
      </c>
      <c r="AC37" t="s">
        <v>47</v>
      </c>
      <c r="AD37" t="s">
        <v>48</v>
      </c>
      <c r="AE37" t="s">
        <v>49</v>
      </c>
      <c r="AF37" t="s">
        <v>31</v>
      </c>
    </row>
    <row r="38" spans="1:32">
      <c r="A38" t="str">
        <f t="shared" si="0"/>
        <v>210099451112303</v>
      </c>
      <c r="B38" t="s">
        <v>2978</v>
      </c>
      <c r="C38" t="s">
        <v>2384</v>
      </c>
      <c r="D38" t="s">
        <v>918</v>
      </c>
      <c r="E38" t="s">
        <v>918</v>
      </c>
      <c r="F38" t="s">
        <v>56</v>
      </c>
      <c r="G38" t="s">
        <v>2991</v>
      </c>
      <c r="H38" s="1">
        <v>43891</v>
      </c>
      <c r="I38" s="1">
        <v>43865</v>
      </c>
      <c r="J38">
        <v>1800000</v>
      </c>
      <c r="K38" t="s">
        <v>31</v>
      </c>
      <c r="L38" t="s">
        <v>31</v>
      </c>
      <c r="M38">
        <v>0</v>
      </c>
      <c r="N38">
        <v>0</v>
      </c>
      <c r="O38">
        <v>0</v>
      </c>
      <c r="P38" t="s">
        <v>37</v>
      </c>
      <c r="Q38" t="s">
        <v>37</v>
      </c>
      <c r="R38" t="str">
        <f t="shared" si="1"/>
        <v>2100994511123</v>
      </c>
      <c r="S38" t="s">
        <v>38</v>
      </c>
      <c r="T38" t="s">
        <v>45</v>
      </c>
      <c r="U38" t="s">
        <v>45</v>
      </c>
      <c r="V38" t="s">
        <v>2391</v>
      </c>
      <c r="W38" t="s">
        <v>42</v>
      </c>
      <c r="X38" t="s">
        <v>43</v>
      </c>
      <c r="Y38" t="s">
        <v>44</v>
      </c>
      <c r="Z38" t="s">
        <v>44</v>
      </c>
      <c r="AA38" t="s">
        <v>45</v>
      </c>
      <c r="AB38" t="s">
        <v>46</v>
      </c>
      <c r="AC38" t="s">
        <v>47</v>
      </c>
      <c r="AD38" t="s">
        <v>48</v>
      </c>
      <c r="AE38" t="s">
        <v>49</v>
      </c>
      <c r="AF38" t="s">
        <v>31</v>
      </c>
    </row>
    <row r="39" spans="1:32">
      <c r="A39" t="str">
        <f t="shared" si="0"/>
        <v>210099451112403</v>
      </c>
      <c r="B39" t="s">
        <v>2978</v>
      </c>
      <c r="C39" t="s">
        <v>2384</v>
      </c>
      <c r="D39" t="s">
        <v>918</v>
      </c>
      <c r="E39" t="s">
        <v>918</v>
      </c>
      <c r="F39" t="s">
        <v>52</v>
      </c>
      <c r="G39" t="s">
        <v>2991</v>
      </c>
      <c r="H39" s="1">
        <v>43891</v>
      </c>
      <c r="I39" s="1">
        <v>43865</v>
      </c>
      <c r="J39">
        <v>2095000</v>
      </c>
      <c r="K39" t="s">
        <v>31</v>
      </c>
      <c r="L39" t="s">
        <v>31</v>
      </c>
      <c r="M39">
        <v>0</v>
      </c>
      <c r="N39">
        <v>0</v>
      </c>
      <c r="O39">
        <v>0</v>
      </c>
      <c r="P39" t="s">
        <v>37</v>
      </c>
      <c r="Q39" t="s">
        <v>37</v>
      </c>
      <c r="R39" t="str">
        <f t="shared" si="1"/>
        <v>2100994511124</v>
      </c>
      <c r="S39" t="s">
        <v>38</v>
      </c>
      <c r="T39" t="s">
        <v>45</v>
      </c>
      <c r="U39" t="s">
        <v>45</v>
      </c>
      <c r="V39" t="s">
        <v>2391</v>
      </c>
      <c r="W39" t="s">
        <v>42</v>
      </c>
      <c r="X39" t="s">
        <v>43</v>
      </c>
      <c r="Y39" t="s">
        <v>44</v>
      </c>
      <c r="Z39" t="s">
        <v>44</v>
      </c>
      <c r="AA39" t="s">
        <v>45</v>
      </c>
      <c r="AB39" t="s">
        <v>46</v>
      </c>
      <c r="AC39" t="s">
        <v>47</v>
      </c>
      <c r="AD39" t="s">
        <v>48</v>
      </c>
      <c r="AE39" t="s">
        <v>49</v>
      </c>
      <c r="AF39" t="s">
        <v>31</v>
      </c>
    </row>
    <row r="40" spans="1:32">
      <c r="A40" t="str">
        <f t="shared" si="0"/>
        <v>210099451112503</v>
      </c>
      <c r="B40" t="s">
        <v>2978</v>
      </c>
      <c r="C40" t="s">
        <v>2384</v>
      </c>
      <c r="D40" t="s">
        <v>918</v>
      </c>
      <c r="E40" t="s">
        <v>918</v>
      </c>
      <c r="F40" t="s">
        <v>132</v>
      </c>
      <c r="G40" t="s">
        <v>2991</v>
      </c>
      <c r="H40" s="1">
        <v>43891</v>
      </c>
      <c r="I40" s="1">
        <v>43865</v>
      </c>
      <c r="J40">
        <v>5283</v>
      </c>
      <c r="K40" t="s">
        <v>31</v>
      </c>
      <c r="L40" t="s">
        <v>31</v>
      </c>
      <c r="M40">
        <v>0</v>
      </c>
      <c r="N40">
        <v>0</v>
      </c>
      <c r="O40">
        <v>0</v>
      </c>
      <c r="P40" t="s">
        <v>37</v>
      </c>
      <c r="Q40" t="s">
        <v>37</v>
      </c>
      <c r="R40" t="str">
        <f t="shared" si="1"/>
        <v>2100994511125</v>
      </c>
      <c r="S40" t="s">
        <v>38</v>
      </c>
      <c r="T40" t="s">
        <v>45</v>
      </c>
      <c r="U40" t="s">
        <v>45</v>
      </c>
      <c r="V40" t="s">
        <v>2391</v>
      </c>
      <c r="W40" t="s">
        <v>42</v>
      </c>
      <c r="X40" t="s">
        <v>43</v>
      </c>
      <c r="Y40" t="s">
        <v>44</v>
      </c>
      <c r="Z40" t="s">
        <v>44</v>
      </c>
      <c r="AA40" t="s">
        <v>45</v>
      </c>
      <c r="AB40" t="s">
        <v>46</v>
      </c>
      <c r="AC40" t="s">
        <v>47</v>
      </c>
      <c r="AD40" t="s">
        <v>48</v>
      </c>
      <c r="AE40" t="s">
        <v>49</v>
      </c>
      <c r="AF40" t="s">
        <v>31</v>
      </c>
    </row>
    <row r="41" spans="1:32">
      <c r="A41" t="str">
        <f t="shared" si="0"/>
        <v>210099451112603</v>
      </c>
      <c r="B41" t="s">
        <v>2978</v>
      </c>
      <c r="C41" t="s">
        <v>2384</v>
      </c>
      <c r="D41" t="s">
        <v>918</v>
      </c>
      <c r="E41" t="s">
        <v>918</v>
      </c>
      <c r="F41" t="s">
        <v>57</v>
      </c>
      <c r="G41" t="s">
        <v>2991</v>
      </c>
      <c r="H41" s="1">
        <v>43891</v>
      </c>
      <c r="I41" s="1">
        <v>43865</v>
      </c>
      <c r="J41">
        <v>5503920</v>
      </c>
      <c r="K41" t="s">
        <v>31</v>
      </c>
      <c r="L41" t="s">
        <v>31</v>
      </c>
      <c r="M41">
        <v>0</v>
      </c>
      <c r="N41">
        <v>0</v>
      </c>
      <c r="O41">
        <v>0</v>
      </c>
      <c r="P41" t="s">
        <v>37</v>
      </c>
      <c r="Q41" t="s">
        <v>37</v>
      </c>
      <c r="R41" t="str">
        <f t="shared" si="1"/>
        <v>2100994511126</v>
      </c>
      <c r="S41" t="s">
        <v>38</v>
      </c>
      <c r="T41" t="s">
        <v>45</v>
      </c>
      <c r="U41" t="s">
        <v>45</v>
      </c>
      <c r="V41" t="s">
        <v>2391</v>
      </c>
      <c r="W41" t="s">
        <v>42</v>
      </c>
      <c r="X41" t="s">
        <v>43</v>
      </c>
      <c r="Y41" t="s">
        <v>44</v>
      </c>
      <c r="Z41" t="s">
        <v>44</v>
      </c>
      <c r="AA41" t="s">
        <v>45</v>
      </c>
      <c r="AB41" t="s">
        <v>46</v>
      </c>
      <c r="AC41" t="s">
        <v>47</v>
      </c>
      <c r="AD41" t="s">
        <v>48</v>
      </c>
      <c r="AE41" t="s">
        <v>49</v>
      </c>
      <c r="AF41" t="s">
        <v>31</v>
      </c>
    </row>
    <row r="42" spans="1:32">
      <c r="A42" t="str">
        <f t="shared" si="0"/>
        <v>210099451115103</v>
      </c>
      <c r="B42" t="s">
        <v>2978</v>
      </c>
      <c r="C42" t="s">
        <v>2384</v>
      </c>
      <c r="D42" t="s">
        <v>918</v>
      </c>
      <c r="E42" t="s">
        <v>918</v>
      </c>
      <c r="F42" t="s">
        <v>58</v>
      </c>
      <c r="G42" t="s">
        <v>2991</v>
      </c>
      <c r="H42" s="1">
        <v>43891</v>
      </c>
      <c r="I42" s="1">
        <v>43865</v>
      </c>
      <c r="J42">
        <v>3480000</v>
      </c>
      <c r="K42" t="s">
        <v>31</v>
      </c>
      <c r="L42" t="s">
        <v>31</v>
      </c>
      <c r="M42">
        <v>0</v>
      </c>
      <c r="N42">
        <v>0</v>
      </c>
      <c r="O42">
        <v>0</v>
      </c>
      <c r="P42" t="s">
        <v>37</v>
      </c>
      <c r="Q42" t="s">
        <v>37</v>
      </c>
      <c r="R42" t="str">
        <f t="shared" si="1"/>
        <v>2100994511151</v>
      </c>
      <c r="S42" t="s">
        <v>38</v>
      </c>
      <c r="T42" t="s">
        <v>45</v>
      </c>
      <c r="U42" t="s">
        <v>45</v>
      </c>
      <c r="V42" t="s">
        <v>2391</v>
      </c>
      <c r="W42" t="s">
        <v>42</v>
      </c>
      <c r="X42" t="s">
        <v>43</v>
      </c>
      <c r="Y42" t="s">
        <v>44</v>
      </c>
      <c r="Z42" t="s">
        <v>44</v>
      </c>
      <c r="AA42" t="s">
        <v>45</v>
      </c>
      <c r="AB42" t="s">
        <v>46</v>
      </c>
      <c r="AC42" t="s">
        <v>47</v>
      </c>
      <c r="AD42" t="s">
        <v>48</v>
      </c>
      <c r="AE42" t="s">
        <v>49</v>
      </c>
      <c r="AF42" t="s">
        <v>31</v>
      </c>
    </row>
    <row r="43" spans="1:32">
      <c r="A43" t="str">
        <f t="shared" si="0"/>
        <v>210399452111502</v>
      </c>
      <c r="B43" t="s">
        <v>2978</v>
      </c>
      <c r="C43" t="s">
        <v>2384</v>
      </c>
      <c r="D43" t="s">
        <v>311</v>
      </c>
      <c r="E43" t="s">
        <v>311</v>
      </c>
      <c r="F43" t="s">
        <v>286</v>
      </c>
      <c r="G43" t="s">
        <v>2992</v>
      </c>
      <c r="H43" s="1">
        <v>43868</v>
      </c>
      <c r="I43" s="1">
        <v>43868</v>
      </c>
      <c r="J43">
        <v>6040000</v>
      </c>
      <c r="K43" t="s">
        <v>31</v>
      </c>
      <c r="L43" t="s">
        <v>31</v>
      </c>
      <c r="M43">
        <v>0</v>
      </c>
      <c r="N43">
        <v>0</v>
      </c>
      <c r="O43">
        <v>0</v>
      </c>
      <c r="P43" t="s">
        <v>37</v>
      </c>
      <c r="Q43" t="s">
        <v>37</v>
      </c>
      <c r="R43" t="str">
        <f t="shared" si="1"/>
        <v>2103994521115</v>
      </c>
      <c r="S43" t="s">
        <v>38</v>
      </c>
      <c r="T43" t="s">
        <v>45</v>
      </c>
      <c r="U43" t="s">
        <v>45</v>
      </c>
      <c r="V43" t="s">
        <v>2386</v>
      </c>
      <c r="W43" t="s">
        <v>42</v>
      </c>
      <c r="X43" t="s">
        <v>43</v>
      </c>
      <c r="Y43" t="s">
        <v>44</v>
      </c>
      <c r="Z43" t="s">
        <v>44</v>
      </c>
      <c r="AA43" t="s">
        <v>45</v>
      </c>
      <c r="AB43" t="s">
        <v>46</v>
      </c>
      <c r="AC43" t="s">
        <v>47</v>
      </c>
      <c r="AD43" t="s">
        <v>48</v>
      </c>
      <c r="AE43" t="s">
        <v>49</v>
      </c>
      <c r="AF43" t="s">
        <v>31</v>
      </c>
    </row>
    <row r="44" spans="1:32">
      <c r="A44" t="str">
        <f t="shared" si="0"/>
        <v>210399452312102</v>
      </c>
      <c r="B44" t="s">
        <v>2978</v>
      </c>
      <c r="C44" t="s">
        <v>2384</v>
      </c>
      <c r="D44" t="s">
        <v>137</v>
      </c>
      <c r="E44" t="s">
        <v>137</v>
      </c>
      <c r="F44" t="s">
        <v>172</v>
      </c>
      <c r="G44" t="s">
        <v>2993</v>
      </c>
      <c r="H44" s="1">
        <v>43868</v>
      </c>
      <c r="I44" s="1">
        <v>43868</v>
      </c>
      <c r="J44">
        <v>339966</v>
      </c>
      <c r="K44" t="s">
        <v>31</v>
      </c>
      <c r="L44" t="s">
        <v>31</v>
      </c>
      <c r="M44">
        <v>0</v>
      </c>
      <c r="N44">
        <v>0</v>
      </c>
      <c r="O44">
        <v>0</v>
      </c>
      <c r="P44" t="s">
        <v>37</v>
      </c>
      <c r="Q44" t="s">
        <v>37</v>
      </c>
      <c r="R44" t="str">
        <f t="shared" si="1"/>
        <v>2103994523121</v>
      </c>
      <c r="S44" t="s">
        <v>38</v>
      </c>
      <c r="T44" t="s">
        <v>45</v>
      </c>
      <c r="U44" t="s">
        <v>45</v>
      </c>
      <c r="V44" t="s">
        <v>2386</v>
      </c>
      <c r="W44" t="s">
        <v>42</v>
      </c>
      <c r="X44" t="s">
        <v>43</v>
      </c>
      <c r="Y44" t="s">
        <v>44</v>
      </c>
      <c r="Z44" t="s">
        <v>44</v>
      </c>
      <c r="AA44" t="s">
        <v>45</v>
      </c>
      <c r="AB44" t="s">
        <v>46</v>
      </c>
      <c r="AC44" t="s">
        <v>47</v>
      </c>
      <c r="AD44" t="s">
        <v>48</v>
      </c>
      <c r="AE44" t="s">
        <v>49</v>
      </c>
      <c r="AF44" t="s">
        <v>31</v>
      </c>
    </row>
    <row r="45" spans="1:32">
      <c r="A45" t="str">
        <f t="shared" si="0"/>
        <v>210399452211902</v>
      </c>
      <c r="B45" t="s">
        <v>2978</v>
      </c>
      <c r="C45" t="s">
        <v>2384</v>
      </c>
      <c r="D45" t="s">
        <v>324</v>
      </c>
      <c r="E45" t="s">
        <v>324</v>
      </c>
      <c r="F45" t="s">
        <v>60</v>
      </c>
      <c r="G45" t="s">
        <v>2994</v>
      </c>
      <c r="H45" s="1">
        <v>43872</v>
      </c>
      <c r="I45" s="1">
        <v>43871</v>
      </c>
      <c r="J45">
        <v>740000</v>
      </c>
      <c r="K45" t="s">
        <v>31</v>
      </c>
      <c r="L45" t="s">
        <v>31</v>
      </c>
      <c r="M45">
        <v>0</v>
      </c>
      <c r="N45">
        <v>0</v>
      </c>
      <c r="O45">
        <v>0</v>
      </c>
      <c r="P45" t="s">
        <v>37</v>
      </c>
      <c r="Q45" t="s">
        <v>37</v>
      </c>
      <c r="R45" t="str">
        <f t="shared" si="1"/>
        <v>2103994522119</v>
      </c>
      <c r="S45" t="s">
        <v>38</v>
      </c>
      <c r="T45" t="s">
        <v>45</v>
      </c>
      <c r="U45" t="s">
        <v>45</v>
      </c>
      <c r="V45" t="s">
        <v>2386</v>
      </c>
      <c r="W45" t="s">
        <v>42</v>
      </c>
      <c r="X45" t="s">
        <v>43</v>
      </c>
      <c r="Y45" t="s">
        <v>44</v>
      </c>
      <c r="Z45" t="s">
        <v>44</v>
      </c>
      <c r="AA45" t="s">
        <v>45</v>
      </c>
      <c r="AB45" t="s">
        <v>46</v>
      </c>
      <c r="AC45" t="s">
        <v>47</v>
      </c>
      <c r="AD45" t="s">
        <v>48</v>
      </c>
      <c r="AE45" t="s">
        <v>49</v>
      </c>
      <c r="AF45" t="s">
        <v>31</v>
      </c>
    </row>
    <row r="46" spans="1:32">
      <c r="A46" t="str">
        <f t="shared" si="0"/>
        <v>210399452211202</v>
      </c>
      <c r="B46" t="s">
        <v>2978</v>
      </c>
      <c r="C46" t="s">
        <v>2384</v>
      </c>
      <c r="D46" t="s">
        <v>324</v>
      </c>
      <c r="E46" t="s">
        <v>324</v>
      </c>
      <c r="F46" t="s">
        <v>148</v>
      </c>
      <c r="G46" t="s">
        <v>2994</v>
      </c>
      <c r="H46" s="1">
        <v>43872</v>
      </c>
      <c r="I46" s="1">
        <v>43871</v>
      </c>
      <c r="J46">
        <v>138710</v>
      </c>
      <c r="K46" t="s">
        <v>31</v>
      </c>
      <c r="L46" t="s">
        <v>31</v>
      </c>
      <c r="M46">
        <v>0</v>
      </c>
      <c r="N46">
        <v>0</v>
      </c>
      <c r="O46">
        <v>0</v>
      </c>
      <c r="P46" t="s">
        <v>37</v>
      </c>
      <c r="Q46" t="s">
        <v>37</v>
      </c>
      <c r="R46" t="str">
        <f t="shared" si="1"/>
        <v>2103994522112</v>
      </c>
      <c r="S46" t="s">
        <v>38</v>
      </c>
      <c r="T46" t="s">
        <v>45</v>
      </c>
      <c r="U46" t="s">
        <v>45</v>
      </c>
      <c r="V46" t="s">
        <v>2386</v>
      </c>
      <c r="W46" t="s">
        <v>42</v>
      </c>
      <c r="X46" t="s">
        <v>43</v>
      </c>
      <c r="Y46" t="s">
        <v>44</v>
      </c>
      <c r="Z46" t="s">
        <v>44</v>
      </c>
      <c r="AA46" t="s">
        <v>45</v>
      </c>
      <c r="AB46" t="s">
        <v>46</v>
      </c>
      <c r="AC46" t="s">
        <v>47</v>
      </c>
      <c r="AD46" t="s">
        <v>48</v>
      </c>
      <c r="AE46" t="s">
        <v>49</v>
      </c>
      <c r="AF46" t="s">
        <v>31</v>
      </c>
    </row>
    <row r="47" spans="1:32">
      <c r="A47" t="str">
        <f t="shared" si="0"/>
        <v>210399452312102</v>
      </c>
      <c r="B47" t="s">
        <v>2978</v>
      </c>
      <c r="C47" t="s">
        <v>2384</v>
      </c>
      <c r="D47" t="s">
        <v>178</v>
      </c>
      <c r="E47" t="s">
        <v>178</v>
      </c>
      <c r="F47" t="s">
        <v>172</v>
      </c>
      <c r="G47" t="s">
        <v>2995</v>
      </c>
      <c r="H47" s="1">
        <v>43872</v>
      </c>
      <c r="I47" s="1">
        <v>43871</v>
      </c>
      <c r="J47">
        <v>4998000</v>
      </c>
      <c r="K47" t="s">
        <v>31</v>
      </c>
      <c r="L47" t="s">
        <v>31</v>
      </c>
      <c r="M47">
        <v>0</v>
      </c>
      <c r="N47">
        <v>0</v>
      </c>
      <c r="O47">
        <v>0</v>
      </c>
      <c r="P47" t="s">
        <v>37</v>
      </c>
      <c r="Q47" t="s">
        <v>37</v>
      </c>
      <c r="R47" t="str">
        <f t="shared" si="1"/>
        <v>2103994523121</v>
      </c>
      <c r="S47" t="s">
        <v>38</v>
      </c>
      <c r="T47" t="s">
        <v>45</v>
      </c>
      <c r="U47" t="s">
        <v>45</v>
      </c>
      <c r="V47" t="s">
        <v>2386</v>
      </c>
      <c r="W47" t="s">
        <v>42</v>
      </c>
      <c r="X47" t="s">
        <v>43</v>
      </c>
      <c r="Y47" t="s">
        <v>44</v>
      </c>
      <c r="Z47" t="s">
        <v>44</v>
      </c>
      <c r="AA47" t="s">
        <v>45</v>
      </c>
      <c r="AB47" t="s">
        <v>46</v>
      </c>
      <c r="AC47" t="s">
        <v>47</v>
      </c>
      <c r="AD47" t="s">
        <v>48</v>
      </c>
      <c r="AE47" t="s">
        <v>49</v>
      </c>
      <c r="AF47" t="s">
        <v>31</v>
      </c>
    </row>
    <row r="48" spans="1:32">
      <c r="A48" t="str">
        <f t="shared" si="0"/>
        <v>210399452311102</v>
      </c>
      <c r="B48" t="s">
        <v>2978</v>
      </c>
      <c r="C48" t="s">
        <v>2384</v>
      </c>
      <c r="D48" t="s">
        <v>178</v>
      </c>
      <c r="E48" t="s">
        <v>178</v>
      </c>
      <c r="F48" t="s">
        <v>265</v>
      </c>
      <c r="G48" t="s">
        <v>2995</v>
      </c>
      <c r="H48" s="1">
        <v>43872</v>
      </c>
      <c r="I48" s="1">
        <v>43871</v>
      </c>
      <c r="J48">
        <v>1676000</v>
      </c>
      <c r="K48" t="s">
        <v>31</v>
      </c>
      <c r="L48" t="s">
        <v>31</v>
      </c>
      <c r="M48">
        <v>0</v>
      </c>
      <c r="N48">
        <v>0</v>
      </c>
      <c r="O48">
        <v>0</v>
      </c>
      <c r="P48" t="s">
        <v>37</v>
      </c>
      <c r="Q48" t="s">
        <v>37</v>
      </c>
      <c r="R48" t="str">
        <f t="shared" si="1"/>
        <v>2103994523111</v>
      </c>
      <c r="S48" t="s">
        <v>38</v>
      </c>
      <c r="T48" t="s">
        <v>45</v>
      </c>
      <c r="U48" t="s">
        <v>45</v>
      </c>
      <c r="V48" t="s">
        <v>2386</v>
      </c>
      <c r="W48" t="s">
        <v>42</v>
      </c>
      <c r="X48" t="s">
        <v>43</v>
      </c>
      <c r="Y48" t="s">
        <v>44</v>
      </c>
      <c r="Z48" t="s">
        <v>44</v>
      </c>
      <c r="AA48" t="s">
        <v>45</v>
      </c>
      <c r="AB48" t="s">
        <v>46</v>
      </c>
      <c r="AC48" t="s">
        <v>47</v>
      </c>
      <c r="AD48" t="s">
        <v>48</v>
      </c>
      <c r="AE48" t="s">
        <v>49</v>
      </c>
      <c r="AF48" t="s">
        <v>31</v>
      </c>
    </row>
    <row r="49" spans="1:32">
      <c r="A49" t="str">
        <f t="shared" si="0"/>
        <v>210399452121102</v>
      </c>
      <c r="B49" t="s">
        <v>2978</v>
      </c>
      <c r="C49" t="s">
        <v>2384</v>
      </c>
      <c r="D49" t="s">
        <v>178</v>
      </c>
      <c r="E49" t="s">
        <v>178</v>
      </c>
      <c r="F49" t="s">
        <v>122</v>
      </c>
      <c r="G49" t="s">
        <v>2995</v>
      </c>
      <c r="H49" s="1">
        <v>43872</v>
      </c>
      <c r="I49" s="1">
        <v>43871</v>
      </c>
      <c r="J49">
        <v>600000</v>
      </c>
      <c r="K49" t="s">
        <v>31</v>
      </c>
      <c r="L49" t="s">
        <v>31</v>
      </c>
      <c r="M49">
        <v>0</v>
      </c>
      <c r="N49">
        <v>0</v>
      </c>
      <c r="O49">
        <v>0</v>
      </c>
      <c r="P49" t="s">
        <v>37</v>
      </c>
      <c r="Q49" t="s">
        <v>37</v>
      </c>
      <c r="R49" t="str">
        <f t="shared" si="1"/>
        <v>2103994521211</v>
      </c>
      <c r="S49" t="s">
        <v>38</v>
      </c>
      <c r="T49" t="s">
        <v>45</v>
      </c>
      <c r="U49" t="s">
        <v>45</v>
      </c>
      <c r="V49" t="s">
        <v>2386</v>
      </c>
      <c r="W49" t="s">
        <v>42</v>
      </c>
      <c r="X49" t="s">
        <v>43</v>
      </c>
      <c r="Y49" t="s">
        <v>44</v>
      </c>
      <c r="Z49" t="s">
        <v>44</v>
      </c>
      <c r="AA49" t="s">
        <v>45</v>
      </c>
      <c r="AB49" t="s">
        <v>46</v>
      </c>
      <c r="AC49" t="s">
        <v>47</v>
      </c>
      <c r="AD49" t="s">
        <v>48</v>
      </c>
      <c r="AE49" t="s">
        <v>49</v>
      </c>
      <c r="AF49" t="s">
        <v>31</v>
      </c>
    </row>
    <row r="50" spans="1:32">
      <c r="A50" t="str">
        <f t="shared" si="0"/>
        <v>210099451112902</v>
      </c>
      <c r="B50" t="s">
        <v>2978</v>
      </c>
      <c r="C50" t="s">
        <v>2384</v>
      </c>
      <c r="D50" t="s">
        <v>440</v>
      </c>
      <c r="E50" t="s">
        <v>440</v>
      </c>
      <c r="F50" t="s">
        <v>112</v>
      </c>
      <c r="G50" t="s">
        <v>2996</v>
      </c>
      <c r="H50" s="1">
        <v>43873</v>
      </c>
      <c r="I50" s="1">
        <v>43872</v>
      </c>
      <c r="J50">
        <v>18580000</v>
      </c>
      <c r="K50" t="s">
        <v>31</v>
      </c>
      <c r="L50" t="s">
        <v>31</v>
      </c>
      <c r="M50">
        <v>0</v>
      </c>
      <c r="N50">
        <v>0</v>
      </c>
      <c r="O50">
        <v>0</v>
      </c>
      <c r="P50" t="s">
        <v>37</v>
      </c>
      <c r="Q50" t="s">
        <v>37</v>
      </c>
      <c r="R50" t="str">
        <f t="shared" si="1"/>
        <v>2100994511129</v>
      </c>
      <c r="S50" t="s">
        <v>38</v>
      </c>
      <c r="T50" t="s">
        <v>45</v>
      </c>
      <c r="U50" t="s">
        <v>45</v>
      </c>
      <c r="V50" t="s">
        <v>2391</v>
      </c>
      <c r="W50" t="s">
        <v>42</v>
      </c>
      <c r="X50" t="s">
        <v>43</v>
      </c>
      <c r="Y50" t="s">
        <v>44</v>
      </c>
      <c r="Z50" t="s">
        <v>44</v>
      </c>
      <c r="AA50" t="s">
        <v>45</v>
      </c>
      <c r="AB50" t="s">
        <v>46</v>
      </c>
      <c r="AC50" t="s">
        <v>47</v>
      </c>
      <c r="AD50" t="s">
        <v>48</v>
      </c>
      <c r="AE50" t="s">
        <v>49</v>
      </c>
      <c r="AF50" t="s">
        <v>31</v>
      </c>
    </row>
    <row r="51" spans="1:32">
      <c r="A51" t="str">
        <f t="shared" si="0"/>
        <v>210399452211102</v>
      </c>
      <c r="B51" t="s">
        <v>2978</v>
      </c>
      <c r="C51" t="s">
        <v>2384</v>
      </c>
      <c r="D51" t="s">
        <v>373</v>
      </c>
      <c r="E51" t="s">
        <v>373</v>
      </c>
      <c r="F51" t="s">
        <v>79</v>
      </c>
      <c r="G51" t="s">
        <v>2997</v>
      </c>
      <c r="H51" s="1">
        <v>43873</v>
      </c>
      <c r="I51" s="1">
        <v>43872</v>
      </c>
      <c r="J51">
        <v>1465004</v>
      </c>
      <c r="K51" t="s">
        <v>31</v>
      </c>
      <c r="L51" t="s">
        <v>31</v>
      </c>
      <c r="M51">
        <v>0</v>
      </c>
      <c r="N51">
        <v>0</v>
      </c>
      <c r="O51">
        <v>0</v>
      </c>
      <c r="P51" t="s">
        <v>37</v>
      </c>
      <c r="Q51" t="s">
        <v>37</v>
      </c>
      <c r="R51" t="str">
        <f t="shared" si="1"/>
        <v>2103994522111</v>
      </c>
      <c r="S51" t="s">
        <v>38</v>
      </c>
      <c r="T51" t="s">
        <v>45</v>
      </c>
      <c r="U51" t="s">
        <v>45</v>
      </c>
      <c r="V51" t="s">
        <v>2386</v>
      </c>
      <c r="W51" t="s">
        <v>42</v>
      </c>
      <c r="X51" t="s">
        <v>43</v>
      </c>
      <c r="Y51" t="s">
        <v>44</v>
      </c>
      <c r="Z51" t="s">
        <v>44</v>
      </c>
      <c r="AA51" t="s">
        <v>45</v>
      </c>
      <c r="AB51" t="s">
        <v>46</v>
      </c>
      <c r="AC51" t="s">
        <v>47</v>
      </c>
      <c r="AD51" t="s">
        <v>48</v>
      </c>
      <c r="AE51" t="s">
        <v>49</v>
      </c>
      <c r="AF51" t="s">
        <v>31</v>
      </c>
    </row>
    <row r="52" spans="1:32">
      <c r="A52" t="str">
        <f t="shared" si="0"/>
        <v>210099451241102</v>
      </c>
      <c r="B52" t="s">
        <v>2978</v>
      </c>
      <c r="C52" t="s">
        <v>2384</v>
      </c>
      <c r="D52" t="s">
        <v>126</v>
      </c>
      <c r="E52" t="s">
        <v>126</v>
      </c>
      <c r="F52" t="s">
        <v>116</v>
      </c>
      <c r="G52" t="s">
        <v>2998</v>
      </c>
      <c r="H52" s="1">
        <v>43873</v>
      </c>
      <c r="I52" s="1">
        <v>43872</v>
      </c>
      <c r="J52">
        <v>81282695</v>
      </c>
      <c r="K52" t="s">
        <v>31</v>
      </c>
      <c r="L52" t="s">
        <v>31</v>
      </c>
      <c r="M52">
        <v>0</v>
      </c>
      <c r="N52">
        <v>0</v>
      </c>
      <c r="O52">
        <v>0</v>
      </c>
      <c r="P52" t="s">
        <v>37</v>
      </c>
      <c r="Q52" t="s">
        <v>37</v>
      </c>
      <c r="R52" t="str">
        <f t="shared" si="1"/>
        <v>2100994512411</v>
      </c>
      <c r="S52" t="s">
        <v>38</v>
      </c>
      <c r="T52" t="s">
        <v>45</v>
      </c>
      <c r="U52" t="s">
        <v>45</v>
      </c>
      <c r="V52" t="s">
        <v>2391</v>
      </c>
      <c r="W52" t="s">
        <v>42</v>
      </c>
      <c r="X52" t="s">
        <v>43</v>
      </c>
      <c r="Y52" t="s">
        <v>44</v>
      </c>
      <c r="Z52" t="s">
        <v>44</v>
      </c>
      <c r="AA52" t="s">
        <v>45</v>
      </c>
      <c r="AB52" t="s">
        <v>46</v>
      </c>
      <c r="AC52" t="s">
        <v>47</v>
      </c>
      <c r="AD52" t="s">
        <v>48</v>
      </c>
      <c r="AE52" t="s">
        <v>49</v>
      </c>
      <c r="AF52" t="s">
        <v>31</v>
      </c>
    </row>
    <row r="53" spans="1:32">
      <c r="A53" t="str">
        <f t="shared" si="0"/>
        <v>210399452411102</v>
      </c>
      <c r="B53" t="s">
        <v>2978</v>
      </c>
      <c r="C53" t="s">
        <v>2384</v>
      </c>
      <c r="D53" t="s">
        <v>252</v>
      </c>
      <c r="E53" t="s">
        <v>252</v>
      </c>
      <c r="F53" t="s">
        <v>71</v>
      </c>
      <c r="G53" t="s">
        <v>2999</v>
      </c>
      <c r="H53" s="1">
        <v>43881</v>
      </c>
      <c r="I53" s="1">
        <v>43880</v>
      </c>
      <c r="J53">
        <v>4480000</v>
      </c>
      <c r="K53" t="s">
        <v>31</v>
      </c>
      <c r="L53" t="s">
        <v>31</v>
      </c>
      <c r="M53">
        <v>0</v>
      </c>
      <c r="N53">
        <v>0</v>
      </c>
      <c r="O53">
        <v>0</v>
      </c>
      <c r="P53" t="s">
        <v>37</v>
      </c>
      <c r="Q53" t="s">
        <v>37</v>
      </c>
      <c r="R53" t="str">
        <f t="shared" si="1"/>
        <v>2103994524111</v>
      </c>
      <c r="S53" t="s">
        <v>38</v>
      </c>
      <c r="T53" t="s">
        <v>45</v>
      </c>
      <c r="U53" t="s">
        <v>45</v>
      </c>
      <c r="V53" t="s">
        <v>2386</v>
      </c>
      <c r="W53" t="s">
        <v>42</v>
      </c>
      <c r="X53" t="s">
        <v>43</v>
      </c>
      <c r="Y53" t="s">
        <v>44</v>
      </c>
      <c r="Z53" t="s">
        <v>44</v>
      </c>
      <c r="AA53" t="s">
        <v>45</v>
      </c>
      <c r="AB53" t="s">
        <v>46</v>
      </c>
      <c r="AC53" t="s">
        <v>47</v>
      </c>
      <c r="AD53" t="s">
        <v>48</v>
      </c>
      <c r="AE53" t="s">
        <v>49</v>
      </c>
      <c r="AF53" t="s">
        <v>31</v>
      </c>
    </row>
    <row r="54" spans="1:32">
      <c r="A54" t="str">
        <f t="shared" si="0"/>
        <v>210399452312102</v>
      </c>
      <c r="B54" t="s">
        <v>2978</v>
      </c>
      <c r="C54" t="s">
        <v>2384</v>
      </c>
      <c r="D54" t="s">
        <v>505</v>
      </c>
      <c r="E54" t="s">
        <v>505</v>
      </c>
      <c r="F54" t="s">
        <v>172</v>
      </c>
      <c r="G54" t="s">
        <v>3000</v>
      </c>
      <c r="H54" s="1">
        <v>43885</v>
      </c>
      <c r="I54" s="1">
        <v>43885</v>
      </c>
      <c r="J54">
        <v>4332387</v>
      </c>
      <c r="K54" t="s">
        <v>31</v>
      </c>
      <c r="L54" t="s">
        <v>31</v>
      </c>
      <c r="M54">
        <v>0</v>
      </c>
      <c r="N54">
        <v>0</v>
      </c>
      <c r="O54">
        <v>0</v>
      </c>
      <c r="P54" t="s">
        <v>37</v>
      </c>
      <c r="Q54" t="s">
        <v>37</v>
      </c>
      <c r="R54" t="str">
        <f t="shared" si="1"/>
        <v>2103994523121</v>
      </c>
      <c r="S54" t="s">
        <v>38</v>
      </c>
      <c r="T54" t="s">
        <v>45</v>
      </c>
      <c r="U54" t="s">
        <v>45</v>
      </c>
      <c r="V54" t="s">
        <v>2386</v>
      </c>
      <c r="W54" t="s">
        <v>42</v>
      </c>
      <c r="X54" t="s">
        <v>43</v>
      </c>
      <c r="Y54" t="s">
        <v>44</v>
      </c>
      <c r="Z54" t="s">
        <v>44</v>
      </c>
      <c r="AA54" t="s">
        <v>45</v>
      </c>
      <c r="AB54" t="s">
        <v>46</v>
      </c>
      <c r="AC54" t="s">
        <v>47</v>
      </c>
      <c r="AD54" t="s">
        <v>48</v>
      </c>
      <c r="AE54" t="s">
        <v>49</v>
      </c>
      <c r="AF54" t="s">
        <v>31</v>
      </c>
    </row>
    <row r="55" spans="1:32">
      <c r="A55" t="str">
        <f t="shared" si="0"/>
        <v>210399452311102</v>
      </c>
      <c r="B55" t="s">
        <v>2978</v>
      </c>
      <c r="C55" t="s">
        <v>2384</v>
      </c>
      <c r="D55" t="s">
        <v>505</v>
      </c>
      <c r="E55" t="s">
        <v>505</v>
      </c>
      <c r="F55" t="s">
        <v>265</v>
      </c>
      <c r="G55" t="s">
        <v>3000</v>
      </c>
      <c r="H55" s="1">
        <v>43885</v>
      </c>
      <c r="I55" s="1">
        <v>43885</v>
      </c>
      <c r="J55">
        <v>122500</v>
      </c>
      <c r="K55" t="s">
        <v>31</v>
      </c>
      <c r="L55" t="s">
        <v>31</v>
      </c>
      <c r="M55">
        <v>0</v>
      </c>
      <c r="N55">
        <v>0</v>
      </c>
      <c r="O55">
        <v>0</v>
      </c>
      <c r="P55" t="s">
        <v>37</v>
      </c>
      <c r="Q55" t="s">
        <v>37</v>
      </c>
      <c r="R55" t="str">
        <f t="shared" si="1"/>
        <v>2103994523111</v>
      </c>
      <c r="S55" t="s">
        <v>38</v>
      </c>
      <c r="T55" t="s">
        <v>45</v>
      </c>
      <c r="U55" t="s">
        <v>45</v>
      </c>
      <c r="V55" t="s">
        <v>2386</v>
      </c>
      <c r="W55" t="s">
        <v>42</v>
      </c>
      <c r="X55" t="s">
        <v>43</v>
      </c>
      <c r="Y55" t="s">
        <v>44</v>
      </c>
      <c r="Z55" t="s">
        <v>44</v>
      </c>
      <c r="AA55" t="s">
        <v>45</v>
      </c>
      <c r="AB55" t="s">
        <v>46</v>
      </c>
      <c r="AC55" t="s">
        <v>47</v>
      </c>
      <c r="AD55" t="s">
        <v>48</v>
      </c>
      <c r="AE55" t="s">
        <v>49</v>
      </c>
      <c r="AF55" t="s">
        <v>31</v>
      </c>
    </row>
    <row r="56" spans="1:32">
      <c r="A56" t="str">
        <f t="shared" si="0"/>
        <v>210399452211102</v>
      </c>
      <c r="B56" t="s">
        <v>2978</v>
      </c>
      <c r="C56" t="s">
        <v>2384</v>
      </c>
      <c r="D56" t="s">
        <v>505</v>
      </c>
      <c r="E56" t="s">
        <v>505</v>
      </c>
      <c r="F56" t="s">
        <v>79</v>
      </c>
      <c r="G56" t="s">
        <v>3000</v>
      </c>
      <c r="H56" s="1">
        <v>43885</v>
      </c>
      <c r="I56" s="1">
        <v>43885</v>
      </c>
      <c r="J56">
        <v>609340</v>
      </c>
      <c r="K56" t="s">
        <v>31</v>
      </c>
      <c r="L56" t="s">
        <v>31</v>
      </c>
      <c r="M56">
        <v>0</v>
      </c>
      <c r="N56">
        <v>0</v>
      </c>
      <c r="O56">
        <v>0</v>
      </c>
      <c r="P56" t="s">
        <v>37</v>
      </c>
      <c r="Q56" t="s">
        <v>37</v>
      </c>
      <c r="R56" t="str">
        <f t="shared" si="1"/>
        <v>2103994522111</v>
      </c>
      <c r="S56" t="s">
        <v>38</v>
      </c>
      <c r="T56" t="s">
        <v>45</v>
      </c>
      <c r="U56" t="s">
        <v>45</v>
      </c>
      <c r="V56" t="s">
        <v>2386</v>
      </c>
      <c r="W56" t="s">
        <v>42</v>
      </c>
      <c r="X56" t="s">
        <v>43</v>
      </c>
      <c r="Y56" t="s">
        <v>44</v>
      </c>
      <c r="Z56" t="s">
        <v>44</v>
      </c>
      <c r="AA56" t="s">
        <v>45</v>
      </c>
      <c r="AB56" t="s">
        <v>46</v>
      </c>
      <c r="AC56" t="s">
        <v>47</v>
      </c>
      <c r="AD56" t="s">
        <v>48</v>
      </c>
      <c r="AE56" t="s">
        <v>49</v>
      </c>
      <c r="AF56" t="s">
        <v>31</v>
      </c>
    </row>
    <row r="57" spans="1:32">
      <c r="A57" t="str">
        <f t="shared" si="0"/>
        <v>210399452181102</v>
      </c>
      <c r="B57" t="s">
        <v>2978</v>
      </c>
      <c r="C57" t="s">
        <v>2384</v>
      </c>
      <c r="D57" t="s">
        <v>505</v>
      </c>
      <c r="E57" t="s">
        <v>505</v>
      </c>
      <c r="F57" t="s">
        <v>143</v>
      </c>
      <c r="G57" t="s">
        <v>3000</v>
      </c>
      <c r="H57" s="1">
        <v>43885</v>
      </c>
      <c r="I57" s="1">
        <v>43885</v>
      </c>
      <c r="J57">
        <v>581500</v>
      </c>
      <c r="K57" t="s">
        <v>31</v>
      </c>
      <c r="L57" t="s">
        <v>31</v>
      </c>
      <c r="M57">
        <v>0</v>
      </c>
      <c r="N57">
        <v>0</v>
      </c>
      <c r="O57">
        <v>0</v>
      </c>
      <c r="P57" t="s">
        <v>37</v>
      </c>
      <c r="Q57" t="s">
        <v>37</v>
      </c>
      <c r="R57" t="str">
        <f t="shared" si="1"/>
        <v>2103994521811</v>
      </c>
      <c r="S57" t="s">
        <v>38</v>
      </c>
      <c r="T57" t="s">
        <v>45</v>
      </c>
      <c r="U57" t="s">
        <v>45</v>
      </c>
      <c r="V57" t="s">
        <v>2386</v>
      </c>
      <c r="W57" t="s">
        <v>42</v>
      </c>
      <c r="X57" t="s">
        <v>43</v>
      </c>
      <c r="Y57" t="s">
        <v>44</v>
      </c>
      <c r="Z57" t="s">
        <v>44</v>
      </c>
      <c r="AA57" t="s">
        <v>45</v>
      </c>
      <c r="AB57" t="s">
        <v>46</v>
      </c>
      <c r="AC57" t="s">
        <v>47</v>
      </c>
      <c r="AD57" t="s">
        <v>48</v>
      </c>
      <c r="AE57" t="s">
        <v>49</v>
      </c>
      <c r="AF57" t="s">
        <v>31</v>
      </c>
    </row>
    <row r="58" spans="1:32">
      <c r="A58" t="str">
        <f t="shared" si="0"/>
        <v>210399452121102</v>
      </c>
      <c r="B58" t="s">
        <v>2978</v>
      </c>
      <c r="C58" t="s">
        <v>2384</v>
      </c>
      <c r="D58" t="s">
        <v>505</v>
      </c>
      <c r="E58" t="s">
        <v>505</v>
      </c>
      <c r="F58" t="s">
        <v>122</v>
      </c>
      <c r="G58" t="s">
        <v>3000</v>
      </c>
      <c r="H58" s="1">
        <v>43885</v>
      </c>
      <c r="I58" s="1">
        <v>43885</v>
      </c>
      <c r="J58">
        <v>500000</v>
      </c>
      <c r="K58" t="s">
        <v>31</v>
      </c>
      <c r="L58" t="s">
        <v>31</v>
      </c>
      <c r="M58">
        <v>0</v>
      </c>
      <c r="N58">
        <v>0</v>
      </c>
      <c r="O58">
        <v>0</v>
      </c>
      <c r="P58" t="s">
        <v>37</v>
      </c>
      <c r="Q58" t="s">
        <v>37</v>
      </c>
      <c r="R58" t="str">
        <f t="shared" si="1"/>
        <v>2103994521211</v>
      </c>
      <c r="S58" t="s">
        <v>38</v>
      </c>
      <c r="T58" t="s">
        <v>45</v>
      </c>
      <c r="U58" t="s">
        <v>45</v>
      </c>
      <c r="V58" t="s">
        <v>2386</v>
      </c>
      <c r="W58" t="s">
        <v>42</v>
      </c>
      <c r="X58" t="s">
        <v>43</v>
      </c>
      <c r="Y58" t="s">
        <v>44</v>
      </c>
      <c r="Z58" t="s">
        <v>44</v>
      </c>
      <c r="AA58" t="s">
        <v>45</v>
      </c>
      <c r="AB58" t="s">
        <v>46</v>
      </c>
      <c r="AC58" t="s">
        <v>47</v>
      </c>
      <c r="AD58" t="s">
        <v>48</v>
      </c>
      <c r="AE58" t="s">
        <v>49</v>
      </c>
      <c r="AF58" t="s">
        <v>31</v>
      </c>
    </row>
    <row r="59" spans="1:32">
      <c r="A59" t="str">
        <f t="shared" si="0"/>
        <v>210399452111102</v>
      </c>
      <c r="B59" t="s">
        <v>2978</v>
      </c>
      <c r="C59" t="s">
        <v>2384</v>
      </c>
      <c r="D59" t="s">
        <v>505</v>
      </c>
      <c r="E59" t="s">
        <v>505</v>
      </c>
      <c r="F59" t="s">
        <v>165</v>
      </c>
      <c r="G59" t="s">
        <v>3000</v>
      </c>
      <c r="H59" s="1">
        <v>43885</v>
      </c>
      <c r="I59" s="1">
        <v>43885</v>
      </c>
      <c r="J59">
        <v>1445000</v>
      </c>
      <c r="K59" t="s">
        <v>31</v>
      </c>
      <c r="L59" t="s">
        <v>31</v>
      </c>
      <c r="M59">
        <v>0</v>
      </c>
      <c r="N59">
        <v>0</v>
      </c>
      <c r="O59">
        <v>0</v>
      </c>
      <c r="P59" t="s">
        <v>37</v>
      </c>
      <c r="Q59" t="s">
        <v>37</v>
      </c>
      <c r="R59" t="str">
        <f t="shared" si="1"/>
        <v>2103994521111</v>
      </c>
      <c r="S59" t="s">
        <v>38</v>
      </c>
      <c r="T59" t="s">
        <v>45</v>
      </c>
      <c r="U59" t="s">
        <v>45</v>
      </c>
      <c r="V59" t="s">
        <v>2386</v>
      </c>
      <c r="W59" t="s">
        <v>42</v>
      </c>
      <c r="X59" t="s">
        <v>43</v>
      </c>
      <c r="Y59" t="s">
        <v>44</v>
      </c>
      <c r="Z59" t="s">
        <v>44</v>
      </c>
      <c r="AA59" t="s">
        <v>45</v>
      </c>
      <c r="AB59" t="s">
        <v>46</v>
      </c>
      <c r="AC59" t="s">
        <v>47</v>
      </c>
      <c r="AD59" t="s">
        <v>48</v>
      </c>
      <c r="AE59" t="s">
        <v>49</v>
      </c>
      <c r="AF59" t="s">
        <v>31</v>
      </c>
    </row>
    <row r="60" spans="1:32">
      <c r="A60" t="str">
        <f t="shared" si="0"/>
        <v>210099451211103</v>
      </c>
      <c r="B60" t="s">
        <v>2978</v>
      </c>
      <c r="C60" t="s">
        <v>2384</v>
      </c>
      <c r="D60" t="s">
        <v>451</v>
      </c>
      <c r="E60" t="s">
        <v>451</v>
      </c>
      <c r="F60" t="s">
        <v>2394</v>
      </c>
      <c r="G60" t="s">
        <v>3001</v>
      </c>
      <c r="H60" s="1">
        <v>43891</v>
      </c>
      <c r="I60" s="1">
        <v>43885</v>
      </c>
      <c r="J60">
        <v>1500000</v>
      </c>
      <c r="K60" t="s">
        <v>31</v>
      </c>
      <c r="L60" t="s">
        <v>31</v>
      </c>
      <c r="M60">
        <v>0</v>
      </c>
      <c r="N60">
        <v>0</v>
      </c>
      <c r="O60">
        <v>0</v>
      </c>
      <c r="P60" t="s">
        <v>37</v>
      </c>
      <c r="Q60" t="s">
        <v>37</v>
      </c>
      <c r="R60" t="str">
        <f t="shared" si="1"/>
        <v>2100994512111</v>
      </c>
      <c r="S60" t="s">
        <v>38</v>
      </c>
      <c r="T60" t="s">
        <v>45</v>
      </c>
      <c r="U60" t="s">
        <v>45</v>
      </c>
      <c r="V60" t="s">
        <v>2391</v>
      </c>
      <c r="W60" t="s">
        <v>42</v>
      </c>
      <c r="X60" t="s">
        <v>43</v>
      </c>
      <c r="Y60" t="s">
        <v>44</v>
      </c>
      <c r="Z60" t="s">
        <v>44</v>
      </c>
      <c r="AA60" t="s">
        <v>45</v>
      </c>
      <c r="AB60" t="s">
        <v>46</v>
      </c>
      <c r="AC60" t="s">
        <v>47</v>
      </c>
      <c r="AD60" t="s">
        <v>48</v>
      </c>
      <c r="AE60" t="s">
        <v>49</v>
      </c>
      <c r="AF60" t="s">
        <v>31</v>
      </c>
    </row>
    <row r="61" spans="1:32">
      <c r="A61" t="str">
        <f t="shared" si="0"/>
        <v>210399452111103</v>
      </c>
      <c r="B61" t="s">
        <v>2978</v>
      </c>
      <c r="C61" t="s">
        <v>2384</v>
      </c>
      <c r="D61" t="s">
        <v>262</v>
      </c>
      <c r="E61" t="s">
        <v>262</v>
      </c>
      <c r="F61" t="s">
        <v>165</v>
      </c>
      <c r="G61" t="s">
        <v>3002</v>
      </c>
      <c r="H61" s="1">
        <v>43891</v>
      </c>
      <c r="I61" s="1">
        <v>43885</v>
      </c>
      <c r="J61">
        <v>16200000</v>
      </c>
      <c r="K61" t="s">
        <v>31</v>
      </c>
      <c r="L61" t="s">
        <v>31</v>
      </c>
      <c r="M61">
        <v>0</v>
      </c>
      <c r="N61">
        <v>0</v>
      </c>
      <c r="O61">
        <v>0</v>
      </c>
      <c r="P61" t="s">
        <v>37</v>
      </c>
      <c r="Q61" t="s">
        <v>37</v>
      </c>
      <c r="R61" t="str">
        <f t="shared" si="1"/>
        <v>2103994521111</v>
      </c>
      <c r="S61" t="s">
        <v>38</v>
      </c>
      <c r="T61" t="s">
        <v>45</v>
      </c>
      <c r="U61" t="s">
        <v>45</v>
      </c>
      <c r="V61" t="s">
        <v>2386</v>
      </c>
      <c r="W61" t="s">
        <v>42</v>
      </c>
      <c r="X61" t="s">
        <v>43</v>
      </c>
      <c r="Y61" t="s">
        <v>44</v>
      </c>
      <c r="Z61" t="s">
        <v>44</v>
      </c>
      <c r="AA61" t="s">
        <v>45</v>
      </c>
      <c r="AB61" t="s">
        <v>46</v>
      </c>
      <c r="AC61" t="s">
        <v>47</v>
      </c>
      <c r="AD61" t="s">
        <v>48</v>
      </c>
      <c r="AE61" t="s">
        <v>49</v>
      </c>
      <c r="AF61" t="s">
        <v>31</v>
      </c>
    </row>
    <row r="62" spans="1:32">
      <c r="A62" t="str">
        <f t="shared" si="0"/>
        <v>210399452411102</v>
      </c>
      <c r="B62" t="s">
        <v>2978</v>
      </c>
      <c r="C62" t="s">
        <v>2384</v>
      </c>
      <c r="D62" t="s">
        <v>521</v>
      </c>
      <c r="E62" t="s">
        <v>521</v>
      </c>
      <c r="F62" t="s">
        <v>71</v>
      </c>
      <c r="G62" t="s">
        <v>3003</v>
      </c>
      <c r="H62" s="1">
        <v>43885</v>
      </c>
      <c r="I62" s="1">
        <v>43885</v>
      </c>
      <c r="J62">
        <v>250000</v>
      </c>
      <c r="K62" t="s">
        <v>31</v>
      </c>
      <c r="L62" t="s">
        <v>31</v>
      </c>
      <c r="M62">
        <v>0</v>
      </c>
      <c r="N62">
        <v>0</v>
      </c>
      <c r="O62">
        <v>0</v>
      </c>
      <c r="P62" t="s">
        <v>37</v>
      </c>
      <c r="Q62" t="s">
        <v>37</v>
      </c>
      <c r="R62" t="str">
        <f t="shared" si="1"/>
        <v>2103994524111</v>
      </c>
      <c r="S62" t="s">
        <v>38</v>
      </c>
      <c r="T62" t="s">
        <v>45</v>
      </c>
      <c r="U62" t="s">
        <v>45</v>
      </c>
      <c r="V62" t="s">
        <v>2386</v>
      </c>
      <c r="W62" t="s">
        <v>42</v>
      </c>
      <c r="X62" t="s">
        <v>43</v>
      </c>
      <c r="Y62" t="s">
        <v>44</v>
      </c>
      <c r="Z62" t="s">
        <v>44</v>
      </c>
      <c r="AA62" t="s">
        <v>45</v>
      </c>
      <c r="AB62" t="s">
        <v>46</v>
      </c>
      <c r="AC62" t="s">
        <v>47</v>
      </c>
      <c r="AD62" t="s">
        <v>48</v>
      </c>
      <c r="AE62" t="s">
        <v>49</v>
      </c>
      <c r="AF62" t="s">
        <v>31</v>
      </c>
    </row>
    <row r="63" spans="1:32">
      <c r="A63" t="str">
        <f t="shared" si="0"/>
        <v>210399452411103</v>
      </c>
      <c r="B63" t="s">
        <v>2978</v>
      </c>
      <c r="C63" t="s">
        <v>2384</v>
      </c>
      <c r="D63" t="s">
        <v>553</v>
      </c>
      <c r="E63" t="s">
        <v>553</v>
      </c>
      <c r="F63" t="s">
        <v>71</v>
      </c>
      <c r="G63" t="s">
        <v>3004</v>
      </c>
      <c r="H63" s="1">
        <v>43899</v>
      </c>
      <c r="I63" s="1">
        <v>43895</v>
      </c>
      <c r="J63">
        <v>250000</v>
      </c>
      <c r="K63" t="s">
        <v>31</v>
      </c>
      <c r="L63" t="s">
        <v>31</v>
      </c>
      <c r="M63">
        <v>0</v>
      </c>
      <c r="N63">
        <v>0</v>
      </c>
      <c r="O63">
        <v>0</v>
      </c>
      <c r="P63" t="s">
        <v>37</v>
      </c>
      <c r="Q63" t="s">
        <v>37</v>
      </c>
      <c r="R63" t="str">
        <f t="shared" si="1"/>
        <v>2103994524111</v>
      </c>
      <c r="S63" t="s">
        <v>38</v>
      </c>
      <c r="T63" t="s">
        <v>45</v>
      </c>
      <c r="U63" t="s">
        <v>45</v>
      </c>
      <c r="V63" t="s">
        <v>2386</v>
      </c>
      <c r="W63" t="s">
        <v>42</v>
      </c>
      <c r="X63" t="s">
        <v>43</v>
      </c>
      <c r="Y63" t="s">
        <v>44</v>
      </c>
      <c r="Z63" t="s">
        <v>44</v>
      </c>
      <c r="AA63" t="s">
        <v>45</v>
      </c>
      <c r="AB63" t="s">
        <v>46</v>
      </c>
      <c r="AC63" t="s">
        <v>47</v>
      </c>
      <c r="AD63" t="s">
        <v>48</v>
      </c>
      <c r="AE63" t="s">
        <v>49</v>
      </c>
      <c r="AF63" t="s">
        <v>31</v>
      </c>
    </row>
    <row r="64" spans="1:32">
      <c r="A64" t="str">
        <f t="shared" si="0"/>
        <v>210099451111104</v>
      </c>
      <c r="B64" t="s">
        <v>2978</v>
      </c>
      <c r="C64" t="s">
        <v>2384</v>
      </c>
      <c r="D64" t="s">
        <v>272</v>
      </c>
      <c r="E64" t="s">
        <v>272</v>
      </c>
      <c r="F64" t="s">
        <v>35</v>
      </c>
      <c r="G64" t="s">
        <v>3005</v>
      </c>
      <c r="H64" s="1">
        <v>43922</v>
      </c>
      <c r="I64" s="1">
        <v>43896</v>
      </c>
      <c r="J64">
        <v>74174600</v>
      </c>
      <c r="K64" t="s">
        <v>31</v>
      </c>
      <c r="L64" t="s">
        <v>31</v>
      </c>
      <c r="M64">
        <v>0</v>
      </c>
      <c r="N64">
        <v>0</v>
      </c>
      <c r="O64">
        <v>0</v>
      </c>
      <c r="P64" t="s">
        <v>37</v>
      </c>
      <c r="Q64" t="s">
        <v>37</v>
      </c>
      <c r="R64" t="str">
        <f t="shared" si="1"/>
        <v>2100994511111</v>
      </c>
      <c r="S64" t="s">
        <v>38</v>
      </c>
      <c r="T64" t="s">
        <v>45</v>
      </c>
      <c r="U64" t="s">
        <v>45</v>
      </c>
      <c r="V64" t="s">
        <v>2391</v>
      </c>
      <c r="W64" t="s">
        <v>42</v>
      </c>
      <c r="X64" t="s">
        <v>43</v>
      </c>
      <c r="Y64" t="s">
        <v>44</v>
      </c>
      <c r="Z64" t="s">
        <v>44</v>
      </c>
      <c r="AA64" t="s">
        <v>45</v>
      </c>
      <c r="AB64" t="s">
        <v>46</v>
      </c>
      <c r="AC64" t="s">
        <v>47</v>
      </c>
      <c r="AD64" t="s">
        <v>48</v>
      </c>
      <c r="AE64" t="s">
        <v>49</v>
      </c>
      <c r="AF64" t="s">
        <v>31</v>
      </c>
    </row>
    <row r="65" spans="1:32">
      <c r="A65" t="str">
        <f t="shared" si="0"/>
        <v>210099451111904</v>
      </c>
      <c r="B65" t="s">
        <v>2978</v>
      </c>
      <c r="C65" t="s">
        <v>2384</v>
      </c>
      <c r="D65" t="s">
        <v>272</v>
      </c>
      <c r="E65" t="s">
        <v>272</v>
      </c>
      <c r="F65" t="s">
        <v>50</v>
      </c>
      <c r="G65" t="s">
        <v>3005</v>
      </c>
      <c r="H65" s="1">
        <v>43922</v>
      </c>
      <c r="I65" s="1">
        <v>43896</v>
      </c>
      <c r="J65">
        <v>1342</v>
      </c>
      <c r="K65" t="s">
        <v>31</v>
      </c>
      <c r="L65" t="s">
        <v>31</v>
      </c>
      <c r="M65">
        <v>0</v>
      </c>
      <c r="N65">
        <v>0</v>
      </c>
      <c r="O65">
        <v>0</v>
      </c>
      <c r="P65" t="s">
        <v>37</v>
      </c>
      <c r="Q65" t="s">
        <v>37</v>
      </c>
      <c r="R65" t="str">
        <f t="shared" si="1"/>
        <v>2100994511119</v>
      </c>
      <c r="S65" t="s">
        <v>38</v>
      </c>
      <c r="T65" t="s">
        <v>45</v>
      </c>
      <c r="U65" t="s">
        <v>45</v>
      </c>
      <c r="V65" t="s">
        <v>2391</v>
      </c>
      <c r="W65" t="s">
        <v>42</v>
      </c>
      <c r="X65" t="s">
        <v>43</v>
      </c>
      <c r="Y65" t="s">
        <v>44</v>
      </c>
      <c r="Z65" t="s">
        <v>44</v>
      </c>
      <c r="AA65" t="s">
        <v>45</v>
      </c>
      <c r="AB65" t="s">
        <v>46</v>
      </c>
      <c r="AC65" t="s">
        <v>47</v>
      </c>
      <c r="AD65" t="s">
        <v>48</v>
      </c>
      <c r="AE65" t="s">
        <v>49</v>
      </c>
      <c r="AF65" t="s">
        <v>31</v>
      </c>
    </row>
    <row r="66" spans="1:32">
      <c r="A66" t="str">
        <f t="shared" si="0"/>
        <v>210099451112104</v>
      </c>
      <c r="B66" t="s">
        <v>2978</v>
      </c>
      <c r="C66" t="s">
        <v>2384</v>
      </c>
      <c r="D66" t="s">
        <v>272</v>
      </c>
      <c r="E66" t="s">
        <v>272</v>
      </c>
      <c r="F66" t="s">
        <v>51</v>
      </c>
      <c r="G66" t="s">
        <v>3005</v>
      </c>
      <c r="H66" s="1">
        <v>43922</v>
      </c>
      <c r="I66" s="1">
        <v>43896</v>
      </c>
      <c r="J66">
        <v>6058180</v>
      </c>
      <c r="K66" t="s">
        <v>31</v>
      </c>
      <c r="L66" t="s">
        <v>31</v>
      </c>
      <c r="M66">
        <v>0</v>
      </c>
      <c r="N66">
        <v>0</v>
      </c>
      <c r="O66">
        <v>0</v>
      </c>
      <c r="P66" t="s">
        <v>37</v>
      </c>
      <c r="Q66" t="s">
        <v>37</v>
      </c>
      <c r="R66" t="str">
        <f t="shared" si="1"/>
        <v>2100994511121</v>
      </c>
      <c r="S66" t="s">
        <v>38</v>
      </c>
      <c r="T66" t="s">
        <v>45</v>
      </c>
      <c r="U66" t="s">
        <v>45</v>
      </c>
      <c r="V66" t="s">
        <v>2391</v>
      </c>
      <c r="W66" t="s">
        <v>42</v>
      </c>
      <c r="X66" t="s">
        <v>43</v>
      </c>
      <c r="Y66" t="s">
        <v>44</v>
      </c>
      <c r="Z66" t="s">
        <v>44</v>
      </c>
      <c r="AA66" t="s">
        <v>45</v>
      </c>
      <c r="AB66" t="s">
        <v>46</v>
      </c>
      <c r="AC66" t="s">
        <v>47</v>
      </c>
      <c r="AD66" t="s">
        <v>48</v>
      </c>
      <c r="AE66" t="s">
        <v>49</v>
      </c>
      <c r="AF66" t="s">
        <v>31</v>
      </c>
    </row>
    <row r="67" spans="1:32">
      <c r="A67" t="str">
        <f t="shared" ref="A67:A130" si="2">V67&amp;W67&amp;F67&amp;IF(MONTH(H67)&lt;10,"0"&amp;MONTH(H67),MONTH(H67))</f>
        <v>210099451112204</v>
      </c>
      <c r="B67" t="s">
        <v>2978</v>
      </c>
      <c r="C67" t="s">
        <v>2384</v>
      </c>
      <c r="D67" t="s">
        <v>272</v>
      </c>
      <c r="E67" t="s">
        <v>272</v>
      </c>
      <c r="F67" t="s">
        <v>55</v>
      </c>
      <c r="G67" t="s">
        <v>3005</v>
      </c>
      <c r="H67" s="1">
        <v>43922</v>
      </c>
      <c r="I67" s="1">
        <v>43896</v>
      </c>
      <c r="J67">
        <v>1974008</v>
      </c>
      <c r="K67" t="s">
        <v>31</v>
      </c>
      <c r="L67" t="s">
        <v>31</v>
      </c>
      <c r="M67">
        <v>0</v>
      </c>
      <c r="N67">
        <v>0</v>
      </c>
      <c r="O67">
        <v>0</v>
      </c>
      <c r="P67" t="s">
        <v>37</v>
      </c>
      <c r="Q67" t="s">
        <v>37</v>
      </c>
      <c r="R67" t="str">
        <f t="shared" ref="R67:R130" si="3">V67&amp;W67&amp;F67</f>
        <v>2100994511122</v>
      </c>
      <c r="S67" t="s">
        <v>38</v>
      </c>
      <c r="T67" t="s">
        <v>45</v>
      </c>
      <c r="U67" t="s">
        <v>45</v>
      </c>
      <c r="V67" t="s">
        <v>2391</v>
      </c>
      <c r="W67" t="s">
        <v>42</v>
      </c>
      <c r="X67" t="s">
        <v>43</v>
      </c>
      <c r="Y67" t="s">
        <v>44</v>
      </c>
      <c r="Z67" t="s">
        <v>44</v>
      </c>
      <c r="AA67" t="s">
        <v>45</v>
      </c>
      <c r="AB67" t="s">
        <v>46</v>
      </c>
      <c r="AC67" t="s">
        <v>47</v>
      </c>
      <c r="AD67" t="s">
        <v>48</v>
      </c>
      <c r="AE67" t="s">
        <v>49</v>
      </c>
      <c r="AF67" t="s">
        <v>31</v>
      </c>
    </row>
    <row r="68" spans="1:32">
      <c r="A68" t="str">
        <f t="shared" si="2"/>
        <v>210099451112304</v>
      </c>
      <c r="B68" t="s">
        <v>2978</v>
      </c>
      <c r="C68" t="s">
        <v>2384</v>
      </c>
      <c r="D68" t="s">
        <v>272</v>
      </c>
      <c r="E68" t="s">
        <v>272</v>
      </c>
      <c r="F68" t="s">
        <v>56</v>
      </c>
      <c r="G68" t="s">
        <v>3005</v>
      </c>
      <c r="H68" s="1">
        <v>43922</v>
      </c>
      <c r="I68" s="1">
        <v>43896</v>
      </c>
      <c r="J68">
        <v>1800000</v>
      </c>
      <c r="K68" t="s">
        <v>31</v>
      </c>
      <c r="L68" t="s">
        <v>31</v>
      </c>
      <c r="M68">
        <v>0</v>
      </c>
      <c r="N68">
        <v>0</v>
      </c>
      <c r="O68">
        <v>0</v>
      </c>
      <c r="P68" t="s">
        <v>37</v>
      </c>
      <c r="Q68" t="s">
        <v>37</v>
      </c>
      <c r="R68" t="str">
        <f t="shared" si="3"/>
        <v>2100994511123</v>
      </c>
      <c r="S68" t="s">
        <v>38</v>
      </c>
      <c r="T68" t="s">
        <v>45</v>
      </c>
      <c r="U68" t="s">
        <v>45</v>
      </c>
      <c r="V68" t="s">
        <v>2391</v>
      </c>
      <c r="W68" t="s">
        <v>42</v>
      </c>
      <c r="X68" t="s">
        <v>43</v>
      </c>
      <c r="Y68" t="s">
        <v>44</v>
      </c>
      <c r="Z68" t="s">
        <v>44</v>
      </c>
      <c r="AA68" t="s">
        <v>45</v>
      </c>
      <c r="AB68" t="s">
        <v>46</v>
      </c>
      <c r="AC68" t="s">
        <v>47</v>
      </c>
      <c r="AD68" t="s">
        <v>48</v>
      </c>
      <c r="AE68" t="s">
        <v>49</v>
      </c>
      <c r="AF68" t="s">
        <v>31</v>
      </c>
    </row>
    <row r="69" spans="1:32">
      <c r="A69" t="str">
        <f t="shared" si="2"/>
        <v>210099451112404</v>
      </c>
      <c r="B69" t="s">
        <v>2978</v>
      </c>
      <c r="C69" t="s">
        <v>2384</v>
      </c>
      <c r="D69" t="s">
        <v>272</v>
      </c>
      <c r="E69" t="s">
        <v>272</v>
      </c>
      <c r="F69" t="s">
        <v>52</v>
      </c>
      <c r="G69" t="s">
        <v>3005</v>
      </c>
      <c r="H69" s="1">
        <v>43922</v>
      </c>
      <c r="I69" s="1">
        <v>43896</v>
      </c>
      <c r="J69">
        <v>2455000</v>
      </c>
      <c r="K69" t="s">
        <v>31</v>
      </c>
      <c r="L69" t="s">
        <v>31</v>
      </c>
      <c r="M69">
        <v>0</v>
      </c>
      <c r="N69">
        <v>0</v>
      </c>
      <c r="O69">
        <v>0</v>
      </c>
      <c r="P69" t="s">
        <v>37</v>
      </c>
      <c r="Q69" t="s">
        <v>37</v>
      </c>
      <c r="R69" t="str">
        <f t="shared" si="3"/>
        <v>2100994511124</v>
      </c>
      <c r="S69" t="s">
        <v>38</v>
      </c>
      <c r="T69" t="s">
        <v>45</v>
      </c>
      <c r="U69" t="s">
        <v>45</v>
      </c>
      <c r="V69" t="s">
        <v>2391</v>
      </c>
      <c r="W69" t="s">
        <v>42</v>
      </c>
      <c r="X69" t="s">
        <v>43</v>
      </c>
      <c r="Y69" t="s">
        <v>44</v>
      </c>
      <c r="Z69" t="s">
        <v>44</v>
      </c>
      <c r="AA69" t="s">
        <v>45</v>
      </c>
      <c r="AB69" t="s">
        <v>46</v>
      </c>
      <c r="AC69" t="s">
        <v>47</v>
      </c>
      <c r="AD69" t="s">
        <v>48</v>
      </c>
      <c r="AE69" t="s">
        <v>49</v>
      </c>
      <c r="AF69" t="s">
        <v>31</v>
      </c>
    </row>
    <row r="70" spans="1:32">
      <c r="A70" t="str">
        <f t="shared" si="2"/>
        <v>210099451112504</v>
      </c>
      <c r="B70" t="s">
        <v>2978</v>
      </c>
      <c r="C70" t="s">
        <v>2384</v>
      </c>
      <c r="D70" t="s">
        <v>272</v>
      </c>
      <c r="E70" t="s">
        <v>272</v>
      </c>
      <c r="F70" t="s">
        <v>132</v>
      </c>
      <c r="G70" t="s">
        <v>3005</v>
      </c>
      <c r="H70" s="1">
        <v>43922</v>
      </c>
      <c r="I70" s="1">
        <v>43896</v>
      </c>
      <c r="J70">
        <v>5283</v>
      </c>
      <c r="K70" t="s">
        <v>31</v>
      </c>
      <c r="L70" t="s">
        <v>31</v>
      </c>
      <c r="M70">
        <v>0</v>
      </c>
      <c r="N70">
        <v>0</v>
      </c>
      <c r="O70">
        <v>0</v>
      </c>
      <c r="P70" t="s">
        <v>37</v>
      </c>
      <c r="Q70" t="s">
        <v>37</v>
      </c>
      <c r="R70" t="str">
        <f t="shared" si="3"/>
        <v>2100994511125</v>
      </c>
      <c r="S70" t="s">
        <v>38</v>
      </c>
      <c r="T70" t="s">
        <v>45</v>
      </c>
      <c r="U70" t="s">
        <v>45</v>
      </c>
      <c r="V70" t="s">
        <v>2391</v>
      </c>
      <c r="W70" t="s">
        <v>42</v>
      </c>
      <c r="X70" t="s">
        <v>43</v>
      </c>
      <c r="Y70" t="s">
        <v>44</v>
      </c>
      <c r="Z70" t="s">
        <v>44</v>
      </c>
      <c r="AA70" t="s">
        <v>45</v>
      </c>
      <c r="AB70" t="s">
        <v>46</v>
      </c>
      <c r="AC70" t="s">
        <v>47</v>
      </c>
      <c r="AD70" t="s">
        <v>48</v>
      </c>
      <c r="AE70" t="s">
        <v>49</v>
      </c>
      <c r="AF70" t="s">
        <v>31</v>
      </c>
    </row>
    <row r="71" spans="1:32">
      <c r="A71" t="str">
        <f t="shared" si="2"/>
        <v>210099451112604</v>
      </c>
      <c r="B71" t="s">
        <v>2978</v>
      </c>
      <c r="C71" t="s">
        <v>2384</v>
      </c>
      <c r="D71" t="s">
        <v>272</v>
      </c>
      <c r="E71" t="s">
        <v>272</v>
      </c>
      <c r="F71" t="s">
        <v>57</v>
      </c>
      <c r="G71" t="s">
        <v>3005</v>
      </c>
      <c r="H71" s="1">
        <v>43922</v>
      </c>
      <c r="I71" s="1">
        <v>43896</v>
      </c>
      <c r="J71">
        <v>5286660</v>
      </c>
      <c r="K71" t="s">
        <v>31</v>
      </c>
      <c r="L71" t="s">
        <v>31</v>
      </c>
      <c r="M71">
        <v>0</v>
      </c>
      <c r="N71">
        <v>0</v>
      </c>
      <c r="O71">
        <v>0</v>
      </c>
      <c r="P71" t="s">
        <v>37</v>
      </c>
      <c r="Q71" t="s">
        <v>37</v>
      </c>
      <c r="R71" t="str">
        <f t="shared" si="3"/>
        <v>2100994511126</v>
      </c>
      <c r="S71" t="s">
        <v>38</v>
      </c>
      <c r="T71" t="s">
        <v>45</v>
      </c>
      <c r="U71" t="s">
        <v>45</v>
      </c>
      <c r="V71" t="s">
        <v>2391</v>
      </c>
      <c r="W71" t="s">
        <v>42</v>
      </c>
      <c r="X71" t="s">
        <v>43</v>
      </c>
      <c r="Y71" t="s">
        <v>44</v>
      </c>
      <c r="Z71" t="s">
        <v>44</v>
      </c>
      <c r="AA71" t="s">
        <v>45</v>
      </c>
      <c r="AB71" t="s">
        <v>46</v>
      </c>
      <c r="AC71" t="s">
        <v>47</v>
      </c>
      <c r="AD71" t="s">
        <v>48</v>
      </c>
      <c r="AE71" t="s">
        <v>49</v>
      </c>
      <c r="AF71" t="s">
        <v>31</v>
      </c>
    </row>
    <row r="72" spans="1:32">
      <c r="A72" t="str">
        <f t="shared" si="2"/>
        <v>210099451115104</v>
      </c>
      <c r="B72" t="s">
        <v>2978</v>
      </c>
      <c r="C72" t="s">
        <v>2384</v>
      </c>
      <c r="D72" t="s">
        <v>272</v>
      </c>
      <c r="E72" t="s">
        <v>272</v>
      </c>
      <c r="F72" t="s">
        <v>58</v>
      </c>
      <c r="G72" t="s">
        <v>3005</v>
      </c>
      <c r="H72" s="1">
        <v>43922</v>
      </c>
      <c r="I72" s="1">
        <v>43896</v>
      </c>
      <c r="J72">
        <v>3115000</v>
      </c>
      <c r="K72" t="s">
        <v>31</v>
      </c>
      <c r="L72" t="s">
        <v>31</v>
      </c>
      <c r="M72">
        <v>0</v>
      </c>
      <c r="N72">
        <v>0</v>
      </c>
      <c r="O72">
        <v>0</v>
      </c>
      <c r="P72" t="s">
        <v>37</v>
      </c>
      <c r="Q72" t="s">
        <v>37</v>
      </c>
      <c r="R72" t="str">
        <f t="shared" si="3"/>
        <v>2100994511151</v>
      </c>
      <c r="S72" t="s">
        <v>38</v>
      </c>
      <c r="T72" t="s">
        <v>45</v>
      </c>
      <c r="U72" t="s">
        <v>45</v>
      </c>
      <c r="V72" t="s">
        <v>2391</v>
      </c>
      <c r="W72" t="s">
        <v>42</v>
      </c>
      <c r="X72" t="s">
        <v>43</v>
      </c>
      <c r="Y72" t="s">
        <v>44</v>
      </c>
      <c r="Z72" t="s">
        <v>44</v>
      </c>
      <c r="AA72" t="s">
        <v>45</v>
      </c>
      <c r="AB72" t="s">
        <v>46</v>
      </c>
      <c r="AC72" t="s">
        <v>47</v>
      </c>
      <c r="AD72" t="s">
        <v>48</v>
      </c>
      <c r="AE72" t="s">
        <v>49</v>
      </c>
      <c r="AF72" t="s">
        <v>31</v>
      </c>
    </row>
    <row r="73" spans="1:32">
      <c r="A73" t="str">
        <f t="shared" si="2"/>
        <v>210399452211103</v>
      </c>
      <c r="B73" t="s">
        <v>2978</v>
      </c>
      <c r="C73" t="s">
        <v>2384</v>
      </c>
      <c r="D73" t="s">
        <v>705</v>
      </c>
      <c r="E73" t="s">
        <v>705</v>
      </c>
      <c r="F73" t="s">
        <v>79</v>
      </c>
      <c r="G73" t="s">
        <v>3006</v>
      </c>
      <c r="H73" s="1">
        <v>43901</v>
      </c>
      <c r="I73" s="1">
        <v>43899</v>
      </c>
      <c r="J73">
        <v>1443268</v>
      </c>
      <c r="K73" t="s">
        <v>31</v>
      </c>
      <c r="L73" t="s">
        <v>31</v>
      </c>
      <c r="M73">
        <v>0</v>
      </c>
      <c r="N73">
        <v>0</v>
      </c>
      <c r="O73">
        <v>0</v>
      </c>
      <c r="P73" t="s">
        <v>37</v>
      </c>
      <c r="Q73" t="s">
        <v>37</v>
      </c>
      <c r="R73" t="str">
        <f t="shared" si="3"/>
        <v>2103994522111</v>
      </c>
      <c r="S73" t="s">
        <v>38</v>
      </c>
      <c r="T73" t="s">
        <v>45</v>
      </c>
      <c r="U73" t="s">
        <v>45</v>
      </c>
      <c r="V73" t="s">
        <v>2386</v>
      </c>
      <c r="W73" t="s">
        <v>42</v>
      </c>
      <c r="X73" t="s">
        <v>43</v>
      </c>
      <c r="Y73" t="s">
        <v>44</v>
      </c>
      <c r="Z73" t="s">
        <v>44</v>
      </c>
      <c r="AA73" t="s">
        <v>45</v>
      </c>
      <c r="AB73" t="s">
        <v>46</v>
      </c>
      <c r="AC73" t="s">
        <v>47</v>
      </c>
      <c r="AD73" t="s">
        <v>48</v>
      </c>
      <c r="AE73" t="s">
        <v>49</v>
      </c>
      <c r="AF73" t="s">
        <v>31</v>
      </c>
    </row>
    <row r="74" spans="1:32">
      <c r="A74" t="str">
        <f t="shared" si="2"/>
        <v>210399452211903</v>
      </c>
      <c r="B74" t="s">
        <v>2978</v>
      </c>
      <c r="C74" t="s">
        <v>2384</v>
      </c>
      <c r="D74" t="s">
        <v>709</v>
      </c>
      <c r="E74" t="s">
        <v>709</v>
      </c>
      <c r="F74" t="s">
        <v>60</v>
      </c>
      <c r="G74" t="s">
        <v>3007</v>
      </c>
      <c r="H74" s="1">
        <v>43901</v>
      </c>
      <c r="I74" s="1">
        <v>43900</v>
      </c>
      <c r="J74">
        <v>740000</v>
      </c>
      <c r="K74" t="s">
        <v>31</v>
      </c>
      <c r="L74" t="s">
        <v>31</v>
      </c>
      <c r="M74">
        <v>0</v>
      </c>
      <c r="N74">
        <v>0</v>
      </c>
      <c r="O74">
        <v>0</v>
      </c>
      <c r="P74" t="s">
        <v>37</v>
      </c>
      <c r="Q74" t="s">
        <v>37</v>
      </c>
      <c r="R74" t="str">
        <f t="shared" si="3"/>
        <v>2103994522119</v>
      </c>
      <c r="S74" t="s">
        <v>38</v>
      </c>
      <c r="T74" t="s">
        <v>45</v>
      </c>
      <c r="U74" t="s">
        <v>45</v>
      </c>
      <c r="V74" t="s">
        <v>2386</v>
      </c>
      <c r="W74" t="s">
        <v>42</v>
      </c>
      <c r="X74" t="s">
        <v>43</v>
      </c>
      <c r="Y74" t="s">
        <v>44</v>
      </c>
      <c r="Z74" t="s">
        <v>44</v>
      </c>
      <c r="AA74" t="s">
        <v>45</v>
      </c>
      <c r="AB74" t="s">
        <v>46</v>
      </c>
      <c r="AC74" t="s">
        <v>47</v>
      </c>
      <c r="AD74" t="s">
        <v>48</v>
      </c>
      <c r="AE74" t="s">
        <v>49</v>
      </c>
      <c r="AF74" t="s">
        <v>31</v>
      </c>
    </row>
    <row r="75" spans="1:32">
      <c r="A75" t="str">
        <f t="shared" si="2"/>
        <v>210399452211203</v>
      </c>
      <c r="B75" t="s">
        <v>2978</v>
      </c>
      <c r="C75" t="s">
        <v>2384</v>
      </c>
      <c r="D75" t="s">
        <v>709</v>
      </c>
      <c r="E75" t="s">
        <v>709</v>
      </c>
      <c r="F75" t="s">
        <v>148</v>
      </c>
      <c r="G75" t="s">
        <v>3007</v>
      </c>
      <c r="H75" s="1">
        <v>43901</v>
      </c>
      <c r="I75" s="1">
        <v>43900</v>
      </c>
      <c r="J75">
        <v>138710</v>
      </c>
      <c r="K75" t="s">
        <v>31</v>
      </c>
      <c r="L75" t="s">
        <v>31</v>
      </c>
      <c r="M75">
        <v>0</v>
      </c>
      <c r="N75">
        <v>0</v>
      </c>
      <c r="O75">
        <v>0</v>
      </c>
      <c r="P75" t="s">
        <v>37</v>
      </c>
      <c r="Q75" t="s">
        <v>37</v>
      </c>
      <c r="R75" t="str">
        <f t="shared" si="3"/>
        <v>2103994522112</v>
      </c>
      <c r="S75" t="s">
        <v>38</v>
      </c>
      <c r="T75" t="s">
        <v>45</v>
      </c>
      <c r="U75" t="s">
        <v>45</v>
      </c>
      <c r="V75" t="s">
        <v>2386</v>
      </c>
      <c r="W75" t="s">
        <v>42</v>
      </c>
      <c r="X75" t="s">
        <v>43</v>
      </c>
      <c r="Y75" t="s">
        <v>44</v>
      </c>
      <c r="Z75" t="s">
        <v>44</v>
      </c>
      <c r="AA75" t="s">
        <v>45</v>
      </c>
      <c r="AB75" t="s">
        <v>46</v>
      </c>
      <c r="AC75" t="s">
        <v>47</v>
      </c>
      <c r="AD75" t="s">
        <v>48</v>
      </c>
      <c r="AE75" t="s">
        <v>49</v>
      </c>
      <c r="AF75" t="s">
        <v>31</v>
      </c>
    </row>
    <row r="76" spans="1:32">
      <c r="A76" t="str">
        <f t="shared" si="2"/>
        <v>210099451112903</v>
      </c>
      <c r="B76" t="s">
        <v>2978</v>
      </c>
      <c r="C76" t="s">
        <v>2384</v>
      </c>
      <c r="D76" t="s">
        <v>449</v>
      </c>
      <c r="E76" t="s">
        <v>449</v>
      </c>
      <c r="F76" t="s">
        <v>112</v>
      </c>
      <c r="G76" t="s">
        <v>3008</v>
      </c>
      <c r="H76" s="1">
        <v>43902</v>
      </c>
      <c r="I76" s="1">
        <v>43901</v>
      </c>
      <c r="J76">
        <v>14926000</v>
      </c>
      <c r="K76" t="s">
        <v>31</v>
      </c>
      <c r="L76" t="s">
        <v>31</v>
      </c>
      <c r="M76">
        <v>0</v>
      </c>
      <c r="N76">
        <v>0</v>
      </c>
      <c r="O76">
        <v>0</v>
      </c>
      <c r="P76" t="s">
        <v>37</v>
      </c>
      <c r="Q76" t="s">
        <v>37</v>
      </c>
      <c r="R76" t="str">
        <f t="shared" si="3"/>
        <v>2100994511129</v>
      </c>
      <c r="S76" t="s">
        <v>38</v>
      </c>
      <c r="T76" t="s">
        <v>45</v>
      </c>
      <c r="U76" t="s">
        <v>45</v>
      </c>
      <c r="V76" t="s">
        <v>2391</v>
      </c>
      <c r="W76" t="s">
        <v>42</v>
      </c>
      <c r="X76" t="s">
        <v>43</v>
      </c>
      <c r="Y76" t="s">
        <v>44</v>
      </c>
      <c r="Z76" t="s">
        <v>44</v>
      </c>
      <c r="AA76" t="s">
        <v>45</v>
      </c>
      <c r="AB76" t="s">
        <v>46</v>
      </c>
      <c r="AC76" t="s">
        <v>47</v>
      </c>
      <c r="AD76" t="s">
        <v>48</v>
      </c>
      <c r="AE76" t="s">
        <v>49</v>
      </c>
      <c r="AF76" t="s">
        <v>31</v>
      </c>
    </row>
    <row r="77" spans="1:32">
      <c r="A77" t="str">
        <f t="shared" si="2"/>
        <v>210099451241103</v>
      </c>
      <c r="B77" t="s">
        <v>2978</v>
      </c>
      <c r="C77" t="s">
        <v>2384</v>
      </c>
      <c r="D77" t="s">
        <v>338</v>
      </c>
      <c r="E77" t="s">
        <v>338</v>
      </c>
      <c r="F77" t="s">
        <v>116</v>
      </c>
      <c r="G77" t="s">
        <v>3009</v>
      </c>
      <c r="H77" s="1">
        <v>43902</v>
      </c>
      <c r="I77" s="1">
        <v>43901</v>
      </c>
      <c r="J77">
        <v>76073725</v>
      </c>
      <c r="K77" t="s">
        <v>31</v>
      </c>
      <c r="L77" t="s">
        <v>31</v>
      </c>
      <c r="M77">
        <v>0</v>
      </c>
      <c r="N77">
        <v>0</v>
      </c>
      <c r="O77">
        <v>0</v>
      </c>
      <c r="P77" t="s">
        <v>37</v>
      </c>
      <c r="Q77" t="s">
        <v>37</v>
      </c>
      <c r="R77" t="str">
        <f t="shared" si="3"/>
        <v>2100994512411</v>
      </c>
      <c r="S77" t="s">
        <v>38</v>
      </c>
      <c r="T77" t="s">
        <v>45</v>
      </c>
      <c r="U77" t="s">
        <v>45</v>
      </c>
      <c r="V77" t="s">
        <v>2391</v>
      </c>
      <c r="W77" t="s">
        <v>42</v>
      </c>
      <c r="X77" t="s">
        <v>43</v>
      </c>
      <c r="Y77" t="s">
        <v>44</v>
      </c>
      <c r="Z77" t="s">
        <v>44</v>
      </c>
      <c r="AA77" t="s">
        <v>45</v>
      </c>
      <c r="AB77" t="s">
        <v>46</v>
      </c>
      <c r="AC77" t="s">
        <v>47</v>
      </c>
      <c r="AD77" t="s">
        <v>48</v>
      </c>
      <c r="AE77" t="s">
        <v>49</v>
      </c>
      <c r="AF77" t="s">
        <v>31</v>
      </c>
    </row>
    <row r="78" spans="1:32">
      <c r="A78" t="str">
        <f t="shared" si="2"/>
        <v>210399452111503</v>
      </c>
      <c r="B78" t="s">
        <v>2978</v>
      </c>
      <c r="C78" t="s">
        <v>2384</v>
      </c>
      <c r="D78" t="s">
        <v>507</v>
      </c>
      <c r="E78" t="s">
        <v>507</v>
      </c>
      <c r="F78" t="s">
        <v>286</v>
      </c>
      <c r="G78" t="s">
        <v>3010</v>
      </c>
      <c r="H78" s="1">
        <v>43908</v>
      </c>
      <c r="I78" s="1">
        <v>43907</v>
      </c>
      <c r="J78">
        <v>6040000</v>
      </c>
      <c r="K78" t="s">
        <v>31</v>
      </c>
      <c r="L78" t="s">
        <v>31</v>
      </c>
      <c r="M78">
        <v>0</v>
      </c>
      <c r="N78">
        <v>0</v>
      </c>
      <c r="O78">
        <v>0</v>
      </c>
      <c r="P78" t="s">
        <v>37</v>
      </c>
      <c r="Q78" t="s">
        <v>37</v>
      </c>
      <c r="R78" t="str">
        <f t="shared" si="3"/>
        <v>2103994521115</v>
      </c>
      <c r="S78" t="s">
        <v>38</v>
      </c>
      <c r="T78" t="s">
        <v>45</v>
      </c>
      <c r="U78" t="s">
        <v>45</v>
      </c>
      <c r="V78" t="s">
        <v>2386</v>
      </c>
      <c r="W78" t="s">
        <v>42</v>
      </c>
      <c r="X78" t="s">
        <v>43</v>
      </c>
      <c r="Y78" t="s">
        <v>44</v>
      </c>
      <c r="Z78" t="s">
        <v>44</v>
      </c>
      <c r="AA78" t="s">
        <v>45</v>
      </c>
      <c r="AB78" t="s">
        <v>46</v>
      </c>
      <c r="AC78" t="s">
        <v>47</v>
      </c>
      <c r="AD78" t="s">
        <v>48</v>
      </c>
      <c r="AE78" t="s">
        <v>49</v>
      </c>
      <c r="AF78" t="s">
        <v>31</v>
      </c>
    </row>
    <row r="79" spans="1:32">
      <c r="A79" t="str">
        <f t="shared" si="2"/>
        <v>210399452111503</v>
      </c>
      <c r="B79" t="s">
        <v>2978</v>
      </c>
      <c r="C79" t="s">
        <v>2384</v>
      </c>
      <c r="D79" t="s">
        <v>534</v>
      </c>
      <c r="E79" t="s">
        <v>534</v>
      </c>
      <c r="F79" t="s">
        <v>286</v>
      </c>
      <c r="G79" t="s">
        <v>3011</v>
      </c>
      <c r="H79" s="1">
        <v>43908</v>
      </c>
      <c r="I79" s="1">
        <v>43907</v>
      </c>
      <c r="J79">
        <v>1800000</v>
      </c>
      <c r="K79" t="s">
        <v>31</v>
      </c>
      <c r="L79" t="s">
        <v>31</v>
      </c>
      <c r="M79">
        <v>0</v>
      </c>
      <c r="N79">
        <v>0</v>
      </c>
      <c r="O79">
        <v>0</v>
      </c>
      <c r="P79" t="s">
        <v>37</v>
      </c>
      <c r="Q79" t="s">
        <v>37</v>
      </c>
      <c r="R79" t="str">
        <f t="shared" si="3"/>
        <v>2103994521115</v>
      </c>
      <c r="S79" t="s">
        <v>38</v>
      </c>
      <c r="T79" t="s">
        <v>45</v>
      </c>
      <c r="U79" t="s">
        <v>45</v>
      </c>
      <c r="V79" t="s">
        <v>2386</v>
      </c>
      <c r="W79" t="s">
        <v>42</v>
      </c>
      <c r="X79" t="s">
        <v>43</v>
      </c>
      <c r="Y79" t="s">
        <v>44</v>
      </c>
      <c r="Z79" t="s">
        <v>44</v>
      </c>
      <c r="AA79" t="s">
        <v>45</v>
      </c>
      <c r="AB79" t="s">
        <v>46</v>
      </c>
      <c r="AC79" t="s">
        <v>47</v>
      </c>
      <c r="AD79" t="s">
        <v>48</v>
      </c>
      <c r="AE79" t="s">
        <v>49</v>
      </c>
      <c r="AF79" t="s">
        <v>31</v>
      </c>
    </row>
    <row r="80" spans="1:32">
      <c r="A80" t="str">
        <f t="shared" si="2"/>
        <v>210399452411103</v>
      </c>
      <c r="B80" t="s">
        <v>2978</v>
      </c>
      <c r="C80" t="s">
        <v>2384</v>
      </c>
      <c r="D80" t="s">
        <v>407</v>
      </c>
      <c r="E80" t="s">
        <v>407</v>
      </c>
      <c r="F80" t="s">
        <v>71</v>
      </c>
      <c r="G80" t="s">
        <v>3012</v>
      </c>
      <c r="H80" s="1">
        <v>43910</v>
      </c>
      <c r="I80" s="1">
        <v>43909</v>
      </c>
      <c r="J80">
        <v>250000</v>
      </c>
      <c r="K80" t="s">
        <v>31</v>
      </c>
      <c r="L80" t="s">
        <v>31</v>
      </c>
      <c r="M80">
        <v>0</v>
      </c>
      <c r="N80">
        <v>0</v>
      </c>
      <c r="O80">
        <v>0</v>
      </c>
      <c r="P80" t="s">
        <v>37</v>
      </c>
      <c r="Q80" t="s">
        <v>37</v>
      </c>
      <c r="R80" t="str">
        <f t="shared" si="3"/>
        <v>2103994524111</v>
      </c>
      <c r="S80" t="s">
        <v>38</v>
      </c>
      <c r="T80" t="s">
        <v>45</v>
      </c>
      <c r="U80" t="s">
        <v>45</v>
      </c>
      <c r="V80" t="s">
        <v>2386</v>
      </c>
      <c r="W80" t="s">
        <v>42</v>
      </c>
      <c r="X80" t="s">
        <v>43</v>
      </c>
      <c r="Y80" t="s">
        <v>44</v>
      </c>
      <c r="Z80" t="s">
        <v>44</v>
      </c>
      <c r="AA80" t="s">
        <v>45</v>
      </c>
      <c r="AB80" t="s">
        <v>46</v>
      </c>
      <c r="AC80" t="s">
        <v>47</v>
      </c>
      <c r="AD80" t="s">
        <v>48</v>
      </c>
      <c r="AE80" t="s">
        <v>49</v>
      </c>
      <c r="AF80" t="s">
        <v>31</v>
      </c>
    </row>
    <row r="81" spans="1:32">
      <c r="A81" t="str">
        <f t="shared" si="2"/>
        <v>210399452411103</v>
      </c>
      <c r="B81" t="s">
        <v>2978</v>
      </c>
      <c r="C81" t="s">
        <v>2384</v>
      </c>
      <c r="D81" t="s">
        <v>157</v>
      </c>
      <c r="E81" t="s">
        <v>157</v>
      </c>
      <c r="F81" t="s">
        <v>71</v>
      </c>
      <c r="G81" t="s">
        <v>3013</v>
      </c>
      <c r="H81" s="1">
        <v>43914</v>
      </c>
      <c r="I81" s="1">
        <v>43910</v>
      </c>
      <c r="J81">
        <v>410000</v>
      </c>
      <c r="K81" t="s">
        <v>31</v>
      </c>
      <c r="L81" t="s">
        <v>31</v>
      </c>
      <c r="M81">
        <v>0</v>
      </c>
      <c r="N81">
        <v>0</v>
      </c>
      <c r="O81">
        <v>0</v>
      </c>
      <c r="P81" t="s">
        <v>37</v>
      </c>
      <c r="Q81" t="s">
        <v>37</v>
      </c>
      <c r="R81" t="str">
        <f t="shared" si="3"/>
        <v>2103994524111</v>
      </c>
      <c r="S81" t="s">
        <v>38</v>
      </c>
      <c r="T81" t="s">
        <v>45</v>
      </c>
      <c r="U81" t="s">
        <v>45</v>
      </c>
      <c r="V81" t="s">
        <v>2386</v>
      </c>
      <c r="W81" t="s">
        <v>42</v>
      </c>
      <c r="X81" t="s">
        <v>43</v>
      </c>
      <c r="Y81" t="s">
        <v>44</v>
      </c>
      <c r="Z81" t="s">
        <v>44</v>
      </c>
      <c r="AA81" t="s">
        <v>45</v>
      </c>
      <c r="AB81" t="s">
        <v>46</v>
      </c>
      <c r="AC81" t="s">
        <v>47</v>
      </c>
      <c r="AD81" t="s">
        <v>48</v>
      </c>
      <c r="AE81" t="s">
        <v>49</v>
      </c>
      <c r="AF81" t="s">
        <v>31</v>
      </c>
    </row>
    <row r="82" spans="1:32">
      <c r="A82" t="str">
        <f t="shared" si="2"/>
        <v>210399452411103</v>
      </c>
      <c r="B82" t="s">
        <v>2978</v>
      </c>
      <c r="C82" t="s">
        <v>2384</v>
      </c>
      <c r="D82" t="s">
        <v>334</v>
      </c>
      <c r="E82" t="s">
        <v>334</v>
      </c>
      <c r="F82" t="s">
        <v>71</v>
      </c>
      <c r="G82" t="s">
        <v>3014</v>
      </c>
      <c r="H82" s="1">
        <v>43913</v>
      </c>
      <c r="I82" s="1">
        <v>43910</v>
      </c>
      <c r="J82">
        <v>877000</v>
      </c>
      <c r="K82" t="s">
        <v>31</v>
      </c>
      <c r="L82" t="s">
        <v>31</v>
      </c>
      <c r="M82">
        <v>0</v>
      </c>
      <c r="N82">
        <v>0</v>
      </c>
      <c r="O82">
        <v>0</v>
      </c>
      <c r="P82" t="s">
        <v>37</v>
      </c>
      <c r="Q82" t="s">
        <v>37</v>
      </c>
      <c r="R82" t="str">
        <f t="shared" si="3"/>
        <v>2103994524111</v>
      </c>
      <c r="S82" t="s">
        <v>38</v>
      </c>
      <c r="T82" t="s">
        <v>45</v>
      </c>
      <c r="U82" t="s">
        <v>45</v>
      </c>
      <c r="V82" t="s">
        <v>2386</v>
      </c>
      <c r="W82" t="s">
        <v>42</v>
      </c>
      <c r="X82" t="s">
        <v>43</v>
      </c>
      <c r="Y82" t="s">
        <v>44</v>
      </c>
      <c r="Z82" t="s">
        <v>44</v>
      </c>
      <c r="AA82" t="s">
        <v>45</v>
      </c>
      <c r="AB82" t="s">
        <v>46</v>
      </c>
      <c r="AC82" t="s">
        <v>47</v>
      </c>
      <c r="AD82" t="s">
        <v>48</v>
      </c>
      <c r="AE82" t="s">
        <v>49</v>
      </c>
      <c r="AF82" t="s">
        <v>31</v>
      </c>
    </row>
    <row r="83" spans="1:32">
      <c r="A83" t="str">
        <f t="shared" si="2"/>
        <v>210399452111104</v>
      </c>
      <c r="B83" t="s">
        <v>2978</v>
      </c>
      <c r="C83" t="s">
        <v>2384</v>
      </c>
      <c r="D83" t="s">
        <v>830</v>
      </c>
      <c r="E83" t="s">
        <v>830</v>
      </c>
      <c r="F83" t="s">
        <v>165</v>
      </c>
      <c r="G83" t="s">
        <v>3015</v>
      </c>
      <c r="H83" s="1">
        <v>43922</v>
      </c>
      <c r="I83" s="1">
        <v>43913</v>
      </c>
      <c r="J83">
        <v>16200000</v>
      </c>
      <c r="K83" t="s">
        <v>31</v>
      </c>
      <c r="L83" t="s">
        <v>31</v>
      </c>
      <c r="M83">
        <v>0</v>
      </c>
      <c r="N83">
        <v>0</v>
      </c>
      <c r="O83">
        <v>0</v>
      </c>
      <c r="P83" t="s">
        <v>37</v>
      </c>
      <c r="Q83" t="s">
        <v>37</v>
      </c>
      <c r="R83" t="str">
        <f t="shared" si="3"/>
        <v>2103994521111</v>
      </c>
      <c r="S83" t="s">
        <v>38</v>
      </c>
      <c r="T83" t="s">
        <v>45</v>
      </c>
      <c r="U83" t="s">
        <v>45</v>
      </c>
      <c r="V83" t="s">
        <v>2386</v>
      </c>
      <c r="W83" t="s">
        <v>42</v>
      </c>
      <c r="X83" t="s">
        <v>43</v>
      </c>
      <c r="Y83" t="s">
        <v>44</v>
      </c>
      <c r="Z83" t="s">
        <v>44</v>
      </c>
      <c r="AA83" t="s">
        <v>45</v>
      </c>
      <c r="AB83" t="s">
        <v>46</v>
      </c>
      <c r="AC83" t="s">
        <v>47</v>
      </c>
      <c r="AD83" t="s">
        <v>48</v>
      </c>
      <c r="AE83" t="s">
        <v>49</v>
      </c>
      <c r="AF83" t="s">
        <v>31</v>
      </c>
    </row>
    <row r="84" spans="1:32">
      <c r="A84" t="str">
        <f t="shared" si="2"/>
        <v>210099451211104</v>
      </c>
      <c r="B84" t="s">
        <v>2978</v>
      </c>
      <c r="C84" t="s">
        <v>2384</v>
      </c>
      <c r="D84" t="s">
        <v>260</v>
      </c>
      <c r="E84" t="s">
        <v>260</v>
      </c>
      <c r="F84" t="s">
        <v>2394</v>
      </c>
      <c r="G84" t="s">
        <v>3016</v>
      </c>
      <c r="H84" s="1">
        <v>43922</v>
      </c>
      <c r="I84" s="1">
        <v>43913</v>
      </c>
      <c r="J84">
        <v>1500000</v>
      </c>
      <c r="K84" t="s">
        <v>31</v>
      </c>
      <c r="L84" t="s">
        <v>31</v>
      </c>
      <c r="M84">
        <v>0</v>
      </c>
      <c r="N84">
        <v>0</v>
      </c>
      <c r="O84">
        <v>0</v>
      </c>
      <c r="P84" t="s">
        <v>37</v>
      </c>
      <c r="Q84" t="s">
        <v>37</v>
      </c>
      <c r="R84" t="str">
        <f t="shared" si="3"/>
        <v>2100994512111</v>
      </c>
      <c r="S84" t="s">
        <v>38</v>
      </c>
      <c r="T84" t="s">
        <v>45</v>
      </c>
      <c r="U84" t="s">
        <v>45</v>
      </c>
      <c r="V84" t="s">
        <v>2391</v>
      </c>
      <c r="W84" t="s">
        <v>42</v>
      </c>
      <c r="X84" t="s">
        <v>43</v>
      </c>
      <c r="Y84" t="s">
        <v>44</v>
      </c>
      <c r="Z84" t="s">
        <v>44</v>
      </c>
      <c r="AA84" t="s">
        <v>45</v>
      </c>
      <c r="AB84" t="s">
        <v>46</v>
      </c>
      <c r="AC84" t="s">
        <v>47</v>
      </c>
      <c r="AD84" t="s">
        <v>48</v>
      </c>
      <c r="AE84" t="s">
        <v>49</v>
      </c>
      <c r="AF84" t="s">
        <v>31</v>
      </c>
    </row>
    <row r="85" spans="1:32">
      <c r="A85" t="str">
        <f t="shared" si="2"/>
        <v>210399452312103</v>
      </c>
      <c r="B85" t="s">
        <v>2978</v>
      </c>
      <c r="C85" t="s">
        <v>2384</v>
      </c>
      <c r="D85" t="s">
        <v>614</v>
      </c>
      <c r="E85" t="s">
        <v>614</v>
      </c>
      <c r="F85" t="s">
        <v>172</v>
      </c>
      <c r="G85" t="s">
        <v>3017</v>
      </c>
      <c r="H85" s="1">
        <v>43913</v>
      </c>
      <c r="I85" s="1">
        <v>43913</v>
      </c>
      <c r="J85">
        <v>6378873</v>
      </c>
      <c r="K85" t="s">
        <v>31</v>
      </c>
      <c r="L85" t="s">
        <v>31</v>
      </c>
      <c r="M85">
        <v>0</v>
      </c>
      <c r="N85">
        <v>0</v>
      </c>
      <c r="O85">
        <v>0</v>
      </c>
      <c r="P85" t="s">
        <v>37</v>
      </c>
      <c r="Q85" t="s">
        <v>37</v>
      </c>
      <c r="R85" t="str">
        <f t="shared" si="3"/>
        <v>2103994523121</v>
      </c>
      <c r="S85" t="s">
        <v>38</v>
      </c>
      <c r="T85" t="s">
        <v>45</v>
      </c>
      <c r="U85" t="s">
        <v>45</v>
      </c>
      <c r="V85" t="s">
        <v>2386</v>
      </c>
      <c r="W85" t="s">
        <v>42</v>
      </c>
      <c r="X85" t="s">
        <v>43</v>
      </c>
      <c r="Y85" t="s">
        <v>44</v>
      </c>
      <c r="Z85" t="s">
        <v>44</v>
      </c>
      <c r="AA85" t="s">
        <v>45</v>
      </c>
      <c r="AB85" t="s">
        <v>46</v>
      </c>
      <c r="AC85" t="s">
        <v>47</v>
      </c>
      <c r="AD85" t="s">
        <v>48</v>
      </c>
      <c r="AE85" t="s">
        <v>49</v>
      </c>
      <c r="AF85" t="s">
        <v>31</v>
      </c>
    </row>
    <row r="86" spans="1:32">
      <c r="A86" t="str">
        <f t="shared" si="2"/>
        <v>210399452111103</v>
      </c>
      <c r="B86" t="s">
        <v>2978</v>
      </c>
      <c r="C86" t="s">
        <v>2384</v>
      </c>
      <c r="D86" t="s">
        <v>614</v>
      </c>
      <c r="E86" t="s">
        <v>614</v>
      </c>
      <c r="F86" t="s">
        <v>165</v>
      </c>
      <c r="G86" t="s">
        <v>3017</v>
      </c>
      <c r="H86" s="1">
        <v>43913</v>
      </c>
      <c r="I86" s="1">
        <v>43913</v>
      </c>
      <c r="J86">
        <v>1508000</v>
      </c>
      <c r="K86" t="s">
        <v>31</v>
      </c>
      <c r="L86" t="s">
        <v>31</v>
      </c>
      <c r="M86">
        <v>0</v>
      </c>
      <c r="N86">
        <v>0</v>
      </c>
      <c r="O86">
        <v>0</v>
      </c>
      <c r="P86" t="s">
        <v>37</v>
      </c>
      <c r="Q86" t="s">
        <v>37</v>
      </c>
      <c r="R86" t="str">
        <f t="shared" si="3"/>
        <v>2103994521111</v>
      </c>
      <c r="S86" t="s">
        <v>38</v>
      </c>
      <c r="T86" t="s">
        <v>45</v>
      </c>
      <c r="U86" t="s">
        <v>45</v>
      </c>
      <c r="V86" t="s">
        <v>2386</v>
      </c>
      <c r="W86" t="s">
        <v>42</v>
      </c>
      <c r="X86" t="s">
        <v>43</v>
      </c>
      <c r="Y86" t="s">
        <v>44</v>
      </c>
      <c r="Z86" t="s">
        <v>44</v>
      </c>
      <c r="AA86" t="s">
        <v>45</v>
      </c>
      <c r="AB86" t="s">
        <v>46</v>
      </c>
      <c r="AC86" t="s">
        <v>47</v>
      </c>
      <c r="AD86" t="s">
        <v>48</v>
      </c>
      <c r="AE86" t="s">
        <v>49</v>
      </c>
      <c r="AF86" t="s">
        <v>31</v>
      </c>
    </row>
    <row r="87" spans="1:32">
      <c r="A87" t="str">
        <f t="shared" si="2"/>
        <v>210399452312104</v>
      </c>
      <c r="B87" t="s">
        <v>2978</v>
      </c>
      <c r="C87" t="s">
        <v>2384</v>
      </c>
      <c r="D87" t="s">
        <v>167</v>
      </c>
      <c r="E87" t="s">
        <v>167</v>
      </c>
      <c r="F87" t="s">
        <v>172</v>
      </c>
      <c r="G87" t="s">
        <v>3018</v>
      </c>
      <c r="H87" s="1">
        <v>43923</v>
      </c>
      <c r="I87" s="1">
        <v>43922</v>
      </c>
      <c r="J87">
        <v>3825000</v>
      </c>
      <c r="K87" t="s">
        <v>31</v>
      </c>
      <c r="L87" t="s">
        <v>31</v>
      </c>
      <c r="M87">
        <v>0</v>
      </c>
      <c r="N87">
        <v>0</v>
      </c>
      <c r="O87">
        <v>0</v>
      </c>
      <c r="P87" t="s">
        <v>37</v>
      </c>
      <c r="Q87" t="s">
        <v>37</v>
      </c>
      <c r="R87" t="str">
        <f t="shared" si="3"/>
        <v>2103994523121</v>
      </c>
      <c r="S87" t="s">
        <v>38</v>
      </c>
      <c r="T87" t="s">
        <v>45</v>
      </c>
      <c r="U87" t="s">
        <v>45</v>
      </c>
      <c r="V87" t="s">
        <v>2386</v>
      </c>
      <c r="W87" t="s">
        <v>42</v>
      </c>
      <c r="X87" t="s">
        <v>43</v>
      </c>
      <c r="Y87" t="s">
        <v>44</v>
      </c>
      <c r="Z87" t="s">
        <v>44</v>
      </c>
      <c r="AA87" t="s">
        <v>45</v>
      </c>
      <c r="AB87" t="s">
        <v>46</v>
      </c>
      <c r="AC87" t="s">
        <v>47</v>
      </c>
      <c r="AD87" t="s">
        <v>48</v>
      </c>
      <c r="AE87" t="s">
        <v>49</v>
      </c>
      <c r="AF87" t="s">
        <v>31</v>
      </c>
    </row>
    <row r="88" spans="1:32">
      <c r="A88" t="str">
        <f t="shared" si="2"/>
        <v>210099451111105</v>
      </c>
      <c r="B88" t="s">
        <v>2978</v>
      </c>
      <c r="C88" t="s">
        <v>2384</v>
      </c>
      <c r="D88" t="s">
        <v>142</v>
      </c>
      <c r="E88" t="s">
        <v>142</v>
      </c>
      <c r="F88" t="s">
        <v>35</v>
      </c>
      <c r="G88" t="s">
        <v>3019</v>
      </c>
      <c r="H88" s="1">
        <v>43952</v>
      </c>
      <c r="I88" s="1">
        <v>43922</v>
      </c>
      <c r="J88">
        <v>74174600</v>
      </c>
      <c r="K88" t="s">
        <v>31</v>
      </c>
      <c r="L88" t="s">
        <v>31</v>
      </c>
      <c r="M88">
        <v>0</v>
      </c>
      <c r="N88">
        <v>0</v>
      </c>
      <c r="O88">
        <v>0</v>
      </c>
      <c r="P88" t="s">
        <v>37</v>
      </c>
      <c r="Q88" t="s">
        <v>37</v>
      </c>
      <c r="R88" t="str">
        <f t="shared" si="3"/>
        <v>2100994511111</v>
      </c>
      <c r="S88" t="s">
        <v>38</v>
      </c>
      <c r="T88" t="s">
        <v>45</v>
      </c>
      <c r="U88" t="s">
        <v>45</v>
      </c>
      <c r="V88" t="s">
        <v>2391</v>
      </c>
      <c r="W88" t="s">
        <v>42</v>
      </c>
      <c r="X88" t="s">
        <v>43</v>
      </c>
      <c r="Y88" t="s">
        <v>44</v>
      </c>
      <c r="Z88" t="s">
        <v>44</v>
      </c>
      <c r="AA88" t="s">
        <v>45</v>
      </c>
      <c r="AB88" t="s">
        <v>46</v>
      </c>
      <c r="AC88" t="s">
        <v>47</v>
      </c>
      <c r="AD88" t="s">
        <v>48</v>
      </c>
      <c r="AE88" t="s">
        <v>49</v>
      </c>
      <c r="AF88" t="s">
        <v>31</v>
      </c>
    </row>
    <row r="89" spans="1:32">
      <c r="A89" t="str">
        <f t="shared" si="2"/>
        <v>210099451111905</v>
      </c>
      <c r="B89" t="s">
        <v>2978</v>
      </c>
      <c r="C89" t="s">
        <v>2384</v>
      </c>
      <c r="D89" t="s">
        <v>142</v>
      </c>
      <c r="E89" t="s">
        <v>142</v>
      </c>
      <c r="F89" t="s">
        <v>50</v>
      </c>
      <c r="G89" t="s">
        <v>3019</v>
      </c>
      <c r="H89" s="1">
        <v>43952</v>
      </c>
      <c r="I89" s="1">
        <v>43922</v>
      </c>
      <c r="J89">
        <v>1342</v>
      </c>
      <c r="K89" t="s">
        <v>31</v>
      </c>
      <c r="L89" t="s">
        <v>31</v>
      </c>
      <c r="M89">
        <v>0</v>
      </c>
      <c r="N89">
        <v>0</v>
      </c>
      <c r="O89">
        <v>0</v>
      </c>
      <c r="P89" t="s">
        <v>37</v>
      </c>
      <c r="Q89" t="s">
        <v>37</v>
      </c>
      <c r="R89" t="str">
        <f t="shared" si="3"/>
        <v>2100994511119</v>
      </c>
      <c r="S89" t="s">
        <v>38</v>
      </c>
      <c r="T89" t="s">
        <v>45</v>
      </c>
      <c r="U89" t="s">
        <v>45</v>
      </c>
      <c r="V89" t="s">
        <v>2391</v>
      </c>
      <c r="W89" t="s">
        <v>42</v>
      </c>
      <c r="X89" t="s">
        <v>43</v>
      </c>
      <c r="Y89" t="s">
        <v>44</v>
      </c>
      <c r="Z89" t="s">
        <v>44</v>
      </c>
      <c r="AA89" t="s">
        <v>45</v>
      </c>
      <c r="AB89" t="s">
        <v>46</v>
      </c>
      <c r="AC89" t="s">
        <v>47</v>
      </c>
      <c r="AD89" t="s">
        <v>48</v>
      </c>
      <c r="AE89" t="s">
        <v>49</v>
      </c>
      <c r="AF89" t="s">
        <v>31</v>
      </c>
    </row>
    <row r="90" spans="1:32">
      <c r="A90" t="str">
        <f t="shared" si="2"/>
        <v>210099451112105</v>
      </c>
      <c r="B90" t="s">
        <v>2978</v>
      </c>
      <c r="C90" t="s">
        <v>2384</v>
      </c>
      <c r="D90" t="s">
        <v>142</v>
      </c>
      <c r="E90" t="s">
        <v>142</v>
      </c>
      <c r="F90" t="s">
        <v>51</v>
      </c>
      <c r="G90" t="s">
        <v>3019</v>
      </c>
      <c r="H90" s="1">
        <v>43952</v>
      </c>
      <c r="I90" s="1">
        <v>43922</v>
      </c>
      <c r="J90">
        <v>6058180</v>
      </c>
      <c r="K90" t="s">
        <v>31</v>
      </c>
      <c r="L90" t="s">
        <v>31</v>
      </c>
      <c r="M90">
        <v>0</v>
      </c>
      <c r="N90">
        <v>0</v>
      </c>
      <c r="O90">
        <v>0</v>
      </c>
      <c r="P90" t="s">
        <v>37</v>
      </c>
      <c r="Q90" t="s">
        <v>37</v>
      </c>
      <c r="R90" t="str">
        <f t="shared" si="3"/>
        <v>2100994511121</v>
      </c>
      <c r="S90" t="s">
        <v>38</v>
      </c>
      <c r="T90" t="s">
        <v>45</v>
      </c>
      <c r="U90" t="s">
        <v>45</v>
      </c>
      <c r="V90" t="s">
        <v>2391</v>
      </c>
      <c r="W90" t="s">
        <v>42</v>
      </c>
      <c r="X90" t="s">
        <v>43</v>
      </c>
      <c r="Y90" t="s">
        <v>44</v>
      </c>
      <c r="Z90" t="s">
        <v>44</v>
      </c>
      <c r="AA90" t="s">
        <v>45</v>
      </c>
      <c r="AB90" t="s">
        <v>46</v>
      </c>
      <c r="AC90" t="s">
        <v>47</v>
      </c>
      <c r="AD90" t="s">
        <v>48</v>
      </c>
      <c r="AE90" t="s">
        <v>49</v>
      </c>
      <c r="AF90" t="s">
        <v>31</v>
      </c>
    </row>
    <row r="91" spans="1:32">
      <c r="A91" t="str">
        <f t="shared" si="2"/>
        <v>210099451112205</v>
      </c>
      <c r="B91" t="s">
        <v>2978</v>
      </c>
      <c r="C91" t="s">
        <v>2384</v>
      </c>
      <c r="D91" t="s">
        <v>142</v>
      </c>
      <c r="E91" t="s">
        <v>142</v>
      </c>
      <c r="F91" t="s">
        <v>55</v>
      </c>
      <c r="G91" t="s">
        <v>3019</v>
      </c>
      <c r="H91" s="1">
        <v>43952</v>
      </c>
      <c r="I91" s="1">
        <v>43922</v>
      </c>
      <c r="J91">
        <v>1974008</v>
      </c>
      <c r="K91" t="s">
        <v>31</v>
      </c>
      <c r="L91" t="s">
        <v>31</v>
      </c>
      <c r="M91">
        <v>0</v>
      </c>
      <c r="N91">
        <v>0</v>
      </c>
      <c r="O91">
        <v>0</v>
      </c>
      <c r="P91" t="s">
        <v>37</v>
      </c>
      <c r="Q91" t="s">
        <v>37</v>
      </c>
      <c r="R91" t="str">
        <f t="shared" si="3"/>
        <v>2100994511122</v>
      </c>
      <c r="S91" t="s">
        <v>38</v>
      </c>
      <c r="T91" t="s">
        <v>45</v>
      </c>
      <c r="U91" t="s">
        <v>45</v>
      </c>
      <c r="V91" t="s">
        <v>2391</v>
      </c>
      <c r="W91" t="s">
        <v>42</v>
      </c>
      <c r="X91" t="s">
        <v>43</v>
      </c>
      <c r="Y91" t="s">
        <v>44</v>
      </c>
      <c r="Z91" t="s">
        <v>44</v>
      </c>
      <c r="AA91" t="s">
        <v>45</v>
      </c>
      <c r="AB91" t="s">
        <v>46</v>
      </c>
      <c r="AC91" t="s">
        <v>47</v>
      </c>
      <c r="AD91" t="s">
        <v>48</v>
      </c>
      <c r="AE91" t="s">
        <v>49</v>
      </c>
      <c r="AF91" t="s">
        <v>31</v>
      </c>
    </row>
    <row r="92" spans="1:32">
      <c r="A92" t="str">
        <f t="shared" si="2"/>
        <v>210099451112305</v>
      </c>
      <c r="B92" t="s">
        <v>2978</v>
      </c>
      <c r="C92" t="s">
        <v>2384</v>
      </c>
      <c r="D92" t="s">
        <v>142</v>
      </c>
      <c r="E92" t="s">
        <v>142</v>
      </c>
      <c r="F92" t="s">
        <v>56</v>
      </c>
      <c r="G92" t="s">
        <v>3019</v>
      </c>
      <c r="H92" s="1">
        <v>43952</v>
      </c>
      <c r="I92" s="1">
        <v>43922</v>
      </c>
      <c r="J92">
        <v>1800000</v>
      </c>
      <c r="K92" t="s">
        <v>31</v>
      </c>
      <c r="L92" t="s">
        <v>31</v>
      </c>
      <c r="M92">
        <v>0</v>
      </c>
      <c r="N92">
        <v>0</v>
      </c>
      <c r="O92">
        <v>0</v>
      </c>
      <c r="P92" t="s">
        <v>37</v>
      </c>
      <c r="Q92" t="s">
        <v>37</v>
      </c>
      <c r="R92" t="str">
        <f t="shared" si="3"/>
        <v>2100994511123</v>
      </c>
      <c r="S92" t="s">
        <v>38</v>
      </c>
      <c r="T92" t="s">
        <v>45</v>
      </c>
      <c r="U92" t="s">
        <v>45</v>
      </c>
      <c r="V92" t="s">
        <v>2391</v>
      </c>
      <c r="W92" t="s">
        <v>42</v>
      </c>
      <c r="X92" t="s">
        <v>43</v>
      </c>
      <c r="Y92" t="s">
        <v>44</v>
      </c>
      <c r="Z92" t="s">
        <v>44</v>
      </c>
      <c r="AA92" t="s">
        <v>45</v>
      </c>
      <c r="AB92" t="s">
        <v>46</v>
      </c>
      <c r="AC92" t="s">
        <v>47</v>
      </c>
      <c r="AD92" t="s">
        <v>48</v>
      </c>
      <c r="AE92" t="s">
        <v>49</v>
      </c>
      <c r="AF92" t="s">
        <v>31</v>
      </c>
    </row>
    <row r="93" spans="1:32">
      <c r="A93" t="str">
        <f t="shared" si="2"/>
        <v>210099451112405</v>
      </c>
      <c r="B93" t="s">
        <v>2978</v>
      </c>
      <c r="C93" t="s">
        <v>2384</v>
      </c>
      <c r="D93" t="s">
        <v>142</v>
      </c>
      <c r="E93" t="s">
        <v>142</v>
      </c>
      <c r="F93" t="s">
        <v>52</v>
      </c>
      <c r="G93" t="s">
        <v>3019</v>
      </c>
      <c r="H93" s="1">
        <v>43952</v>
      </c>
      <c r="I93" s="1">
        <v>43922</v>
      </c>
      <c r="J93">
        <v>2455000</v>
      </c>
      <c r="K93" t="s">
        <v>31</v>
      </c>
      <c r="L93" t="s">
        <v>31</v>
      </c>
      <c r="M93">
        <v>0</v>
      </c>
      <c r="N93">
        <v>0</v>
      </c>
      <c r="O93">
        <v>0</v>
      </c>
      <c r="P93" t="s">
        <v>37</v>
      </c>
      <c r="Q93" t="s">
        <v>37</v>
      </c>
      <c r="R93" t="str">
        <f t="shared" si="3"/>
        <v>2100994511124</v>
      </c>
      <c r="S93" t="s">
        <v>38</v>
      </c>
      <c r="T93" t="s">
        <v>45</v>
      </c>
      <c r="U93" t="s">
        <v>45</v>
      </c>
      <c r="V93" t="s">
        <v>2391</v>
      </c>
      <c r="W93" t="s">
        <v>42</v>
      </c>
      <c r="X93" t="s">
        <v>43</v>
      </c>
      <c r="Y93" t="s">
        <v>44</v>
      </c>
      <c r="Z93" t="s">
        <v>44</v>
      </c>
      <c r="AA93" t="s">
        <v>45</v>
      </c>
      <c r="AB93" t="s">
        <v>46</v>
      </c>
      <c r="AC93" t="s">
        <v>47</v>
      </c>
      <c r="AD93" t="s">
        <v>48</v>
      </c>
      <c r="AE93" t="s">
        <v>49</v>
      </c>
      <c r="AF93" t="s">
        <v>31</v>
      </c>
    </row>
    <row r="94" spans="1:32">
      <c r="A94" t="str">
        <f t="shared" si="2"/>
        <v>210099451112505</v>
      </c>
      <c r="B94" t="s">
        <v>2978</v>
      </c>
      <c r="C94" t="s">
        <v>2384</v>
      </c>
      <c r="D94" t="s">
        <v>142</v>
      </c>
      <c r="E94" t="s">
        <v>142</v>
      </c>
      <c r="F94" t="s">
        <v>132</v>
      </c>
      <c r="G94" t="s">
        <v>3019</v>
      </c>
      <c r="H94" s="1">
        <v>43952</v>
      </c>
      <c r="I94" s="1">
        <v>43922</v>
      </c>
      <c r="J94">
        <v>5283</v>
      </c>
      <c r="K94" t="s">
        <v>31</v>
      </c>
      <c r="L94" t="s">
        <v>31</v>
      </c>
      <c r="M94">
        <v>0</v>
      </c>
      <c r="N94">
        <v>0</v>
      </c>
      <c r="O94">
        <v>0</v>
      </c>
      <c r="P94" t="s">
        <v>37</v>
      </c>
      <c r="Q94" t="s">
        <v>37</v>
      </c>
      <c r="R94" t="str">
        <f t="shared" si="3"/>
        <v>2100994511125</v>
      </c>
      <c r="S94" t="s">
        <v>38</v>
      </c>
      <c r="T94" t="s">
        <v>45</v>
      </c>
      <c r="U94" t="s">
        <v>45</v>
      </c>
      <c r="V94" t="s">
        <v>2391</v>
      </c>
      <c r="W94" t="s">
        <v>42</v>
      </c>
      <c r="X94" t="s">
        <v>43</v>
      </c>
      <c r="Y94" t="s">
        <v>44</v>
      </c>
      <c r="Z94" t="s">
        <v>44</v>
      </c>
      <c r="AA94" t="s">
        <v>45</v>
      </c>
      <c r="AB94" t="s">
        <v>46</v>
      </c>
      <c r="AC94" t="s">
        <v>47</v>
      </c>
      <c r="AD94" t="s">
        <v>48</v>
      </c>
      <c r="AE94" t="s">
        <v>49</v>
      </c>
      <c r="AF94" t="s">
        <v>31</v>
      </c>
    </row>
    <row r="95" spans="1:32">
      <c r="A95" t="str">
        <f t="shared" si="2"/>
        <v>210099451112605</v>
      </c>
      <c r="B95" t="s">
        <v>2978</v>
      </c>
      <c r="C95" t="s">
        <v>2384</v>
      </c>
      <c r="D95" t="s">
        <v>142</v>
      </c>
      <c r="E95" t="s">
        <v>142</v>
      </c>
      <c r="F95" t="s">
        <v>57</v>
      </c>
      <c r="G95" t="s">
        <v>3019</v>
      </c>
      <c r="H95" s="1">
        <v>43952</v>
      </c>
      <c r="I95" s="1">
        <v>43922</v>
      </c>
      <c r="J95">
        <v>5286660</v>
      </c>
      <c r="K95" t="s">
        <v>31</v>
      </c>
      <c r="L95" t="s">
        <v>31</v>
      </c>
      <c r="M95">
        <v>0</v>
      </c>
      <c r="N95">
        <v>0</v>
      </c>
      <c r="O95">
        <v>0</v>
      </c>
      <c r="P95" t="s">
        <v>37</v>
      </c>
      <c r="Q95" t="s">
        <v>37</v>
      </c>
      <c r="R95" t="str">
        <f t="shared" si="3"/>
        <v>2100994511126</v>
      </c>
      <c r="S95" t="s">
        <v>38</v>
      </c>
      <c r="T95" t="s">
        <v>45</v>
      </c>
      <c r="U95" t="s">
        <v>45</v>
      </c>
      <c r="V95" t="s">
        <v>2391</v>
      </c>
      <c r="W95" t="s">
        <v>42</v>
      </c>
      <c r="X95" t="s">
        <v>43</v>
      </c>
      <c r="Y95" t="s">
        <v>44</v>
      </c>
      <c r="Z95" t="s">
        <v>44</v>
      </c>
      <c r="AA95" t="s">
        <v>45</v>
      </c>
      <c r="AB95" t="s">
        <v>46</v>
      </c>
      <c r="AC95" t="s">
        <v>47</v>
      </c>
      <c r="AD95" t="s">
        <v>48</v>
      </c>
      <c r="AE95" t="s">
        <v>49</v>
      </c>
      <c r="AF95" t="s">
        <v>31</v>
      </c>
    </row>
    <row r="96" spans="1:32">
      <c r="A96" t="str">
        <f t="shared" si="2"/>
        <v>210099451115105</v>
      </c>
      <c r="B96" t="s">
        <v>2978</v>
      </c>
      <c r="C96" t="s">
        <v>2384</v>
      </c>
      <c r="D96" t="s">
        <v>142</v>
      </c>
      <c r="E96" t="s">
        <v>142</v>
      </c>
      <c r="F96" t="s">
        <v>58</v>
      </c>
      <c r="G96" t="s">
        <v>3019</v>
      </c>
      <c r="H96" s="1">
        <v>43952</v>
      </c>
      <c r="I96" s="1">
        <v>43922</v>
      </c>
      <c r="J96">
        <v>3115000</v>
      </c>
      <c r="K96" t="s">
        <v>31</v>
      </c>
      <c r="L96" t="s">
        <v>31</v>
      </c>
      <c r="M96">
        <v>0</v>
      </c>
      <c r="N96">
        <v>0</v>
      </c>
      <c r="O96">
        <v>0</v>
      </c>
      <c r="P96" t="s">
        <v>37</v>
      </c>
      <c r="Q96" t="s">
        <v>37</v>
      </c>
      <c r="R96" t="str">
        <f t="shared" si="3"/>
        <v>2100994511151</v>
      </c>
      <c r="S96" t="s">
        <v>38</v>
      </c>
      <c r="T96" t="s">
        <v>45</v>
      </c>
      <c r="U96" t="s">
        <v>45</v>
      </c>
      <c r="V96" t="s">
        <v>2391</v>
      </c>
      <c r="W96" t="s">
        <v>42</v>
      </c>
      <c r="X96" t="s">
        <v>43</v>
      </c>
      <c r="Y96" t="s">
        <v>44</v>
      </c>
      <c r="Z96" t="s">
        <v>44</v>
      </c>
      <c r="AA96" t="s">
        <v>45</v>
      </c>
      <c r="AB96" t="s">
        <v>46</v>
      </c>
      <c r="AC96" t="s">
        <v>47</v>
      </c>
      <c r="AD96" t="s">
        <v>48</v>
      </c>
      <c r="AE96" t="s">
        <v>49</v>
      </c>
      <c r="AF96" t="s">
        <v>31</v>
      </c>
    </row>
    <row r="97" spans="1:32">
      <c r="A97" t="str">
        <f t="shared" si="2"/>
        <v>210399452111504</v>
      </c>
      <c r="B97" t="s">
        <v>2978</v>
      </c>
      <c r="C97" t="s">
        <v>2384</v>
      </c>
      <c r="D97" t="s">
        <v>285</v>
      </c>
      <c r="E97" t="s">
        <v>285</v>
      </c>
      <c r="F97" t="s">
        <v>286</v>
      </c>
      <c r="G97" t="s">
        <v>3020</v>
      </c>
      <c r="H97" s="1">
        <v>43929</v>
      </c>
      <c r="I97" s="1">
        <v>43927</v>
      </c>
      <c r="J97">
        <v>6940000</v>
      </c>
      <c r="K97" t="s">
        <v>31</v>
      </c>
      <c r="L97" t="s">
        <v>31</v>
      </c>
      <c r="M97">
        <v>0</v>
      </c>
      <c r="N97">
        <v>0</v>
      </c>
      <c r="O97">
        <v>0</v>
      </c>
      <c r="P97" t="s">
        <v>37</v>
      </c>
      <c r="Q97" t="s">
        <v>37</v>
      </c>
      <c r="R97" t="str">
        <f t="shared" si="3"/>
        <v>2103994521115</v>
      </c>
      <c r="S97" t="s">
        <v>38</v>
      </c>
      <c r="T97" t="s">
        <v>45</v>
      </c>
      <c r="U97" t="s">
        <v>45</v>
      </c>
      <c r="V97" t="s">
        <v>2386</v>
      </c>
      <c r="W97" t="s">
        <v>42</v>
      </c>
      <c r="X97" t="s">
        <v>43</v>
      </c>
      <c r="Y97" t="s">
        <v>44</v>
      </c>
      <c r="Z97" t="s">
        <v>44</v>
      </c>
      <c r="AA97" t="s">
        <v>45</v>
      </c>
      <c r="AB97" t="s">
        <v>46</v>
      </c>
      <c r="AC97" t="s">
        <v>47</v>
      </c>
      <c r="AD97" t="s">
        <v>48</v>
      </c>
      <c r="AE97" t="s">
        <v>49</v>
      </c>
      <c r="AF97" t="s">
        <v>31</v>
      </c>
    </row>
    <row r="98" spans="1:32">
      <c r="A98" t="str">
        <f t="shared" si="2"/>
        <v>210399452411104</v>
      </c>
      <c r="B98" t="s">
        <v>2978</v>
      </c>
      <c r="C98" t="s">
        <v>2384</v>
      </c>
      <c r="D98" t="s">
        <v>762</v>
      </c>
      <c r="E98" t="s">
        <v>762</v>
      </c>
      <c r="F98" t="s">
        <v>71</v>
      </c>
      <c r="G98" t="s">
        <v>3021</v>
      </c>
      <c r="H98" s="1">
        <v>43929</v>
      </c>
      <c r="I98" s="1">
        <v>43927</v>
      </c>
      <c r="J98">
        <v>250000</v>
      </c>
      <c r="K98" t="s">
        <v>31</v>
      </c>
      <c r="L98" t="s">
        <v>31</v>
      </c>
      <c r="M98">
        <v>0</v>
      </c>
      <c r="N98">
        <v>0</v>
      </c>
      <c r="O98">
        <v>0</v>
      </c>
      <c r="P98" t="s">
        <v>37</v>
      </c>
      <c r="Q98" t="s">
        <v>37</v>
      </c>
      <c r="R98" t="str">
        <f t="shared" si="3"/>
        <v>2103994524111</v>
      </c>
      <c r="S98" t="s">
        <v>38</v>
      </c>
      <c r="T98" t="s">
        <v>45</v>
      </c>
      <c r="U98" t="s">
        <v>45</v>
      </c>
      <c r="V98" t="s">
        <v>2386</v>
      </c>
      <c r="W98" t="s">
        <v>42</v>
      </c>
      <c r="X98" t="s">
        <v>43</v>
      </c>
      <c r="Y98" t="s">
        <v>44</v>
      </c>
      <c r="Z98" t="s">
        <v>44</v>
      </c>
      <c r="AA98" t="s">
        <v>45</v>
      </c>
      <c r="AB98" t="s">
        <v>46</v>
      </c>
      <c r="AC98" t="s">
        <v>47</v>
      </c>
      <c r="AD98" t="s">
        <v>48</v>
      </c>
      <c r="AE98" t="s">
        <v>49</v>
      </c>
      <c r="AF98" t="s">
        <v>31</v>
      </c>
    </row>
    <row r="99" spans="1:32">
      <c r="A99" t="str">
        <f t="shared" si="2"/>
        <v>210099451112904</v>
      </c>
      <c r="B99" t="s">
        <v>2978</v>
      </c>
      <c r="C99" t="s">
        <v>2384</v>
      </c>
      <c r="D99" t="s">
        <v>571</v>
      </c>
      <c r="E99" t="s">
        <v>571</v>
      </c>
      <c r="F99" t="s">
        <v>112</v>
      </c>
      <c r="G99" t="s">
        <v>3022</v>
      </c>
      <c r="H99" s="1">
        <v>43929</v>
      </c>
      <c r="I99" s="1">
        <v>43927</v>
      </c>
      <c r="J99">
        <v>15982000</v>
      </c>
      <c r="K99" t="s">
        <v>31</v>
      </c>
      <c r="L99" t="s">
        <v>31</v>
      </c>
      <c r="M99">
        <v>0</v>
      </c>
      <c r="N99">
        <v>0</v>
      </c>
      <c r="O99">
        <v>0</v>
      </c>
      <c r="P99" t="s">
        <v>37</v>
      </c>
      <c r="Q99" t="s">
        <v>37</v>
      </c>
      <c r="R99" t="str">
        <f t="shared" si="3"/>
        <v>2100994511129</v>
      </c>
      <c r="S99" t="s">
        <v>38</v>
      </c>
      <c r="T99" t="s">
        <v>45</v>
      </c>
      <c r="U99" t="s">
        <v>45</v>
      </c>
      <c r="V99" t="s">
        <v>2391</v>
      </c>
      <c r="W99" t="s">
        <v>42</v>
      </c>
      <c r="X99" t="s">
        <v>43</v>
      </c>
      <c r="Y99" t="s">
        <v>44</v>
      </c>
      <c r="Z99" t="s">
        <v>44</v>
      </c>
      <c r="AA99" t="s">
        <v>45</v>
      </c>
      <c r="AB99" t="s">
        <v>46</v>
      </c>
      <c r="AC99" t="s">
        <v>47</v>
      </c>
      <c r="AD99" t="s">
        <v>48</v>
      </c>
      <c r="AE99" t="s">
        <v>49</v>
      </c>
      <c r="AF99" t="s">
        <v>31</v>
      </c>
    </row>
    <row r="100" spans="1:32">
      <c r="A100" t="str">
        <f t="shared" si="2"/>
        <v>210099451241104</v>
      </c>
      <c r="B100" t="s">
        <v>2978</v>
      </c>
      <c r="C100" t="s">
        <v>2384</v>
      </c>
      <c r="D100" t="s">
        <v>34</v>
      </c>
      <c r="E100" t="s">
        <v>34</v>
      </c>
      <c r="F100" t="s">
        <v>116</v>
      </c>
      <c r="G100" t="s">
        <v>3023</v>
      </c>
      <c r="H100" s="1">
        <v>43929</v>
      </c>
      <c r="I100" s="1">
        <v>43927</v>
      </c>
      <c r="J100">
        <v>76936700</v>
      </c>
      <c r="K100" t="s">
        <v>31</v>
      </c>
      <c r="L100" t="s">
        <v>31</v>
      </c>
      <c r="M100">
        <v>0</v>
      </c>
      <c r="N100">
        <v>0</v>
      </c>
      <c r="O100">
        <v>0</v>
      </c>
      <c r="P100" t="s">
        <v>37</v>
      </c>
      <c r="Q100" t="s">
        <v>37</v>
      </c>
      <c r="R100" t="str">
        <f t="shared" si="3"/>
        <v>2100994512411</v>
      </c>
      <c r="S100" t="s">
        <v>38</v>
      </c>
      <c r="T100" t="s">
        <v>45</v>
      </c>
      <c r="U100" t="s">
        <v>45</v>
      </c>
      <c r="V100" t="s">
        <v>2391</v>
      </c>
      <c r="W100" t="s">
        <v>42</v>
      </c>
      <c r="X100" t="s">
        <v>43</v>
      </c>
      <c r="Y100" t="s">
        <v>44</v>
      </c>
      <c r="Z100" t="s">
        <v>44</v>
      </c>
      <c r="AA100" t="s">
        <v>45</v>
      </c>
      <c r="AB100" t="s">
        <v>46</v>
      </c>
      <c r="AC100" t="s">
        <v>47</v>
      </c>
      <c r="AD100" t="s">
        <v>48</v>
      </c>
      <c r="AE100" t="s">
        <v>49</v>
      </c>
      <c r="AF100" t="s">
        <v>31</v>
      </c>
    </row>
    <row r="101" spans="1:32">
      <c r="A101" t="str">
        <f t="shared" si="2"/>
        <v>210399452211104</v>
      </c>
      <c r="B101" t="s">
        <v>2978</v>
      </c>
      <c r="C101" t="s">
        <v>2384</v>
      </c>
      <c r="D101" t="s">
        <v>95</v>
      </c>
      <c r="E101" t="s">
        <v>95</v>
      </c>
      <c r="F101" t="s">
        <v>79</v>
      </c>
      <c r="G101" t="s">
        <v>3024</v>
      </c>
      <c r="H101" s="1">
        <v>43936</v>
      </c>
      <c r="I101" s="1">
        <v>43935</v>
      </c>
      <c r="J101">
        <v>1501318</v>
      </c>
      <c r="K101" t="s">
        <v>31</v>
      </c>
      <c r="L101" t="s">
        <v>31</v>
      </c>
      <c r="M101">
        <v>0</v>
      </c>
      <c r="N101">
        <v>0</v>
      </c>
      <c r="O101">
        <v>0</v>
      </c>
      <c r="P101" t="s">
        <v>37</v>
      </c>
      <c r="Q101" t="s">
        <v>37</v>
      </c>
      <c r="R101" t="str">
        <f t="shared" si="3"/>
        <v>2103994522111</v>
      </c>
      <c r="S101" t="s">
        <v>38</v>
      </c>
      <c r="T101" t="s">
        <v>45</v>
      </c>
      <c r="U101" t="s">
        <v>45</v>
      </c>
      <c r="V101" t="s">
        <v>2386</v>
      </c>
      <c r="W101" t="s">
        <v>42</v>
      </c>
      <c r="X101" t="s">
        <v>43</v>
      </c>
      <c r="Y101" t="s">
        <v>44</v>
      </c>
      <c r="Z101" t="s">
        <v>44</v>
      </c>
      <c r="AA101" t="s">
        <v>45</v>
      </c>
      <c r="AB101" t="s">
        <v>46</v>
      </c>
      <c r="AC101" t="s">
        <v>47</v>
      </c>
      <c r="AD101" t="s">
        <v>48</v>
      </c>
      <c r="AE101" t="s">
        <v>49</v>
      </c>
      <c r="AF101" t="s">
        <v>31</v>
      </c>
    </row>
    <row r="102" spans="1:32">
      <c r="A102" t="str">
        <f t="shared" si="2"/>
        <v>210399452211904</v>
      </c>
      <c r="B102" t="s">
        <v>2978</v>
      </c>
      <c r="C102" t="s">
        <v>2384</v>
      </c>
      <c r="D102" t="s">
        <v>233</v>
      </c>
      <c r="E102" t="s">
        <v>233</v>
      </c>
      <c r="F102" t="s">
        <v>60</v>
      </c>
      <c r="G102" t="s">
        <v>3025</v>
      </c>
      <c r="H102" s="1">
        <v>43937</v>
      </c>
      <c r="I102" s="1">
        <v>43935</v>
      </c>
      <c r="J102">
        <v>740000</v>
      </c>
      <c r="K102" t="s">
        <v>31</v>
      </c>
      <c r="L102" t="s">
        <v>31</v>
      </c>
      <c r="M102">
        <v>0</v>
      </c>
      <c r="N102">
        <v>0</v>
      </c>
      <c r="O102">
        <v>0</v>
      </c>
      <c r="P102" t="s">
        <v>37</v>
      </c>
      <c r="Q102" t="s">
        <v>37</v>
      </c>
      <c r="R102" t="str">
        <f t="shared" si="3"/>
        <v>2103994522119</v>
      </c>
      <c r="S102" t="s">
        <v>38</v>
      </c>
      <c r="T102" t="s">
        <v>45</v>
      </c>
      <c r="U102" t="s">
        <v>45</v>
      </c>
      <c r="V102" t="s">
        <v>2386</v>
      </c>
      <c r="W102" t="s">
        <v>42</v>
      </c>
      <c r="X102" t="s">
        <v>43</v>
      </c>
      <c r="Y102" t="s">
        <v>44</v>
      </c>
      <c r="Z102" t="s">
        <v>44</v>
      </c>
      <c r="AA102" t="s">
        <v>45</v>
      </c>
      <c r="AB102" t="s">
        <v>46</v>
      </c>
      <c r="AC102" t="s">
        <v>47</v>
      </c>
      <c r="AD102" t="s">
        <v>48</v>
      </c>
      <c r="AE102" t="s">
        <v>49</v>
      </c>
      <c r="AF102" t="s">
        <v>31</v>
      </c>
    </row>
    <row r="103" spans="1:32">
      <c r="A103" t="str">
        <f t="shared" si="2"/>
        <v>210399452211204</v>
      </c>
      <c r="B103" t="s">
        <v>2978</v>
      </c>
      <c r="C103" t="s">
        <v>2384</v>
      </c>
      <c r="D103" t="s">
        <v>233</v>
      </c>
      <c r="E103" t="s">
        <v>233</v>
      </c>
      <c r="F103" t="s">
        <v>148</v>
      </c>
      <c r="G103" t="s">
        <v>3025</v>
      </c>
      <c r="H103" s="1">
        <v>43937</v>
      </c>
      <c r="I103" s="1">
        <v>43935</v>
      </c>
      <c r="J103">
        <v>138710</v>
      </c>
      <c r="K103" t="s">
        <v>31</v>
      </c>
      <c r="L103" t="s">
        <v>31</v>
      </c>
      <c r="M103">
        <v>0</v>
      </c>
      <c r="N103">
        <v>0</v>
      </c>
      <c r="O103">
        <v>0</v>
      </c>
      <c r="P103" t="s">
        <v>37</v>
      </c>
      <c r="Q103" t="s">
        <v>37</v>
      </c>
      <c r="R103" t="str">
        <f t="shared" si="3"/>
        <v>2103994522112</v>
      </c>
      <c r="S103" t="s">
        <v>38</v>
      </c>
      <c r="T103" t="s">
        <v>45</v>
      </c>
      <c r="U103" t="s">
        <v>45</v>
      </c>
      <c r="V103" t="s">
        <v>2386</v>
      </c>
      <c r="W103" t="s">
        <v>42</v>
      </c>
      <c r="X103" t="s">
        <v>43</v>
      </c>
      <c r="Y103" t="s">
        <v>44</v>
      </c>
      <c r="Z103" t="s">
        <v>44</v>
      </c>
      <c r="AA103" t="s">
        <v>45</v>
      </c>
      <c r="AB103" t="s">
        <v>46</v>
      </c>
      <c r="AC103" t="s">
        <v>47</v>
      </c>
      <c r="AD103" t="s">
        <v>48</v>
      </c>
      <c r="AE103" t="s">
        <v>49</v>
      </c>
      <c r="AF103" t="s">
        <v>31</v>
      </c>
    </row>
    <row r="104" spans="1:32">
      <c r="A104" t="str">
        <f t="shared" si="2"/>
        <v>210399452181104</v>
      </c>
      <c r="B104" t="s">
        <v>2978</v>
      </c>
      <c r="C104" t="s">
        <v>2384</v>
      </c>
      <c r="D104" t="s">
        <v>1382</v>
      </c>
      <c r="E104" t="s">
        <v>1382</v>
      </c>
      <c r="F104" t="s">
        <v>143</v>
      </c>
      <c r="G104" t="s">
        <v>3026</v>
      </c>
      <c r="H104" s="1">
        <v>43937</v>
      </c>
      <c r="I104" s="1">
        <v>43936</v>
      </c>
      <c r="J104">
        <v>6068000</v>
      </c>
      <c r="K104" t="s">
        <v>31</v>
      </c>
      <c r="L104" t="s">
        <v>31</v>
      </c>
      <c r="M104">
        <v>0</v>
      </c>
      <c r="N104">
        <v>0</v>
      </c>
      <c r="O104">
        <v>0</v>
      </c>
      <c r="P104" t="s">
        <v>37</v>
      </c>
      <c r="Q104" t="s">
        <v>37</v>
      </c>
      <c r="R104" t="str">
        <f t="shared" si="3"/>
        <v>2103994521811</v>
      </c>
      <c r="S104" t="s">
        <v>38</v>
      </c>
      <c r="T104" t="s">
        <v>45</v>
      </c>
      <c r="U104" t="s">
        <v>45</v>
      </c>
      <c r="V104" t="s">
        <v>2386</v>
      </c>
      <c r="W104" t="s">
        <v>42</v>
      </c>
      <c r="X104" t="s">
        <v>43</v>
      </c>
      <c r="Y104" t="s">
        <v>44</v>
      </c>
      <c r="Z104" t="s">
        <v>44</v>
      </c>
      <c r="AA104" t="s">
        <v>45</v>
      </c>
      <c r="AB104" t="s">
        <v>46</v>
      </c>
      <c r="AC104" t="s">
        <v>47</v>
      </c>
      <c r="AD104" t="s">
        <v>48</v>
      </c>
      <c r="AE104" t="s">
        <v>49</v>
      </c>
      <c r="AF104" t="s">
        <v>31</v>
      </c>
    </row>
    <row r="105" spans="1:32">
      <c r="A105" t="str">
        <f t="shared" si="2"/>
        <v>210099451111104</v>
      </c>
      <c r="B105" t="s">
        <v>2978</v>
      </c>
      <c r="C105" t="s">
        <v>2384</v>
      </c>
      <c r="D105" t="s">
        <v>128</v>
      </c>
      <c r="E105" t="s">
        <v>128</v>
      </c>
      <c r="F105" t="s">
        <v>35</v>
      </c>
      <c r="G105" t="s">
        <v>3027</v>
      </c>
      <c r="H105" s="1">
        <v>43941</v>
      </c>
      <c r="I105" s="1">
        <v>43938</v>
      </c>
      <c r="J105">
        <v>1384500</v>
      </c>
      <c r="K105" t="s">
        <v>31</v>
      </c>
      <c r="L105" t="s">
        <v>31</v>
      </c>
      <c r="M105">
        <v>0</v>
      </c>
      <c r="N105">
        <v>0</v>
      </c>
      <c r="O105">
        <v>0</v>
      </c>
      <c r="P105" t="s">
        <v>37</v>
      </c>
      <c r="Q105" t="s">
        <v>37</v>
      </c>
      <c r="R105" t="str">
        <f t="shared" si="3"/>
        <v>2100994511111</v>
      </c>
      <c r="S105" t="s">
        <v>38</v>
      </c>
      <c r="T105" t="s">
        <v>45</v>
      </c>
      <c r="U105" t="s">
        <v>45</v>
      </c>
      <c r="V105" t="s">
        <v>2391</v>
      </c>
      <c r="W105" t="s">
        <v>42</v>
      </c>
      <c r="X105" t="s">
        <v>43</v>
      </c>
      <c r="Y105" t="s">
        <v>44</v>
      </c>
      <c r="Z105" t="s">
        <v>44</v>
      </c>
      <c r="AA105" t="s">
        <v>45</v>
      </c>
      <c r="AB105" t="s">
        <v>46</v>
      </c>
      <c r="AC105" t="s">
        <v>47</v>
      </c>
      <c r="AD105" t="s">
        <v>48</v>
      </c>
      <c r="AE105" t="s">
        <v>49</v>
      </c>
      <c r="AF105" t="s">
        <v>31</v>
      </c>
    </row>
    <row r="106" spans="1:32">
      <c r="A106" t="str">
        <f t="shared" si="2"/>
        <v>210099451111904</v>
      </c>
      <c r="B106" t="s">
        <v>2978</v>
      </c>
      <c r="C106" t="s">
        <v>2384</v>
      </c>
      <c r="D106" t="s">
        <v>128</v>
      </c>
      <c r="E106" t="s">
        <v>128</v>
      </c>
      <c r="F106" t="s">
        <v>50</v>
      </c>
      <c r="G106" t="s">
        <v>3027</v>
      </c>
      <c r="H106" s="1">
        <v>43941</v>
      </c>
      <c r="I106" s="1">
        <v>43938</v>
      </c>
      <c r="J106">
        <v>90</v>
      </c>
      <c r="K106" t="s">
        <v>31</v>
      </c>
      <c r="L106" t="s">
        <v>31</v>
      </c>
      <c r="M106">
        <v>0</v>
      </c>
      <c r="N106">
        <v>0</v>
      </c>
      <c r="O106">
        <v>0</v>
      </c>
      <c r="P106" t="s">
        <v>37</v>
      </c>
      <c r="Q106" t="s">
        <v>37</v>
      </c>
      <c r="R106" t="str">
        <f t="shared" si="3"/>
        <v>2100994511119</v>
      </c>
      <c r="S106" t="s">
        <v>38</v>
      </c>
      <c r="T106" t="s">
        <v>45</v>
      </c>
      <c r="U106" t="s">
        <v>45</v>
      </c>
      <c r="V106" t="s">
        <v>2391</v>
      </c>
      <c r="W106" t="s">
        <v>42</v>
      </c>
      <c r="X106" t="s">
        <v>43</v>
      </c>
      <c r="Y106" t="s">
        <v>44</v>
      </c>
      <c r="Z106" t="s">
        <v>44</v>
      </c>
      <c r="AA106" t="s">
        <v>45</v>
      </c>
      <c r="AB106" t="s">
        <v>46</v>
      </c>
      <c r="AC106" t="s">
        <v>47</v>
      </c>
      <c r="AD106" t="s">
        <v>48</v>
      </c>
      <c r="AE106" t="s">
        <v>49</v>
      </c>
      <c r="AF106" t="s">
        <v>31</v>
      </c>
    </row>
    <row r="107" spans="1:32">
      <c r="A107" t="str">
        <f t="shared" si="2"/>
        <v>210099451112104</v>
      </c>
      <c r="B107" t="s">
        <v>2978</v>
      </c>
      <c r="C107" t="s">
        <v>2384</v>
      </c>
      <c r="D107" t="s">
        <v>128</v>
      </c>
      <c r="E107" t="s">
        <v>128</v>
      </c>
      <c r="F107" t="s">
        <v>51</v>
      </c>
      <c r="G107" t="s">
        <v>3027</v>
      </c>
      <c r="H107" s="1">
        <v>43941</v>
      </c>
      <c r="I107" s="1">
        <v>43938</v>
      </c>
      <c r="J107">
        <v>64350</v>
      </c>
      <c r="K107" t="s">
        <v>31</v>
      </c>
      <c r="L107" t="s">
        <v>31</v>
      </c>
      <c r="M107">
        <v>0</v>
      </c>
      <c r="N107">
        <v>0</v>
      </c>
      <c r="O107">
        <v>0</v>
      </c>
      <c r="P107" t="s">
        <v>37</v>
      </c>
      <c r="Q107" t="s">
        <v>37</v>
      </c>
      <c r="R107" t="str">
        <f t="shared" si="3"/>
        <v>2100994511121</v>
      </c>
      <c r="S107" t="s">
        <v>38</v>
      </c>
      <c r="T107" t="s">
        <v>45</v>
      </c>
      <c r="U107" t="s">
        <v>45</v>
      </c>
      <c r="V107" t="s">
        <v>2391</v>
      </c>
      <c r="W107" t="s">
        <v>42</v>
      </c>
      <c r="X107" t="s">
        <v>43</v>
      </c>
      <c r="Y107" t="s">
        <v>44</v>
      </c>
      <c r="Z107" t="s">
        <v>44</v>
      </c>
      <c r="AA107" t="s">
        <v>45</v>
      </c>
      <c r="AB107" t="s">
        <v>46</v>
      </c>
      <c r="AC107" t="s">
        <v>47</v>
      </c>
      <c r="AD107" t="s">
        <v>48</v>
      </c>
      <c r="AE107" t="s">
        <v>49</v>
      </c>
      <c r="AF107" t="s">
        <v>31</v>
      </c>
    </row>
    <row r="108" spans="1:32">
      <c r="A108" t="str">
        <f t="shared" si="2"/>
        <v>210099451112204</v>
      </c>
      <c r="B108" t="s">
        <v>2978</v>
      </c>
      <c r="C108" t="s">
        <v>2384</v>
      </c>
      <c r="D108" t="s">
        <v>128</v>
      </c>
      <c r="E108" t="s">
        <v>128</v>
      </c>
      <c r="F108" t="s">
        <v>55</v>
      </c>
      <c r="G108" t="s">
        <v>3027</v>
      </c>
      <c r="H108" s="1">
        <v>43941</v>
      </c>
      <c r="I108" s="1">
        <v>43938</v>
      </c>
      <c r="J108">
        <v>25740</v>
      </c>
      <c r="K108" t="s">
        <v>31</v>
      </c>
      <c r="L108" t="s">
        <v>31</v>
      </c>
      <c r="M108">
        <v>0</v>
      </c>
      <c r="N108">
        <v>0</v>
      </c>
      <c r="O108">
        <v>0</v>
      </c>
      <c r="P108" t="s">
        <v>37</v>
      </c>
      <c r="Q108" t="s">
        <v>37</v>
      </c>
      <c r="R108" t="str">
        <f t="shared" si="3"/>
        <v>2100994511122</v>
      </c>
      <c r="S108" t="s">
        <v>38</v>
      </c>
      <c r="T108" t="s">
        <v>45</v>
      </c>
      <c r="U108" t="s">
        <v>45</v>
      </c>
      <c r="V108" t="s">
        <v>2391</v>
      </c>
      <c r="W108" t="s">
        <v>42</v>
      </c>
      <c r="X108" t="s">
        <v>43</v>
      </c>
      <c r="Y108" t="s">
        <v>44</v>
      </c>
      <c r="Z108" t="s">
        <v>44</v>
      </c>
      <c r="AA108" t="s">
        <v>45</v>
      </c>
      <c r="AB108" t="s">
        <v>46</v>
      </c>
      <c r="AC108" t="s">
        <v>47</v>
      </c>
      <c r="AD108" t="s">
        <v>48</v>
      </c>
      <c r="AE108" t="s">
        <v>49</v>
      </c>
      <c r="AF108" t="s">
        <v>31</v>
      </c>
    </row>
    <row r="109" spans="1:32">
      <c r="A109" t="str">
        <f t="shared" si="2"/>
        <v>210099451112404</v>
      </c>
      <c r="B109" t="s">
        <v>2978</v>
      </c>
      <c r="C109" t="s">
        <v>2384</v>
      </c>
      <c r="D109" t="s">
        <v>128</v>
      </c>
      <c r="E109" t="s">
        <v>128</v>
      </c>
      <c r="F109" t="s">
        <v>52</v>
      </c>
      <c r="G109" t="s">
        <v>3027</v>
      </c>
      <c r="H109" s="1">
        <v>43941</v>
      </c>
      <c r="I109" s="1">
        <v>43938</v>
      </c>
      <c r="J109">
        <v>2160000</v>
      </c>
      <c r="K109" t="s">
        <v>31</v>
      </c>
      <c r="L109" t="s">
        <v>31</v>
      </c>
      <c r="M109">
        <v>0</v>
      </c>
      <c r="N109">
        <v>0</v>
      </c>
      <c r="O109">
        <v>0</v>
      </c>
      <c r="P109" t="s">
        <v>37</v>
      </c>
      <c r="Q109" t="s">
        <v>37</v>
      </c>
      <c r="R109" t="str">
        <f t="shared" si="3"/>
        <v>2100994511124</v>
      </c>
      <c r="S109" t="s">
        <v>38</v>
      </c>
      <c r="T109" t="s">
        <v>45</v>
      </c>
      <c r="U109" t="s">
        <v>45</v>
      </c>
      <c r="V109" t="s">
        <v>2391</v>
      </c>
      <c r="W109" t="s">
        <v>42</v>
      </c>
      <c r="X109" t="s">
        <v>43</v>
      </c>
      <c r="Y109" t="s">
        <v>44</v>
      </c>
      <c r="Z109" t="s">
        <v>44</v>
      </c>
      <c r="AA109" t="s">
        <v>45</v>
      </c>
      <c r="AB109" t="s">
        <v>46</v>
      </c>
      <c r="AC109" t="s">
        <v>47</v>
      </c>
      <c r="AD109" t="s">
        <v>48</v>
      </c>
      <c r="AE109" t="s">
        <v>49</v>
      </c>
      <c r="AF109" t="s">
        <v>31</v>
      </c>
    </row>
    <row r="110" spans="1:32">
      <c r="A110" t="str">
        <f t="shared" si="2"/>
        <v>210399452312104</v>
      </c>
      <c r="B110" t="s">
        <v>2978</v>
      </c>
      <c r="C110" t="s">
        <v>2384</v>
      </c>
      <c r="D110" t="s">
        <v>939</v>
      </c>
      <c r="E110" t="s">
        <v>939</v>
      </c>
      <c r="F110" t="s">
        <v>172</v>
      </c>
      <c r="G110" t="s">
        <v>3028</v>
      </c>
      <c r="H110" s="1">
        <v>43943</v>
      </c>
      <c r="I110" s="1">
        <v>43942</v>
      </c>
      <c r="J110">
        <v>1500000</v>
      </c>
      <c r="K110" t="s">
        <v>31</v>
      </c>
      <c r="L110" t="s">
        <v>31</v>
      </c>
      <c r="M110">
        <v>0</v>
      </c>
      <c r="N110">
        <v>0</v>
      </c>
      <c r="O110">
        <v>0</v>
      </c>
      <c r="P110" t="s">
        <v>37</v>
      </c>
      <c r="Q110" t="s">
        <v>37</v>
      </c>
      <c r="R110" t="str">
        <f t="shared" si="3"/>
        <v>2103994523121</v>
      </c>
      <c r="S110" t="s">
        <v>38</v>
      </c>
      <c r="T110" t="s">
        <v>45</v>
      </c>
      <c r="U110" t="s">
        <v>45</v>
      </c>
      <c r="V110" t="s">
        <v>2386</v>
      </c>
      <c r="W110" t="s">
        <v>42</v>
      </c>
      <c r="X110" t="s">
        <v>43</v>
      </c>
      <c r="Y110" t="s">
        <v>44</v>
      </c>
      <c r="Z110" t="s">
        <v>44</v>
      </c>
      <c r="AA110" t="s">
        <v>45</v>
      </c>
      <c r="AB110" t="s">
        <v>46</v>
      </c>
      <c r="AC110" t="s">
        <v>47</v>
      </c>
      <c r="AD110" t="s">
        <v>48</v>
      </c>
      <c r="AE110" t="s">
        <v>49</v>
      </c>
      <c r="AF110" t="s">
        <v>31</v>
      </c>
    </row>
    <row r="111" spans="1:32">
      <c r="A111" t="str">
        <f t="shared" si="2"/>
        <v>210399452111104</v>
      </c>
      <c r="B111" t="s">
        <v>2978</v>
      </c>
      <c r="C111" t="s">
        <v>2384</v>
      </c>
      <c r="D111" t="s">
        <v>939</v>
      </c>
      <c r="E111" t="s">
        <v>939</v>
      </c>
      <c r="F111" t="s">
        <v>165</v>
      </c>
      <c r="G111" t="s">
        <v>3028</v>
      </c>
      <c r="H111" s="1">
        <v>43943</v>
      </c>
      <c r="I111" s="1">
        <v>43942</v>
      </c>
      <c r="J111">
        <v>6406000</v>
      </c>
      <c r="K111" t="s">
        <v>31</v>
      </c>
      <c r="L111" t="s">
        <v>31</v>
      </c>
      <c r="M111">
        <v>0</v>
      </c>
      <c r="N111">
        <v>0</v>
      </c>
      <c r="O111">
        <v>0</v>
      </c>
      <c r="P111" t="s">
        <v>37</v>
      </c>
      <c r="Q111" t="s">
        <v>37</v>
      </c>
      <c r="R111" t="str">
        <f t="shared" si="3"/>
        <v>2103994521111</v>
      </c>
      <c r="S111" t="s">
        <v>38</v>
      </c>
      <c r="T111" t="s">
        <v>45</v>
      </c>
      <c r="U111" t="s">
        <v>45</v>
      </c>
      <c r="V111" t="s">
        <v>2386</v>
      </c>
      <c r="W111" t="s">
        <v>42</v>
      </c>
      <c r="X111" t="s">
        <v>43</v>
      </c>
      <c r="Y111" t="s">
        <v>44</v>
      </c>
      <c r="Z111" t="s">
        <v>44</v>
      </c>
      <c r="AA111" t="s">
        <v>45</v>
      </c>
      <c r="AB111" t="s">
        <v>46</v>
      </c>
      <c r="AC111" t="s">
        <v>47</v>
      </c>
      <c r="AD111" t="s">
        <v>48</v>
      </c>
      <c r="AE111" t="s">
        <v>49</v>
      </c>
      <c r="AF111" t="s">
        <v>31</v>
      </c>
    </row>
    <row r="112" spans="1:32">
      <c r="A112" t="str">
        <f t="shared" si="2"/>
        <v>210399452111105</v>
      </c>
      <c r="B112" t="s">
        <v>2978</v>
      </c>
      <c r="C112" t="s">
        <v>2384</v>
      </c>
      <c r="D112" t="s">
        <v>313</v>
      </c>
      <c r="E112" t="s">
        <v>313</v>
      </c>
      <c r="F112" t="s">
        <v>165</v>
      </c>
      <c r="G112" t="s">
        <v>3029</v>
      </c>
      <c r="H112" s="1">
        <v>43952</v>
      </c>
      <c r="I112" s="1">
        <v>43942</v>
      </c>
      <c r="J112">
        <v>16200000</v>
      </c>
      <c r="K112" t="s">
        <v>31</v>
      </c>
      <c r="L112" t="s">
        <v>31</v>
      </c>
      <c r="M112">
        <v>0</v>
      </c>
      <c r="N112">
        <v>0</v>
      </c>
      <c r="O112">
        <v>0</v>
      </c>
      <c r="P112" t="s">
        <v>37</v>
      </c>
      <c r="Q112" t="s">
        <v>37</v>
      </c>
      <c r="R112" t="str">
        <f t="shared" si="3"/>
        <v>2103994521111</v>
      </c>
      <c r="S112" t="s">
        <v>38</v>
      </c>
      <c r="T112" t="s">
        <v>45</v>
      </c>
      <c r="U112" t="s">
        <v>45</v>
      </c>
      <c r="V112" t="s">
        <v>2386</v>
      </c>
      <c r="W112" t="s">
        <v>42</v>
      </c>
      <c r="X112" t="s">
        <v>43</v>
      </c>
      <c r="Y112" t="s">
        <v>44</v>
      </c>
      <c r="Z112" t="s">
        <v>44</v>
      </c>
      <c r="AA112" t="s">
        <v>45</v>
      </c>
      <c r="AB112" t="s">
        <v>46</v>
      </c>
      <c r="AC112" t="s">
        <v>47</v>
      </c>
      <c r="AD112" t="s">
        <v>48</v>
      </c>
      <c r="AE112" t="s">
        <v>49</v>
      </c>
      <c r="AF112" t="s">
        <v>31</v>
      </c>
    </row>
    <row r="113" spans="1:32">
      <c r="A113" t="str">
        <f t="shared" si="2"/>
        <v>210099451211105</v>
      </c>
      <c r="B113" t="s">
        <v>2978</v>
      </c>
      <c r="C113" t="s">
        <v>2384</v>
      </c>
      <c r="D113" t="s">
        <v>358</v>
      </c>
      <c r="E113" t="s">
        <v>358</v>
      </c>
      <c r="F113" t="s">
        <v>2394</v>
      </c>
      <c r="G113" t="s">
        <v>3030</v>
      </c>
      <c r="H113" s="1">
        <v>43952</v>
      </c>
      <c r="I113" s="1">
        <v>43942</v>
      </c>
      <c r="J113">
        <v>1500000</v>
      </c>
      <c r="K113" t="s">
        <v>31</v>
      </c>
      <c r="L113" t="s">
        <v>31</v>
      </c>
      <c r="M113">
        <v>0</v>
      </c>
      <c r="N113">
        <v>0</v>
      </c>
      <c r="O113">
        <v>0</v>
      </c>
      <c r="P113" t="s">
        <v>37</v>
      </c>
      <c r="Q113" t="s">
        <v>37</v>
      </c>
      <c r="R113" t="str">
        <f t="shared" si="3"/>
        <v>2100994512111</v>
      </c>
      <c r="S113" t="s">
        <v>38</v>
      </c>
      <c r="T113" t="s">
        <v>45</v>
      </c>
      <c r="U113" t="s">
        <v>45</v>
      </c>
      <c r="V113" t="s">
        <v>2391</v>
      </c>
      <c r="W113" t="s">
        <v>42</v>
      </c>
      <c r="X113" t="s">
        <v>43</v>
      </c>
      <c r="Y113" t="s">
        <v>44</v>
      </c>
      <c r="Z113" t="s">
        <v>44</v>
      </c>
      <c r="AA113" t="s">
        <v>45</v>
      </c>
      <c r="AB113" t="s">
        <v>46</v>
      </c>
      <c r="AC113" t="s">
        <v>47</v>
      </c>
      <c r="AD113" t="s">
        <v>48</v>
      </c>
      <c r="AE113" t="s">
        <v>49</v>
      </c>
      <c r="AF113" t="s">
        <v>31</v>
      </c>
    </row>
    <row r="114" spans="1:32">
      <c r="A114" t="str">
        <f t="shared" si="2"/>
        <v>210399452111505</v>
      </c>
      <c r="B114" t="s">
        <v>2978</v>
      </c>
      <c r="C114" t="s">
        <v>2384</v>
      </c>
      <c r="D114" t="s">
        <v>219</v>
      </c>
      <c r="E114" t="s">
        <v>219</v>
      </c>
      <c r="F114" t="s">
        <v>286</v>
      </c>
      <c r="G114" t="s">
        <v>3031</v>
      </c>
      <c r="H114" s="1">
        <v>43964</v>
      </c>
      <c r="I114" s="1">
        <v>43959</v>
      </c>
      <c r="J114">
        <v>6940000</v>
      </c>
      <c r="K114" t="s">
        <v>31</v>
      </c>
      <c r="L114" t="s">
        <v>31</v>
      </c>
      <c r="M114">
        <v>0</v>
      </c>
      <c r="N114">
        <v>0</v>
      </c>
      <c r="O114">
        <v>0</v>
      </c>
      <c r="P114" t="s">
        <v>37</v>
      </c>
      <c r="Q114" t="s">
        <v>37</v>
      </c>
      <c r="R114" t="str">
        <f t="shared" si="3"/>
        <v>2103994521115</v>
      </c>
      <c r="S114" t="s">
        <v>38</v>
      </c>
      <c r="T114" t="s">
        <v>45</v>
      </c>
      <c r="U114" t="s">
        <v>45</v>
      </c>
      <c r="V114" t="s">
        <v>2386</v>
      </c>
      <c r="W114" t="s">
        <v>42</v>
      </c>
      <c r="X114" t="s">
        <v>43</v>
      </c>
      <c r="Y114" t="s">
        <v>44</v>
      </c>
      <c r="Z114" t="s">
        <v>44</v>
      </c>
      <c r="AA114" t="s">
        <v>45</v>
      </c>
      <c r="AB114" t="s">
        <v>46</v>
      </c>
      <c r="AC114" t="s">
        <v>47</v>
      </c>
      <c r="AD114" t="s">
        <v>48</v>
      </c>
      <c r="AE114" t="s">
        <v>49</v>
      </c>
      <c r="AF114" t="s">
        <v>31</v>
      </c>
    </row>
    <row r="115" spans="1:32">
      <c r="A115" t="str">
        <f t="shared" si="2"/>
        <v>210399452211905</v>
      </c>
      <c r="B115" t="s">
        <v>2978</v>
      </c>
      <c r="C115" t="s">
        <v>2384</v>
      </c>
      <c r="D115" t="s">
        <v>1182</v>
      </c>
      <c r="E115" t="s">
        <v>1182</v>
      </c>
      <c r="F115" t="s">
        <v>60</v>
      </c>
      <c r="G115" t="s">
        <v>3032</v>
      </c>
      <c r="H115" s="1">
        <v>43964</v>
      </c>
      <c r="I115" s="1">
        <v>43962</v>
      </c>
      <c r="J115">
        <v>670000</v>
      </c>
      <c r="K115" t="s">
        <v>31</v>
      </c>
      <c r="L115" t="s">
        <v>31</v>
      </c>
      <c r="M115">
        <v>0</v>
      </c>
      <c r="N115">
        <v>0</v>
      </c>
      <c r="O115">
        <v>0</v>
      </c>
      <c r="P115" t="s">
        <v>37</v>
      </c>
      <c r="Q115" t="s">
        <v>37</v>
      </c>
      <c r="R115" t="str">
        <f t="shared" si="3"/>
        <v>2103994522119</v>
      </c>
      <c r="S115" t="s">
        <v>38</v>
      </c>
      <c r="T115" t="s">
        <v>45</v>
      </c>
      <c r="U115" t="s">
        <v>45</v>
      </c>
      <c r="V115" t="s">
        <v>2386</v>
      </c>
      <c r="W115" t="s">
        <v>42</v>
      </c>
      <c r="X115" t="s">
        <v>43</v>
      </c>
      <c r="Y115" t="s">
        <v>44</v>
      </c>
      <c r="Z115" t="s">
        <v>44</v>
      </c>
      <c r="AA115" t="s">
        <v>45</v>
      </c>
      <c r="AB115" t="s">
        <v>46</v>
      </c>
      <c r="AC115" t="s">
        <v>47</v>
      </c>
      <c r="AD115" t="s">
        <v>48</v>
      </c>
      <c r="AE115" t="s">
        <v>49</v>
      </c>
      <c r="AF115" t="s">
        <v>31</v>
      </c>
    </row>
    <row r="116" spans="1:32">
      <c r="A116" t="str">
        <f t="shared" si="2"/>
        <v>210399452211205</v>
      </c>
      <c r="B116" t="s">
        <v>2978</v>
      </c>
      <c r="C116" t="s">
        <v>2384</v>
      </c>
      <c r="D116" t="s">
        <v>1182</v>
      </c>
      <c r="E116" t="s">
        <v>1182</v>
      </c>
      <c r="F116" t="s">
        <v>148</v>
      </c>
      <c r="G116" t="s">
        <v>3032</v>
      </c>
      <c r="H116" s="1">
        <v>43964</v>
      </c>
      <c r="I116" s="1">
        <v>43962</v>
      </c>
      <c r="J116">
        <v>208710</v>
      </c>
      <c r="K116" t="s">
        <v>31</v>
      </c>
      <c r="L116" t="s">
        <v>31</v>
      </c>
      <c r="M116">
        <v>0</v>
      </c>
      <c r="N116">
        <v>0</v>
      </c>
      <c r="O116">
        <v>0</v>
      </c>
      <c r="P116" t="s">
        <v>37</v>
      </c>
      <c r="Q116" t="s">
        <v>37</v>
      </c>
      <c r="R116" t="str">
        <f t="shared" si="3"/>
        <v>2103994522112</v>
      </c>
      <c r="S116" t="s">
        <v>38</v>
      </c>
      <c r="T116" t="s">
        <v>45</v>
      </c>
      <c r="U116" t="s">
        <v>45</v>
      </c>
      <c r="V116" t="s">
        <v>2386</v>
      </c>
      <c r="W116" t="s">
        <v>42</v>
      </c>
      <c r="X116" t="s">
        <v>43</v>
      </c>
      <c r="Y116" t="s">
        <v>44</v>
      </c>
      <c r="Z116" t="s">
        <v>44</v>
      </c>
      <c r="AA116" t="s">
        <v>45</v>
      </c>
      <c r="AB116" t="s">
        <v>46</v>
      </c>
      <c r="AC116" t="s">
        <v>47</v>
      </c>
      <c r="AD116" t="s">
        <v>48</v>
      </c>
      <c r="AE116" t="s">
        <v>49</v>
      </c>
      <c r="AF116" t="s">
        <v>31</v>
      </c>
    </row>
    <row r="117" spans="1:32">
      <c r="A117" t="str">
        <f t="shared" si="2"/>
        <v>210399452411102</v>
      </c>
      <c r="B117" t="s">
        <v>2978</v>
      </c>
      <c r="C117" t="s">
        <v>2384</v>
      </c>
      <c r="D117" t="s">
        <v>509</v>
      </c>
      <c r="E117" t="s">
        <v>509</v>
      </c>
      <c r="F117" t="s">
        <v>71</v>
      </c>
      <c r="G117" t="s">
        <v>3033</v>
      </c>
      <c r="H117" s="1">
        <v>43889</v>
      </c>
      <c r="I117" s="1">
        <v>43888</v>
      </c>
      <c r="J117">
        <v>1410000</v>
      </c>
      <c r="K117" t="s">
        <v>31</v>
      </c>
      <c r="L117" t="s">
        <v>31</v>
      </c>
      <c r="M117">
        <v>0</v>
      </c>
      <c r="N117">
        <v>0</v>
      </c>
      <c r="O117">
        <v>0</v>
      </c>
      <c r="P117" t="s">
        <v>37</v>
      </c>
      <c r="Q117" t="s">
        <v>37</v>
      </c>
      <c r="R117" t="str">
        <f t="shared" si="3"/>
        <v>2103994524111</v>
      </c>
      <c r="S117" t="s">
        <v>38</v>
      </c>
      <c r="T117" t="s">
        <v>45</v>
      </c>
      <c r="U117" t="s">
        <v>45</v>
      </c>
      <c r="V117" t="s">
        <v>2386</v>
      </c>
      <c r="W117" t="s">
        <v>42</v>
      </c>
      <c r="X117" t="s">
        <v>43</v>
      </c>
      <c r="Y117" t="s">
        <v>44</v>
      </c>
      <c r="Z117" t="s">
        <v>44</v>
      </c>
      <c r="AA117" t="s">
        <v>45</v>
      </c>
      <c r="AB117" t="s">
        <v>46</v>
      </c>
      <c r="AC117" t="s">
        <v>47</v>
      </c>
      <c r="AD117" t="s">
        <v>48</v>
      </c>
      <c r="AE117" t="s">
        <v>49</v>
      </c>
      <c r="AF117" t="s">
        <v>31</v>
      </c>
    </row>
    <row r="118" spans="1:32">
      <c r="A118" t="str">
        <f t="shared" si="2"/>
        <v>210399452211105</v>
      </c>
      <c r="B118" t="s">
        <v>2978</v>
      </c>
      <c r="C118" t="s">
        <v>2384</v>
      </c>
      <c r="D118" t="s">
        <v>1629</v>
      </c>
      <c r="E118" t="s">
        <v>1629</v>
      </c>
      <c r="F118" t="s">
        <v>79</v>
      </c>
      <c r="G118" t="s">
        <v>3034</v>
      </c>
      <c r="H118" s="1">
        <v>43965</v>
      </c>
      <c r="I118" s="1">
        <v>43963</v>
      </c>
      <c r="J118">
        <v>1461776</v>
      </c>
      <c r="K118" t="s">
        <v>31</v>
      </c>
      <c r="L118" t="s">
        <v>31</v>
      </c>
      <c r="M118">
        <v>0</v>
      </c>
      <c r="N118">
        <v>0</v>
      </c>
      <c r="O118">
        <v>0</v>
      </c>
      <c r="P118" t="s">
        <v>37</v>
      </c>
      <c r="Q118" t="s">
        <v>37</v>
      </c>
      <c r="R118" t="str">
        <f t="shared" si="3"/>
        <v>2103994522111</v>
      </c>
      <c r="S118" t="s">
        <v>38</v>
      </c>
      <c r="T118" t="s">
        <v>45</v>
      </c>
      <c r="U118" t="s">
        <v>45</v>
      </c>
      <c r="V118" t="s">
        <v>2386</v>
      </c>
      <c r="W118" t="s">
        <v>42</v>
      </c>
      <c r="X118" t="s">
        <v>43</v>
      </c>
      <c r="Y118" t="s">
        <v>44</v>
      </c>
      <c r="Z118" t="s">
        <v>44</v>
      </c>
      <c r="AA118" t="s">
        <v>45</v>
      </c>
      <c r="AB118" t="s">
        <v>46</v>
      </c>
      <c r="AC118" t="s">
        <v>47</v>
      </c>
      <c r="AD118" t="s">
        <v>48</v>
      </c>
      <c r="AE118" t="s">
        <v>49</v>
      </c>
      <c r="AF118" t="s">
        <v>31</v>
      </c>
    </row>
    <row r="119" spans="1:32">
      <c r="A119" t="str">
        <f t="shared" si="2"/>
        <v>210099451112905</v>
      </c>
      <c r="B119" t="s">
        <v>2978</v>
      </c>
      <c r="C119" t="s">
        <v>2384</v>
      </c>
      <c r="D119" t="s">
        <v>340</v>
      </c>
      <c r="E119" t="s">
        <v>340</v>
      </c>
      <c r="F119" t="s">
        <v>112</v>
      </c>
      <c r="G119" t="s">
        <v>3035</v>
      </c>
      <c r="H119" s="1">
        <v>43965</v>
      </c>
      <c r="I119" s="1">
        <v>43964</v>
      </c>
      <c r="J119">
        <v>17010000</v>
      </c>
      <c r="K119" t="s">
        <v>31</v>
      </c>
      <c r="L119" t="s">
        <v>31</v>
      </c>
      <c r="M119">
        <v>0</v>
      </c>
      <c r="N119">
        <v>0</v>
      </c>
      <c r="O119">
        <v>0</v>
      </c>
      <c r="P119" t="s">
        <v>37</v>
      </c>
      <c r="Q119" t="s">
        <v>37</v>
      </c>
      <c r="R119" t="str">
        <f t="shared" si="3"/>
        <v>2100994511129</v>
      </c>
      <c r="S119" t="s">
        <v>38</v>
      </c>
      <c r="T119" t="s">
        <v>45</v>
      </c>
      <c r="U119" t="s">
        <v>45</v>
      </c>
      <c r="V119" t="s">
        <v>2391</v>
      </c>
      <c r="W119" t="s">
        <v>42</v>
      </c>
      <c r="X119" t="s">
        <v>43</v>
      </c>
      <c r="Y119" t="s">
        <v>44</v>
      </c>
      <c r="Z119" t="s">
        <v>44</v>
      </c>
      <c r="AA119" t="s">
        <v>45</v>
      </c>
      <c r="AB119" t="s">
        <v>46</v>
      </c>
      <c r="AC119" t="s">
        <v>47</v>
      </c>
      <c r="AD119" t="s">
        <v>48</v>
      </c>
      <c r="AE119" t="s">
        <v>49</v>
      </c>
      <c r="AF119" t="s">
        <v>31</v>
      </c>
    </row>
    <row r="120" spans="1:32">
      <c r="A120" t="str">
        <f t="shared" si="2"/>
        <v>210099451115105</v>
      </c>
      <c r="B120" t="s">
        <v>2978</v>
      </c>
      <c r="C120" t="s">
        <v>2384</v>
      </c>
      <c r="D120" t="s">
        <v>73</v>
      </c>
      <c r="E120" t="s">
        <v>73</v>
      </c>
      <c r="F120" t="s">
        <v>58</v>
      </c>
      <c r="G120" t="s">
        <v>3036</v>
      </c>
      <c r="H120" s="1">
        <v>43969</v>
      </c>
      <c r="I120" s="1">
        <v>43964</v>
      </c>
      <c r="J120">
        <v>3115000</v>
      </c>
      <c r="K120" t="s">
        <v>31</v>
      </c>
      <c r="L120" t="s">
        <v>31</v>
      </c>
      <c r="M120">
        <v>0</v>
      </c>
      <c r="N120">
        <v>0</v>
      </c>
      <c r="O120">
        <v>0</v>
      </c>
      <c r="P120" t="s">
        <v>37</v>
      </c>
      <c r="Q120" t="s">
        <v>37</v>
      </c>
      <c r="R120" t="str">
        <f t="shared" si="3"/>
        <v>2100994511151</v>
      </c>
      <c r="S120" t="s">
        <v>38</v>
      </c>
      <c r="T120" t="s">
        <v>45</v>
      </c>
      <c r="U120" t="s">
        <v>45</v>
      </c>
      <c r="V120" t="s">
        <v>2391</v>
      </c>
      <c r="W120" t="s">
        <v>42</v>
      </c>
      <c r="X120" t="s">
        <v>43</v>
      </c>
      <c r="Y120" t="s">
        <v>44</v>
      </c>
      <c r="Z120" t="s">
        <v>44</v>
      </c>
      <c r="AA120" t="s">
        <v>45</v>
      </c>
      <c r="AB120" t="s">
        <v>46</v>
      </c>
      <c r="AC120" t="s">
        <v>47</v>
      </c>
      <c r="AD120" t="s">
        <v>48</v>
      </c>
      <c r="AE120" t="s">
        <v>49</v>
      </c>
      <c r="AF120" t="s">
        <v>31</v>
      </c>
    </row>
    <row r="121" spans="1:32">
      <c r="A121" t="str">
        <f t="shared" si="2"/>
        <v>210099451112505</v>
      </c>
      <c r="B121" t="s">
        <v>2978</v>
      </c>
      <c r="C121" t="s">
        <v>2384</v>
      </c>
      <c r="D121" t="s">
        <v>73</v>
      </c>
      <c r="E121" t="s">
        <v>73</v>
      </c>
      <c r="F121" t="s">
        <v>132</v>
      </c>
      <c r="G121" t="s">
        <v>3036</v>
      </c>
      <c r="H121" s="1">
        <v>43969</v>
      </c>
      <c r="I121" s="1">
        <v>43964</v>
      </c>
      <c r="J121">
        <v>536954</v>
      </c>
      <c r="K121" t="s">
        <v>31</v>
      </c>
      <c r="L121" t="s">
        <v>31</v>
      </c>
      <c r="M121">
        <v>0</v>
      </c>
      <c r="N121">
        <v>0</v>
      </c>
      <c r="O121">
        <v>0</v>
      </c>
      <c r="P121" t="s">
        <v>37</v>
      </c>
      <c r="Q121" t="s">
        <v>37</v>
      </c>
      <c r="R121" t="str">
        <f t="shared" si="3"/>
        <v>2100994511125</v>
      </c>
      <c r="S121" t="s">
        <v>38</v>
      </c>
      <c r="T121" t="s">
        <v>45</v>
      </c>
      <c r="U121" t="s">
        <v>45</v>
      </c>
      <c r="V121" t="s">
        <v>2391</v>
      </c>
      <c r="W121" t="s">
        <v>42</v>
      </c>
      <c r="X121" t="s">
        <v>43</v>
      </c>
      <c r="Y121" t="s">
        <v>44</v>
      </c>
      <c r="Z121" t="s">
        <v>44</v>
      </c>
      <c r="AA121" t="s">
        <v>45</v>
      </c>
      <c r="AB121" t="s">
        <v>46</v>
      </c>
      <c r="AC121" t="s">
        <v>47</v>
      </c>
      <c r="AD121" t="s">
        <v>48</v>
      </c>
      <c r="AE121" t="s">
        <v>49</v>
      </c>
      <c r="AF121" t="s">
        <v>31</v>
      </c>
    </row>
    <row r="122" spans="1:32">
      <c r="A122" t="str">
        <f t="shared" si="2"/>
        <v>210099451112405</v>
      </c>
      <c r="B122" t="s">
        <v>2978</v>
      </c>
      <c r="C122" t="s">
        <v>2384</v>
      </c>
      <c r="D122" t="s">
        <v>73</v>
      </c>
      <c r="E122" t="s">
        <v>73</v>
      </c>
      <c r="F122" t="s">
        <v>52</v>
      </c>
      <c r="G122" t="s">
        <v>3036</v>
      </c>
      <c r="H122" s="1">
        <v>43969</v>
      </c>
      <c r="I122" s="1">
        <v>43964</v>
      </c>
      <c r="J122">
        <v>2095000</v>
      </c>
      <c r="K122" t="s">
        <v>31</v>
      </c>
      <c r="L122" t="s">
        <v>31</v>
      </c>
      <c r="M122">
        <v>0</v>
      </c>
      <c r="N122">
        <v>0</v>
      </c>
      <c r="O122">
        <v>0</v>
      </c>
      <c r="P122" t="s">
        <v>37</v>
      </c>
      <c r="Q122" t="s">
        <v>37</v>
      </c>
      <c r="R122" t="str">
        <f t="shared" si="3"/>
        <v>2100994511124</v>
      </c>
      <c r="S122" t="s">
        <v>38</v>
      </c>
      <c r="T122" t="s">
        <v>45</v>
      </c>
      <c r="U122" t="s">
        <v>45</v>
      </c>
      <c r="V122" t="s">
        <v>2391</v>
      </c>
      <c r="W122" t="s">
        <v>42</v>
      </c>
      <c r="X122" t="s">
        <v>43</v>
      </c>
      <c r="Y122" t="s">
        <v>44</v>
      </c>
      <c r="Z122" t="s">
        <v>44</v>
      </c>
      <c r="AA122" t="s">
        <v>45</v>
      </c>
      <c r="AB122" t="s">
        <v>46</v>
      </c>
      <c r="AC122" t="s">
        <v>47</v>
      </c>
      <c r="AD122" t="s">
        <v>48</v>
      </c>
      <c r="AE122" t="s">
        <v>49</v>
      </c>
      <c r="AF122" t="s">
        <v>31</v>
      </c>
    </row>
    <row r="123" spans="1:32">
      <c r="A123" t="str">
        <f t="shared" si="2"/>
        <v>210099451112305</v>
      </c>
      <c r="B123" t="s">
        <v>2978</v>
      </c>
      <c r="C123" t="s">
        <v>2384</v>
      </c>
      <c r="D123" t="s">
        <v>73</v>
      </c>
      <c r="E123" t="s">
        <v>73</v>
      </c>
      <c r="F123" t="s">
        <v>56</v>
      </c>
      <c r="G123" t="s">
        <v>3036</v>
      </c>
      <c r="H123" s="1">
        <v>43969</v>
      </c>
      <c r="I123" s="1">
        <v>43964</v>
      </c>
      <c r="J123">
        <v>1800000</v>
      </c>
      <c r="K123" t="s">
        <v>31</v>
      </c>
      <c r="L123" t="s">
        <v>31</v>
      </c>
      <c r="M123">
        <v>0</v>
      </c>
      <c r="N123">
        <v>0</v>
      </c>
      <c r="O123">
        <v>0</v>
      </c>
      <c r="P123" t="s">
        <v>37</v>
      </c>
      <c r="Q123" t="s">
        <v>37</v>
      </c>
      <c r="R123" t="str">
        <f t="shared" si="3"/>
        <v>2100994511123</v>
      </c>
      <c r="S123" t="s">
        <v>38</v>
      </c>
      <c r="T123" t="s">
        <v>45</v>
      </c>
      <c r="U123" t="s">
        <v>45</v>
      </c>
      <c r="V123" t="s">
        <v>2391</v>
      </c>
      <c r="W123" t="s">
        <v>42</v>
      </c>
      <c r="X123" t="s">
        <v>43</v>
      </c>
      <c r="Y123" t="s">
        <v>44</v>
      </c>
      <c r="Z123" t="s">
        <v>44</v>
      </c>
      <c r="AA123" t="s">
        <v>45</v>
      </c>
      <c r="AB123" t="s">
        <v>46</v>
      </c>
      <c r="AC123" t="s">
        <v>47</v>
      </c>
      <c r="AD123" t="s">
        <v>48</v>
      </c>
      <c r="AE123" t="s">
        <v>49</v>
      </c>
      <c r="AF123" t="s">
        <v>31</v>
      </c>
    </row>
    <row r="124" spans="1:32">
      <c r="A124" t="str">
        <f t="shared" si="2"/>
        <v>210099451112205</v>
      </c>
      <c r="B124" t="s">
        <v>2978</v>
      </c>
      <c r="C124" t="s">
        <v>2384</v>
      </c>
      <c r="D124" t="s">
        <v>73</v>
      </c>
      <c r="E124" t="s">
        <v>73</v>
      </c>
      <c r="F124" t="s">
        <v>55</v>
      </c>
      <c r="G124" t="s">
        <v>3036</v>
      </c>
      <c r="H124" s="1">
        <v>43969</v>
      </c>
      <c r="I124" s="1">
        <v>43964</v>
      </c>
      <c r="J124">
        <v>1974008</v>
      </c>
      <c r="K124" t="s">
        <v>31</v>
      </c>
      <c r="L124" t="s">
        <v>31</v>
      </c>
      <c r="M124">
        <v>0</v>
      </c>
      <c r="N124">
        <v>0</v>
      </c>
      <c r="O124">
        <v>0</v>
      </c>
      <c r="P124" t="s">
        <v>37</v>
      </c>
      <c r="Q124" t="s">
        <v>37</v>
      </c>
      <c r="R124" t="str">
        <f t="shared" si="3"/>
        <v>2100994511122</v>
      </c>
      <c r="S124" t="s">
        <v>38</v>
      </c>
      <c r="T124" t="s">
        <v>45</v>
      </c>
      <c r="U124" t="s">
        <v>45</v>
      </c>
      <c r="V124" t="s">
        <v>2391</v>
      </c>
      <c r="W124" t="s">
        <v>42</v>
      </c>
      <c r="X124" t="s">
        <v>43</v>
      </c>
      <c r="Y124" t="s">
        <v>44</v>
      </c>
      <c r="Z124" t="s">
        <v>44</v>
      </c>
      <c r="AA124" t="s">
        <v>45</v>
      </c>
      <c r="AB124" t="s">
        <v>46</v>
      </c>
      <c r="AC124" t="s">
        <v>47</v>
      </c>
      <c r="AD124" t="s">
        <v>48</v>
      </c>
      <c r="AE124" t="s">
        <v>49</v>
      </c>
      <c r="AF124" t="s">
        <v>31</v>
      </c>
    </row>
    <row r="125" spans="1:32">
      <c r="A125" t="str">
        <f t="shared" si="2"/>
        <v>210099451112105</v>
      </c>
      <c r="B125" t="s">
        <v>2978</v>
      </c>
      <c r="C125" t="s">
        <v>2384</v>
      </c>
      <c r="D125" t="s">
        <v>73</v>
      </c>
      <c r="E125" t="s">
        <v>73</v>
      </c>
      <c r="F125" t="s">
        <v>51</v>
      </c>
      <c r="G125" t="s">
        <v>3036</v>
      </c>
      <c r="H125" s="1">
        <v>43969</v>
      </c>
      <c r="I125" s="1">
        <v>43964</v>
      </c>
      <c r="J125">
        <v>6058180</v>
      </c>
      <c r="K125" t="s">
        <v>31</v>
      </c>
      <c r="L125" t="s">
        <v>31</v>
      </c>
      <c r="M125">
        <v>0</v>
      </c>
      <c r="N125">
        <v>0</v>
      </c>
      <c r="O125">
        <v>0</v>
      </c>
      <c r="P125" t="s">
        <v>37</v>
      </c>
      <c r="Q125" t="s">
        <v>37</v>
      </c>
      <c r="R125" t="str">
        <f t="shared" si="3"/>
        <v>2100994511121</v>
      </c>
      <c r="S125" t="s">
        <v>38</v>
      </c>
      <c r="T125" t="s">
        <v>45</v>
      </c>
      <c r="U125" t="s">
        <v>45</v>
      </c>
      <c r="V125" t="s">
        <v>2391</v>
      </c>
      <c r="W125" t="s">
        <v>42</v>
      </c>
      <c r="X125" t="s">
        <v>43</v>
      </c>
      <c r="Y125" t="s">
        <v>44</v>
      </c>
      <c r="Z125" t="s">
        <v>44</v>
      </c>
      <c r="AA125" t="s">
        <v>45</v>
      </c>
      <c r="AB125" t="s">
        <v>46</v>
      </c>
      <c r="AC125" t="s">
        <v>47</v>
      </c>
      <c r="AD125" t="s">
        <v>48</v>
      </c>
      <c r="AE125" t="s">
        <v>49</v>
      </c>
      <c r="AF125" t="s">
        <v>31</v>
      </c>
    </row>
    <row r="126" spans="1:32">
      <c r="A126" t="str">
        <f t="shared" si="2"/>
        <v>210099451111905</v>
      </c>
      <c r="B126" t="s">
        <v>2978</v>
      </c>
      <c r="C126" t="s">
        <v>2384</v>
      </c>
      <c r="D126" t="s">
        <v>73</v>
      </c>
      <c r="E126" t="s">
        <v>73</v>
      </c>
      <c r="F126" t="s">
        <v>50</v>
      </c>
      <c r="G126" t="s">
        <v>3036</v>
      </c>
      <c r="H126" s="1">
        <v>43969</v>
      </c>
      <c r="I126" s="1">
        <v>43964</v>
      </c>
      <c r="J126">
        <v>1012</v>
      </c>
      <c r="K126" t="s">
        <v>31</v>
      </c>
      <c r="L126" t="s">
        <v>31</v>
      </c>
      <c r="M126">
        <v>0</v>
      </c>
      <c r="N126">
        <v>0</v>
      </c>
      <c r="O126">
        <v>0</v>
      </c>
      <c r="P126" t="s">
        <v>37</v>
      </c>
      <c r="Q126" t="s">
        <v>37</v>
      </c>
      <c r="R126" t="str">
        <f t="shared" si="3"/>
        <v>2100994511119</v>
      </c>
      <c r="S126" t="s">
        <v>38</v>
      </c>
      <c r="T126" t="s">
        <v>45</v>
      </c>
      <c r="U126" t="s">
        <v>45</v>
      </c>
      <c r="V126" t="s">
        <v>2391</v>
      </c>
      <c r="W126" t="s">
        <v>42</v>
      </c>
      <c r="X126" t="s">
        <v>43</v>
      </c>
      <c r="Y126" t="s">
        <v>44</v>
      </c>
      <c r="Z126" t="s">
        <v>44</v>
      </c>
      <c r="AA126" t="s">
        <v>45</v>
      </c>
      <c r="AB126" t="s">
        <v>46</v>
      </c>
      <c r="AC126" t="s">
        <v>47</v>
      </c>
      <c r="AD126" t="s">
        <v>48</v>
      </c>
      <c r="AE126" t="s">
        <v>49</v>
      </c>
      <c r="AF126" t="s">
        <v>31</v>
      </c>
    </row>
    <row r="127" spans="1:32">
      <c r="A127" t="str">
        <f t="shared" si="2"/>
        <v>210099451111105</v>
      </c>
      <c r="B127" t="s">
        <v>2978</v>
      </c>
      <c r="C127" t="s">
        <v>2384</v>
      </c>
      <c r="D127" t="s">
        <v>73</v>
      </c>
      <c r="E127" t="s">
        <v>73</v>
      </c>
      <c r="F127" t="s">
        <v>35</v>
      </c>
      <c r="G127" t="s">
        <v>3036</v>
      </c>
      <c r="H127" s="1">
        <v>43969</v>
      </c>
      <c r="I127" s="1">
        <v>43964</v>
      </c>
      <c r="J127">
        <v>74051100</v>
      </c>
      <c r="K127" t="s">
        <v>31</v>
      </c>
      <c r="L127" t="s">
        <v>31</v>
      </c>
      <c r="M127">
        <v>0</v>
      </c>
      <c r="N127">
        <v>0</v>
      </c>
      <c r="O127">
        <v>0</v>
      </c>
      <c r="P127" t="s">
        <v>37</v>
      </c>
      <c r="Q127" t="s">
        <v>37</v>
      </c>
      <c r="R127" t="str">
        <f t="shared" si="3"/>
        <v>2100994511111</v>
      </c>
      <c r="S127" t="s">
        <v>38</v>
      </c>
      <c r="T127" t="s">
        <v>45</v>
      </c>
      <c r="U127" t="s">
        <v>45</v>
      </c>
      <c r="V127" t="s">
        <v>2391</v>
      </c>
      <c r="W127" t="s">
        <v>42</v>
      </c>
      <c r="X127" t="s">
        <v>43</v>
      </c>
      <c r="Y127" t="s">
        <v>44</v>
      </c>
      <c r="Z127" t="s">
        <v>44</v>
      </c>
      <c r="AA127" t="s">
        <v>45</v>
      </c>
      <c r="AB127" t="s">
        <v>46</v>
      </c>
      <c r="AC127" t="s">
        <v>47</v>
      </c>
      <c r="AD127" t="s">
        <v>48</v>
      </c>
      <c r="AE127" t="s">
        <v>49</v>
      </c>
      <c r="AF127" t="s">
        <v>31</v>
      </c>
    </row>
    <row r="128" spans="1:32">
      <c r="A128" t="str">
        <f t="shared" si="2"/>
        <v>210099451241105</v>
      </c>
      <c r="B128" t="s">
        <v>2978</v>
      </c>
      <c r="C128" t="s">
        <v>2384</v>
      </c>
      <c r="D128" t="s">
        <v>935</v>
      </c>
      <c r="E128" t="s">
        <v>935</v>
      </c>
      <c r="F128" t="s">
        <v>116</v>
      </c>
      <c r="G128" t="s">
        <v>3037</v>
      </c>
      <c r="H128" s="1">
        <v>43965</v>
      </c>
      <c r="I128" s="1">
        <v>43964</v>
      </c>
      <c r="J128">
        <v>76936700</v>
      </c>
      <c r="K128" t="s">
        <v>31</v>
      </c>
      <c r="L128" t="s">
        <v>31</v>
      </c>
      <c r="M128">
        <v>0</v>
      </c>
      <c r="N128">
        <v>0</v>
      </c>
      <c r="O128">
        <v>0</v>
      </c>
      <c r="P128" t="s">
        <v>37</v>
      </c>
      <c r="Q128" t="s">
        <v>37</v>
      </c>
      <c r="R128" t="str">
        <f t="shared" si="3"/>
        <v>2100994512411</v>
      </c>
      <c r="S128" t="s">
        <v>38</v>
      </c>
      <c r="T128" t="s">
        <v>45</v>
      </c>
      <c r="U128" t="s">
        <v>45</v>
      </c>
      <c r="V128" t="s">
        <v>2391</v>
      </c>
      <c r="W128" t="s">
        <v>42</v>
      </c>
      <c r="X128" t="s">
        <v>43</v>
      </c>
      <c r="Y128" t="s">
        <v>44</v>
      </c>
      <c r="Z128" t="s">
        <v>44</v>
      </c>
      <c r="AA128" t="s">
        <v>45</v>
      </c>
      <c r="AB128" t="s">
        <v>46</v>
      </c>
      <c r="AC128" t="s">
        <v>47</v>
      </c>
      <c r="AD128" t="s">
        <v>48</v>
      </c>
      <c r="AE128" t="s">
        <v>49</v>
      </c>
      <c r="AF128" t="s">
        <v>31</v>
      </c>
    </row>
    <row r="129" spans="1:32">
      <c r="A129" t="str">
        <f t="shared" si="2"/>
        <v>210399452111105</v>
      </c>
      <c r="B129" t="s">
        <v>2978</v>
      </c>
      <c r="C129" t="s">
        <v>2384</v>
      </c>
      <c r="D129" t="s">
        <v>1073</v>
      </c>
      <c r="E129" t="s">
        <v>1073</v>
      </c>
      <c r="F129" t="s">
        <v>165</v>
      </c>
      <c r="G129" t="s">
        <v>3038</v>
      </c>
      <c r="H129" s="1">
        <v>43969</v>
      </c>
      <c r="I129" s="1">
        <v>43966</v>
      </c>
      <c r="J129">
        <v>16200000</v>
      </c>
      <c r="K129" t="s">
        <v>31</v>
      </c>
      <c r="L129" t="s">
        <v>31</v>
      </c>
      <c r="M129">
        <v>0</v>
      </c>
      <c r="N129">
        <v>0</v>
      </c>
      <c r="O129">
        <v>0</v>
      </c>
      <c r="P129" t="s">
        <v>37</v>
      </c>
      <c r="Q129" t="s">
        <v>37</v>
      </c>
      <c r="R129" t="str">
        <f t="shared" si="3"/>
        <v>2103994521111</v>
      </c>
      <c r="S129" t="s">
        <v>38</v>
      </c>
      <c r="T129" t="s">
        <v>45</v>
      </c>
      <c r="U129" t="s">
        <v>45</v>
      </c>
      <c r="V129" t="s">
        <v>2386</v>
      </c>
      <c r="W129" t="s">
        <v>42</v>
      </c>
      <c r="X129" t="s">
        <v>43</v>
      </c>
      <c r="Y129" t="s">
        <v>44</v>
      </c>
      <c r="Z129" t="s">
        <v>44</v>
      </c>
      <c r="AA129" t="s">
        <v>45</v>
      </c>
      <c r="AB129" t="s">
        <v>46</v>
      </c>
      <c r="AC129" t="s">
        <v>47</v>
      </c>
      <c r="AD129" t="s">
        <v>48</v>
      </c>
      <c r="AE129" t="s">
        <v>49</v>
      </c>
      <c r="AF129" t="s">
        <v>31</v>
      </c>
    </row>
    <row r="130" spans="1:32">
      <c r="A130" t="str">
        <f t="shared" si="2"/>
        <v>210399452312105</v>
      </c>
      <c r="B130" t="s">
        <v>2978</v>
      </c>
      <c r="C130" t="s">
        <v>2384</v>
      </c>
      <c r="D130" t="s">
        <v>111</v>
      </c>
      <c r="E130" t="s">
        <v>111</v>
      </c>
      <c r="F130" t="s">
        <v>172</v>
      </c>
      <c r="G130" t="s">
        <v>3039</v>
      </c>
      <c r="H130" s="1">
        <v>43966</v>
      </c>
      <c r="I130" s="1">
        <v>43966</v>
      </c>
      <c r="J130">
        <v>2342000</v>
      </c>
      <c r="K130" t="s">
        <v>31</v>
      </c>
      <c r="L130" t="s">
        <v>31</v>
      </c>
      <c r="M130">
        <v>0</v>
      </c>
      <c r="N130">
        <v>0</v>
      </c>
      <c r="O130">
        <v>0</v>
      </c>
      <c r="P130" t="s">
        <v>37</v>
      </c>
      <c r="Q130" t="s">
        <v>37</v>
      </c>
      <c r="R130" t="str">
        <f t="shared" si="3"/>
        <v>2103994523121</v>
      </c>
      <c r="S130" t="s">
        <v>38</v>
      </c>
      <c r="T130" t="s">
        <v>45</v>
      </c>
      <c r="U130" t="s">
        <v>45</v>
      </c>
      <c r="V130" t="s">
        <v>2386</v>
      </c>
      <c r="W130" t="s">
        <v>42</v>
      </c>
      <c r="X130" t="s">
        <v>43</v>
      </c>
      <c r="Y130" t="s">
        <v>44</v>
      </c>
      <c r="Z130" t="s">
        <v>44</v>
      </c>
      <c r="AA130" t="s">
        <v>45</v>
      </c>
      <c r="AB130" t="s">
        <v>46</v>
      </c>
      <c r="AC130" t="s">
        <v>47</v>
      </c>
      <c r="AD130" t="s">
        <v>48</v>
      </c>
      <c r="AE130" t="s">
        <v>49</v>
      </c>
      <c r="AF130" t="s">
        <v>31</v>
      </c>
    </row>
    <row r="131" spans="1:32">
      <c r="A131" t="str">
        <f t="shared" ref="A131:A194" si="4">V131&amp;W131&amp;F131&amp;IF(MONTH(H131)&lt;10,"0"&amp;MONTH(H131),MONTH(H131))</f>
        <v>210399452211105</v>
      </c>
      <c r="B131" t="s">
        <v>2978</v>
      </c>
      <c r="C131" t="s">
        <v>2384</v>
      </c>
      <c r="D131" t="s">
        <v>111</v>
      </c>
      <c r="E131" t="s">
        <v>111</v>
      </c>
      <c r="F131" t="s">
        <v>79</v>
      </c>
      <c r="G131" t="s">
        <v>3039</v>
      </c>
      <c r="H131" s="1">
        <v>43966</v>
      </c>
      <c r="I131" s="1">
        <v>43966</v>
      </c>
      <c r="J131">
        <v>758904</v>
      </c>
      <c r="K131" t="s">
        <v>31</v>
      </c>
      <c r="L131" t="s">
        <v>31</v>
      </c>
      <c r="M131">
        <v>0</v>
      </c>
      <c r="N131">
        <v>0</v>
      </c>
      <c r="O131">
        <v>0</v>
      </c>
      <c r="P131" t="s">
        <v>37</v>
      </c>
      <c r="Q131" t="s">
        <v>37</v>
      </c>
      <c r="R131" t="str">
        <f t="shared" ref="R131:R194" si="5">V131&amp;W131&amp;F131</f>
        <v>2103994522111</v>
      </c>
      <c r="S131" t="s">
        <v>38</v>
      </c>
      <c r="T131" t="s">
        <v>45</v>
      </c>
      <c r="U131" t="s">
        <v>45</v>
      </c>
      <c r="V131" t="s">
        <v>2386</v>
      </c>
      <c r="W131" t="s">
        <v>42</v>
      </c>
      <c r="X131" t="s">
        <v>43</v>
      </c>
      <c r="Y131" t="s">
        <v>44</v>
      </c>
      <c r="Z131" t="s">
        <v>44</v>
      </c>
      <c r="AA131" t="s">
        <v>45</v>
      </c>
      <c r="AB131" t="s">
        <v>46</v>
      </c>
      <c r="AC131" t="s">
        <v>47</v>
      </c>
      <c r="AD131" t="s">
        <v>48</v>
      </c>
      <c r="AE131" t="s">
        <v>49</v>
      </c>
      <c r="AF131" t="s">
        <v>31</v>
      </c>
    </row>
    <row r="132" spans="1:32">
      <c r="A132" t="str">
        <f t="shared" si="4"/>
        <v>210399452111105</v>
      </c>
      <c r="B132" t="s">
        <v>2978</v>
      </c>
      <c r="C132" t="s">
        <v>2384</v>
      </c>
      <c r="D132" t="s">
        <v>111</v>
      </c>
      <c r="E132" t="s">
        <v>111</v>
      </c>
      <c r="F132" t="s">
        <v>165</v>
      </c>
      <c r="G132" t="s">
        <v>3039</v>
      </c>
      <c r="H132" s="1">
        <v>43966</v>
      </c>
      <c r="I132" s="1">
        <v>43966</v>
      </c>
      <c r="J132">
        <v>2315000</v>
      </c>
      <c r="K132" t="s">
        <v>31</v>
      </c>
      <c r="L132" t="s">
        <v>31</v>
      </c>
      <c r="M132">
        <v>0</v>
      </c>
      <c r="N132">
        <v>0</v>
      </c>
      <c r="O132">
        <v>0</v>
      </c>
      <c r="P132" t="s">
        <v>37</v>
      </c>
      <c r="Q132" t="s">
        <v>37</v>
      </c>
      <c r="R132" t="str">
        <f t="shared" si="5"/>
        <v>2103994521111</v>
      </c>
      <c r="S132" t="s">
        <v>38</v>
      </c>
      <c r="T132" t="s">
        <v>45</v>
      </c>
      <c r="U132" t="s">
        <v>45</v>
      </c>
      <c r="V132" t="s">
        <v>2386</v>
      </c>
      <c r="W132" t="s">
        <v>42</v>
      </c>
      <c r="X132" t="s">
        <v>43</v>
      </c>
      <c r="Y132" t="s">
        <v>44</v>
      </c>
      <c r="Z132" t="s">
        <v>44</v>
      </c>
      <c r="AA132" t="s">
        <v>45</v>
      </c>
      <c r="AB132" t="s">
        <v>46</v>
      </c>
      <c r="AC132" t="s">
        <v>47</v>
      </c>
      <c r="AD132" t="s">
        <v>48</v>
      </c>
      <c r="AE132" t="s">
        <v>49</v>
      </c>
      <c r="AF132" t="s">
        <v>31</v>
      </c>
    </row>
    <row r="133" spans="1:32">
      <c r="A133" t="str">
        <f t="shared" si="4"/>
        <v>210099451211105</v>
      </c>
      <c r="B133" t="s">
        <v>2978</v>
      </c>
      <c r="C133" t="s">
        <v>2384</v>
      </c>
      <c r="D133" t="s">
        <v>668</v>
      </c>
      <c r="E133" t="s">
        <v>668</v>
      </c>
      <c r="F133" t="s">
        <v>2394</v>
      </c>
      <c r="G133" t="s">
        <v>3040</v>
      </c>
      <c r="H133" s="1">
        <v>43969</v>
      </c>
      <c r="I133" s="1">
        <v>43966</v>
      </c>
      <c r="J133">
        <v>1500000</v>
      </c>
      <c r="K133" t="s">
        <v>31</v>
      </c>
      <c r="L133" t="s">
        <v>31</v>
      </c>
      <c r="M133">
        <v>0</v>
      </c>
      <c r="N133">
        <v>0</v>
      </c>
      <c r="O133">
        <v>0</v>
      </c>
      <c r="P133" t="s">
        <v>37</v>
      </c>
      <c r="Q133" t="s">
        <v>37</v>
      </c>
      <c r="R133" t="str">
        <f t="shared" si="5"/>
        <v>2100994512111</v>
      </c>
      <c r="S133" t="s">
        <v>38</v>
      </c>
      <c r="T133" t="s">
        <v>45</v>
      </c>
      <c r="U133" t="s">
        <v>45</v>
      </c>
      <c r="V133" t="s">
        <v>2391</v>
      </c>
      <c r="W133" t="s">
        <v>42</v>
      </c>
      <c r="X133" t="s">
        <v>43</v>
      </c>
      <c r="Y133" t="s">
        <v>44</v>
      </c>
      <c r="Z133" t="s">
        <v>44</v>
      </c>
      <c r="AA133" t="s">
        <v>45</v>
      </c>
      <c r="AB133" t="s">
        <v>46</v>
      </c>
      <c r="AC133" t="s">
        <v>47</v>
      </c>
      <c r="AD133" t="s">
        <v>48</v>
      </c>
      <c r="AE133" t="s">
        <v>49</v>
      </c>
      <c r="AF133" t="s">
        <v>31</v>
      </c>
    </row>
    <row r="134" spans="1:32">
      <c r="A134" t="str">
        <f t="shared" si="4"/>
        <v>210099451115106</v>
      </c>
      <c r="B134" t="s">
        <v>2978</v>
      </c>
      <c r="C134" t="s">
        <v>2384</v>
      </c>
      <c r="D134" t="s">
        <v>1164</v>
      </c>
      <c r="E134" t="s">
        <v>1164</v>
      </c>
      <c r="F134" t="s">
        <v>58</v>
      </c>
      <c r="G134" t="s">
        <v>3041</v>
      </c>
      <c r="H134" s="1">
        <v>43983</v>
      </c>
      <c r="I134" s="1">
        <v>43956</v>
      </c>
      <c r="J134">
        <v>3115000</v>
      </c>
      <c r="K134" t="s">
        <v>31</v>
      </c>
      <c r="L134" t="s">
        <v>31</v>
      </c>
      <c r="M134">
        <v>0</v>
      </c>
      <c r="N134">
        <v>0</v>
      </c>
      <c r="O134">
        <v>0</v>
      </c>
      <c r="P134" t="s">
        <v>37</v>
      </c>
      <c r="Q134" t="s">
        <v>37</v>
      </c>
      <c r="R134" t="str">
        <f t="shared" si="5"/>
        <v>2100994511151</v>
      </c>
      <c r="S134" t="s">
        <v>38</v>
      </c>
      <c r="T134" t="s">
        <v>45</v>
      </c>
      <c r="U134" t="s">
        <v>45</v>
      </c>
      <c r="V134" t="s">
        <v>2391</v>
      </c>
      <c r="W134" t="s">
        <v>42</v>
      </c>
      <c r="X134" t="s">
        <v>43</v>
      </c>
      <c r="Y134" t="s">
        <v>44</v>
      </c>
      <c r="Z134" t="s">
        <v>44</v>
      </c>
      <c r="AA134" t="s">
        <v>45</v>
      </c>
      <c r="AB134" t="s">
        <v>46</v>
      </c>
      <c r="AC134" t="s">
        <v>47</v>
      </c>
      <c r="AD134" t="s">
        <v>48</v>
      </c>
      <c r="AE134" t="s">
        <v>49</v>
      </c>
      <c r="AF134" t="s">
        <v>31</v>
      </c>
    </row>
    <row r="135" spans="1:32">
      <c r="A135" t="str">
        <f t="shared" si="4"/>
        <v>210099451112606</v>
      </c>
      <c r="B135" t="s">
        <v>2978</v>
      </c>
      <c r="C135" t="s">
        <v>2384</v>
      </c>
      <c r="D135" t="s">
        <v>1164</v>
      </c>
      <c r="E135" t="s">
        <v>1164</v>
      </c>
      <c r="F135" t="s">
        <v>57</v>
      </c>
      <c r="G135" t="s">
        <v>3041</v>
      </c>
      <c r="H135" s="1">
        <v>43983</v>
      </c>
      <c r="I135" s="1">
        <v>43956</v>
      </c>
      <c r="J135">
        <v>5286660</v>
      </c>
      <c r="K135" t="s">
        <v>31</v>
      </c>
      <c r="L135" t="s">
        <v>31</v>
      </c>
      <c r="M135">
        <v>0</v>
      </c>
      <c r="N135">
        <v>0</v>
      </c>
      <c r="O135">
        <v>0</v>
      </c>
      <c r="P135" t="s">
        <v>37</v>
      </c>
      <c r="Q135" t="s">
        <v>37</v>
      </c>
      <c r="R135" t="str">
        <f t="shared" si="5"/>
        <v>2100994511126</v>
      </c>
      <c r="S135" t="s">
        <v>38</v>
      </c>
      <c r="T135" t="s">
        <v>45</v>
      </c>
      <c r="U135" t="s">
        <v>45</v>
      </c>
      <c r="V135" t="s">
        <v>2391</v>
      </c>
      <c r="W135" t="s">
        <v>42</v>
      </c>
      <c r="X135" t="s">
        <v>43</v>
      </c>
      <c r="Y135" t="s">
        <v>44</v>
      </c>
      <c r="Z135" t="s">
        <v>44</v>
      </c>
      <c r="AA135" t="s">
        <v>45</v>
      </c>
      <c r="AB135" t="s">
        <v>46</v>
      </c>
      <c r="AC135" t="s">
        <v>47</v>
      </c>
      <c r="AD135" t="s">
        <v>48</v>
      </c>
      <c r="AE135" t="s">
        <v>49</v>
      </c>
      <c r="AF135" t="s">
        <v>31</v>
      </c>
    </row>
    <row r="136" spans="1:32">
      <c r="A136" t="str">
        <f t="shared" si="4"/>
        <v>210099451112506</v>
      </c>
      <c r="B136" t="s">
        <v>2978</v>
      </c>
      <c r="C136" t="s">
        <v>2384</v>
      </c>
      <c r="D136" t="s">
        <v>1164</v>
      </c>
      <c r="E136" t="s">
        <v>1164</v>
      </c>
      <c r="F136" t="s">
        <v>132</v>
      </c>
      <c r="G136" t="s">
        <v>3041</v>
      </c>
      <c r="H136" s="1">
        <v>43983</v>
      </c>
      <c r="I136" s="1">
        <v>43956</v>
      </c>
      <c r="J136">
        <v>5283</v>
      </c>
      <c r="K136" t="s">
        <v>31</v>
      </c>
      <c r="L136" t="s">
        <v>31</v>
      </c>
      <c r="M136">
        <v>0</v>
      </c>
      <c r="N136">
        <v>0</v>
      </c>
      <c r="O136">
        <v>0</v>
      </c>
      <c r="P136" t="s">
        <v>37</v>
      </c>
      <c r="Q136" t="s">
        <v>37</v>
      </c>
      <c r="R136" t="str">
        <f t="shared" si="5"/>
        <v>2100994511125</v>
      </c>
      <c r="S136" t="s">
        <v>38</v>
      </c>
      <c r="T136" t="s">
        <v>45</v>
      </c>
      <c r="U136" t="s">
        <v>45</v>
      </c>
      <c r="V136" t="s">
        <v>2391</v>
      </c>
      <c r="W136" t="s">
        <v>42</v>
      </c>
      <c r="X136" t="s">
        <v>43</v>
      </c>
      <c r="Y136" t="s">
        <v>44</v>
      </c>
      <c r="Z136" t="s">
        <v>44</v>
      </c>
      <c r="AA136" t="s">
        <v>45</v>
      </c>
      <c r="AB136" t="s">
        <v>46</v>
      </c>
      <c r="AC136" t="s">
        <v>47</v>
      </c>
      <c r="AD136" t="s">
        <v>48</v>
      </c>
      <c r="AE136" t="s">
        <v>49</v>
      </c>
      <c r="AF136" t="s">
        <v>31</v>
      </c>
    </row>
    <row r="137" spans="1:32">
      <c r="A137" t="str">
        <f t="shared" si="4"/>
        <v>210099451112406</v>
      </c>
      <c r="B137" t="s">
        <v>2978</v>
      </c>
      <c r="C137" t="s">
        <v>2384</v>
      </c>
      <c r="D137" t="s">
        <v>1164</v>
      </c>
      <c r="E137" t="s">
        <v>1164</v>
      </c>
      <c r="F137" t="s">
        <v>52</v>
      </c>
      <c r="G137" t="s">
        <v>3041</v>
      </c>
      <c r="H137" s="1">
        <v>43983</v>
      </c>
      <c r="I137" s="1">
        <v>43956</v>
      </c>
      <c r="J137">
        <v>2455000</v>
      </c>
      <c r="K137" t="s">
        <v>31</v>
      </c>
      <c r="L137" t="s">
        <v>31</v>
      </c>
      <c r="M137">
        <v>0</v>
      </c>
      <c r="N137">
        <v>0</v>
      </c>
      <c r="O137">
        <v>0</v>
      </c>
      <c r="P137" t="s">
        <v>37</v>
      </c>
      <c r="Q137" t="s">
        <v>37</v>
      </c>
      <c r="R137" t="str">
        <f t="shared" si="5"/>
        <v>2100994511124</v>
      </c>
      <c r="S137" t="s">
        <v>38</v>
      </c>
      <c r="T137" t="s">
        <v>45</v>
      </c>
      <c r="U137" t="s">
        <v>45</v>
      </c>
      <c r="V137" t="s">
        <v>2391</v>
      </c>
      <c r="W137" t="s">
        <v>42</v>
      </c>
      <c r="X137" t="s">
        <v>43</v>
      </c>
      <c r="Y137" t="s">
        <v>44</v>
      </c>
      <c r="Z137" t="s">
        <v>44</v>
      </c>
      <c r="AA137" t="s">
        <v>45</v>
      </c>
      <c r="AB137" t="s">
        <v>46</v>
      </c>
      <c r="AC137" t="s">
        <v>47</v>
      </c>
      <c r="AD137" t="s">
        <v>48</v>
      </c>
      <c r="AE137" t="s">
        <v>49</v>
      </c>
      <c r="AF137" t="s">
        <v>31</v>
      </c>
    </row>
    <row r="138" spans="1:32">
      <c r="A138" t="str">
        <f t="shared" si="4"/>
        <v>210099451112206</v>
      </c>
      <c r="B138" t="s">
        <v>2978</v>
      </c>
      <c r="C138" t="s">
        <v>2384</v>
      </c>
      <c r="D138" t="s">
        <v>1164</v>
      </c>
      <c r="E138" t="s">
        <v>1164</v>
      </c>
      <c r="F138" t="s">
        <v>55</v>
      </c>
      <c r="G138" t="s">
        <v>3041</v>
      </c>
      <c r="H138" s="1">
        <v>43983</v>
      </c>
      <c r="I138" s="1">
        <v>43956</v>
      </c>
      <c r="J138">
        <v>1974008</v>
      </c>
      <c r="K138" t="s">
        <v>31</v>
      </c>
      <c r="L138" t="s">
        <v>31</v>
      </c>
      <c r="M138">
        <v>0</v>
      </c>
      <c r="N138">
        <v>0</v>
      </c>
      <c r="O138">
        <v>0</v>
      </c>
      <c r="P138" t="s">
        <v>37</v>
      </c>
      <c r="Q138" t="s">
        <v>37</v>
      </c>
      <c r="R138" t="str">
        <f t="shared" si="5"/>
        <v>2100994511122</v>
      </c>
      <c r="S138" t="s">
        <v>38</v>
      </c>
      <c r="T138" t="s">
        <v>45</v>
      </c>
      <c r="U138" t="s">
        <v>45</v>
      </c>
      <c r="V138" t="s">
        <v>2391</v>
      </c>
      <c r="W138" t="s">
        <v>42</v>
      </c>
      <c r="X138" t="s">
        <v>43</v>
      </c>
      <c r="Y138" t="s">
        <v>44</v>
      </c>
      <c r="Z138" t="s">
        <v>44</v>
      </c>
      <c r="AA138" t="s">
        <v>45</v>
      </c>
      <c r="AB138" t="s">
        <v>46</v>
      </c>
      <c r="AC138" t="s">
        <v>47</v>
      </c>
      <c r="AD138" t="s">
        <v>48</v>
      </c>
      <c r="AE138" t="s">
        <v>49</v>
      </c>
      <c r="AF138" t="s">
        <v>31</v>
      </c>
    </row>
    <row r="139" spans="1:32">
      <c r="A139" t="str">
        <f t="shared" si="4"/>
        <v>210099451112306</v>
      </c>
      <c r="B139" t="s">
        <v>2978</v>
      </c>
      <c r="C139" t="s">
        <v>2384</v>
      </c>
      <c r="D139" t="s">
        <v>1164</v>
      </c>
      <c r="E139" t="s">
        <v>1164</v>
      </c>
      <c r="F139" t="s">
        <v>56</v>
      </c>
      <c r="G139" t="s">
        <v>3041</v>
      </c>
      <c r="H139" s="1">
        <v>43983</v>
      </c>
      <c r="I139" s="1">
        <v>43956</v>
      </c>
      <c r="J139">
        <v>1800000</v>
      </c>
      <c r="K139" t="s">
        <v>31</v>
      </c>
      <c r="L139" t="s">
        <v>31</v>
      </c>
      <c r="M139">
        <v>0</v>
      </c>
      <c r="N139">
        <v>0</v>
      </c>
      <c r="O139">
        <v>0</v>
      </c>
      <c r="P139" t="s">
        <v>37</v>
      </c>
      <c r="Q139" t="s">
        <v>37</v>
      </c>
      <c r="R139" t="str">
        <f t="shared" si="5"/>
        <v>2100994511123</v>
      </c>
      <c r="S139" t="s">
        <v>38</v>
      </c>
      <c r="T139" t="s">
        <v>45</v>
      </c>
      <c r="U139" t="s">
        <v>45</v>
      </c>
      <c r="V139" t="s">
        <v>2391</v>
      </c>
      <c r="W139" t="s">
        <v>42</v>
      </c>
      <c r="X139" t="s">
        <v>43</v>
      </c>
      <c r="Y139" t="s">
        <v>44</v>
      </c>
      <c r="Z139" t="s">
        <v>44</v>
      </c>
      <c r="AA139" t="s">
        <v>45</v>
      </c>
      <c r="AB139" t="s">
        <v>46</v>
      </c>
      <c r="AC139" t="s">
        <v>47</v>
      </c>
      <c r="AD139" t="s">
        <v>48</v>
      </c>
      <c r="AE139" t="s">
        <v>49</v>
      </c>
      <c r="AF139" t="s">
        <v>31</v>
      </c>
    </row>
    <row r="140" spans="1:32">
      <c r="A140" t="str">
        <f t="shared" si="4"/>
        <v>210099451111106</v>
      </c>
      <c r="B140" t="s">
        <v>2978</v>
      </c>
      <c r="C140" t="s">
        <v>2384</v>
      </c>
      <c r="D140" t="s">
        <v>1164</v>
      </c>
      <c r="E140" t="s">
        <v>1164</v>
      </c>
      <c r="F140" t="s">
        <v>35</v>
      </c>
      <c r="G140" t="s">
        <v>3041</v>
      </c>
      <c r="H140" s="1">
        <v>43983</v>
      </c>
      <c r="I140" s="1">
        <v>43956</v>
      </c>
      <c r="J140">
        <v>74174600</v>
      </c>
      <c r="K140" t="s">
        <v>31</v>
      </c>
      <c r="L140" t="s">
        <v>31</v>
      </c>
      <c r="M140">
        <v>0</v>
      </c>
      <c r="N140">
        <v>0</v>
      </c>
      <c r="O140">
        <v>0</v>
      </c>
      <c r="P140" t="s">
        <v>37</v>
      </c>
      <c r="Q140" t="s">
        <v>37</v>
      </c>
      <c r="R140" t="str">
        <f t="shared" si="5"/>
        <v>2100994511111</v>
      </c>
      <c r="S140" t="s">
        <v>38</v>
      </c>
      <c r="T140" t="s">
        <v>45</v>
      </c>
      <c r="U140" t="s">
        <v>45</v>
      </c>
      <c r="V140" t="s">
        <v>2391</v>
      </c>
      <c r="W140" t="s">
        <v>42</v>
      </c>
      <c r="X140" t="s">
        <v>43</v>
      </c>
      <c r="Y140" t="s">
        <v>44</v>
      </c>
      <c r="Z140" t="s">
        <v>44</v>
      </c>
      <c r="AA140" t="s">
        <v>45</v>
      </c>
      <c r="AB140" t="s">
        <v>46</v>
      </c>
      <c r="AC140" t="s">
        <v>47</v>
      </c>
      <c r="AD140" t="s">
        <v>48</v>
      </c>
      <c r="AE140" t="s">
        <v>49</v>
      </c>
      <c r="AF140" t="s">
        <v>31</v>
      </c>
    </row>
    <row r="141" spans="1:32">
      <c r="A141" t="str">
        <f t="shared" si="4"/>
        <v>210099451111906</v>
      </c>
      <c r="B141" t="s">
        <v>2978</v>
      </c>
      <c r="C141" t="s">
        <v>2384</v>
      </c>
      <c r="D141" t="s">
        <v>1164</v>
      </c>
      <c r="E141" t="s">
        <v>1164</v>
      </c>
      <c r="F141" t="s">
        <v>50</v>
      </c>
      <c r="G141" t="s">
        <v>3041</v>
      </c>
      <c r="H141" s="1">
        <v>43983</v>
      </c>
      <c r="I141" s="1">
        <v>43956</v>
      </c>
      <c r="J141">
        <v>1342</v>
      </c>
      <c r="K141" t="s">
        <v>31</v>
      </c>
      <c r="L141" t="s">
        <v>31</v>
      </c>
      <c r="M141">
        <v>0</v>
      </c>
      <c r="N141">
        <v>0</v>
      </c>
      <c r="O141">
        <v>0</v>
      </c>
      <c r="P141" t="s">
        <v>37</v>
      </c>
      <c r="Q141" t="s">
        <v>37</v>
      </c>
      <c r="R141" t="str">
        <f t="shared" si="5"/>
        <v>2100994511119</v>
      </c>
      <c r="S141" t="s">
        <v>38</v>
      </c>
      <c r="T141" t="s">
        <v>45</v>
      </c>
      <c r="U141" t="s">
        <v>45</v>
      </c>
      <c r="V141" t="s">
        <v>2391</v>
      </c>
      <c r="W141" t="s">
        <v>42</v>
      </c>
      <c r="X141" t="s">
        <v>43</v>
      </c>
      <c r="Y141" t="s">
        <v>44</v>
      </c>
      <c r="Z141" t="s">
        <v>44</v>
      </c>
      <c r="AA141" t="s">
        <v>45</v>
      </c>
      <c r="AB141" t="s">
        <v>46</v>
      </c>
      <c r="AC141" t="s">
        <v>47</v>
      </c>
      <c r="AD141" t="s">
        <v>48</v>
      </c>
      <c r="AE141" t="s">
        <v>49</v>
      </c>
      <c r="AF141" t="s">
        <v>31</v>
      </c>
    </row>
    <row r="142" spans="1:32">
      <c r="A142" t="str">
        <f t="shared" si="4"/>
        <v>210099451112106</v>
      </c>
      <c r="B142" t="s">
        <v>2978</v>
      </c>
      <c r="C142" t="s">
        <v>2384</v>
      </c>
      <c r="D142" t="s">
        <v>1164</v>
      </c>
      <c r="E142" t="s">
        <v>1164</v>
      </c>
      <c r="F142" t="s">
        <v>51</v>
      </c>
      <c r="G142" t="s">
        <v>3041</v>
      </c>
      <c r="H142" s="1">
        <v>43983</v>
      </c>
      <c r="I142" s="1">
        <v>43956</v>
      </c>
      <c r="J142">
        <v>6058180</v>
      </c>
      <c r="K142" t="s">
        <v>31</v>
      </c>
      <c r="L142" t="s">
        <v>31</v>
      </c>
      <c r="M142">
        <v>0</v>
      </c>
      <c r="N142">
        <v>0</v>
      </c>
      <c r="O142">
        <v>0</v>
      </c>
      <c r="P142" t="s">
        <v>37</v>
      </c>
      <c r="Q142" t="s">
        <v>37</v>
      </c>
      <c r="R142" t="str">
        <f t="shared" si="5"/>
        <v>2100994511121</v>
      </c>
      <c r="S142" t="s">
        <v>38</v>
      </c>
      <c r="T142" t="s">
        <v>45</v>
      </c>
      <c r="U142" t="s">
        <v>45</v>
      </c>
      <c r="V142" t="s">
        <v>2391</v>
      </c>
      <c r="W142" t="s">
        <v>42</v>
      </c>
      <c r="X142" t="s">
        <v>43</v>
      </c>
      <c r="Y142" t="s">
        <v>44</v>
      </c>
      <c r="Z142" t="s">
        <v>44</v>
      </c>
      <c r="AA142" t="s">
        <v>45</v>
      </c>
      <c r="AB142" t="s">
        <v>46</v>
      </c>
      <c r="AC142" t="s">
        <v>47</v>
      </c>
      <c r="AD142" t="s">
        <v>48</v>
      </c>
      <c r="AE142" t="s">
        <v>49</v>
      </c>
      <c r="AF142" t="s">
        <v>31</v>
      </c>
    </row>
    <row r="143" spans="1:32">
      <c r="A143" t="str">
        <f t="shared" si="4"/>
        <v>210399452111106</v>
      </c>
      <c r="B143" t="s">
        <v>2978</v>
      </c>
      <c r="C143" t="s">
        <v>2384</v>
      </c>
      <c r="D143" t="s">
        <v>776</v>
      </c>
      <c r="E143" t="s">
        <v>776</v>
      </c>
      <c r="F143" t="s">
        <v>165</v>
      </c>
      <c r="G143" t="s">
        <v>3042</v>
      </c>
      <c r="H143" s="1">
        <v>43983</v>
      </c>
      <c r="I143" s="1">
        <v>43963</v>
      </c>
      <c r="J143">
        <v>16200000</v>
      </c>
      <c r="K143" t="s">
        <v>31</v>
      </c>
      <c r="L143" t="s">
        <v>31</v>
      </c>
      <c r="M143">
        <v>0</v>
      </c>
      <c r="N143">
        <v>0</v>
      </c>
      <c r="O143">
        <v>0</v>
      </c>
      <c r="P143" t="s">
        <v>37</v>
      </c>
      <c r="Q143" t="s">
        <v>37</v>
      </c>
      <c r="R143" t="str">
        <f t="shared" si="5"/>
        <v>2103994521111</v>
      </c>
      <c r="S143" t="s">
        <v>38</v>
      </c>
      <c r="T143" t="s">
        <v>45</v>
      </c>
      <c r="U143" t="s">
        <v>45</v>
      </c>
      <c r="V143" t="s">
        <v>2386</v>
      </c>
      <c r="W143" t="s">
        <v>42</v>
      </c>
      <c r="X143" t="s">
        <v>43</v>
      </c>
      <c r="Y143" t="s">
        <v>44</v>
      </c>
      <c r="Z143" t="s">
        <v>44</v>
      </c>
      <c r="AA143" t="s">
        <v>45</v>
      </c>
      <c r="AB143" t="s">
        <v>46</v>
      </c>
      <c r="AC143" t="s">
        <v>47</v>
      </c>
      <c r="AD143" t="s">
        <v>48</v>
      </c>
      <c r="AE143" t="s">
        <v>49</v>
      </c>
      <c r="AF143" t="s">
        <v>31</v>
      </c>
    </row>
    <row r="144" spans="1:32">
      <c r="A144" t="str">
        <f t="shared" si="4"/>
        <v>210099451211106</v>
      </c>
      <c r="B144" t="s">
        <v>2978</v>
      </c>
      <c r="C144" t="s">
        <v>2384</v>
      </c>
      <c r="D144" t="s">
        <v>153</v>
      </c>
      <c r="E144" t="s">
        <v>153</v>
      </c>
      <c r="F144" t="s">
        <v>2394</v>
      </c>
      <c r="G144" t="s">
        <v>3043</v>
      </c>
      <c r="H144" s="1">
        <v>43983</v>
      </c>
      <c r="I144" s="1">
        <v>43963</v>
      </c>
      <c r="J144">
        <v>1500000</v>
      </c>
      <c r="K144" t="s">
        <v>31</v>
      </c>
      <c r="L144" t="s">
        <v>31</v>
      </c>
      <c r="M144">
        <v>0</v>
      </c>
      <c r="N144">
        <v>0</v>
      </c>
      <c r="O144">
        <v>0</v>
      </c>
      <c r="P144" t="s">
        <v>37</v>
      </c>
      <c r="Q144" t="s">
        <v>37</v>
      </c>
      <c r="R144" t="str">
        <f t="shared" si="5"/>
        <v>2100994512111</v>
      </c>
      <c r="S144" t="s">
        <v>38</v>
      </c>
      <c r="T144" t="s">
        <v>45</v>
      </c>
      <c r="U144" t="s">
        <v>45</v>
      </c>
      <c r="V144" t="s">
        <v>2391</v>
      </c>
      <c r="W144" t="s">
        <v>42</v>
      </c>
      <c r="X144" t="s">
        <v>43</v>
      </c>
      <c r="Y144" t="s">
        <v>44</v>
      </c>
      <c r="Z144" t="s">
        <v>44</v>
      </c>
      <c r="AA144" t="s">
        <v>45</v>
      </c>
      <c r="AB144" t="s">
        <v>46</v>
      </c>
      <c r="AC144" t="s">
        <v>47</v>
      </c>
      <c r="AD144" t="s">
        <v>48</v>
      </c>
      <c r="AE144" t="s">
        <v>49</v>
      </c>
      <c r="AF144" t="s">
        <v>31</v>
      </c>
    </row>
    <row r="145" spans="1:32">
      <c r="A145" t="str">
        <f t="shared" si="4"/>
        <v>210099451111106</v>
      </c>
      <c r="B145" t="s">
        <v>2978</v>
      </c>
      <c r="C145" t="s">
        <v>2384</v>
      </c>
      <c r="D145" t="s">
        <v>421</v>
      </c>
      <c r="E145" t="s">
        <v>421</v>
      </c>
      <c r="F145" t="s">
        <v>35</v>
      </c>
      <c r="G145" t="s">
        <v>3044</v>
      </c>
      <c r="H145" s="1">
        <v>43986</v>
      </c>
      <c r="I145" s="1">
        <v>43984</v>
      </c>
      <c r="J145">
        <v>123500</v>
      </c>
      <c r="K145" t="s">
        <v>31</v>
      </c>
      <c r="L145" t="s">
        <v>31</v>
      </c>
      <c r="M145">
        <v>0</v>
      </c>
      <c r="N145">
        <v>0</v>
      </c>
      <c r="O145">
        <v>0</v>
      </c>
      <c r="P145" t="s">
        <v>37</v>
      </c>
      <c r="Q145" t="s">
        <v>37</v>
      </c>
      <c r="R145" t="str">
        <f t="shared" si="5"/>
        <v>2100994511111</v>
      </c>
      <c r="S145" t="s">
        <v>38</v>
      </c>
      <c r="T145" t="s">
        <v>45</v>
      </c>
      <c r="U145" t="s">
        <v>45</v>
      </c>
      <c r="V145" t="s">
        <v>2391</v>
      </c>
      <c r="W145" t="s">
        <v>42</v>
      </c>
      <c r="X145" t="s">
        <v>43</v>
      </c>
      <c r="Y145" t="s">
        <v>44</v>
      </c>
      <c r="Z145" t="s">
        <v>44</v>
      </c>
      <c r="AA145" t="s">
        <v>45</v>
      </c>
      <c r="AB145" t="s">
        <v>46</v>
      </c>
      <c r="AC145" t="s">
        <v>47</v>
      </c>
      <c r="AD145" t="s">
        <v>48</v>
      </c>
      <c r="AE145" t="s">
        <v>49</v>
      </c>
      <c r="AF145" t="s">
        <v>31</v>
      </c>
    </row>
    <row r="146" spans="1:32">
      <c r="A146" t="str">
        <f t="shared" si="4"/>
        <v>210099451112406</v>
      </c>
      <c r="B146" t="s">
        <v>2978</v>
      </c>
      <c r="C146" t="s">
        <v>2384</v>
      </c>
      <c r="D146" t="s">
        <v>421</v>
      </c>
      <c r="E146" t="s">
        <v>421</v>
      </c>
      <c r="F146" t="s">
        <v>52</v>
      </c>
      <c r="G146" t="s">
        <v>3044</v>
      </c>
      <c r="H146" s="1">
        <v>43986</v>
      </c>
      <c r="I146" s="1">
        <v>43984</v>
      </c>
      <c r="J146">
        <v>360000</v>
      </c>
      <c r="K146" t="s">
        <v>31</v>
      </c>
      <c r="L146" t="s">
        <v>31</v>
      </c>
      <c r="M146">
        <v>0</v>
      </c>
      <c r="N146">
        <v>0</v>
      </c>
      <c r="O146">
        <v>0</v>
      </c>
      <c r="P146" t="s">
        <v>37</v>
      </c>
      <c r="Q146" t="s">
        <v>37</v>
      </c>
      <c r="R146" t="str">
        <f t="shared" si="5"/>
        <v>2100994511124</v>
      </c>
      <c r="S146" t="s">
        <v>38</v>
      </c>
      <c r="T146" t="s">
        <v>45</v>
      </c>
      <c r="U146" t="s">
        <v>45</v>
      </c>
      <c r="V146" t="s">
        <v>2391</v>
      </c>
      <c r="W146" t="s">
        <v>42</v>
      </c>
      <c r="X146" t="s">
        <v>43</v>
      </c>
      <c r="Y146" t="s">
        <v>44</v>
      </c>
      <c r="Z146" t="s">
        <v>44</v>
      </c>
      <c r="AA146" t="s">
        <v>45</v>
      </c>
      <c r="AB146" t="s">
        <v>46</v>
      </c>
      <c r="AC146" t="s">
        <v>47</v>
      </c>
      <c r="AD146" t="s">
        <v>48</v>
      </c>
      <c r="AE146" t="s">
        <v>49</v>
      </c>
      <c r="AF146" t="s">
        <v>31</v>
      </c>
    </row>
    <row r="147" spans="1:32">
      <c r="A147" t="str">
        <f t="shared" si="4"/>
        <v>210399452211906</v>
      </c>
      <c r="B147" t="s">
        <v>2978</v>
      </c>
      <c r="C147" t="s">
        <v>2384</v>
      </c>
      <c r="D147" t="s">
        <v>221</v>
      </c>
      <c r="E147" t="s">
        <v>221</v>
      </c>
      <c r="F147" t="s">
        <v>60</v>
      </c>
      <c r="G147" t="s">
        <v>3045</v>
      </c>
      <c r="H147" s="1">
        <v>43997</v>
      </c>
      <c r="I147" s="1">
        <v>43992</v>
      </c>
      <c r="J147">
        <v>740000</v>
      </c>
      <c r="K147" t="s">
        <v>31</v>
      </c>
      <c r="L147" t="s">
        <v>31</v>
      </c>
      <c r="M147">
        <v>0</v>
      </c>
      <c r="N147">
        <v>0</v>
      </c>
      <c r="O147">
        <v>0</v>
      </c>
      <c r="P147" t="s">
        <v>37</v>
      </c>
      <c r="Q147" t="s">
        <v>37</v>
      </c>
      <c r="R147" t="str">
        <f t="shared" si="5"/>
        <v>2103994522119</v>
      </c>
      <c r="S147" t="s">
        <v>38</v>
      </c>
      <c r="T147" t="s">
        <v>45</v>
      </c>
      <c r="U147" t="s">
        <v>45</v>
      </c>
      <c r="V147" t="s">
        <v>2386</v>
      </c>
      <c r="W147" t="s">
        <v>42</v>
      </c>
      <c r="X147" t="s">
        <v>43</v>
      </c>
      <c r="Y147" t="s">
        <v>44</v>
      </c>
      <c r="Z147" t="s">
        <v>44</v>
      </c>
      <c r="AA147" t="s">
        <v>45</v>
      </c>
      <c r="AB147" t="s">
        <v>46</v>
      </c>
      <c r="AC147" t="s">
        <v>47</v>
      </c>
      <c r="AD147" t="s">
        <v>48</v>
      </c>
      <c r="AE147" t="s">
        <v>49</v>
      </c>
      <c r="AF147" t="s">
        <v>31</v>
      </c>
    </row>
    <row r="148" spans="1:32">
      <c r="A148" t="str">
        <f t="shared" si="4"/>
        <v>210399452211206</v>
      </c>
      <c r="B148" t="s">
        <v>2978</v>
      </c>
      <c r="C148" t="s">
        <v>2384</v>
      </c>
      <c r="D148" t="s">
        <v>221</v>
      </c>
      <c r="E148" t="s">
        <v>221</v>
      </c>
      <c r="F148" t="s">
        <v>148</v>
      </c>
      <c r="G148" t="s">
        <v>3045</v>
      </c>
      <c r="H148" s="1">
        <v>43997</v>
      </c>
      <c r="I148" s="1">
        <v>43992</v>
      </c>
      <c r="J148">
        <v>138710</v>
      </c>
      <c r="K148" t="s">
        <v>31</v>
      </c>
      <c r="L148" t="s">
        <v>31</v>
      </c>
      <c r="M148">
        <v>0</v>
      </c>
      <c r="N148">
        <v>0</v>
      </c>
      <c r="O148">
        <v>0</v>
      </c>
      <c r="P148" t="s">
        <v>37</v>
      </c>
      <c r="Q148" t="s">
        <v>37</v>
      </c>
      <c r="R148" t="str">
        <f t="shared" si="5"/>
        <v>2103994522112</v>
      </c>
      <c r="S148" t="s">
        <v>38</v>
      </c>
      <c r="T148" t="s">
        <v>45</v>
      </c>
      <c r="U148" t="s">
        <v>45</v>
      </c>
      <c r="V148" t="s">
        <v>2386</v>
      </c>
      <c r="W148" t="s">
        <v>42</v>
      </c>
      <c r="X148" t="s">
        <v>43</v>
      </c>
      <c r="Y148" t="s">
        <v>44</v>
      </c>
      <c r="Z148" t="s">
        <v>44</v>
      </c>
      <c r="AA148" t="s">
        <v>45</v>
      </c>
      <c r="AB148" t="s">
        <v>46</v>
      </c>
      <c r="AC148" t="s">
        <v>47</v>
      </c>
      <c r="AD148" t="s">
        <v>48</v>
      </c>
      <c r="AE148" t="s">
        <v>49</v>
      </c>
      <c r="AF148" t="s">
        <v>31</v>
      </c>
    </row>
    <row r="149" spans="1:32">
      <c r="A149" t="str">
        <f t="shared" si="4"/>
        <v>210399452312106</v>
      </c>
      <c r="B149" t="s">
        <v>2978</v>
      </c>
      <c r="C149" t="s">
        <v>2384</v>
      </c>
      <c r="D149" t="s">
        <v>694</v>
      </c>
      <c r="E149" t="s">
        <v>694</v>
      </c>
      <c r="F149" t="s">
        <v>172</v>
      </c>
      <c r="G149" t="s">
        <v>3046</v>
      </c>
      <c r="H149" s="1">
        <v>43997</v>
      </c>
      <c r="I149" s="1">
        <v>43993</v>
      </c>
      <c r="J149">
        <v>1751000</v>
      </c>
      <c r="K149" t="s">
        <v>31</v>
      </c>
      <c r="L149" t="s">
        <v>31</v>
      </c>
      <c r="M149">
        <v>0</v>
      </c>
      <c r="N149">
        <v>0</v>
      </c>
      <c r="O149">
        <v>0</v>
      </c>
      <c r="P149" t="s">
        <v>37</v>
      </c>
      <c r="Q149" t="s">
        <v>37</v>
      </c>
      <c r="R149" t="str">
        <f t="shared" si="5"/>
        <v>2103994523121</v>
      </c>
      <c r="S149" t="s">
        <v>38</v>
      </c>
      <c r="T149" t="s">
        <v>45</v>
      </c>
      <c r="U149" t="s">
        <v>45</v>
      </c>
      <c r="V149" t="s">
        <v>2386</v>
      </c>
      <c r="W149" t="s">
        <v>42</v>
      </c>
      <c r="X149" t="s">
        <v>43</v>
      </c>
      <c r="Y149" t="s">
        <v>44</v>
      </c>
      <c r="Z149" t="s">
        <v>44</v>
      </c>
      <c r="AA149" t="s">
        <v>45</v>
      </c>
      <c r="AB149" t="s">
        <v>46</v>
      </c>
      <c r="AC149" t="s">
        <v>47</v>
      </c>
      <c r="AD149" t="s">
        <v>48</v>
      </c>
      <c r="AE149" t="s">
        <v>49</v>
      </c>
      <c r="AF149" t="s">
        <v>31</v>
      </c>
    </row>
    <row r="150" spans="1:32">
      <c r="A150" t="str">
        <f t="shared" si="4"/>
        <v>210399452111106</v>
      </c>
      <c r="B150" t="s">
        <v>2978</v>
      </c>
      <c r="C150" t="s">
        <v>2384</v>
      </c>
      <c r="D150" t="s">
        <v>694</v>
      </c>
      <c r="E150" t="s">
        <v>694</v>
      </c>
      <c r="F150" t="s">
        <v>165</v>
      </c>
      <c r="G150" t="s">
        <v>3046</v>
      </c>
      <c r="H150" s="1">
        <v>43997</v>
      </c>
      <c r="I150" s="1">
        <v>43993</v>
      </c>
      <c r="J150">
        <v>5987798</v>
      </c>
      <c r="K150" t="s">
        <v>31</v>
      </c>
      <c r="L150" t="s">
        <v>31</v>
      </c>
      <c r="M150">
        <v>0</v>
      </c>
      <c r="N150">
        <v>0</v>
      </c>
      <c r="O150">
        <v>0</v>
      </c>
      <c r="P150" t="s">
        <v>37</v>
      </c>
      <c r="Q150" t="s">
        <v>37</v>
      </c>
      <c r="R150" t="str">
        <f t="shared" si="5"/>
        <v>2103994521111</v>
      </c>
      <c r="S150" t="s">
        <v>38</v>
      </c>
      <c r="T150" t="s">
        <v>45</v>
      </c>
      <c r="U150" t="s">
        <v>45</v>
      </c>
      <c r="V150" t="s">
        <v>2386</v>
      </c>
      <c r="W150" t="s">
        <v>42</v>
      </c>
      <c r="X150" t="s">
        <v>43</v>
      </c>
      <c r="Y150" t="s">
        <v>44</v>
      </c>
      <c r="Z150" t="s">
        <v>44</v>
      </c>
      <c r="AA150" t="s">
        <v>45</v>
      </c>
      <c r="AB150" t="s">
        <v>46</v>
      </c>
      <c r="AC150" t="s">
        <v>47</v>
      </c>
      <c r="AD150" t="s">
        <v>48</v>
      </c>
      <c r="AE150" t="s">
        <v>49</v>
      </c>
      <c r="AF150" t="s">
        <v>31</v>
      </c>
    </row>
    <row r="151" spans="1:32">
      <c r="A151" t="str">
        <f t="shared" si="4"/>
        <v>210399452211106</v>
      </c>
      <c r="B151" t="s">
        <v>2978</v>
      </c>
      <c r="C151" t="s">
        <v>2384</v>
      </c>
      <c r="D151" t="s">
        <v>1622</v>
      </c>
      <c r="E151" t="s">
        <v>1622</v>
      </c>
      <c r="F151" t="s">
        <v>79</v>
      </c>
      <c r="G151" t="s">
        <v>3047</v>
      </c>
      <c r="H151" s="1">
        <v>43997</v>
      </c>
      <c r="I151" s="1">
        <v>43993</v>
      </c>
      <c r="J151">
        <v>615968</v>
      </c>
      <c r="K151" t="s">
        <v>31</v>
      </c>
      <c r="L151" t="s">
        <v>31</v>
      </c>
      <c r="M151">
        <v>0</v>
      </c>
      <c r="N151">
        <v>0</v>
      </c>
      <c r="O151">
        <v>0</v>
      </c>
      <c r="P151" t="s">
        <v>37</v>
      </c>
      <c r="Q151" t="s">
        <v>37</v>
      </c>
      <c r="R151" t="str">
        <f t="shared" si="5"/>
        <v>2103994522111</v>
      </c>
      <c r="S151" t="s">
        <v>38</v>
      </c>
      <c r="T151" t="s">
        <v>45</v>
      </c>
      <c r="U151" t="s">
        <v>45</v>
      </c>
      <c r="V151" t="s">
        <v>2386</v>
      </c>
      <c r="W151" t="s">
        <v>42</v>
      </c>
      <c r="X151" t="s">
        <v>43</v>
      </c>
      <c r="Y151" t="s">
        <v>44</v>
      </c>
      <c r="Z151" t="s">
        <v>44</v>
      </c>
      <c r="AA151" t="s">
        <v>45</v>
      </c>
      <c r="AB151" t="s">
        <v>46</v>
      </c>
      <c r="AC151" t="s">
        <v>47</v>
      </c>
      <c r="AD151" t="s">
        <v>48</v>
      </c>
      <c r="AE151" t="s">
        <v>49</v>
      </c>
      <c r="AF151" t="s">
        <v>31</v>
      </c>
    </row>
    <row r="152" spans="1:32">
      <c r="A152" t="str">
        <f t="shared" si="4"/>
        <v>210099451112906</v>
      </c>
      <c r="B152" t="s">
        <v>2978</v>
      </c>
      <c r="C152" t="s">
        <v>2384</v>
      </c>
      <c r="D152" t="s">
        <v>633</v>
      </c>
      <c r="E152" t="s">
        <v>633</v>
      </c>
      <c r="F152" t="s">
        <v>112</v>
      </c>
      <c r="G152" t="s">
        <v>3048</v>
      </c>
      <c r="H152" s="1">
        <v>43991</v>
      </c>
      <c r="I152" s="1">
        <v>43990</v>
      </c>
      <c r="J152">
        <v>13770000</v>
      </c>
      <c r="K152" t="s">
        <v>31</v>
      </c>
      <c r="L152" t="s">
        <v>31</v>
      </c>
      <c r="M152">
        <v>0</v>
      </c>
      <c r="N152">
        <v>0</v>
      </c>
      <c r="O152">
        <v>0</v>
      </c>
      <c r="P152" t="s">
        <v>37</v>
      </c>
      <c r="Q152" t="s">
        <v>37</v>
      </c>
      <c r="R152" t="str">
        <f t="shared" si="5"/>
        <v>2100994511129</v>
      </c>
      <c r="S152" t="s">
        <v>38</v>
      </c>
      <c r="T152" t="s">
        <v>45</v>
      </c>
      <c r="U152" t="s">
        <v>45</v>
      </c>
      <c r="V152" t="s">
        <v>2391</v>
      </c>
      <c r="W152" t="s">
        <v>42</v>
      </c>
      <c r="X152" t="s">
        <v>43</v>
      </c>
      <c r="Y152" t="s">
        <v>44</v>
      </c>
      <c r="Z152" t="s">
        <v>44</v>
      </c>
      <c r="AA152" t="s">
        <v>45</v>
      </c>
      <c r="AB152" t="s">
        <v>46</v>
      </c>
      <c r="AC152" t="s">
        <v>47</v>
      </c>
      <c r="AD152" t="s">
        <v>48</v>
      </c>
      <c r="AE152" t="s">
        <v>49</v>
      </c>
      <c r="AF152" t="s">
        <v>31</v>
      </c>
    </row>
    <row r="153" spans="1:32">
      <c r="A153" t="str">
        <f t="shared" si="4"/>
        <v>210099451241106</v>
      </c>
      <c r="B153" t="s">
        <v>2978</v>
      </c>
      <c r="C153" t="s">
        <v>2384</v>
      </c>
      <c r="D153" t="s">
        <v>897</v>
      </c>
      <c r="E153" t="s">
        <v>897</v>
      </c>
      <c r="F153" t="s">
        <v>116</v>
      </c>
      <c r="G153" t="s">
        <v>3049</v>
      </c>
      <c r="H153" s="1">
        <v>43991</v>
      </c>
      <c r="I153" s="1">
        <v>43990</v>
      </c>
      <c r="J153">
        <v>76936700</v>
      </c>
      <c r="K153" t="s">
        <v>31</v>
      </c>
      <c r="L153" t="s">
        <v>31</v>
      </c>
      <c r="M153">
        <v>0</v>
      </c>
      <c r="N153">
        <v>0</v>
      </c>
      <c r="O153">
        <v>0</v>
      </c>
      <c r="P153" t="s">
        <v>37</v>
      </c>
      <c r="Q153" t="s">
        <v>37</v>
      </c>
      <c r="R153" t="str">
        <f t="shared" si="5"/>
        <v>2100994512411</v>
      </c>
      <c r="S153" t="s">
        <v>38</v>
      </c>
      <c r="T153" t="s">
        <v>45</v>
      </c>
      <c r="U153" t="s">
        <v>45</v>
      </c>
      <c r="V153" t="s">
        <v>2391</v>
      </c>
      <c r="W153" t="s">
        <v>42</v>
      </c>
      <c r="X153" t="s">
        <v>43</v>
      </c>
      <c r="Y153" t="s">
        <v>44</v>
      </c>
      <c r="Z153" t="s">
        <v>44</v>
      </c>
      <c r="AA153" t="s">
        <v>45</v>
      </c>
      <c r="AB153" t="s">
        <v>46</v>
      </c>
      <c r="AC153" t="s">
        <v>47</v>
      </c>
      <c r="AD153" t="s">
        <v>48</v>
      </c>
      <c r="AE153" t="s">
        <v>49</v>
      </c>
      <c r="AF153" t="s">
        <v>31</v>
      </c>
    </row>
    <row r="154" spans="1:32">
      <c r="A154" t="str">
        <f t="shared" si="4"/>
        <v>210399452111506</v>
      </c>
      <c r="B154" t="s">
        <v>2978</v>
      </c>
      <c r="C154" t="s">
        <v>2384</v>
      </c>
      <c r="D154" t="s">
        <v>254</v>
      </c>
      <c r="E154" t="s">
        <v>254</v>
      </c>
      <c r="F154" t="s">
        <v>286</v>
      </c>
      <c r="G154" t="s">
        <v>3050</v>
      </c>
      <c r="H154" s="1">
        <v>43987</v>
      </c>
      <c r="I154" s="1">
        <v>43985</v>
      </c>
      <c r="J154">
        <v>6940000</v>
      </c>
      <c r="K154" t="s">
        <v>31</v>
      </c>
      <c r="L154" t="s">
        <v>31</v>
      </c>
      <c r="M154">
        <v>0</v>
      </c>
      <c r="N154">
        <v>0</v>
      </c>
      <c r="O154">
        <v>0</v>
      </c>
      <c r="P154" t="s">
        <v>37</v>
      </c>
      <c r="Q154" t="s">
        <v>37</v>
      </c>
      <c r="R154" t="str">
        <f t="shared" si="5"/>
        <v>2103994521115</v>
      </c>
      <c r="S154" t="s">
        <v>38</v>
      </c>
      <c r="T154" t="s">
        <v>45</v>
      </c>
      <c r="U154" t="s">
        <v>45</v>
      </c>
      <c r="V154" t="s">
        <v>2386</v>
      </c>
      <c r="W154" t="s">
        <v>42</v>
      </c>
      <c r="X154" t="s">
        <v>43</v>
      </c>
      <c r="Y154" t="s">
        <v>44</v>
      </c>
      <c r="Z154" t="s">
        <v>44</v>
      </c>
      <c r="AA154" t="s">
        <v>45</v>
      </c>
      <c r="AB154" t="s">
        <v>46</v>
      </c>
      <c r="AC154" t="s">
        <v>47</v>
      </c>
      <c r="AD154" t="s">
        <v>48</v>
      </c>
      <c r="AE154" t="s">
        <v>49</v>
      </c>
      <c r="AF154" t="s">
        <v>31</v>
      </c>
    </row>
    <row r="155" spans="1:32">
      <c r="A155" t="str">
        <f t="shared" si="4"/>
        <v>210399452312106</v>
      </c>
      <c r="B155" t="s">
        <v>2978</v>
      </c>
      <c r="C155" t="s">
        <v>2384</v>
      </c>
      <c r="D155" t="s">
        <v>1098</v>
      </c>
      <c r="E155" t="s">
        <v>1098</v>
      </c>
      <c r="F155" t="s">
        <v>172</v>
      </c>
      <c r="G155" t="s">
        <v>3051</v>
      </c>
      <c r="H155" s="1">
        <v>44000</v>
      </c>
      <c r="I155" s="1">
        <v>44000</v>
      </c>
      <c r="J155">
        <v>3404800</v>
      </c>
      <c r="K155" t="s">
        <v>31</v>
      </c>
      <c r="L155" t="s">
        <v>31</v>
      </c>
      <c r="M155">
        <v>0</v>
      </c>
      <c r="N155">
        <v>0</v>
      </c>
      <c r="O155">
        <v>0</v>
      </c>
      <c r="P155" t="s">
        <v>37</v>
      </c>
      <c r="Q155" t="s">
        <v>37</v>
      </c>
      <c r="R155" t="str">
        <f t="shared" si="5"/>
        <v>2103994523121</v>
      </c>
      <c r="S155" t="s">
        <v>38</v>
      </c>
      <c r="T155" t="s">
        <v>45</v>
      </c>
      <c r="U155" t="s">
        <v>45</v>
      </c>
      <c r="V155" t="s">
        <v>2386</v>
      </c>
      <c r="W155" t="s">
        <v>42</v>
      </c>
      <c r="X155" t="s">
        <v>43</v>
      </c>
      <c r="Y155" t="s">
        <v>44</v>
      </c>
      <c r="Z155" t="s">
        <v>44</v>
      </c>
      <c r="AA155" t="s">
        <v>45</v>
      </c>
      <c r="AB155" t="s">
        <v>46</v>
      </c>
      <c r="AC155" t="s">
        <v>47</v>
      </c>
      <c r="AD155" t="s">
        <v>48</v>
      </c>
      <c r="AE155" t="s">
        <v>49</v>
      </c>
      <c r="AF155" t="s">
        <v>31</v>
      </c>
    </row>
    <row r="156" spans="1:32">
      <c r="A156" t="str">
        <f t="shared" si="4"/>
        <v>210399452211106</v>
      </c>
      <c r="B156" t="s">
        <v>2978</v>
      </c>
      <c r="C156" t="s">
        <v>2384</v>
      </c>
      <c r="D156" t="s">
        <v>1098</v>
      </c>
      <c r="E156" t="s">
        <v>1098</v>
      </c>
      <c r="F156" t="s">
        <v>79</v>
      </c>
      <c r="G156" t="s">
        <v>3051</v>
      </c>
      <c r="H156" s="1">
        <v>44000</v>
      </c>
      <c r="I156" s="1">
        <v>44000</v>
      </c>
      <c r="J156">
        <v>583744</v>
      </c>
      <c r="K156" t="s">
        <v>31</v>
      </c>
      <c r="L156" t="s">
        <v>31</v>
      </c>
      <c r="M156">
        <v>0</v>
      </c>
      <c r="N156">
        <v>0</v>
      </c>
      <c r="O156">
        <v>0</v>
      </c>
      <c r="P156" t="s">
        <v>37</v>
      </c>
      <c r="Q156" t="s">
        <v>37</v>
      </c>
      <c r="R156" t="str">
        <f t="shared" si="5"/>
        <v>2103994522111</v>
      </c>
      <c r="S156" t="s">
        <v>38</v>
      </c>
      <c r="T156" t="s">
        <v>45</v>
      </c>
      <c r="U156" t="s">
        <v>45</v>
      </c>
      <c r="V156" t="s">
        <v>2386</v>
      </c>
      <c r="W156" t="s">
        <v>42</v>
      </c>
      <c r="X156" t="s">
        <v>43</v>
      </c>
      <c r="Y156" t="s">
        <v>44</v>
      </c>
      <c r="Z156" t="s">
        <v>44</v>
      </c>
      <c r="AA156" t="s">
        <v>45</v>
      </c>
      <c r="AB156" t="s">
        <v>46</v>
      </c>
      <c r="AC156" t="s">
        <v>47</v>
      </c>
      <c r="AD156" t="s">
        <v>48</v>
      </c>
      <c r="AE156" t="s">
        <v>49</v>
      </c>
      <c r="AF156" t="s">
        <v>31</v>
      </c>
    </row>
    <row r="157" spans="1:32">
      <c r="A157" t="str">
        <f t="shared" si="4"/>
        <v>210399452111106</v>
      </c>
      <c r="B157" t="s">
        <v>2978</v>
      </c>
      <c r="C157" t="s">
        <v>2384</v>
      </c>
      <c r="D157" t="s">
        <v>1098</v>
      </c>
      <c r="E157" t="s">
        <v>1098</v>
      </c>
      <c r="F157" t="s">
        <v>165</v>
      </c>
      <c r="G157" t="s">
        <v>3051</v>
      </c>
      <c r="H157" s="1">
        <v>44000</v>
      </c>
      <c r="I157" s="1">
        <v>44000</v>
      </c>
      <c r="J157">
        <v>3786790</v>
      </c>
      <c r="K157" t="s">
        <v>31</v>
      </c>
      <c r="L157" t="s">
        <v>31</v>
      </c>
      <c r="M157">
        <v>0</v>
      </c>
      <c r="N157">
        <v>0</v>
      </c>
      <c r="O157">
        <v>0</v>
      </c>
      <c r="P157" t="s">
        <v>37</v>
      </c>
      <c r="Q157" t="s">
        <v>37</v>
      </c>
      <c r="R157" t="str">
        <f t="shared" si="5"/>
        <v>2103994521111</v>
      </c>
      <c r="S157" t="s">
        <v>38</v>
      </c>
      <c r="T157" t="s">
        <v>45</v>
      </c>
      <c r="U157" t="s">
        <v>45</v>
      </c>
      <c r="V157" t="s">
        <v>2386</v>
      </c>
      <c r="W157" t="s">
        <v>42</v>
      </c>
      <c r="X157" t="s">
        <v>43</v>
      </c>
      <c r="Y157" t="s">
        <v>44</v>
      </c>
      <c r="Z157" t="s">
        <v>44</v>
      </c>
      <c r="AA157" t="s">
        <v>45</v>
      </c>
      <c r="AB157" t="s">
        <v>46</v>
      </c>
      <c r="AC157" t="s">
        <v>47</v>
      </c>
      <c r="AD157" t="s">
        <v>48</v>
      </c>
      <c r="AE157" t="s">
        <v>49</v>
      </c>
      <c r="AF157" t="s">
        <v>31</v>
      </c>
    </row>
    <row r="158" spans="1:32">
      <c r="A158" t="str">
        <f t="shared" si="4"/>
        <v>210399452411106</v>
      </c>
      <c r="B158" t="s">
        <v>2978</v>
      </c>
      <c r="C158" t="s">
        <v>2384</v>
      </c>
      <c r="D158" t="s">
        <v>465</v>
      </c>
      <c r="E158" t="s">
        <v>465</v>
      </c>
      <c r="F158" t="s">
        <v>71</v>
      </c>
      <c r="G158" t="s">
        <v>3052</v>
      </c>
      <c r="H158" s="1">
        <v>44008</v>
      </c>
      <c r="I158" s="1">
        <v>44008</v>
      </c>
      <c r="J158">
        <v>410000</v>
      </c>
      <c r="K158" t="s">
        <v>31</v>
      </c>
      <c r="L158" t="s">
        <v>31</v>
      </c>
      <c r="M158">
        <v>0</v>
      </c>
      <c r="N158">
        <v>0</v>
      </c>
      <c r="O158">
        <v>0</v>
      </c>
      <c r="P158" t="s">
        <v>37</v>
      </c>
      <c r="Q158" t="s">
        <v>37</v>
      </c>
      <c r="R158" t="str">
        <f t="shared" si="5"/>
        <v>2103994524111</v>
      </c>
      <c r="S158" t="s">
        <v>38</v>
      </c>
      <c r="T158" t="s">
        <v>45</v>
      </c>
      <c r="U158" t="s">
        <v>45</v>
      </c>
      <c r="V158" t="s">
        <v>2386</v>
      </c>
      <c r="W158" t="s">
        <v>42</v>
      </c>
      <c r="X158" t="s">
        <v>43</v>
      </c>
      <c r="Y158" t="s">
        <v>44</v>
      </c>
      <c r="Z158" t="s">
        <v>44</v>
      </c>
      <c r="AA158" t="s">
        <v>45</v>
      </c>
      <c r="AB158" t="s">
        <v>46</v>
      </c>
      <c r="AC158" t="s">
        <v>47</v>
      </c>
      <c r="AD158" t="s">
        <v>48</v>
      </c>
      <c r="AE158" t="s">
        <v>49</v>
      </c>
      <c r="AF158" t="s">
        <v>31</v>
      </c>
    </row>
    <row r="159" spans="1:32">
      <c r="A159" t="str">
        <f t="shared" si="4"/>
        <v>212599451111101</v>
      </c>
      <c r="B159" t="s">
        <v>2978</v>
      </c>
      <c r="C159" t="s">
        <v>33</v>
      </c>
      <c r="D159" t="s">
        <v>344</v>
      </c>
      <c r="E159" t="s">
        <v>344</v>
      </c>
      <c r="F159" t="s">
        <v>35</v>
      </c>
      <c r="G159" t="s">
        <v>3053</v>
      </c>
      <c r="H159" s="1">
        <v>43832</v>
      </c>
      <c r="I159" s="1">
        <v>43832</v>
      </c>
      <c r="J159">
        <v>287349800</v>
      </c>
      <c r="K159" t="s">
        <v>31</v>
      </c>
      <c r="L159" t="s">
        <v>31</v>
      </c>
      <c r="M159">
        <v>0</v>
      </c>
      <c r="N159">
        <v>0</v>
      </c>
      <c r="O159">
        <v>0</v>
      </c>
      <c r="P159" t="s">
        <v>37</v>
      </c>
      <c r="Q159" t="s">
        <v>37</v>
      </c>
      <c r="R159" t="str">
        <f t="shared" si="5"/>
        <v>2125994511111</v>
      </c>
      <c r="S159" t="s">
        <v>38</v>
      </c>
      <c r="T159" t="s">
        <v>39</v>
      </c>
      <c r="U159" t="s">
        <v>40</v>
      </c>
      <c r="V159" t="s">
        <v>41</v>
      </c>
      <c r="W159" t="s">
        <v>42</v>
      </c>
      <c r="X159" t="s">
        <v>43</v>
      </c>
      <c r="Y159" t="s">
        <v>44</v>
      </c>
      <c r="Z159" t="s">
        <v>44</v>
      </c>
      <c r="AA159" t="s">
        <v>45</v>
      </c>
      <c r="AB159" t="s">
        <v>46</v>
      </c>
      <c r="AC159" t="s">
        <v>47</v>
      </c>
      <c r="AD159" t="s">
        <v>48</v>
      </c>
      <c r="AE159" t="s">
        <v>49</v>
      </c>
      <c r="AF159" t="s">
        <v>31</v>
      </c>
    </row>
    <row r="160" spans="1:32">
      <c r="A160" t="str">
        <f t="shared" si="4"/>
        <v>212599451111901</v>
      </c>
      <c r="B160" t="s">
        <v>2978</v>
      </c>
      <c r="C160" t="s">
        <v>33</v>
      </c>
      <c r="D160" t="s">
        <v>344</v>
      </c>
      <c r="E160" t="s">
        <v>344</v>
      </c>
      <c r="F160" t="s">
        <v>50</v>
      </c>
      <c r="G160" t="s">
        <v>3053</v>
      </c>
      <c r="H160" s="1">
        <v>43832</v>
      </c>
      <c r="I160" s="1">
        <v>43832</v>
      </c>
      <c r="J160">
        <v>4180</v>
      </c>
      <c r="K160" t="s">
        <v>31</v>
      </c>
      <c r="L160" t="s">
        <v>31</v>
      </c>
      <c r="M160">
        <v>0</v>
      </c>
      <c r="N160">
        <v>0</v>
      </c>
      <c r="O160">
        <v>0</v>
      </c>
      <c r="P160" t="s">
        <v>37</v>
      </c>
      <c r="Q160" t="s">
        <v>37</v>
      </c>
      <c r="R160" t="str">
        <f t="shared" si="5"/>
        <v>2125994511119</v>
      </c>
      <c r="S160" t="s">
        <v>38</v>
      </c>
      <c r="T160" t="s">
        <v>39</v>
      </c>
      <c r="U160" t="s">
        <v>40</v>
      </c>
      <c r="V160" t="s">
        <v>41</v>
      </c>
      <c r="W160" t="s">
        <v>42</v>
      </c>
      <c r="X160" t="s">
        <v>43</v>
      </c>
      <c r="Y160" t="s">
        <v>44</v>
      </c>
      <c r="Z160" t="s">
        <v>44</v>
      </c>
      <c r="AA160" t="s">
        <v>45</v>
      </c>
      <c r="AB160" t="s">
        <v>46</v>
      </c>
      <c r="AC160" t="s">
        <v>47</v>
      </c>
      <c r="AD160" t="s">
        <v>48</v>
      </c>
      <c r="AE160" t="s">
        <v>49</v>
      </c>
      <c r="AF160" t="s">
        <v>31</v>
      </c>
    </row>
    <row r="161" spans="1:32">
      <c r="A161" t="str">
        <f t="shared" si="4"/>
        <v>212599451112101</v>
      </c>
      <c r="B161" t="s">
        <v>2978</v>
      </c>
      <c r="C161" t="s">
        <v>33</v>
      </c>
      <c r="D161" t="s">
        <v>344</v>
      </c>
      <c r="E161" t="s">
        <v>344</v>
      </c>
      <c r="F161" t="s">
        <v>51</v>
      </c>
      <c r="G161" t="s">
        <v>3053</v>
      </c>
      <c r="H161" s="1">
        <v>43832</v>
      </c>
      <c r="I161" s="1">
        <v>43832</v>
      </c>
      <c r="J161">
        <v>24044520</v>
      </c>
      <c r="K161" t="s">
        <v>31</v>
      </c>
      <c r="L161" t="s">
        <v>31</v>
      </c>
      <c r="M161">
        <v>0</v>
      </c>
      <c r="N161">
        <v>0</v>
      </c>
      <c r="O161">
        <v>0</v>
      </c>
      <c r="P161" t="s">
        <v>37</v>
      </c>
      <c r="Q161" t="s">
        <v>37</v>
      </c>
      <c r="R161" t="str">
        <f t="shared" si="5"/>
        <v>2125994511121</v>
      </c>
      <c r="S161" t="s">
        <v>38</v>
      </c>
      <c r="T161" t="s">
        <v>39</v>
      </c>
      <c r="U161" t="s">
        <v>40</v>
      </c>
      <c r="V161" t="s">
        <v>41</v>
      </c>
      <c r="W161" t="s">
        <v>42</v>
      </c>
      <c r="X161" t="s">
        <v>43</v>
      </c>
      <c r="Y161" t="s">
        <v>44</v>
      </c>
      <c r="Z161" t="s">
        <v>44</v>
      </c>
      <c r="AA161" t="s">
        <v>45</v>
      </c>
      <c r="AB161" t="s">
        <v>46</v>
      </c>
      <c r="AC161" t="s">
        <v>47</v>
      </c>
      <c r="AD161" t="s">
        <v>48</v>
      </c>
      <c r="AE161" t="s">
        <v>49</v>
      </c>
      <c r="AF161" t="s">
        <v>31</v>
      </c>
    </row>
    <row r="162" spans="1:32">
      <c r="A162" t="str">
        <f t="shared" si="4"/>
        <v>212599451112201</v>
      </c>
      <c r="B162" t="s">
        <v>2978</v>
      </c>
      <c r="C162" t="s">
        <v>33</v>
      </c>
      <c r="D162" t="s">
        <v>344</v>
      </c>
      <c r="E162" t="s">
        <v>344</v>
      </c>
      <c r="F162" t="s">
        <v>55</v>
      </c>
      <c r="G162" t="s">
        <v>3053</v>
      </c>
      <c r="H162" s="1">
        <v>43832</v>
      </c>
      <c r="I162" s="1">
        <v>43832</v>
      </c>
      <c r="J162">
        <v>7346426</v>
      </c>
      <c r="K162" t="s">
        <v>31</v>
      </c>
      <c r="L162" t="s">
        <v>31</v>
      </c>
      <c r="M162">
        <v>0</v>
      </c>
      <c r="N162">
        <v>0</v>
      </c>
      <c r="O162">
        <v>0</v>
      </c>
      <c r="P162" t="s">
        <v>37</v>
      </c>
      <c r="Q162" t="s">
        <v>37</v>
      </c>
      <c r="R162" t="str">
        <f t="shared" si="5"/>
        <v>2125994511122</v>
      </c>
      <c r="S162" t="s">
        <v>38</v>
      </c>
      <c r="T162" t="s">
        <v>39</v>
      </c>
      <c r="U162" t="s">
        <v>40</v>
      </c>
      <c r="V162" t="s">
        <v>41</v>
      </c>
      <c r="W162" t="s">
        <v>42</v>
      </c>
      <c r="X162" t="s">
        <v>43</v>
      </c>
      <c r="Y162" t="s">
        <v>44</v>
      </c>
      <c r="Z162" t="s">
        <v>44</v>
      </c>
      <c r="AA162" t="s">
        <v>45</v>
      </c>
      <c r="AB162" t="s">
        <v>46</v>
      </c>
      <c r="AC162" t="s">
        <v>47</v>
      </c>
      <c r="AD162" t="s">
        <v>48</v>
      </c>
      <c r="AE162" t="s">
        <v>49</v>
      </c>
      <c r="AF162" t="s">
        <v>31</v>
      </c>
    </row>
    <row r="163" spans="1:32">
      <c r="A163" t="str">
        <f t="shared" si="4"/>
        <v>212599451112301</v>
      </c>
      <c r="B163" t="s">
        <v>2978</v>
      </c>
      <c r="C163" t="s">
        <v>33</v>
      </c>
      <c r="D163" t="s">
        <v>344</v>
      </c>
      <c r="E163" t="s">
        <v>344</v>
      </c>
      <c r="F163" t="s">
        <v>56</v>
      </c>
      <c r="G163" t="s">
        <v>3053</v>
      </c>
      <c r="H163" s="1">
        <v>43832</v>
      </c>
      <c r="I163" s="1">
        <v>43832</v>
      </c>
      <c r="J163">
        <v>1030000</v>
      </c>
      <c r="K163" t="s">
        <v>31</v>
      </c>
      <c r="L163" t="s">
        <v>31</v>
      </c>
      <c r="M163">
        <v>0</v>
      </c>
      <c r="N163">
        <v>0</v>
      </c>
      <c r="O163">
        <v>0</v>
      </c>
      <c r="P163" t="s">
        <v>37</v>
      </c>
      <c r="Q163" t="s">
        <v>37</v>
      </c>
      <c r="R163" t="str">
        <f t="shared" si="5"/>
        <v>2125994511123</v>
      </c>
      <c r="S163" t="s">
        <v>38</v>
      </c>
      <c r="T163" t="s">
        <v>39</v>
      </c>
      <c r="U163" t="s">
        <v>40</v>
      </c>
      <c r="V163" t="s">
        <v>41</v>
      </c>
      <c r="W163" t="s">
        <v>42</v>
      </c>
      <c r="X163" t="s">
        <v>43</v>
      </c>
      <c r="Y163" t="s">
        <v>44</v>
      </c>
      <c r="Z163" t="s">
        <v>44</v>
      </c>
      <c r="AA163" t="s">
        <v>45</v>
      </c>
      <c r="AB163" t="s">
        <v>46</v>
      </c>
      <c r="AC163" t="s">
        <v>47</v>
      </c>
      <c r="AD163" t="s">
        <v>48</v>
      </c>
      <c r="AE163" t="s">
        <v>49</v>
      </c>
      <c r="AF163" t="s">
        <v>31</v>
      </c>
    </row>
    <row r="164" spans="1:32">
      <c r="A164" t="str">
        <f t="shared" si="4"/>
        <v>212599451112401</v>
      </c>
      <c r="B164" t="s">
        <v>2978</v>
      </c>
      <c r="C164" t="s">
        <v>33</v>
      </c>
      <c r="D164" t="s">
        <v>344</v>
      </c>
      <c r="E164" t="s">
        <v>344</v>
      </c>
      <c r="F164" t="s">
        <v>52</v>
      </c>
      <c r="G164" t="s">
        <v>3053</v>
      </c>
      <c r="H164" s="1">
        <v>43832</v>
      </c>
      <c r="I164" s="1">
        <v>43832</v>
      </c>
      <c r="J164">
        <v>14580000</v>
      </c>
      <c r="K164" t="s">
        <v>31</v>
      </c>
      <c r="L164" t="s">
        <v>31</v>
      </c>
      <c r="M164">
        <v>0</v>
      </c>
      <c r="N164">
        <v>0</v>
      </c>
      <c r="O164">
        <v>0</v>
      </c>
      <c r="P164" t="s">
        <v>37</v>
      </c>
      <c r="Q164" t="s">
        <v>37</v>
      </c>
      <c r="R164" t="str">
        <f t="shared" si="5"/>
        <v>2125994511124</v>
      </c>
      <c r="S164" t="s">
        <v>38</v>
      </c>
      <c r="T164" t="s">
        <v>39</v>
      </c>
      <c r="U164" t="s">
        <v>40</v>
      </c>
      <c r="V164" t="s">
        <v>41</v>
      </c>
      <c r="W164" t="s">
        <v>42</v>
      </c>
      <c r="X164" t="s">
        <v>43</v>
      </c>
      <c r="Y164" t="s">
        <v>44</v>
      </c>
      <c r="Z164" t="s">
        <v>44</v>
      </c>
      <c r="AA164" t="s">
        <v>45</v>
      </c>
      <c r="AB164" t="s">
        <v>46</v>
      </c>
      <c r="AC164" t="s">
        <v>47</v>
      </c>
      <c r="AD164" t="s">
        <v>48</v>
      </c>
      <c r="AE164" t="s">
        <v>49</v>
      </c>
      <c r="AF164" t="s">
        <v>31</v>
      </c>
    </row>
    <row r="165" spans="1:32">
      <c r="A165" t="str">
        <f t="shared" si="4"/>
        <v>212599451112601</v>
      </c>
      <c r="B165" t="s">
        <v>2978</v>
      </c>
      <c r="C165" t="s">
        <v>33</v>
      </c>
      <c r="D165" t="s">
        <v>344</v>
      </c>
      <c r="E165" t="s">
        <v>344</v>
      </c>
      <c r="F165" t="s">
        <v>57</v>
      </c>
      <c r="G165" t="s">
        <v>3053</v>
      </c>
      <c r="H165" s="1">
        <v>43832</v>
      </c>
      <c r="I165" s="1">
        <v>43832</v>
      </c>
      <c r="J165">
        <v>18394680</v>
      </c>
      <c r="K165" t="s">
        <v>31</v>
      </c>
      <c r="L165" t="s">
        <v>31</v>
      </c>
      <c r="M165">
        <v>0</v>
      </c>
      <c r="N165">
        <v>0</v>
      </c>
      <c r="O165">
        <v>0</v>
      </c>
      <c r="P165" t="s">
        <v>37</v>
      </c>
      <c r="Q165" t="s">
        <v>37</v>
      </c>
      <c r="R165" t="str">
        <f t="shared" si="5"/>
        <v>2125994511126</v>
      </c>
      <c r="S165" t="s">
        <v>38</v>
      </c>
      <c r="T165" t="s">
        <v>39</v>
      </c>
      <c r="U165" t="s">
        <v>40</v>
      </c>
      <c r="V165" t="s">
        <v>41</v>
      </c>
      <c r="W165" t="s">
        <v>42</v>
      </c>
      <c r="X165" t="s">
        <v>43</v>
      </c>
      <c r="Y165" t="s">
        <v>44</v>
      </c>
      <c r="Z165" t="s">
        <v>44</v>
      </c>
      <c r="AA165" t="s">
        <v>45</v>
      </c>
      <c r="AB165" t="s">
        <v>46</v>
      </c>
      <c r="AC165" t="s">
        <v>47</v>
      </c>
      <c r="AD165" t="s">
        <v>48</v>
      </c>
      <c r="AE165" t="s">
        <v>49</v>
      </c>
      <c r="AF165" t="s">
        <v>31</v>
      </c>
    </row>
    <row r="166" spans="1:32">
      <c r="A166" t="str">
        <f t="shared" si="4"/>
        <v>212599451115101</v>
      </c>
      <c r="B166" t="s">
        <v>2978</v>
      </c>
      <c r="C166" t="s">
        <v>33</v>
      </c>
      <c r="D166" t="s">
        <v>344</v>
      </c>
      <c r="E166" t="s">
        <v>344</v>
      </c>
      <c r="F166" t="s">
        <v>58</v>
      </c>
      <c r="G166" t="s">
        <v>3053</v>
      </c>
      <c r="H166" s="1">
        <v>43832</v>
      </c>
      <c r="I166" s="1">
        <v>43832</v>
      </c>
      <c r="J166">
        <v>7160000</v>
      </c>
      <c r="K166" t="s">
        <v>31</v>
      </c>
      <c r="L166" t="s">
        <v>31</v>
      </c>
      <c r="M166">
        <v>0</v>
      </c>
      <c r="N166">
        <v>0</v>
      </c>
      <c r="O166">
        <v>0</v>
      </c>
      <c r="P166" t="s">
        <v>37</v>
      </c>
      <c r="Q166" t="s">
        <v>37</v>
      </c>
      <c r="R166" t="str">
        <f t="shared" si="5"/>
        <v>2125994511151</v>
      </c>
      <c r="S166" t="s">
        <v>38</v>
      </c>
      <c r="T166" t="s">
        <v>39</v>
      </c>
      <c r="U166" t="s">
        <v>40</v>
      </c>
      <c r="V166" t="s">
        <v>41</v>
      </c>
      <c r="W166" t="s">
        <v>42</v>
      </c>
      <c r="X166" t="s">
        <v>43</v>
      </c>
      <c r="Y166" t="s">
        <v>44</v>
      </c>
      <c r="Z166" t="s">
        <v>44</v>
      </c>
      <c r="AA166" t="s">
        <v>45</v>
      </c>
      <c r="AB166" t="s">
        <v>46</v>
      </c>
      <c r="AC166" t="s">
        <v>47</v>
      </c>
      <c r="AD166" t="s">
        <v>48</v>
      </c>
      <c r="AE166" t="s">
        <v>49</v>
      </c>
      <c r="AF166" t="s">
        <v>31</v>
      </c>
    </row>
    <row r="167" spans="1:32">
      <c r="A167" t="str">
        <f t="shared" si="4"/>
        <v>212599451111102</v>
      </c>
      <c r="B167" t="s">
        <v>2978</v>
      </c>
      <c r="C167" t="s">
        <v>33</v>
      </c>
      <c r="D167" t="s">
        <v>994</v>
      </c>
      <c r="E167" t="s">
        <v>994</v>
      </c>
      <c r="F167" t="s">
        <v>35</v>
      </c>
      <c r="G167" t="s">
        <v>3054</v>
      </c>
      <c r="H167" s="1">
        <v>43862</v>
      </c>
      <c r="I167" s="1">
        <v>43833</v>
      </c>
      <c r="J167">
        <v>287441700</v>
      </c>
      <c r="K167" t="s">
        <v>31</v>
      </c>
      <c r="L167" t="s">
        <v>31</v>
      </c>
      <c r="M167">
        <v>0</v>
      </c>
      <c r="N167">
        <v>0</v>
      </c>
      <c r="O167">
        <v>0</v>
      </c>
      <c r="P167" t="s">
        <v>37</v>
      </c>
      <c r="Q167" t="s">
        <v>37</v>
      </c>
      <c r="R167" t="str">
        <f t="shared" si="5"/>
        <v>2125994511111</v>
      </c>
      <c r="S167" t="s">
        <v>38</v>
      </c>
      <c r="T167" t="s">
        <v>39</v>
      </c>
      <c r="U167" t="s">
        <v>40</v>
      </c>
      <c r="V167" t="s">
        <v>41</v>
      </c>
      <c r="W167" t="s">
        <v>42</v>
      </c>
      <c r="X167" t="s">
        <v>43</v>
      </c>
      <c r="Y167" t="s">
        <v>44</v>
      </c>
      <c r="Z167" t="s">
        <v>44</v>
      </c>
      <c r="AA167" t="s">
        <v>45</v>
      </c>
      <c r="AB167" t="s">
        <v>46</v>
      </c>
      <c r="AC167" t="s">
        <v>47</v>
      </c>
      <c r="AD167" t="s">
        <v>48</v>
      </c>
      <c r="AE167" t="s">
        <v>49</v>
      </c>
      <c r="AF167" t="s">
        <v>31</v>
      </c>
    </row>
    <row r="168" spans="1:32">
      <c r="A168" t="str">
        <f t="shared" si="4"/>
        <v>212599451111902</v>
      </c>
      <c r="B168" t="s">
        <v>2978</v>
      </c>
      <c r="C168" t="s">
        <v>33</v>
      </c>
      <c r="D168" t="s">
        <v>994</v>
      </c>
      <c r="E168" t="s">
        <v>994</v>
      </c>
      <c r="F168" t="s">
        <v>50</v>
      </c>
      <c r="G168" t="s">
        <v>3054</v>
      </c>
      <c r="H168" s="1">
        <v>43862</v>
      </c>
      <c r="I168" s="1">
        <v>43833</v>
      </c>
      <c r="J168">
        <v>4142</v>
      </c>
      <c r="K168" t="s">
        <v>31</v>
      </c>
      <c r="L168" t="s">
        <v>31</v>
      </c>
      <c r="M168">
        <v>0</v>
      </c>
      <c r="N168">
        <v>0</v>
      </c>
      <c r="O168">
        <v>0</v>
      </c>
      <c r="P168" t="s">
        <v>37</v>
      </c>
      <c r="Q168" t="s">
        <v>37</v>
      </c>
      <c r="R168" t="str">
        <f t="shared" si="5"/>
        <v>2125994511119</v>
      </c>
      <c r="S168" t="s">
        <v>38</v>
      </c>
      <c r="T168" t="s">
        <v>39</v>
      </c>
      <c r="U168" t="s">
        <v>40</v>
      </c>
      <c r="V168" t="s">
        <v>41</v>
      </c>
      <c r="W168" t="s">
        <v>42</v>
      </c>
      <c r="X168" t="s">
        <v>43</v>
      </c>
      <c r="Y168" t="s">
        <v>44</v>
      </c>
      <c r="Z168" t="s">
        <v>44</v>
      </c>
      <c r="AA168" t="s">
        <v>45</v>
      </c>
      <c r="AB168" t="s">
        <v>46</v>
      </c>
      <c r="AC168" t="s">
        <v>47</v>
      </c>
      <c r="AD168" t="s">
        <v>48</v>
      </c>
      <c r="AE168" t="s">
        <v>49</v>
      </c>
      <c r="AF168" t="s">
        <v>31</v>
      </c>
    </row>
    <row r="169" spans="1:32">
      <c r="A169" t="str">
        <f t="shared" si="4"/>
        <v>212599451112102</v>
      </c>
      <c r="B169" t="s">
        <v>2978</v>
      </c>
      <c r="C169" t="s">
        <v>33</v>
      </c>
      <c r="D169" t="s">
        <v>994</v>
      </c>
      <c r="E169" t="s">
        <v>994</v>
      </c>
      <c r="F169" t="s">
        <v>51</v>
      </c>
      <c r="G169" t="s">
        <v>3054</v>
      </c>
      <c r="H169" s="1">
        <v>43862</v>
      </c>
      <c r="I169" s="1">
        <v>43833</v>
      </c>
      <c r="J169">
        <v>24053710</v>
      </c>
      <c r="K169" t="s">
        <v>31</v>
      </c>
      <c r="L169" t="s">
        <v>31</v>
      </c>
      <c r="M169">
        <v>0</v>
      </c>
      <c r="N169">
        <v>0</v>
      </c>
      <c r="O169">
        <v>0</v>
      </c>
      <c r="P169" t="s">
        <v>37</v>
      </c>
      <c r="Q169" t="s">
        <v>37</v>
      </c>
      <c r="R169" t="str">
        <f t="shared" si="5"/>
        <v>2125994511121</v>
      </c>
      <c r="S169" t="s">
        <v>38</v>
      </c>
      <c r="T169" t="s">
        <v>39</v>
      </c>
      <c r="U169" t="s">
        <v>40</v>
      </c>
      <c r="V169" t="s">
        <v>41</v>
      </c>
      <c r="W169" t="s">
        <v>42</v>
      </c>
      <c r="X169" t="s">
        <v>43</v>
      </c>
      <c r="Y169" t="s">
        <v>44</v>
      </c>
      <c r="Z169" t="s">
        <v>44</v>
      </c>
      <c r="AA169" t="s">
        <v>45</v>
      </c>
      <c r="AB169" t="s">
        <v>46</v>
      </c>
      <c r="AC169" t="s">
        <v>47</v>
      </c>
      <c r="AD169" t="s">
        <v>48</v>
      </c>
      <c r="AE169" t="s">
        <v>49</v>
      </c>
      <c r="AF169" t="s">
        <v>31</v>
      </c>
    </row>
    <row r="170" spans="1:32">
      <c r="A170" t="str">
        <f t="shared" si="4"/>
        <v>212599451112202</v>
      </c>
      <c r="B170" t="s">
        <v>2978</v>
      </c>
      <c r="C170" t="s">
        <v>33</v>
      </c>
      <c r="D170" t="s">
        <v>994</v>
      </c>
      <c r="E170" t="s">
        <v>994</v>
      </c>
      <c r="F170" t="s">
        <v>55</v>
      </c>
      <c r="G170" t="s">
        <v>3054</v>
      </c>
      <c r="H170" s="1">
        <v>43862</v>
      </c>
      <c r="I170" s="1">
        <v>43833</v>
      </c>
      <c r="J170">
        <v>7350102</v>
      </c>
      <c r="K170" t="s">
        <v>31</v>
      </c>
      <c r="L170" t="s">
        <v>31</v>
      </c>
      <c r="M170">
        <v>0</v>
      </c>
      <c r="N170">
        <v>0</v>
      </c>
      <c r="O170">
        <v>0</v>
      </c>
      <c r="P170" t="s">
        <v>37</v>
      </c>
      <c r="Q170" t="s">
        <v>37</v>
      </c>
      <c r="R170" t="str">
        <f t="shared" si="5"/>
        <v>2125994511122</v>
      </c>
      <c r="S170" t="s">
        <v>38</v>
      </c>
      <c r="T170" t="s">
        <v>39</v>
      </c>
      <c r="U170" t="s">
        <v>40</v>
      </c>
      <c r="V170" t="s">
        <v>41</v>
      </c>
      <c r="W170" t="s">
        <v>42</v>
      </c>
      <c r="X170" t="s">
        <v>43</v>
      </c>
      <c r="Y170" t="s">
        <v>44</v>
      </c>
      <c r="Z170" t="s">
        <v>44</v>
      </c>
      <c r="AA170" t="s">
        <v>45</v>
      </c>
      <c r="AB170" t="s">
        <v>46</v>
      </c>
      <c r="AC170" t="s">
        <v>47</v>
      </c>
      <c r="AD170" t="s">
        <v>48</v>
      </c>
      <c r="AE170" t="s">
        <v>49</v>
      </c>
      <c r="AF170" t="s">
        <v>31</v>
      </c>
    </row>
    <row r="171" spans="1:32">
      <c r="A171" t="str">
        <f t="shared" si="4"/>
        <v>212599451112302</v>
      </c>
      <c r="B171" t="s">
        <v>2978</v>
      </c>
      <c r="C171" t="s">
        <v>33</v>
      </c>
      <c r="D171" t="s">
        <v>994</v>
      </c>
      <c r="E171" t="s">
        <v>994</v>
      </c>
      <c r="F171" t="s">
        <v>56</v>
      </c>
      <c r="G171" t="s">
        <v>3054</v>
      </c>
      <c r="H171" s="1">
        <v>43862</v>
      </c>
      <c r="I171" s="1">
        <v>43833</v>
      </c>
      <c r="J171">
        <v>1030000</v>
      </c>
      <c r="K171" t="s">
        <v>31</v>
      </c>
      <c r="L171" t="s">
        <v>31</v>
      </c>
      <c r="M171">
        <v>0</v>
      </c>
      <c r="N171">
        <v>0</v>
      </c>
      <c r="O171">
        <v>0</v>
      </c>
      <c r="P171" t="s">
        <v>37</v>
      </c>
      <c r="Q171" t="s">
        <v>37</v>
      </c>
      <c r="R171" t="str">
        <f t="shared" si="5"/>
        <v>2125994511123</v>
      </c>
      <c r="S171" t="s">
        <v>38</v>
      </c>
      <c r="T171" t="s">
        <v>39</v>
      </c>
      <c r="U171" t="s">
        <v>40</v>
      </c>
      <c r="V171" t="s">
        <v>41</v>
      </c>
      <c r="W171" t="s">
        <v>42</v>
      </c>
      <c r="X171" t="s">
        <v>43</v>
      </c>
      <c r="Y171" t="s">
        <v>44</v>
      </c>
      <c r="Z171" t="s">
        <v>44</v>
      </c>
      <c r="AA171" t="s">
        <v>45</v>
      </c>
      <c r="AB171" t="s">
        <v>46</v>
      </c>
      <c r="AC171" t="s">
        <v>47</v>
      </c>
      <c r="AD171" t="s">
        <v>48</v>
      </c>
      <c r="AE171" t="s">
        <v>49</v>
      </c>
      <c r="AF171" t="s">
        <v>31</v>
      </c>
    </row>
    <row r="172" spans="1:32">
      <c r="A172" t="str">
        <f t="shared" si="4"/>
        <v>212599451112402</v>
      </c>
      <c r="B172" t="s">
        <v>2978</v>
      </c>
      <c r="C172" t="s">
        <v>33</v>
      </c>
      <c r="D172" t="s">
        <v>994</v>
      </c>
      <c r="E172" t="s">
        <v>994</v>
      </c>
      <c r="F172" t="s">
        <v>52</v>
      </c>
      <c r="G172" t="s">
        <v>3054</v>
      </c>
      <c r="H172" s="1">
        <v>43862</v>
      </c>
      <c r="I172" s="1">
        <v>43833</v>
      </c>
      <c r="J172">
        <v>14580000</v>
      </c>
      <c r="K172" t="s">
        <v>31</v>
      </c>
      <c r="L172" t="s">
        <v>31</v>
      </c>
      <c r="M172">
        <v>0</v>
      </c>
      <c r="N172">
        <v>0</v>
      </c>
      <c r="O172">
        <v>0</v>
      </c>
      <c r="P172" t="s">
        <v>37</v>
      </c>
      <c r="Q172" t="s">
        <v>37</v>
      </c>
      <c r="R172" t="str">
        <f t="shared" si="5"/>
        <v>2125994511124</v>
      </c>
      <c r="S172" t="s">
        <v>38</v>
      </c>
      <c r="T172" t="s">
        <v>39</v>
      </c>
      <c r="U172" t="s">
        <v>40</v>
      </c>
      <c r="V172" t="s">
        <v>41</v>
      </c>
      <c r="W172" t="s">
        <v>42</v>
      </c>
      <c r="X172" t="s">
        <v>43</v>
      </c>
      <c r="Y172" t="s">
        <v>44</v>
      </c>
      <c r="Z172" t="s">
        <v>44</v>
      </c>
      <c r="AA172" t="s">
        <v>45</v>
      </c>
      <c r="AB172" t="s">
        <v>46</v>
      </c>
      <c r="AC172" t="s">
        <v>47</v>
      </c>
      <c r="AD172" t="s">
        <v>48</v>
      </c>
      <c r="AE172" t="s">
        <v>49</v>
      </c>
      <c r="AF172" t="s">
        <v>31</v>
      </c>
    </row>
    <row r="173" spans="1:32">
      <c r="A173" t="str">
        <f t="shared" si="4"/>
        <v>212599451112602</v>
      </c>
      <c r="B173" t="s">
        <v>2978</v>
      </c>
      <c r="C173" t="s">
        <v>33</v>
      </c>
      <c r="D173" t="s">
        <v>994</v>
      </c>
      <c r="E173" t="s">
        <v>994</v>
      </c>
      <c r="F173" t="s">
        <v>57</v>
      </c>
      <c r="G173" t="s">
        <v>3054</v>
      </c>
      <c r="H173" s="1">
        <v>43862</v>
      </c>
      <c r="I173" s="1">
        <v>43833</v>
      </c>
      <c r="J173">
        <v>18394680</v>
      </c>
      <c r="K173" t="s">
        <v>31</v>
      </c>
      <c r="L173" t="s">
        <v>31</v>
      </c>
      <c r="M173">
        <v>0</v>
      </c>
      <c r="N173">
        <v>0</v>
      </c>
      <c r="O173">
        <v>0</v>
      </c>
      <c r="P173" t="s">
        <v>37</v>
      </c>
      <c r="Q173" t="s">
        <v>37</v>
      </c>
      <c r="R173" t="str">
        <f t="shared" si="5"/>
        <v>2125994511126</v>
      </c>
      <c r="S173" t="s">
        <v>38</v>
      </c>
      <c r="T173" t="s">
        <v>39</v>
      </c>
      <c r="U173" t="s">
        <v>40</v>
      </c>
      <c r="V173" t="s">
        <v>41</v>
      </c>
      <c r="W173" t="s">
        <v>42</v>
      </c>
      <c r="X173" t="s">
        <v>43</v>
      </c>
      <c r="Y173" t="s">
        <v>44</v>
      </c>
      <c r="Z173" t="s">
        <v>44</v>
      </c>
      <c r="AA173" t="s">
        <v>45</v>
      </c>
      <c r="AB173" t="s">
        <v>46</v>
      </c>
      <c r="AC173" t="s">
        <v>47</v>
      </c>
      <c r="AD173" t="s">
        <v>48</v>
      </c>
      <c r="AE173" t="s">
        <v>49</v>
      </c>
      <c r="AF173" t="s">
        <v>31</v>
      </c>
    </row>
    <row r="174" spans="1:32">
      <c r="A174" t="str">
        <f t="shared" si="4"/>
        <v>212599451115102</v>
      </c>
      <c r="B174" t="s">
        <v>2978</v>
      </c>
      <c r="C174" t="s">
        <v>33</v>
      </c>
      <c r="D174" t="s">
        <v>994</v>
      </c>
      <c r="E174" t="s">
        <v>994</v>
      </c>
      <c r="F174" t="s">
        <v>58</v>
      </c>
      <c r="G174" t="s">
        <v>3054</v>
      </c>
      <c r="H174" s="1">
        <v>43862</v>
      </c>
      <c r="I174" s="1">
        <v>43833</v>
      </c>
      <c r="J174">
        <v>7160000</v>
      </c>
      <c r="K174" t="s">
        <v>31</v>
      </c>
      <c r="L174" t="s">
        <v>31</v>
      </c>
      <c r="M174">
        <v>0</v>
      </c>
      <c r="N174">
        <v>0</v>
      </c>
      <c r="O174">
        <v>0</v>
      </c>
      <c r="P174" t="s">
        <v>37</v>
      </c>
      <c r="Q174" t="s">
        <v>37</v>
      </c>
      <c r="R174" t="str">
        <f t="shared" si="5"/>
        <v>2125994511151</v>
      </c>
      <c r="S174" t="s">
        <v>38</v>
      </c>
      <c r="T174" t="s">
        <v>39</v>
      </c>
      <c r="U174" t="s">
        <v>40</v>
      </c>
      <c r="V174" t="s">
        <v>41</v>
      </c>
      <c r="W174" t="s">
        <v>42</v>
      </c>
      <c r="X174" t="s">
        <v>43</v>
      </c>
      <c r="Y174" t="s">
        <v>44</v>
      </c>
      <c r="Z174" t="s">
        <v>44</v>
      </c>
      <c r="AA174" t="s">
        <v>45</v>
      </c>
      <c r="AB174" t="s">
        <v>46</v>
      </c>
      <c r="AC174" t="s">
        <v>47</v>
      </c>
      <c r="AD174" t="s">
        <v>48</v>
      </c>
      <c r="AE174" t="s">
        <v>49</v>
      </c>
      <c r="AF174" t="s">
        <v>31</v>
      </c>
    </row>
    <row r="175" spans="1:32">
      <c r="A175" t="str">
        <f t="shared" si="4"/>
        <v>212599452211101</v>
      </c>
      <c r="B175" t="s">
        <v>2978</v>
      </c>
      <c r="C175" t="s">
        <v>33</v>
      </c>
      <c r="D175" t="s">
        <v>600</v>
      </c>
      <c r="E175" t="s">
        <v>600</v>
      </c>
      <c r="F175" t="s">
        <v>79</v>
      </c>
      <c r="G175" t="s">
        <v>3055</v>
      </c>
      <c r="H175" s="1">
        <v>43838</v>
      </c>
      <c r="I175" s="1">
        <v>43837</v>
      </c>
      <c r="J175">
        <v>1117625</v>
      </c>
      <c r="K175" t="s">
        <v>31</v>
      </c>
      <c r="L175" t="s">
        <v>31</v>
      </c>
      <c r="M175">
        <v>0</v>
      </c>
      <c r="N175">
        <v>0</v>
      </c>
      <c r="O175">
        <v>0</v>
      </c>
      <c r="P175" t="s">
        <v>37</v>
      </c>
      <c r="Q175" t="s">
        <v>37</v>
      </c>
      <c r="R175" t="str">
        <f t="shared" si="5"/>
        <v>2125994522111</v>
      </c>
      <c r="S175" t="s">
        <v>38</v>
      </c>
      <c r="T175" t="s">
        <v>39</v>
      </c>
      <c r="U175" t="s">
        <v>40</v>
      </c>
      <c r="V175" t="s">
        <v>41</v>
      </c>
      <c r="W175" t="s">
        <v>42</v>
      </c>
      <c r="X175" t="s">
        <v>43</v>
      </c>
      <c r="Y175" t="s">
        <v>44</v>
      </c>
      <c r="Z175" t="s">
        <v>44</v>
      </c>
      <c r="AA175" t="s">
        <v>45</v>
      </c>
      <c r="AB175" t="s">
        <v>46</v>
      </c>
      <c r="AC175" t="s">
        <v>47</v>
      </c>
      <c r="AD175" t="s">
        <v>48</v>
      </c>
      <c r="AE175" t="s">
        <v>49</v>
      </c>
      <c r="AF175" t="s">
        <v>31</v>
      </c>
    </row>
    <row r="176" spans="1:32">
      <c r="A176" t="str">
        <f t="shared" si="4"/>
        <v>212599452211901</v>
      </c>
      <c r="B176" t="s">
        <v>2978</v>
      </c>
      <c r="C176" t="s">
        <v>33</v>
      </c>
      <c r="D176" t="s">
        <v>627</v>
      </c>
      <c r="E176" t="s">
        <v>627</v>
      </c>
      <c r="F176" t="s">
        <v>60</v>
      </c>
      <c r="G176" t="s">
        <v>3056</v>
      </c>
      <c r="H176" s="1">
        <v>43838</v>
      </c>
      <c r="I176" s="1">
        <v>43837</v>
      </c>
      <c r="J176">
        <v>377000</v>
      </c>
      <c r="K176" t="s">
        <v>31</v>
      </c>
      <c r="L176" t="s">
        <v>31</v>
      </c>
      <c r="M176">
        <v>0</v>
      </c>
      <c r="N176">
        <v>0</v>
      </c>
      <c r="O176">
        <v>0</v>
      </c>
      <c r="P176" t="s">
        <v>37</v>
      </c>
      <c r="Q176" t="s">
        <v>37</v>
      </c>
      <c r="R176" t="str">
        <f t="shared" si="5"/>
        <v>2125994522119</v>
      </c>
      <c r="S176" t="s">
        <v>38</v>
      </c>
      <c r="T176" t="s">
        <v>39</v>
      </c>
      <c r="U176" t="s">
        <v>40</v>
      </c>
      <c r="V176" t="s">
        <v>41</v>
      </c>
      <c r="W176" t="s">
        <v>42</v>
      </c>
      <c r="X176" t="s">
        <v>43</v>
      </c>
      <c r="Y176" t="s">
        <v>44</v>
      </c>
      <c r="Z176" t="s">
        <v>44</v>
      </c>
      <c r="AA176" t="s">
        <v>45</v>
      </c>
      <c r="AB176" t="s">
        <v>46</v>
      </c>
      <c r="AC176" t="s">
        <v>47</v>
      </c>
      <c r="AD176" t="s">
        <v>48</v>
      </c>
      <c r="AE176" t="s">
        <v>49</v>
      </c>
      <c r="AF176" t="s">
        <v>31</v>
      </c>
    </row>
    <row r="177" spans="1:32">
      <c r="A177" t="str">
        <f t="shared" si="4"/>
        <v>212599452211201</v>
      </c>
      <c r="B177" t="s">
        <v>2978</v>
      </c>
      <c r="C177" t="s">
        <v>33</v>
      </c>
      <c r="D177" t="s">
        <v>627</v>
      </c>
      <c r="E177" t="s">
        <v>627</v>
      </c>
      <c r="F177" t="s">
        <v>148</v>
      </c>
      <c r="G177" t="s">
        <v>3056</v>
      </c>
      <c r="H177" s="1">
        <v>43838</v>
      </c>
      <c r="I177" s="1">
        <v>43837</v>
      </c>
      <c r="J177">
        <v>97570</v>
      </c>
      <c r="K177" t="s">
        <v>31</v>
      </c>
      <c r="L177" t="s">
        <v>31</v>
      </c>
      <c r="M177">
        <v>0</v>
      </c>
      <c r="N177">
        <v>0</v>
      </c>
      <c r="O177">
        <v>0</v>
      </c>
      <c r="P177" t="s">
        <v>37</v>
      </c>
      <c r="Q177" t="s">
        <v>37</v>
      </c>
      <c r="R177" t="str">
        <f t="shared" si="5"/>
        <v>2125994522112</v>
      </c>
      <c r="S177" t="s">
        <v>38</v>
      </c>
      <c r="T177" t="s">
        <v>39</v>
      </c>
      <c r="U177" t="s">
        <v>40</v>
      </c>
      <c r="V177" t="s">
        <v>41</v>
      </c>
      <c r="W177" t="s">
        <v>42</v>
      </c>
      <c r="X177" t="s">
        <v>43</v>
      </c>
      <c r="Y177" t="s">
        <v>44</v>
      </c>
      <c r="Z177" t="s">
        <v>44</v>
      </c>
      <c r="AA177" t="s">
        <v>45</v>
      </c>
      <c r="AB177" t="s">
        <v>46</v>
      </c>
      <c r="AC177" t="s">
        <v>47</v>
      </c>
      <c r="AD177" t="s">
        <v>48</v>
      </c>
      <c r="AE177" t="s">
        <v>49</v>
      </c>
      <c r="AF177" t="s">
        <v>31</v>
      </c>
    </row>
    <row r="178" spans="1:32">
      <c r="A178" t="str">
        <f t="shared" si="4"/>
        <v>212599452211901</v>
      </c>
      <c r="B178" t="s">
        <v>2978</v>
      </c>
      <c r="C178" t="s">
        <v>33</v>
      </c>
      <c r="D178" t="s">
        <v>315</v>
      </c>
      <c r="E178" t="s">
        <v>315</v>
      </c>
      <c r="F178" t="s">
        <v>60</v>
      </c>
      <c r="G178" t="s">
        <v>3057</v>
      </c>
      <c r="H178" s="1">
        <v>43838</v>
      </c>
      <c r="I178" s="1">
        <v>43837</v>
      </c>
      <c r="J178">
        <v>1555376</v>
      </c>
      <c r="K178" t="s">
        <v>31</v>
      </c>
      <c r="L178" t="s">
        <v>31</v>
      </c>
      <c r="M178">
        <v>0</v>
      </c>
      <c r="N178">
        <v>0</v>
      </c>
      <c r="O178">
        <v>0</v>
      </c>
      <c r="P178" t="s">
        <v>37</v>
      </c>
      <c r="Q178" t="s">
        <v>37</v>
      </c>
      <c r="R178" t="str">
        <f t="shared" si="5"/>
        <v>2125994522119</v>
      </c>
      <c r="S178" t="s">
        <v>38</v>
      </c>
      <c r="T178" t="s">
        <v>39</v>
      </c>
      <c r="U178" t="s">
        <v>40</v>
      </c>
      <c r="V178" t="s">
        <v>41</v>
      </c>
      <c r="W178" t="s">
        <v>42</v>
      </c>
      <c r="X178" t="s">
        <v>43</v>
      </c>
      <c r="Y178" t="s">
        <v>44</v>
      </c>
      <c r="Z178" t="s">
        <v>44</v>
      </c>
      <c r="AA178" t="s">
        <v>45</v>
      </c>
      <c r="AB178" t="s">
        <v>46</v>
      </c>
      <c r="AC178" t="s">
        <v>47</v>
      </c>
      <c r="AD178" t="s">
        <v>48</v>
      </c>
      <c r="AE178" t="s">
        <v>49</v>
      </c>
      <c r="AF178" t="s">
        <v>31</v>
      </c>
    </row>
    <row r="179" spans="1:32">
      <c r="A179" t="str">
        <f t="shared" si="4"/>
        <v>212599452211201</v>
      </c>
      <c r="B179" t="s">
        <v>2978</v>
      </c>
      <c r="C179" t="s">
        <v>33</v>
      </c>
      <c r="D179" t="s">
        <v>315</v>
      </c>
      <c r="E179" t="s">
        <v>315</v>
      </c>
      <c r="F179" t="s">
        <v>148</v>
      </c>
      <c r="G179" t="s">
        <v>3057</v>
      </c>
      <c r="H179" s="1">
        <v>43838</v>
      </c>
      <c r="I179" s="1">
        <v>43837</v>
      </c>
      <c r="J179">
        <v>49500</v>
      </c>
      <c r="K179" t="s">
        <v>31</v>
      </c>
      <c r="L179" t="s">
        <v>31</v>
      </c>
      <c r="M179">
        <v>0</v>
      </c>
      <c r="N179">
        <v>0</v>
      </c>
      <c r="O179">
        <v>0</v>
      </c>
      <c r="P179" t="s">
        <v>37</v>
      </c>
      <c r="Q179" t="s">
        <v>37</v>
      </c>
      <c r="R179" t="str">
        <f t="shared" si="5"/>
        <v>2125994522112</v>
      </c>
      <c r="S179" t="s">
        <v>38</v>
      </c>
      <c r="T179" t="s">
        <v>39</v>
      </c>
      <c r="U179" t="s">
        <v>40</v>
      </c>
      <c r="V179" t="s">
        <v>41</v>
      </c>
      <c r="W179" t="s">
        <v>42</v>
      </c>
      <c r="X179" t="s">
        <v>43</v>
      </c>
      <c r="Y179" t="s">
        <v>44</v>
      </c>
      <c r="Z179" t="s">
        <v>44</v>
      </c>
      <c r="AA179" t="s">
        <v>45</v>
      </c>
      <c r="AB179" t="s">
        <v>46</v>
      </c>
      <c r="AC179" t="s">
        <v>47</v>
      </c>
      <c r="AD179" t="s">
        <v>48</v>
      </c>
      <c r="AE179" t="s">
        <v>49</v>
      </c>
      <c r="AF179" t="s">
        <v>31</v>
      </c>
    </row>
    <row r="180" spans="1:32">
      <c r="A180" t="str">
        <f t="shared" si="4"/>
        <v>212599452211901</v>
      </c>
      <c r="B180" t="s">
        <v>2978</v>
      </c>
      <c r="C180" t="s">
        <v>33</v>
      </c>
      <c r="D180" t="s">
        <v>563</v>
      </c>
      <c r="E180" t="s">
        <v>563</v>
      </c>
      <c r="F180" t="s">
        <v>60</v>
      </c>
      <c r="G180" t="s">
        <v>3058</v>
      </c>
      <c r="H180" s="1">
        <v>43838</v>
      </c>
      <c r="I180" s="1">
        <v>43837</v>
      </c>
      <c r="J180">
        <v>454000</v>
      </c>
      <c r="K180" t="s">
        <v>31</v>
      </c>
      <c r="L180" t="s">
        <v>31</v>
      </c>
      <c r="M180">
        <v>0</v>
      </c>
      <c r="N180">
        <v>0</v>
      </c>
      <c r="O180">
        <v>0</v>
      </c>
      <c r="P180" t="s">
        <v>37</v>
      </c>
      <c r="Q180" t="s">
        <v>37</v>
      </c>
      <c r="R180" t="str">
        <f t="shared" si="5"/>
        <v>2125994522119</v>
      </c>
      <c r="S180" t="s">
        <v>38</v>
      </c>
      <c r="T180" t="s">
        <v>39</v>
      </c>
      <c r="U180" t="s">
        <v>40</v>
      </c>
      <c r="V180" t="s">
        <v>41</v>
      </c>
      <c r="W180" t="s">
        <v>42</v>
      </c>
      <c r="X180" t="s">
        <v>43</v>
      </c>
      <c r="Y180" t="s">
        <v>44</v>
      </c>
      <c r="Z180" t="s">
        <v>44</v>
      </c>
      <c r="AA180" t="s">
        <v>45</v>
      </c>
      <c r="AB180" t="s">
        <v>46</v>
      </c>
      <c r="AC180" t="s">
        <v>47</v>
      </c>
      <c r="AD180" t="s">
        <v>48</v>
      </c>
      <c r="AE180" t="s">
        <v>49</v>
      </c>
      <c r="AF180" t="s">
        <v>31</v>
      </c>
    </row>
    <row r="181" spans="1:32">
      <c r="A181" t="str">
        <f t="shared" si="4"/>
        <v>212599452211201</v>
      </c>
      <c r="B181" t="s">
        <v>2978</v>
      </c>
      <c r="C181" t="s">
        <v>33</v>
      </c>
      <c r="D181" t="s">
        <v>563</v>
      </c>
      <c r="E181" t="s">
        <v>563</v>
      </c>
      <c r="F181" t="s">
        <v>148</v>
      </c>
      <c r="G181" t="s">
        <v>3058</v>
      </c>
      <c r="H181" s="1">
        <v>43838</v>
      </c>
      <c r="I181" s="1">
        <v>43837</v>
      </c>
      <c r="J181">
        <v>22000</v>
      </c>
      <c r="K181" t="s">
        <v>31</v>
      </c>
      <c r="L181" t="s">
        <v>31</v>
      </c>
      <c r="M181">
        <v>0</v>
      </c>
      <c r="N181">
        <v>0</v>
      </c>
      <c r="O181">
        <v>0</v>
      </c>
      <c r="P181" t="s">
        <v>37</v>
      </c>
      <c r="Q181" t="s">
        <v>37</v>
      </c>
      <c r="R181" t="str">
        <f t="shared" si="5"/>
        <v>2125994522112</v>
      </c>
      <c r="S181" t="s">
        <v>38</v>
      </c>
      <c r="T181" t="s">
        <v>39</v>
      </c>
      <c r="U181" t="s">
        <v>40</v>
      </c>
      <c r="V181" t="s">
        <v>41</v>
      </c>
      <c r="W181" t="s">
        <v>42</v>
      </c>
      <c r="X181" t="s">
        <v>43</v>
      </c>
      <c r="Y181" t="s">
        <v>44</v>
      </c>
      <c r="Z181" t="s">
        <v>44</v>
      </c>
      <c r="AA181" t="s">
        <v>45</v>
      </c>
      <c r="AB181" t="s">
        <v>46</v>
      </c>
      <c r="AC181" t="s">
        <v>47</v>
      </c>
      <c r="AD181" t="s">
        <v>48</v>
      </c>
      <c r="AE181" t="s">
        <v>49</v>
      </c>
      <c r="AF181" t="s">
        <v>31</v>
      </c>
    </row>
    <row r="182" spans="1:32">
      <c r="A182" t="str">
        <f t="shared" si="4"/>
        <v>212599452211901</v>
      </c>
      <c r="B182" t="s">
        <v>2978</v>
      </c>
      <c r="C182" t="s">
        <v>33</v>
      </c>
      <c r="D182" t="s">
        <v>462</v>
      </c>
      <c r="E182" t="s">
        <v>462</v>
      </c>
      <c r="F182" t="s">
        <v>60</v>
      </c>
      <c r="G182" t="s">
        <v>3059</v>
      </c>
      <c r="H182" s="1">
        <v>43840</v>
      </c>
      <c r="I182" s="1">
        <v>43838</v>
      </c>
      <c r="J182">
        <v>4585160</v>
      </c>
      <c r="K182" t="s">
        <v>31</v>
      </c>
      <c r="L182" t="s">
        <v>31</v>
      </c>
      <c r="M182">
        <v>0</v>
      </c>
      <c r="N182">
        <v>0</v>
      </c>
      <c r="O182">
        <v>0</v>
      </c>
      <c r="P182" t="s">
        <v>37</v>
      </c>
      <c r="Q182" t="s">
        <v>37</v>
      </c>
      <c r="R182" t="str">
        <f t="shared" si="5"/>
        <v>2125994522119</v>
      </c>
      <c r="S182" t="s">
        <v>38</v>
      </c>
      <c r="T182" t="s">
        <v>39</v>
      </c>
      <c r="U182" t="s">
        <v>40</v>
      </c>
      <c r="V182" t="s">
        <v>41</v>
      </c>
      <c r="W182" t="s">
        <v>42</v>
      </c>
      <c r="X182" t="s">
        <v>43</v>
      </c>
      <c r="Y182" t="s">
        <v>44</v>
      </c>
      <c r="Z182" t="s">
        <v>44</v>
      </c>
      <c r="AA182" t="s">
        <v>45</v>
      </c>
      <c r="AB182" t="s">
        <v>46</v>
      </c>
      <c r="AC182" t="s">
        <v>47</v>
      </c>
      <c r="AD182" t="s">
        <v>48</v>
      </c>
      <c r="AE182" t="s">
        <v>49</v>
      </c>
      <c r="AF182" t="s">
        <v>31</v>
      </c>
    </row>
    <row r="183" spans="1:32">
      <c r="A183" t="str">
        <f t="shared" si="4"/>
        <v>212599452211201</v>
      </c>
      <c r="B183" t="s">
        <v>2978</v>
      </c>
      <c r="C183" t="s">
        <v>33</v>
      </c>
      <c r="D183" t="s">
        <v>462</v>
      </c>
      <c r="E183" t="s">
        <v>462</v>
      </c>
      <c r="F183" t="s">
        <v>148</v>
      </c>
      <c r="G183" t="s">
        <v>3059</v>
      </c>
      <c r="H183" s="1">
        <v>43840</v>
      </c>
      <c r="I183" s="1">
        <v>43838</v>
      </c>
      <c r="J183">
        <v>830410</v>
      </c>
      <c r="K183" t="s">
        <v>31</v>
      </c>
      <c r="L183" t="s">
        <v>31</v>
      </c>
      <c r="M183">
        <v>0</v>
      </c>
      <c r="N183">
        <v>0</v>
      </c>
      <c r="O183">
        <v>0</v>
      </c>
      <c r="P183" t="s">
        <v>37</v>
      </c>
      <c r="Q183" t="s">
        <v>37</v>
      </c>
      <c r="R183" t="str">
        <f t="shared" si="5"/>
        <v>2125994522112</v>
      </c>
      <c r="S183" t="s">
        <v>38</v>
      </c>
      <c r="T183" t="s">
        <v>39</v>
      </c>
      <c r="U183" t="s">
        <v>40</v>
      </c>
      <c r="V183" t="s">
        <v>41</v>
      </c>
      <c r="W183" t="s">
        <v>42</v>
      </c>
      <c r="X183" t="s">
        <v>43</v>
      </c>
      <c r="Y183" t="s">
        <v>44</v>
      </c>
      <c r="Z183" t="s">
        <v>44</v>
      </c>
      <c r="AA183" t="s">
        <v>45</v>
      </c>
      <c r="AB183" t="s">
        <v>46</v>
      </c>
      <c r="AC183" t="s">
        <v>47</v>
      </c>
      <c r="AD183" t="s">
        <v>48</v>
      </c>
      <c r="AE183" t="s">
        <v>49</v>
      </c>
      <c r="AF183" t="s">
        <v>31</v>
      </c>
    </row>
    <row r="184" spans="1:32">
      <c r="A184" t="str">
        <f t="shared" si="4"/>
        <v>212599451115101</v>
      </c>
      <c r="B184" t="s">
        <v>2978</v>
      </c>
      <c r="C184" t="s">
        <v>33</v>
      </c>
      <c r="D184" t="s">
        <v>488</v>
      </c>
      <c r="E184" t="s">
        <v>488</v>
      </c>
      <c r="F184" t="s">
        <v>58</v>
      </c>
      <c r="G184" t="s">
        <v>3060</v>
      </c>
      <c r="H184" s="1">
        <v>43840</v>
      </c>
      <c r="I184" s="1">
        <v>43839</v>
      </c>
      <c r="J184">
        <v>185000</v>
      </c>
      <c r="K184" t="s">
        <v>31</v>
      </c>
      <c r="L184" t="s">
        <v>31</v>
      </c>
      <c r="M184">
        <v>0</v>
      </c>
      <c r="N184">
        <v>0</v>
      </c>
      <c r="O184">
        <v>0</v>
      </c>
      <c r="P184" t="s">
        <v>37</v>
      </c>
      <c r="Q184" t="s">
        <v>37</v>
      </c>
      <c r="R184" t="str">
        <f t="shared" si="5"/>
        <v>2125994511151</v>
      </c>
      <c r="S184" t="s">
        <v>38</v>
      </c>
      <c r="T184" t="s">
        <v>39</v>
      </c>
      <c r="U184" t="s">
        <v>40</v>
      </c>
      <c r="V184" t="s">
        <v>41</v>
      </c>
      <c r="W184" t="s">
        <v>42</v>
      </c>
      <c r="X184" t="s">
        <v>43</v>
      </c>
      <c r="Y184" t="s">
        <v>44</v>
      </c>
      <c r="Z184" t="s">
        <v>44</v>
      </c>
      <c r="AA184" t="s">
        <v>45</v>
      </c>
      <c r="AB184" t="s">
        <v>46</v>
      </c>
      <c r="AC184" t="s">
        <v>47</v>
      </c>
      <c r="AD184" t="s">
        <v>48</v>
      </c>
      <c r="AE184" t="s">
        <v>49</v>
      </c>
      <c r="AF184" t="s">
        <v>31</v>
      </c>
    </row>
    <row r="185" spans="1:32">
      <c r="A185" t="str">
        <f t="shared" si="4"/>
        <v>212599451112601</v>
      </c>
      <c r="B185" t="s">
        <v>2978</v>
      </c>
      <c r="C185" t="s">
        <v>33</v>
      </c>
      <c r="D185" t="s">
        <v>488</v>
      </c>
      <c r="E185" t="s">
        <v>488</v>
      </c>
      <c r="F185" t="s">
        <v>57</v>
      </c>
      <c r="G185" t="s">
        <v>3060</v>
      </c>
      <c r="H185" s="1">
        <v>43840</v>
      </c>
      <c r="I185" s="1">
        <v>43839</v>
      </c>
      <c r="J185">
        <v>289680</v>
      </c>
      <c r="K185" t="s">
        <v>31</v>
      </c>
      <c r="L185" t="s">
        <v>31</v>
      </c>
      <c r="M185">
        <v>0</v>
      </c>
      <c r="N185">
        <v>0</v>
      </c>
      <c r="O185">
        <v>0</v>
      </c>
      <c r="P185" t="s">
        <v>37</v>
      </c>
      <c r="Q185" t="s">
        <v>37</v>
      </c>
      <c r="R185" t="str">
        <f t="shared" si="5"/>
        <v>2125994511126</v>
      </c>
      <c r="S185" t="s">
        <v>38</v>
      </c>
      <c r="T185" t="s">
        <v>39</v>
      </c>
      <c r="U185" t="s">
        <v>40</v>
      </c>
      <c r="V185" t="s">
        <v>41</v>
      </c>
      <c r="W185" t="s">
        <v>42</v>
      </c>
      <c r="X185" t="s">
        <v>43</v>
      </c>
      <c r="Y185" t="s">
        <v>44</v>
      </c>
      <c r="Z185" t="s">
        <v>44</v>
      </c>
      <c r="AA185" t="s">
        <v>45</v>
      </c>
      <c r="AB185" t="s">
        <v>46</v>
      </c>
      <c r="AC185" t="s">
        <v>47</v>
      </c>
      <c r="AD185" t="s">
        <v>48</v>
      </c>
      <c r="AE185" t="s">
        <v>49</v>
      </c>
      <c r="AF185" t="s">
        <v>31</v>
      </c>
    </row>
    <row r="186" spans="1:32">
      <c r="A186" t="str">
        <f t="shared" si="4"/>
        <v>212599451112201</v>
      </c>
      <c r="B186" t="s">
        <v>2978</v>
      </c>
      <c r="C186" t="s">
        <v>33</v>
      </c>
      <c r="D186" t="s">
        <v>488</v>
      </c>
      <c r="E186" t="s">
        <v>488</v>
      </c>
      <c r="F186" t="s">
        <v>55</v>
      </c>
      <c r="G186" t="s">
        <v>3060</v>
      </c>
      <c r="H186" s="1">
        <v>43840</v>
      </c>
      <c r="I186" s="1">
        <v>43839</v>
      </c>
      <c r="J186">
        <v>128188</v>
      </c>
      <c r="K186" t="s">
        <v>31</v>
      </c>
      <c r="L186" t="s">
        <v>31</v>
      </c>
      <c r="M186">
        <v>0</v>
      </c>
      <c r="N186">
        <v>0</v>
      </c>
      <c r="O186">
        <v>0</v>
      </c>
      <c r="P186" t="s">
        <v>37</v>
      </c>
      <c r="Q186" t="s">
        <v>37</v>
      </c>
      <c r="R186" t="str">
        <f t="shared" si="5"/>
        <v>2125994511122</v>
      </c>
      <c r="S186" t="s">
        <v>38</v>
      </c>
      <c r="T186" t="s">
        <v>39</v>
      </c>
      <c r="U186" t="s">
        <v>40</v>
      </c>
      <c r="V186" t="s">
        <v>41</v>
      </c>
      <c r="W186" t="s">
        <v>42</v>
      </c>
      <c r="X186" t="s">
        <v>43</v>
      </c>
      <c r="Y186" t="s">
        <v>44</v>
      </c>
      <c r="Z186" t="s">
        <v>44</v>
      </c>
      <c r="AA186" t="s">
        <v>45</v>
      </c>
      <c r="AB186" t="s">
        <v>46</v>
      </c>
      <c r="AC186" t="s">
        <v>47</v>
      </c>
      <c r="AD186" t="s">
        <v>48</v>
      </c>
      <c r="AE186" t="s">
        <v>49</v>
      </c>
      <c r="AF186" t="s">
        <v>31</v>
      </c>
    </row>
    <row r="187" spans="1:32">
      <c r="A187" t="str">
        <f t="shared" si="4"/>
        <v>212599451112101</v>
      </c>
      <c r="B187" t="s">
        <v>2978</v>
      </c>
      <c r="C187" t="s">
        <v>33</v>
      </c>
      <c r="D187" t="s">
        <v>488</v>
      </c>
      <c r="E187" t="s">
        <v>488</v>
      </c>
      <c r="F187" t="s">
        <v>51</v>
      </c>
      <c r="G187" t="s">
        <v>3060</v>
      </c>
      <c r="H187" s="1">
        <v>43840</v>
      </c>
      <c r="I187" s="1">
        <v>43839</v>
      </c>
      <c r="J187">
        <v>320470</v>
      </c>
      <c r="K187" t="s">
        <v>31</v>
      </c>
      <c r="L187" t="s">
        <v>31</v>
      </c>
      <c r="M187">
        <v>0</v>
      </c>
      <c r="N187">
        <v>0</v>
      </c>
      <c r="O187">
        <v>0</v>
      </c>
      <c r="P187" t="s">
        <v>37</v>
      </c>
      <c r="Q187" t="s">
        <v>37</v>
      </c>
      <c r="R187" t="str">
        <f t="shared" si="5"/>
        <v>2125994511121</v>
      </c>
      <c r="S187" t="s">
        <v>38</v>
      </c>
      <c r="T187" t="s">
        <v>39</v>
      </c>
      <c r="U187" t="s">
        <v>40</v>
      </c>
      <c r="V187" t="s">
        <v>41</v>
      </c>
      <c r="W187" t="s">
        <v>42</v>
      </c>
      <c r="X187" t="s">
        <v>43</v>
      </c>
      <c r="Y187" t="s">
        <v>44</v>
      </c>
      <c r="Z187" t="s">
        <v>44</v>
      </c>
      <c r="AA187" t="s">
        <v>45</v>
      </c>
      <c r="AB187" t="s">
        <v>46</v>
      </c>
      <c r="AC187" t="s">
        <v>47</v>
      </c>
      <c r="AD187" t="s">
        <v>48</v>
      </c>
      <c r="AE187" t="s">
        <v>49</v>
      </c>
      <c r="AF187" t="s">
        <v>31</v>
      </c>
    </row>
    <row r="188" spans="1:32">
      <c r="A188" t="str">
        <f t="shared" si="4"/>
        <v>212599451111901</v>
      </c>
      <c r="B188" t="s">
        <v>2978</v>
      </c>
      <c r="C188" t="s">
        <v>33</v>
      </c>
      <c r="D188" t="s">
        <v>488</v>
      </c>
      <c r="E188" t="s">
        <v>488</v>
      </c>
      <c r="F188" t="s">
        <v>50</v>
      </c>
      <c r="G188" t="s">
        <v>3060</v>
      </c>
      <c r="H188" s="1">
        <v>43840</v>
      </c>
      <c r="I188" s="1">
        <v>43839</v>
      </c>
      <c r="J188">
        <v>45</v>
      </c>
      <c r="K188" t="s">
        <v>31</v>
      </c>
      <c r="L188" t="s">
        <v>31</v>
      </c>
      <c r="M188">
        <v>0</v>
      </c>
      <c r="N188">
        <v>0</v>
      </c>
      <c r="O188">
        <v>0</v>
      </c>
      <c r="P188" t="s">
        <v>37</v>
      </c>
      <c r="Q188" t="s">
        <v>37</v>
      </c>
      <c r="R188" t="str">
        <f t="shared" si="5"/>
        <v>2125994511119</v>
      </c>
      <c r="S188" t="s">
        <v>38</v>
      </c>
      <c r="T188" t="s">
        <v>39</v>
      </c>
      <c r="U188" t="s">
        <v>40</v>
      </c>
      <c r="V188" t="s">
        <v>41</v>
      </c>
      <c r="W188" t="s">
        <v>42</v>
      </c>
      <c r="X188" t="s">
        <v>43</v>
      </c>
      <c r="Y188" t="s">
        <v>44</v>
      </c>
      <c r="Z188" t="s">
        <v>44</v>
      </c>
      <c r="AA188" t="s">
        <v>45</v>
      </c>
      <c r="AB188" t="s">
        <v>46</v>
      </c>
      <c r="AC188" t="s">
        <v>47</v>
      </c>
      <c r="AD188" t="s">
        <v>48</v>
      </c>
      <c r="AE188" t="s">
        <v>49</v>
      </c>
      <c r="AF188" t="s">
        <v>31</v>
      </c>
    </row>
    <row r="189" spans="1:32">
      <c r="A189" t="str">
        <f t="shared" si="4"/>
        <v>212599451111101</v>
      </c>
      <c r="B189" t="s">
        <v>2978</v>
      </c>
      <c r="C189" t="s">
        <v>33</v>
      </c>
      <c r="D189" t="s">
        <v>488</v>
      </c>
      <c r="E189" t="s">
        <v>488</v>
      </c>
      <c r="F189" t="s">
        <v>35</v>
      </c>
      <c r="G189" t="s">
        <v>3060</v>
      </c>
      <c r="H189" s="1">
        <v>43840</v>
      </c>
      <c r="I189" s="1">
        <v>43839</v>
      </c>
      <c r="J189">
        <v>3204700</v>
      </c>
      <c r="K189" t="s">
        <v>31</v>
      </c>
      <c r="L189" t="s">
        <v>31</v>
      </c>
      <c r="M189">
        <v>0</v>
      </c>
      <c r="N189">
        <v>0</v>
      </c>
      <c r="O189">
        <v>0</v>
      </c>
      <c r="P189" t="s">
        <v>37</v>
      </c>
      <c r="Q189" t="s">
        <v>37</v>
      </c>
      <c r="R189" t="str">
        <f t="shared" si="5"/>
        <v>2125994511111</v>
      </c>
      <c r="S189" t="s">
        <v>38</v>
      </c>
      <c r="T189" t="s">
        <v>39</v>
      </c>
      <c r="U189" t="s">
        <v>40</v>
      </c>
      <c r="V189" t="s">
        <v>41</v>
      </c>
      <c r="W189" t="s">
        <v>42</v>
      </c>
      <c r="X189" t="s">
        <v>43</v>
      </c>
      <c r="Y189" t="s">
        <v>44</v>
      </c>
      <c r="Z189" t="s">
        <v>44</v>
      </c>
      <c r="AA189" t="s">
        <v>45</v>
      </c>
      <c r="AB189" t="s">
        <v>46</v>
      </c>
      <c r="AC189" t="s">
        <v>47</v>
      </c>
      <c r="AD189" t="s">
        <v>48</v>
      </c>
      <c r="AE189" t="s">
        <v>49</v>
      </c>
      <c r="AF189" t="s">
        <v>31</v>
      </c>
    </row>
    <row r="190" spans="1:32">
      <c r="A190" t="str">
        <f t="shared" si="4"/>
        <v>212599451112601</v>
      </c>
      <c r="B190" t="s">
        <v>2978</v>
      </c>
      <c r="C190" t="s">
        <v>33</v>
      </c>
      <c r="D190" t="s">
        <v>561</v>
      </c>
      <c r="E190" t="s">
        <v>561</v>
      </c>
      <c r="F190" t="s">
        <v>57</v>
      </c>
      <c r="G190" t="s">
        <v>3061</v>
      </c>
      <c r="H190" s="1">
        <v>43840</v>
      </c>
      <c r="I190" s="1">
        <v>43839</v>
      </c>
      <c r="J190">
        <v>217260</v>
      </c>
      <c r="K190" t="s">
        <v>31</v>
      </c>
      <c r="L190" t="s">
        <v>31</v>
      </c>
      <c r="M190">
        <v>0</v>
      </c>
      <c r="N190">
        <v>0</v>
      </c>
      <c r="O190">
        <v>0</v>
      </c>
      <c r="P190" t="s">
        <v>37</v>
      </c>
      <c r="Q190" t="s">
        <v>37</v>
      </c>
      <c r="R190" t="str">
        <f t="shared" si="5"/>
        <v>2125994511126</v>
      </c>
      <c r="S190" t="s">
        <v>38</v>
      </c>
      <c r="T190" t="s">
        <v>39</v>
      </c>
      <c r="U190" t="s">
        <v>40</v>
      </c>
      <c r="V190" t="s">
        <v>41</v>
      </c>
      <c r="W190" t="s">
        <v>42</v>
      </c>
      <c r="X190" t="s">
        <v>43</v>
      </c>
      <c r="Y190" t="s">
        <v>44</v>
      </c>
      <c r="Z190" t="s">
        <v>44</v>
      </c>
      <c r="AA190" t="s">
        <v>45</v>
      </c>
      <c r="AB190" t="s">
        <v>46</v>
      </c>
      <c r="AC190" t="s">
        <v>47</v>
      </c>
      <c r="AD190" t="s">
        <v>48</v>
      </c>
      <c r="AE190" t="s">
        <v>49</v>
      </c>
      <c r="AF190" t="s">
        <v>31</v>
      </c>
    </row>
    <row r="191" spans="1:32">
      <c r="A191" t="str">
        <f t="shared" si="4"/>
        <v>212599451112401</v>
      </c>
      <c r="B191" t="s">
        <v>2978</v>
      </c>
      <c r="C191" t="s">
        <v>33</v>
      </c>
      <c r="D191" t="s">
        <v>561</v>
      </c>
      <c r="E191" t="s">
        <v>561</v>
      </c>
      <c r="F191" t="s">
        <v>52</v>
      </c>
      <c r="G191" t="s">
        <v>3061</v>
      </c>
      <c r="H191" s="1">
        <v>43840</v>
      </c>
      <c r="I191" s="1">
        <v>43839</v>
      </c>
      <c r="J191">
        <v>350000</v>
      </c>
      <c r="K191" t="s">
        <v>31</v>
      </c>
      <c r="L191" t="s">
        <v>31</v>
      </c>
      <c r="M191">
        <v>0</v>
      </c>
      <c r="N191">
        <v>0</v>
      </c>
      <c r="O191">
        <v>0</v>
      </c>
      <c r="P191" t="s">
        <v>37</v>
      </c>
      <c r="Q191" t="s">
        <v>37</v>
      </c>
      <c r="R191" t="str">
        <f t="shared" si="5"/>
        <v>2125994511124</v>
      </c>
      <c r="S191" t="s">
        <v>38</v>
      </c>
      <c r="T191" t="s">
        <v>39</v>
      </c>
      <c r="U191" t="s">
        <v>40</v>
      </c>
      <c r="V191" t="s">
        <v>41</v>
      </c>
      <c r="W191" t="s">
        <v>42</v>
      </c>
      <c r="X191" t="s">
        <v>43</v>
      </c>
      <c r="Y191" t="s">
        <v>44</v>
      </c>
      <c r="Z191" t="s">
        <v>44</v>
      </c>
      <c r="AA191" t="s">
        <v>45</v>
      </c>
      <c r="AB191" t="s">
        <v>46</v>
      </c>
      <c r="AC191" t="s">
        <v>47</v>
      </c>
      <c r="AD191" t="s">
        <v>48</v>
      </c>
      <c r="AE191" t="s">
        <v>49</v>
      </c>
      <c r="AF191" t="s">
        <v>31</v>
      </c>
    </row>
    <row r="192" spans="1:32">
      <c r="A192" t="str">
        <f t="shared" si="4"/>
        <v>212599451112201</v>
      </c>
      <c r="B192" t="s">
        <v>2978</v>
      </c>
      <c r="C192" t="s">
        <v>33</v>
      </c>
      <c r="D192" t="s">
        <v>561</v>
      </c>
      <c r="E192" t="s">
        <v>561</v>
      </c>
      <c r="F192" t="s">
        <v>55</v>
      </c>
      <c r="G192" t="s">
        <v>3061</v>
      </c>
      <c r="H192" s="1">
        <v>43840</v>
      </c>
      <c r="I192" s="1">
        <v>43839</v>
      </c>
      <c r="J192">
        <v>74862</v>
      </c>
      <c r="K192" t="s">
        <v>31</v>
      </c>
      <c r="L192" t="s">
        <v>31</v>
      </c>
      <c r="M192">
        <v>0</v>
      </c>
      <c r="N192">
        <v>0</v>
      </c>
      <c r="O192">
        <v>0</v>
      </c>
      <c r="P192" t="s">
        <v>37</v>
      </c>
      <c r="Q192" t="s">
        <v>37</v>
      </c>
      <c r="R192" t="str">
        <f t="shared" si="5"/>
        <v>2125994511122</v>
      </c>
      <c r="S192" t="s">
        <v>38</v>
      </c>
      <c r="T192" t="s">
        <v>39</v>
      </c>
      <c r="U192" t="s">
        <v>40</v>
      </c>
      <c r="V192" t="s">
        <v>41</v>
      </c>
      <c r="W192" t="s">
        <v>42</v>
      </c>
      <c r="X192" t="s">
        <v>43</v>
      </c>
      <c r="Y192" t="s">
        <v>44</v>
      </c>
      <c r="Z192" t="s">
        <v>44</v>
      </c>
      <c r="AA192" t="s">
        <v>45</v>
      </c>
      <c r="AB192" t="s">
        <v>46</v>
      </c>
      <c r="AC192" t="s">
        <v>47</v>
      </c>
      <c r="AD192" t="s">
        <v>48</v>
      </c>
      <c r="AE192" t="s">
        <v>49</v>
      </c>
      <c r="AF192" t="s">
        <v>31</v>
      </c>
    </row>
    <row r="193" spans="1:32">
      <c r="A193" t="str">
        <f t="shared" si="4"/>
        <v>212599451112101</v>
      </c>
      <c r="B193" t="s">
        <v>2978</v>
      </c>
      <c r="C193" t="s">
        <v>33</v>
      </c>
      <c r="D193" t="s">
        <v>561</v>
      </c>
      <c r="E193" t="s">
        <v>561</v>
      </c>
      <c r="F193" t="s">
        <v>51</v>
      </c>
      <c r="G193" t="s">
        <v>3061</v>
      </c>
      <c r="H193" s="1">
        <v>43840</v>
      </c>
      <c r="I193" s="1">
        <v>43839</v>
      </c>
      <c r="J193">
        <v>374310</v>
      </c>
      <c r="K193" t="s">
        <v>31</v>
      </c>
      <c r="L193" t="s">
        <v>31</v>
      </c>
      <c r="M193">
        <v>0</v>
      </c>
      <c r="N193">
        <v>0</v>
      </c>
      <c r="O193">
        <v>0</v>
      </c>
      <c r="P193" t="s">
        <v>37</v>
      </c>
      <c r="Q193" t="s">
        <v>37</v>
      </c>
      <c r="R193" t="str">
        <f t="shared" si="5"/>
        <v>2125994511121</v>
      </c>
      <c r="S193" t="s">
        <v>38</v>
      </c>
      <c r="T193" t="s">
        <v>39</v>
      </c>
      <c r="U193" t="s">
        <v>40</v>
      </c>
      <c r="V193" t="s">
        <v>41</v>
      </c>
      <c r="W193" t="s">
        <v>42</v>
      </c>
      <c r="X193" t="s">
        <v>43</v>
      </c>
      <c r="Y193" t="s">
        <v>44</v>
      </c>
      <c r="Z193" t="s">
        <v>44</v>
      </c>
      <c r="AA193" t="s">
        <v>45</v>
      </c>
      <c r="AB193" t="s">
        <v>46</v>
      </c>
      <c r="AC193" t="s">
        <v>47</v>
      </c>
      <c r="AD193" t="s">
        <v>48</v>
      </c>
      <c r="AE193" t="s">
        <v>49</v>
      </c>
      <c r="AF193" t="s">
        <v>31</v>
      </c>
    </row>
    <row r="194" spans="1:32">
      <c r="A194" t="str">
        <f t="shared" si="4"/>
        <v>212599451111901</v>
      </c>
      <c r="B194" t="s">
        <v>2978</v>
      </c>
      <c r="C194" t="s">
        <v>33</v>
      </c>
      <c r="D194" t="s">
        <v>561</v>
      </c>
      <c r="E194" t="s">
        <v>561</v>
      </c>
      <c r="F194" t="s">
        <v>50</v>
      </c>
      <c r="G194" t="s">
        <v>3061</v>
      </c>
      <c r="H194" s="1">
        <v>43840</v>
      </c>
      <c r="I194" s="1">
        <v>43839</v>
      </c>
      <c r="J194">
        <v>90</v>
      </c>
      <c r="K194" t="s">
        <v>31</v>
      </c>
      <c r="L194" t="s">
        <v>31</v>
      </c>
      <c r="M194">
        <v>0</v>
      </c>
      <c r="N194">
        <v>0</v>
      </c>
      <c r="O194">
        <v>0</v>
      </c>
      <c r="P194" t="s">
        <v>37</v>
      </c>
      <c r="Q194" t="s">
        <v>37</v>
      </c>
      <c r="R194" t="str">
        <f t="shared" si="5"/>
        <v>2125994511119</v>
      </c>
      <c r="S194" t="s">
        <v>38</v>
      </c>
      <c r="T194" t="s">
        <v>39</v>
      </c>
      <c r="U194" t="s">
        <v>40</v>
      </c>
      <c r="V194" t="s">
        <v>41</v>
      </c>
      <c r="W194" t="s">
        <v>42</v>
      </c>
      <c r="X194" t="s">
        <v>43</v>
      </c>
      <c r="Y194" t="s">
        <v>44</v>
      </c>
      <c r="Z194" t="s">
        <v>44</v>
      </c>
      <c r="AA194" t="s">
        <v>45</v>
      </c>
      <c r="AB194" t="s">
        <v>46</v>
      </c>
      <c r="AC194" t="s">
        <v>47</v>
      </c>
      <c r="AD194" t="s">
        <v>48</v>
      </c>
      <c r="AE194" t="s">
        <v>49</v>
      </c>
      <c r="AF194" t="s">
        <v>31</v>
      </c>
    </row>
    <row r="195" spans="1:32">
      <c r="A195" t="str">
        <f t="shared" ref="A195:A258" si="6">V195&amp;W195&amp;F195&amp;IF(MONTH(H195)&lt;10,"0"&amp;MONTH(H195),MONTH(H195))</f>
        <v>212599451111101</v>
      </c>
      <c r="B195" t="s">
        <v>2978</v>
      </c>
      <c r="C195" t="s">
        <v>33</v>
      </c>
      <c r="D195" t="s">
        <v>561</v>
      </c>
      <c r="E195" t="s">
        <v>561</v>
      </c>
      <c r="F195" t="s">
        <v>35</v>
      </c>
      <c r="G195" t="s">
        <v>3061</v>
      </c>
      <c r="H195" s="1">
        <v>43840</v>
      </c>
      <c r="I195" s="1">
        <v>43839</v>
      </c>
      <c r="J195">
        <v>3743100</v>
      </c>
      <c r="K195" t="s">
        <v>31</v>
      </c>
      <c r="L195" t="s">
        <v>31</v>
      </c>
      <c r="M195">
        <v>0</v>
      </c>
      <c r="N195">
        <v>0</v>
      </c>
      <c r="O195">
        <v>0</v>
      </c>
      <c r="P195" t="s">
        <v>37</v>
      </c>
      <c r="Q195" t="s">
        <v>37</v>
      </c>
      <c r="R195" t="str">
        <f t="shared" ref="R195:R258" si="7">V195&amp;W195&amp;F195</f>
        <v>2125994511111</v>
      </c>
      <c r="S195" t="s">
        <v>38</v>
      </c>
      <c r="T195" t="s">
        <v>39</v>
      </c>
      <c r="U195" t="s">
        <v>40</v>
      </c>
      <c r="V195" t="s">
        <v>41</v>
      </c>
      <c r="W195" t="s">
        <v>42</v>
      </c>
      <c r="X195" t="s">
        <v>43</v>
      </c>
      <c r="Y195" t="s">
        <v>44</v>
      </c>
      <c r="Z195" t="s">
        <v>44</v>
      </c>
      <c r="AA195" t="s">
        <v>45</v>
      </c>
      <c r="AB195" t="s">
        <v>46</v>
      </c>
      <c r="AC195" t="s">
        <v>47</v>
      </c>
      <c r="AD195" t="s">
        <v>48</v>
      </c>
      <c r="AE195" t="s">
        <v>49</v>
      </c>
      <c r="AF195" t="s">
        <v>31</v>
      </c>
    </row>
    <row r="196" spans="1:32">
      <c r="A196" t="str">
        <f t="shared" si="6"/>
        <v>212599451112601</v>
      </c>
      <c r="B196" t="s">
        <v>2978</v>
      </c>
      <c r="C196" t="s">
        <v>33</v>
      </c>
      <c r="D196" t="s">
        <v>618</v>
      </c>
      <c r="E196" t="s">
        <v>618</v>
      </c>
      <c r="F196" t="s">
        <v>57</v>
      </c>
      <c r="G196" t="s">
        <v>3062</v>
      </c>
      <c r="H196" s="1">
        <v>43840</v>
      </c>
      <c r="I196" s="1">
        <v>43839</v>
      </c>
      <c r="J196">
        <v>217260</v>
      </c>
      <c r="K196" t="s">
        <v>31</v>
      </c>
      <c r="L196" t="s">
        <v>31</v>
      </c>
      <c r="M196">
        <v>0</v>
      </c>
      <c r="N196">
        <v>0</v>
      </c>
      <c r="O196">
        <v>0</v>
      </c>
      <c r="P196" t="s">
        <v>37</v>
      </c>
      <c r="Q196" t="s">
        <v>37</v>
      </c>
      <c r="R196" t="str">
        <f t="shared" si="7"/>
        <v>2125994511126</v>
      </c>
      <c r="S196" t="s">
        <v>38</v>
      </c>
      <c r="T196" t="s">
        <v>39</v>
      </c>
      <c r="U196" t="s">
        <v>40</v>
      </c>
      <c r="V196" t="s">
        <v>41</v>
      </c>
      <c r="W196" t="s">
        <v>42</v>
      </c>
      <c r="X196" t="s">
        <v>43</v>
      </c>
      <c r="Y196" t="s">
        <v>44</v>
      </c>
      <c r="Z196" t="s">
        <v>44</v>
      </c>
      <c r="AA196" t="s">
        <v>45</v>
      </c>
      <c r="AB196" t="s">
        <v>46</v>
      </c>
      <c r="AC196" t="s">
        <v>47</v>
      </c>
      <c r="AD196" t="s">
        <v>48</v>
      </c>
      <c r="AE196" t="s">
        <v>49</v>
      </c>
      <c r="AF196" t="s">
        <v>31</v>
      </c>
    </row>
    <row r="197" spans="1:32">
      <c r="A197" t="str">
        <f t="shared" si="6"/>
        <v>212599451112401</v>
      </c>
      <c r="B197" t="s">
        <v>2978</v>
      </c>
      <c r="C197" t="s">
        <v>33</v>
      </c>
      <c r="D197" t="s">
        <v>618</v>
      </c>
      <c r="E197" t="s">
        <v>618</v>
      </c>
      <c r="F197" t="s">
        <v>52</v>
      </c>
      <c r="G197" t="s">
        <v>3062</v>
      </c>
      <c r="H197" s="1">
        <v>43840</v>
      </c>
      <c r="I197" s="1">
        <v>43839</v>
      </c>
      <c r="J197">
        <v>350000</v>
      </c>
      <c r="K197" t="s">
        <v>31</v>
      </c>
      <c r="L197" t="s">
        <v>31</v>
      </c>
      <c r="M197">
        <v>0</v>
      </c>
      <c r="N197">
        <v>0</v>
      </c>
      <c r="O197">
        <v>0</v>
      </c>
      <c r="P197" t="s">
        <v>37</v>
      </c>
      <c r="Q197" t="s">
        <v>37</v>
      </c>
      <c r="R197" t="str">
        <f t="shared" si="7"/>
        <v>2125994511124</v>
      </c>
      <c r="S197" t="s">
        <v>38</v>
      </c>
      <c r="T197" t="s">
        <v>39</v>
      </c>
      <c r="U197" t="s">
        <v>40</v>
      </c>
      <c r="V197" t="s">
        <v>41</v>
      </c>
      <c r="W197" t="s">
        <v>42</v>
      </c>
      <c r="X197" t="s">
        <v>43</v>
      </c>
      <c r="Y197" t="s">
        <v>44</v>
      </c>
      <c r="Z197" t="s">
        <v>44</v>
      </c>
      <c r="AA197" t="s">
        <v>45</v>
      </c>
      <c r="AB197" t="s">
        <v>46</v>
      </c>
      <c r="AC197" t="s">
        <v>47</v>
      </c>
      <c r="AD197" t="s">
        <v>48</v>
      </c>
      <c r="AE197" t="s">
        <v>49</v>
      </c>
      <c r="AF197" t="s">
        <v>31</v>
      </c>
    </row>
    <row r="198" spans="1:32">
      <c r="A198" t="str">
        <f t="shared" si="6"/>
        <v>212599451112201</v>
      </c>
      <c r="B198" t="s">
        <v>2978</v>
      </c>
      <c r="C198" t="s">
        <v>33</v>
      </c>
      <c r="D198" t="s">
        <v>618</v>
      </c>
      <c r="E198" t="s">
        <v>618</v>
      </c>
      <c r="F198" t="s">
        <v>55</v>
      </c>
      <c r="G198" t="s">
        <v>3062</v>
      </c>
      <c r="H198" s="1">
        <v>43840</v>
      </c>
      <c r="I198" s="1">
        <v>43839</v>
      </c>
      <c r="J198">
        <v>78828</v>
      </c>
      <c r="K198" t="s">
        <v>31</v>
      </c>
      <c r="L198" t="s">
        <v>31</v>
      </c>
      <c r="M198">
        <v>0</v>
      </c>
      <c r="N198">
        <v>0</v>
      </c>
      <c r="O198">
        <v>0</v>
      </c>
      <c r="P198" t="s">
        <v>37</v>
      </c>
      <c r="Q198" t="s">
        <v>37</v>
      </c>
      <c r="R198" t="str">
        <f t="shared" si="7"/>
        <v>2125994511122</v>
      </c>
      <c r="S198" t="s">
        <v>38</v>
      </c>
      <c r="T198" t="s">
        <v>39</v>
      </c>
      <c r="U198" t="s">
        <v>40</v>
      </c>
      <c r="V198" t="s">
        <v>41</v>
      </c>
      <c r="W198" t="s">
        <v>42</v>
      </c>
      <c r="X198" t="s">
        <v>43</v>
      </c>
      <c r="Y198" t="s">
        <v>44</v>
      </c>
      <c r="Z198" t="s">
        <v>44</v>
      </c>
      <c r="AA198" t="s">
        <v>45</v>
      </c>
      <c r="AB198" t="s">
        <v>46</v>
      </c>
      <c r="AC198" t="s">
        <v>47</v>
      </c>
      <c r="AD198" t="s">
        <v>48</v>
      </c>
      <c r="AE198" t="s">
        <v>49</v>
      </c>
      <c r="AF198" t="s">
        <v>31</v>
      </c>
    </row>
    <row r="199" spans="1:32">
      <c r="A199" t="str">
        <f t="shared" si="6"/>
        <v>212599451112101</v>
      </c>
      <c r="B199" t="s">
        <v>2978</v>
      </c>
      <c r="C199" t="s">
        <v>33</v>
      </c>
      <c r="D199" t="s">
        <v>618</v>
      </c>
      <c r="E199" t="s">
        <v>618</v>
      </c>
      <c r="F199" t="s">
        <v>51</v>
      </c>
      <c r="G199" t="s">
        <v>3062</v>
      </c>
      <c r="H199" s="1">
        <v>43840</v>
      </c>
      <c r="I199" s="1">
        <v>43839</v>
      </c>
      <c r="J199">
        <v>394140</v>
      </c>
      <c r="K199" t="s">
        <v>31</v>
      </c>
      <c r="L199" t="s">
        <v>31</v>
      </c>
      <c r="M199">
        <v>0</v>
      </c>
      <c r="N199">
        <v>0</v>
      </c>
      <c r="O199">
        <v>0</v>
      </c>
      <c r="P199" t="s">
        <v>37</v>
      </c>
      <c r="Q199" t="s">
        <v>37</v>
      </c>
      <c r="R199" t="str">
        <f t="shared" si="7"/>
        <v>2125994511121</v>
      </c>
      <c r="S199" t="s">
        <v>38</v>
      </c>
      <c r="T199" t="s">
        <v>39</v>
      </c>
      <c r="U199" t="s">
        <v>40</v>
      </c>
      <c r="V199" t="s">
        <v>41</v>
      </c>
      <c r="W199" t="s">
        <v>42</v>
      </c>
      <c r="X199" t="s">
        <v>43</v>
      </c>
      <c r="Y199" t="s">
        <v>44</v>
      </c>
      <c r="Z199" t="s">
        <v>44</v>
      </c>
      <c r="AA199" t="s">
        <v>45</v>
      </c>
      <c r="AB199" t="s">
        <v>46</v>
      </c>
      <c r="AC199" t="s">
        <v>47</v>
      </c>
      <c r="AD199" t="s">
        <v>48</v>
      </c>
      <c r="AE199" t="s">
        <v>49</v>
      </c>
      <c r="AF199" t="s">
        <v>31</v>
      </c>
    </row>
    <row r="200" spans="1:32">
      <c r="A200" t="str">
        <f t="shared" si="6"/>
        <v>212599451111901</v>
      </c>
      <c r="B200" t="s">
        <v>2978</v>
      </c>
      <c r="C200" t="s">
        <v>33</v>
      </c>
      <c r="D200" t="s">
        <v>618</v>
      </c>
      <c r="E200" t="s">
        <v>618</v>
      </c>
      <c r="F200" t="s">
        <v>50</v>
      </c>
      <c r="G200" t="s">
        <v>3062</v>
      </c>
      <c r="H200" s="1">
        <v>43840</v>
      </c>
      <c r="I200" s="1">
        <v>43839</v>
      </c>
      <c r="J200">
        <v>15</v>
      </c>
      <c r="K200" t="s">
        <v>31</v>
      </c>
      <c r="L200" t="s">
        <v>31</v>
      </c>
      <c r="M200">
        <v>0</v>
      </c>
      <c r="N200">
        <v>0</v>
      </c>
      <c r="O200">
        <v>0</v>
      </c>
      <c r="P200" t="s">
        <v>37</v>
      </c>
      <c r="Q200" t="s">
        <v>37</v>
      </c>
      <c r="R200" t="str">
        <f t="shared" si="7"/>
        <v>2125994511119</v>
      </c>
      <c r="S200" t="s">
        <v>38</v>
      </c>
      <c r="T200" t="s">
        <v>39</v>
      </c>
      <c r="U200" t="s">
        <v>40</v>
      </c>
      <c r="V200" t="s">
        <v>41</v>
      </c>
      <c r="W200" t="s">
        <v>42</v>
      </c>
      <c r="X200" t="s">
        <v>43</v>
      </c>
      <c r="Y200" t="s">
        <v>44</v>
      </c>
      <c r="Z200" t="s">
        <v>44</v>
      </c>
      <c r="AA200" t="s">
        <v>45</v>
      </c>
      <c r="AB200" t="s">
        <v>46</v>
      </c>
      <c r="AC200" t="s">
        <v>47</v>
      </c>
      <c r="AD200" t="s">
        <v>48</v>
      </c>
      <c r="AE200" t="s">
        <v>49</v>
      </c>
      <c r="AF200" t="s">
        <v>31</v>
      </c>
    </row>
    <row r="201" spans="1:32">
      <c r="A201" t="str">
        <f t="shared" si="6"/>
        <v>212599451111101</v>
      </c>
      <c r="B201" t="s">
        <v>2978</v>
      </c>
      <c r="C201" t="s">
        <v>33</v>
      </c>
      <c r="D201" t="s">
        <v>618</v>
      </c>
      <c r="E201" t="s">
        <v>618</v>
      </c>
      <c r="F201" t="s">
        <v>35</v>
      </c>
      <c r="G201" t="s">
        <v>3062</v>
      </c>
      <c r="H201" s="1">
        <v>43840</v>
      </c>
      <c r="I201" s="1">
        <v>43839</v>
      </c>
      <c r="J201">
        <v>3941400</v>
      </c>
      <c r="K201" t="s">
        <v>31</v>
      </c>
      <c r="L201" t="s">
        <v>31</v>
      </c>
      <c r="M201">
        <v>0</v>
      </c>
      <c r="N201">
        <v>0</v>
      </c>
      <c r="O201">
        <v>0</v>
      </c>
      <c r="P201" t="s">
        <v>37</v>
      </c>
      <c r="Q201" t="s">
        <v>37</v>
      </c>
      <c r="R201" t="str">
        <f t="shared" si="7"/>
        <v>2125994511111</v>
      </c>
      <c r="S201" t="s">
        <v>38</v>
      </c>
      <c r="T201" t="s">
        <v>39</v>
      </c>
      <c r="U201" t="s">
        <v>40</v>
      </c>
      <c r="V201" t="s">
        <v>41</v>
      </c>
      <c r="W201" t="s">
        <v>42</v>
      </c>
      <c r="X201" t="s">
        <v>43</v>
      </c>
      <c r="Y201" t="s">
        <v>44</v>
      </c>
      <c r="Z201" t="s">
        <v>44</v>
      </c>
      <c r="AA201" t="s">
        <v>45</v>
      </c>
      <c r="AB201" t="s">
        <v>46</v>
      </c>
      <c r="AC201" t="s">
        <v>47</v>
      </c>
      <c r="AD201" t="s">
        <v>48</v>
      </c>
      <c r="AE201" t="s">
        <v>49</v>
      </c>
      <c r="AF201" t="s">
        <v>31</v>
      </c>
    </row>
    <row r="202" spans="1:32">
      <c r="A202" t="str">
        <f t="shared" si="6"/>
        <v>212599451111101</v>
      </c>
      <c r="B202" t="s">
        <v>2978</v>
      </c>
      <c r="C202" t="s">
        <v>33</v>
      </c>
      <c r="D202" t="s">
        <v>612</v>
      </c>
      <c r="E202" t="s">
        <v>612</v>
      </c>
      <c r="F202" t="s">
        <v>35</v>
      </c>
      <c r="G202" t="s">
        <v>3063</v>
      </c>
      <c r="H202" s="1">
        <v>43843</v>
      </c>
      <c r="I202" s="1">
        <v>43840</v>
      </c>
      <c r="J202">
        <v>119100</v>
      </c>
      <c r="K202" t="s">
        <v>31</v>
      </c>
      <c r="L202" t="s">
        <v>31</v>
      </c>
      <c r="M202">
        <v>0</v>
      </c>
      <c r="N202">
        <v>0</v>
      </c>
      <c r="O202">
        <v>0</v>
      </c>
      <c r="P202" t="s">
        <v>37</v>
      </c>
      <c r="Q202" t="s">
        <v>37</v>
      </c>
      <c r="R202" t="str">
        <f t="shared" si="7"/>
        <v>2125994511111</v>
      </c>
      <c r="S202" t="s">
        <v>38</v>
      </c>
      <c r="T202" t="s">
        <v>39</v>
      </c>
      <c r="U202" t="s">
        <v>40</v>
      </c>
      <c r="V202" t="s">
        <v>41</v>
      </c>
      <c r="W202" t="s">
        <v>42</v>
      </c>
      <c r="X202" t="s">
        <v>43</v>
      </c>
      <c r="Y202" t="s">
        <v>44</v>
      </c>
      <c r="Z202" t="s">
        <v>44</v>
      </c>
      <c r="AA202" t="s">
        <v>45</v>
      </c>
      <c r="AB202" t="s">
        <v>46</v>
      </c>
      <c r="AC202" t="s">
        <v>47</v>
      </c>
      <c r="AD202" t="s">
        <v>48</v>
      </c>
      <c r="AE202" t="s">
        <v>49</v>
      </c>
      <c r="AF202" t="s">
        <v>31</v>
      </c>
    </row>
    <row r="203" spans="1:32">
      <c r="A203" t="str">
        <f t="shared" si="6"/>
        <v>212599451111901</v>
      </c>
      <c r="B203" t="s">
        <v>2978</v>
      </c>
      <c r="C203" t="s">
        <v>33</v>
      </c>
      <c r="D203" t="s">
        <v>612</v>
      </c>
      <c r="E203" t="s">
        <v>612</v>
      </c>
      <c r="F203" t="s">
        <v>50</v>
      </c>
      <c r="G203" t="s">
        <v>3063</v>
      </c>
      <c r="H203" s="1">
        <v>43843</v>
      </c>
      <c r="I203" s="1">
        <v>43840</v>
      </c>
      <c r="J203">
        <v>19</v>
      </c>
      <c r="K203" t="s">
        <v>31</v>
      </c>
      <c r="L203" t="s">
        <v>31</v>
      </c>
      <c r="M203">
        <v>0</v>
      </c>
      <c r="N203">
        <v>0</v>
      </c>
      <c r="O203">
        <v>0</v>
      </c>
      <c r="P203" t="s">
        <v>37</v>
      </c>
      <c r="Q203" t="s">
        <v>37</v>
      </c>
      <c r="R203" t="str">
        <f t="shared" si="7"/>
        <v>2125994511119</v>
      </c>
      <c r="S203" t="s">
        <v>38</v>
      </c>
      <c r="T203" t="s">
        <v>39</v>
      </c>
      <c r="U203" t="s">
        <v>40</v>
      </c>
      <c r="V203" t="s">
        <v>41</v>
      </c>
      <c r="W203" t="s">
        <v>42</v>
      </c>
      <c r="X203" t="s">
        <v>43</v>
      </c>
      <c r="Y203" t="s">
        <v>44</v>
      </c>
      <c r="Z203" t="s">
        <v>44</v>
      </c>
      <c r="AA203" t="s">
        <v>45</v>
      </c>
      <c r="AB203" t="s">
        <v>46</v>
      </c>
      <c r="AC203" t="s">
        <v>47</v>
      </c>
      <c r="AD203" t="s">
        <v>48</v>
      </c>
      <c r="AE203" t="s">
        <v>49</v>
      </c>
      <c r="AF203" t="s">
        <v>31</v>
      </c>
    </row>
    <row r="204" spans="1:32">
      <c r="A204" t="str">
        <f t="shared" si="6"/>
        <v>212599452211301</v>
      </c>
      <c r="B204" t="s">
        <v>2978</v>
      </c>
      <c r="C204" t="s">
        <v>33</v>
      </c>
      <c r="D204" t="s">
        <v>409</v>
      </c>
      <c r="E204" t="s">
        <v>409</v>
      </c>
      <c r="F204" t="s">
        <v>158</v>
      </c>
      <c r="G204" t="s">
        <v>3064</v>
      </c>
      <c r="H204" s="1">
        <v>43857</v>
      </c>
      <c r="I204" s="1">
        <v>43845</v>
      </c>
      <c r="J204">
        <v>302750</v>
      </c>
      <c r="K204" t="s">
        <v>31</v>
      </c>
      <c r="L204" t="s">
        <v>31</v>
      </c>
      <c r="M204">
        <v>0</v>
      </c>
      <c r="N204">
        <v>0</v>
      </c>
      <c r="O204">
        <v>0</v>
      </c>
      <c r="P204" t="s">
        <v>37</v>
      </c>
      <c r="Q204" t="s">
        <v>37</v>
      </c>
      <c r="R204" t="str">
        <f t="shared" si="7"/>
        <v>2125994522113</v>
      </c>
      <c r="S204" t="s">
        <v>38</v>
      </c>
      <c r="T204" t="s">
        <v>39</v>
      </c>
      <c r="U204" t="s">
        <v>40</v>
      </c>
      <c r="V204" t="s">
        <v>41</v>
      </c>
      <c r="W204" t="s">
        <v>42</v>
      </c>
      <c r="X204" t="s">
        <v>43</v>
      </c>
      <c r="Y204" t="s">
        <v>44</v>
      </c>
      <c r="Z204" t="s">
        <v>44</v>
      </c>
      <c r="AA204" t="s">
        <v>45</v>
      </c>
      <c r="AB204" t="s">
        <v>46</v>
      </c>
      <c r="AC204" t="s">
        <v>47</v>
      </c>
      <c r="AD204" t="s">
        <v>48</v>
      </c>
      <c r="AE204" t="s">
        <v>49</v>
      </c>
      <c r="AF204" t="s">
        <v>31</v>
      </c>
    </row>
    <row r="205" spans="1:32">
      <c r="A205" t="str">
        <f t="shared" si="6"/>
        <v>000000082511101</v>
      </c>
      <c r="B205" t="s">
        <v>2978</v>
      </c>
      <c r="C205" t="s">
        <v>33</v>
      </c>
      <c r="D205" t="s">
        <v>485</v>
      </c>
      <c r="E205" t="s">
        <v>485</v>
      </c>
      <c r="F205" t="s">
        <v>1206</v>
      </c>
      <c r="G205" t="s">
        <v>3065</v>
      </c>
      <c r="H205" s="1">
        <v>43858</v>
      </c>
      <c r="I205" s="1">
        <v>43854</v>
      </c>
      <c r="J205">
        <v>25000000</v>
      </c>
      <c r="K205" t="s">
        <v>31</v>
      </c>
      <c r="L205" t="s">
        <v>31</v>
      </c>
      <c r="M205">
        <v>0</v>
      </c>
      <c r="N205">
        <v>0</v>
      </c>
      <c r="O205">
        <v>0</v>
      </c>
      <c r="P205" t="s">
        <v>37</v>
      </c>
      <c r="Q205" t="s">
        <v>37</v>
      </c>
      <c r="R205" t="str">
        <f t="shared" si="7"/>
        <v>0000000825111</v>
      </c>
      <c r="S205" t="s">
        <v>38</v>
      </c>
      <c r="T205" t="s">
        <v>39</v>
      </c>
      <c r="U205" t="s">
        <v>106</v>
      </c>
      <c r="V205" t="s">
        <v>107</v>
      </c>
      <c r="W205" t="s">
        <v>108</v>
      </c>
      <c r="X205" t="s">
        <v>43</v>
      </c>
      <c r="Y205" t="s">
        <v>44</v>
      </c>
      <c r="Z205" t="s">
        <v>44</v>
      </c>
      <c r="AA205" t="s">
        <v>45</v>
      </c>
      <c r="AB205" t="s">
        <v>46</v>
      </c>
      <c r="AC205" t="s">
        <v>47</v>
      </c>
      <c r="AD205" t="s">
        <v>48</v>
      </c>
      <c r="AE205" t="s">
        <v>49</v>
      </c>
      <c r="AF205" t="s">
        <v>31</v>
      </c>
    </row>
    <row r="206" spans="1:32">
      <c r="A206" t="str">
        <f t="shared" si="6"/>
        <v>212599452111102</v>
      </c>
      <c r="B206" t="s">
        <v>2978</v>
      </c>
      <c r="C206" t="s">
        <v>33</v>
      </c>
      <c r="D206" t="s">
        <v>918</v>
      </c>
      <c r="E206" t="s">
        <v>918</v>
      </c>
      <c r="F206" t="s">
        <v>165</v>
      </c>
      <c r="G206" t="s">
        <v>3066</v>
      </c>
      <c r="H206" s="1">
        <v>43865</v>
      </c>
      <c r="I206" s="1">
        <v>43864</v>
      </c>
      <c r="J206">
        <v>1300000</v>
      </c>
      <c r="K206" t="s">
        <v>31</v>
      </c>
      <c r="L206" t="s">
        <v>31</v>
      </c>
      <c r="M206">
        <v>0</v>
      </c>
      <c r="N206">
        <v>0</v>
      </c>
      <c r="O206">
        <v>0</v>
      </c>
      <c r="P206" t="s">
        <v>37</v>
      </c>
      <c r="Q206" t="s">
        <v>37</v>
      </c>
      <c r="R206" t="str">
        <f t="shared" si="7"/>
        <v>2125994521111</v>
      </c>
      <c r="S206" t="s">
        <v>38</v>
      </c>
      <c r="T206" t="s">
        <v>39</v>
      </c>
      <c r="U206" t="s">
        <v>40</v>
      </c>
      <c r="V206" t="s">
        <v>41</v>
      </c>
      <c r="W206" t="s">
        <v>42</v>
      </c>
      <c r="X206" t="s">
        <v>43</v>
      </c>
      <c r="Y206" t="s">
        <v>44</v>
      </c>
      <c r="Z206" t="s">
        <v>44</v>
      </c>
      <c r="AA206" t="s">
        <v>45</v>
      </c>
      <c r="AB206" t="s">
        <v>46</v>
      </c>
      <c r="AC206" t="s">
        <v>47</v>
      </c>
      <c r="AD206" t="s">
        <v>48</v>
      </c>
      <c r="AE206" t="s">
        <v>49</v>
      </c>
      <c r="AF206" t="s">
        <v>31</v>
      </c>
    </row>
    <row r="207" spans="1:32">
      <c r="A207" t="str">
        <f t="shared" si="6"/>
        <v>212599452211302</v>
      </c>
      <c r="B207" t="s">
        <v>2978</v>
      </c>
      <c r="C207" t="s">
        <v>33</v>
      </c>
      <c r="D207" t="s">
        <v>311</v>
      </c>
      <c r="E207" t="s">
        <v>311</v>
      </c>
      <c r="F207" t="s">
        <v>158</v>
      </c>
      <c r="G207" t="s">
        <v>3067</v>
      </c>
      <c r="H207" s="1">
        <v>43865</v>
      </c>
      <c r="I207" s="1">
        <v>43864</v>
      </c>
      <c r="J207">
        <v>267000</v>
      </c>
      <c r="K207" t="s">
        <v>31</v>
      </c>
      <c r="L207" t="s">
        <v>31</v>
      </c>
      <c r="M207">
        <v>0</v>
      </c>
      <c r="N207">
        <v>0</v>
      </c>
      <c r="O207">
        <v>0</v>
      </c>
      <c r="P207" t="s">
        <v>37</v>
      </c>
      <c r="Q207" t="s">
        <v>37</v>
      </c>
      <c r="R207" t="str">
        <f t="shared" si="7"/>
        <v>2125994522113</v>
      </c>
      <c r="S207" t="s">
        <v>38</v>
      </c>
      <c r="T207" t="s">
        <v>39</v>
      </c>
      <c r="U207" t="s">
        <v>40</v>
      </c>
      <c r="V207" t="s">
        <v>41</v>
      </c>
      <c r="W207" t="s">
        <v>42</v>
      </c>
      <c r="X207" t="s">
        <v>43</v>
      </c>
      <c r="Y207" t="s">
        <v>44</v>
      </c>
      <c r="Z207" t="s">
        <v>44</v>
      </c>
      <c r="AA207" t="s">
        <v>45</v>
      </c>
      <c r="AB207" t="s">
        <v>46</v>
      </c>
      <c r="AC207" t="s">
        <v>47</v>
      </c>
      <c r="AD207" t="s">
        <v>48</v>
      </c>
      <c r="AE207" t="s">
        <v>49</v>
      </c>
      <c r="AF207" t="s">
        <v>31</v>
      </c>
    </row>
    <row r="208" spans="1:32">
      <c r="A208" t="str">
        <f t="shared" si="6"/>
        <v>212599451111103</v>
      </c>
      <c r="B208" t="s">
        <v>2978</v>
      </c>
      <c r="C208" t="s">
        <v>33</v>
      </c>
      <c r="D208" t="s">
        <v>303</v>
      </c>
      <c r="E208" t="s">
        <v>303</v>
      </c>
      <c r="F208" t="s">
        <v>35</v>
      </c>
      <c r="G208" t="s">
        <v>3068</v>
      </c>
      <c r="H208" s="1">
        <v>43891</v>
      </c>
      <c r="I208" s="1">
        <v>43865</v>
      </c>
      <c r="J208">
        <v>290032600</v>
      </c>
      <c r="K208" t="s">
        <v>31</v>
      </c>
      <c r="L208" t="s">
        <v>31</v>
      </c>
      <c r="M208">
        <v>0</v>
      </c>
      <c r="N208">
        <v>0</v>
      </c>
      <c r="O208">
        <v>0</v>
      </c>
      <c r="P208" t="s">
        <v>37</v>
      </c>
      <c r="Q208" t="s">
        <v>37</v>
      </c>
      <c r="R208" t="str">
        <f t="shared" si="7"/>
        <v>2125994511111</v>
      </c>
      <c r="S208" t="s">
        <v>38</v>
      </c>
      <c r="T208" t="s">
        <v>39</v>
      </c>
      <c r="U208" t="s">
        <v>40</v>
      </c>
      <c r="V208" t="s">
        <v>41</v>
      </c>
      <c r="W208" t="s">
        <v>42</v>
      </c>
      <c r="X208" t="s">
        <v>43</v>
      </c>
      <c r="Y208" t="s">
        <v>44</v>
      </c>
      <c r="Z208" t="s">
        <v>44</v>
      </c>
      <c r="AA208" t="s">
        <v>45</v>
      </c>
      <c r="AB208" t="s">
        <v>46</v>
      </c>
      <c r="AC208" t="s">
        <v>47</v>
      </c>
      <c r="AD208" t="s">
        <v>48</v>
      </c>
      <c r="AE208" t="s">
        <v>49</v>
      </c>
      <c r="AF208" t="s">
        <v>31</v>
      </c>
    </row>
    <row r="209" spans="1:32">
      <c r="A209" t="str">
        <f t="shared" si="6"/>
        <v>212599451111903</v>
      </c>
      <c r="B209" t="s">
        <v>2978</v>
      </c>
      <c r="C209" t="s">
        <v>33</v>
      </c>
      <c r="D209" t="s">
        <v>303</v>
      </c>
      <c r="E209" t="s">
        <v>303</v>
      </c>
      <c r="F209" t="s">
        <v>50</v>
      </c>
      <c r="G209" t="s">
        <v>3068</v>
      </c>
      <c r="H209" s="1">
        <v>43891</v>
      </c>
      <c r="I209" s="1">
        <v>43865</v>
      </c>
      <c r="J209">
        <v>4354</v>
      </c>
      <c r="K209" t="s">
        <v>31</v>
      </c>
      <c r="L209" t="s">
        <v>31</v>
      </c>
      <c r="M209">
        <v>0</v>
      </c>
      <c r="N209">
        <v>0</v>
      </c>
      <c r="O209">
        <v>0</v>
      </c>
      <c r="P209" t="s">
        <v>37</v>
      </c>
      <c r="Q209" t="s">
        <v>37</v>
      </c>
      <c r="R209" t="str">
        <f t="shared" si="7"/>
        <v>2125994511119</v>
      </c>
      <c r="S209" t="s">
        <v>38</v>
      </c>
      <c r="T209" t="s">
        <v>39</v>
      </c>
      <c r="U209" t="s">
        <v>40</v>
      </c>
      <c r="V209" t="s">
        <v>41</v>
      </c>
      <c r="W209" t="s">
        <v>42</v>
      </c>
      <c r="X209" t="s">
        <v>43</v>
      </c>
      <c r="Y209" t="s">
        <v>44</v>
      </c>
      <c r="Z209" t="s">
        <v>44</v>
      </c>
      <c r="AA209" t="s">
        <v>45</v>
      </c>
      <c r="AB209" t="s">
        <v>46</v>
      </c>
      <c r="AC209" t="s">
        <v>47</v>
      </c>
      <c r="AD209" t="s">
        <v>48</v>
      </c>
      <c r="AE209" t="s">
        <v>49</v>
      </c>
      <c r="AF209" t="s">
        <v>31</v>
      </c>
    </row>
    <row r="210" spans="1:32">
      <c r="A210" t="str">
        <f t="shared" si="6"/>
        <v>212599451112103</v>
      </c>
      <c r="B210" t="s">
        <v>2978</v>
      </c>
      <c r="C210" t="s">
        <v>33</v>
      </c>
      <c r="D210" t="s">
        <v>303</v>
      </c>
      <c r="E210" t="s">
        <v>303</v>
      </c>
      <c r="F210" t="s">
        <v>51</v>
      </c>
      <c r="G210" t="s">
        <v>3068</v>
      </c>
      <c r="H210" s="1">
        <v>43891</v>
      </c>
      <c r="I210" s="1">
        <v>43865</v>
      </c>
      <c r="J210">
        <v>24275950</v>
      </c>
      <c r="K210" t="s">
        <v>31</v>
      </c>
      <c r="L210" t="s">
        <v>31</v>
      </c>
      <c r="M210">
        <v>0</v>
      </c>
      <c r="N210">
        <v>0</v>
      </c>
      <c r="O210">
        <v>0</v>
      </c>
      <c r="P210" t="s">
        <v>37</v>
      </c>
      <c r="Q210" t="s">
        <v>37</v>
      </c>
      <c r="R210" t="str">
        <f t="shared" si="7"/>
        <v>2125994511121</v>
      </c>
      <c r="S210" t="s">
        <v>38</v>
      </c>
      <c r="T210" t="s">
        <v>39</v>
      </c>
      <c r="U210" t="s">
        <v>40</v>
      </c>
      <c r="V210" t="s">
        <v>41</v>
      </c>
      <c r="W210" t="s">
        <v>42</v>
      </c>
      <c r="X210" t="s">
        <v>43</v>
      </c>
      <c r="Y210" t="s">
        <v>44</v>
      </c>
      <c r="Z210" t="s">
        <v>44</v>
      </c>
      <c r="AA210" t="s">
        <v>45</v>
      </c>
      <c r="AB210" t="s">
        <v>46</v>
      </c>
      <c r="AC210" t="s">
        <v>47</v>
      </c>
      <c r="AD210" t="s">
        <v>48</v>
      </c>
      <c r="AE210" t="s">
        <v>49</v>
      </c>
      <c r="AF210" t="s">
        <v>31</v>
      </c>
    </row>
    <row r="211" spans="1:32">
      <c r="A211" t="str">
        <f t="shared" si="6"/>
        <v>212599451112203</v>
      </c>
      <c r="B211" t="s">
        <v>2978</v>
      </c>
      <c r="C211" t="s">
        <v>33</v>
      </c>
      <c r="D211" t="s">
        <v>303</v>
      </c>
      <c r="E211" t="s">
        <v>303</v>
      </c>
      <c r="F211" t="s">
        <v>55</v>
      </c>
      <c r="G211" t="s">
        <v>3068</v>
      </c>
      <c r="H211" s="1">
        <v>43891</v>
      </c>
      <c r="I211" s="1">
        <v>43865</v>
      </c>
      <c r="J211">
        <v>7420794</v>
      </c>
      <c r="K211" t="s">
        <v>31</v>
      </c>
      <c r="L211" t="s">
        <v>31</v>
      </c>
      <c r="M211">
        <v>0</v>
      </c>
      <c r="N211">
        <v>0</v>
      </c>
      <c r="O211">
        <v>0</v>
      </c>
      <c r="P211" t="s">
        <v>37</v>
      </c>
      <c r="Q211" t="s">
        <v>37</v>
      </c>
      <c r="R211" t="str">
        <f t="shared" si="7"/>
        <v>2125994511122</v>
      </c>
      <c r="S211" t="s">
        <v>38</v>
      </c>
      <c r="T211" t="s">
        <v>39</v>
      </c>
      <c r="U211" t="s">
        <v>40</v>
      </c>
      <c r="V211" t="s">
        <v>41</v>
      </c>
      <c r="W211" t="s">
        <v>42</v>
      </c>
      <c r="X211" t="s">
        <v>43</v>
      </c>
      <c r="Y211" t="s">
        <v>44</v>
      </c>
      <c r="Z211" t="s">
        <v>44</v>
      </c>
      <c r="AA211" t="s">
        <v>45</v>
      </c>
      <c r="AB211" t="s">
        <v>46</v>
      </c>
      <c r="AC211" t="s">
        <v>47</v>
      </c>
      <c r="AD211" t="s">
        <v>48</v>
      </c>
      <c r="AE211" t="s">
        <v>49</v>
      </c>
      <c r="AF211" t="s">
        <v>31</v>
      </c>
    </row>
    <row r="212" spans="1:32">
      <c r="A212" t="str">
        <f t="shared" si="6"/>
        <v>212599451112303</v>
      </c>
      <c r="B212" t="s">
        <v>2978</v>
      </c>
      <c r="C212" t="s">
        <v>33</v>
      </c>
      <c r="D212" t="s">
        <v>303</v>
      </c>
      <c r="E212" t="s">
        <v>303</v>
      </c>
      <c r="F212" t="s">
        <v>56</v>
      </c>
      <c r="G212" t="s">
        <v>3068</v>
      </c>
      <c r="H212" s="1">
        <v>43891</v>
      </c>
      <c r="I212" s="1">
        <v>43865</v>
      </c>
      <c r="J212">
        <v>1030000</v>
      </c>
      <c r="K212" t="s">
        <v>31</v>
      </c>
      <c r="L212" t="s">
        <v>31</v>
      </c>
      <c r="M212">
        <v>0</v>
      </c>
      <c r="N212">
        <v>0</v>
      </c>
      <c r="O212">
        <v>0</v>
      </c>
      <c r="P212" t="s">
        <v>37</v>
      </c>
      <c r="Q212" t="s">
        <v>37</v>
      </c>
      <c r="R212" t="str">
        <f t="shared" si="7"/>
        <v>2125994511123</v>
      </c>
      <c r="S212" t="s">
        <v>38</v>
      </c>
      <c r="T212" t="s">
        <v>39</v>
      </c>
      <c r="U212" t="s">
        <v>40</v>
      </c>
      <c r="V212" t="s">
        <v>41</v>
      </c>
      <c r="W212" t="s">
        <v>42</v>
      </c>
      <c r="X212" t="s">
        <v>43</v>
      </c>
      <c r="Y212" t="s">
        <v>44</v>
      </c>
      <c r="Z212" t="s">
        <v>44</v>
      </c>
      <c r="AA212" t="s">
        <v>45</v>
      </c>
      <c r="AB212" t="s">
        <v>46</v>
      </c>
      <c r="AC212" t="s">
        <v>47</v>
      </c>
      <c r="AD212" t="s">
        <v>48</v>
      </c>
      <c r="AE212" t="s">
        <v>49</v>
      </c>
      <c r="AF212" t="s">
        <v>31</v>
      </c>
    </row>
    <row r="213" spans="1:32">
      <c r="A213" t="str">
        <f t="shared" si="6"/>
        <v>212599451112403</v>
      </c>
      <c r="B213" t="s">
        <v>2978</v>
      </c>
      <c r="C213" t="s">
        <v>33</v>
      </c>
      <c r="D213" t="s">
        <v>303</v>
      </c>
      <c r="E213" t="s">
        <v>303</v>
      </c>
      <c r="F213" t="s">
        <v>52</v>
      </c>
      <c r="G213" t="s">
        <v>3068</v>
      </c>
      <c r="H213" s="1">
        <v>43891</v>
      </c>
      <c r="I213" s="1">
        <v>43865</v>
      </c>
      <c r="J213">
        <v>14580000</v>
      </c>
      <c r="K213" t="s">
        <v>31</v>
      </c>
      <c r="L213" t="s">
        <v>31</v>
      </c>
      <c r="M213">
        <v>0</v>
      </c>
      <c r="N213">
        <v>0</v>
      </c>
      <c r="O213">
        <v>0</v>
      </c>
      <c r="P213" t="s">
        <v>37</v>
      </c>
      <c r="Q213" t="s">
        <v>37</v>
      </c>
      <c r="R213" t="str">
        <f t="shared" si="7"/>
        <v>2125994511124</v>
      </c>
      <c r="S213" t="s">
        <v>38</v>
      </c>
      <c r="T213" t="s">
        <v>39</v>
      </c>
      <c r="U213" t="s">
        <v>40</v>
      </c>
      <c r="V213" t="s">
        <v>41</v>
      </c>
      <c r="W213" t="s">
        <v>42</v>
      </c>
      <c r="X213" t="s">
        <v>43</v>
      </c>
      <c r="Y213" t="s">
        <v>44</v>
      </c>
      <c r="Z213" t="s">
        <v>44</v>
      </c>
      <c r="AA213" t="s">
        <v>45</v>
      </c>
      <c r="AB213" t="s">
        <v>46</v>
      </c>
      <c r="AC213" t="s">
        <v>47</v>
      </c>
      <c r="AD213" t="s">
        <v>48</v>
      </c>
      <c r="AE213" t="s">
        <v>49</v>
      </c>
      <c r="AF213" t="s">
        <v>31</v>
      </c>
    </row>
    <row r="214" spans="1:32">
      <c r="A214" t="str">
        <f t="shared" si="6"/>
        <v>212599451112503</v>
      </c>
      <c r="B214" t="s">
        <v>2978</v>
      </c>
      <c r="C214" t="s">
        <v>33</v>
      </c>
      <c r="D214" t="s">
        <v>303</v>
      </c>
      <c r="E214" t="s">
        <v>303</v>
      </c>
      <c r="F214" t="s">
        <v>132</v>
      </c>
      <c r="G214" t="s">
        <v>3068</v>
      </c>
      <c r="H214" s="1">
        <v>43891</v>
      </c>
      <c r="I214" s="1">
        <v>43865</v>
      </c>
      <c r="J214">
        <v>1645</v>
      </c>
      <c r="K214" t="s">
        <v>31</v>
      </c>
      <c r="L214" t="s">
        <v>31</v>
      </c>
      <c r="M214">
        <v>0</v>
      </c>
      <c r="N214">
        <v>0</v>
      </c>
      <c r="O214">
        <v>0</v>
      </c>
      <c r="P214" t="s">
        <v>37</v>
      </c>
      <c r="Q214" t="s">
        <v>37</v>
      </c>
      <c r="R214" t="str">
        <f t="shared" si="7"/>
        <v>2125994511125</v>
      </c>
      <c r="S214" t="s">
        <v>38</v>
      </c>
      <c r="T214" t="s">
        <v>39</v>
      </c>
      <c r="U214" t="s">
        <v>40</v>
      </c>
      <c r="V214" t="s">
        <v>41</v>
      </c>
      <c r="W214" t="s">
        <v>42</v>
      </c>
      <c r="X214" t="s">
        <v>43</v>
      </c>
      <c r="Y214" t="s">
        <v>44</v>
      </c>
      <c r="Z214" t="s">
        <v>44</v>
      </c>
      <c r="AA214" t="s">
        <v>45</v>
      </c>
      <c r="AB214" t="s">
        <v>46</v>
      </c>
      <c r="AC214" t="s">
        <v>47</v>
      </c>
      <c r="AD214" t="s">
        <v>48</v>
      </c>
      <c r="AE214" t="s">
        <v>49</v>
      </c>
      <c r="AF214" t="s">
        <v>31</v>
      </c>
    </row>
    <row r="215" spans="1:32">
      <c r="A215" t="str">
        <f t="shared" si="6"/>
        <v>212599451112603</v>
      </c>
      <c r="B215" t="s">
        <v>2978</v>
      </c>
      <c r="C215" t="s">
        <v>33</v>
      </c>
      <c r="D215" t="s">
        <v>303</v>
      </c>
      <c r="E215" t="s">
        <v>303</v>
      </c>
      <c r="F215" t="s">
        <v>57</v>
      </c>
      <c r="G215" t="s">
        <v>3068</v>
      </c>
      <c r="H215" s="1">
        <v>43891</v>
      </c>
      <c r="I215" s="1">
        <v>43865</v>
      </c>
      <c r="J215">
        <v>18394680</v>
      </c>
      <c r="K215" t="s">
        <v>31</v>
      </c>
      <c r="L215" t="s">
        <v>31</v>
      </c>
      <c r="M215">
        <v>0</v>
      </c>
      <c r="N215">
        <v>0</v>
      </c>
      <c r="O215">
        <v>0</v>
      </c>
      <c r="P215" t="s">
        <v>37</v>
      </c>
      <c r="Q215" t="s">
        <v>37</v>
      </c>
      <c r="R215" t="str">
        <f t="shared" si="7"/>
        <v>2125994511126</v>
      </c>
      <c r="S215" t="s">
        <v>38</v>
      </c>
      <c r="T215" t="s">
        <v>39</v>
      </c>
      <c r="U215" t="s">
        <v>40</v>
      </c>
      <c r="V215" t="s">
        <v>41</v>
      </c>
      <c r="W215" t="s">
        <v>42</v>
      </c>
      <c r="X215" t="s">
        <v>43</v>
      </c>
      <c r="Y215" t="s">
        <v>44</v>
      </c>
      <c r="Z215" t="s">
        <v>44</v>
      </c>
      <c r="AA215" t="s">
        <v>45</v>
      </c>
      <c r="AB215" t="s">
        <v>46</v>
      </c>
      <c r="AC215" t="s">
        <v>47</v>
      </c>
      <c r="AD215" t="s">
        <v>48</v>
      </c>
      <c r="AE215" t="s">
        <v>49</v>
      </c>
      <c r="AF215" t="s">
        <v>31</v>
      </c>
    </row>
    <row r="216" spans="1:32">
      <c r="A216" t="str">
        <f t="shared" si="6"/>
        <v>212599451115103</v>
      </c>
      <c r="B216" t="s">
        <v>2978</v>
      </c>
      <c r="C216" t="s">
        <v>33</v>
      </c>
      <c r="D216" t="s">
        <v>303</v>
      </c>
      <c r="E216" t="s">
        <v>303</v>
      </c>
      <c r="F216" t="s">
        <v>58</v>
      </c>
      <c r="G216" t="s">
        <v>3068</v>
      </c>
      <c r="H216" s="1">
        <v>43891</v>
      </c>
      <c r="I216" s="1">
        <v>43865</v>
      </c>
      <c r="J216">
        <v>7160000</v>
      </c>
      <c r="K216" t="s">
        <v>31</v>
      </c>
      <c r="L216" t="s">
        <v>31</v>
      </c>
      <c r="M216">
        <v>0</v>
      </c>
      <c r="N216">
        <v>0</v>
      </c>
      <c r="O216">
        <v>0</v>
      </c>
      <c r="P216" t="s">
        <v>37</v>
      </c>
      <c r="Q216" t="s">
        <v>37</v>
      </c>
      <c r="R216" t="str">
        <f t="shared" si="7"/>
        <v>2125994511151</v>
      </c>
      <c r="S216" t="s">
        <v>38</v>
      </c>
      <c r="T216" t="s">
        <v>39</v>
      </c>
      <c r="U216" t="s">
        <v>40</v>
      </c>
      <c r="V216" t="s">
        <v>41</v>
      </c>
      <c r="W216" t="s">
        <v>42</v>
      </c>
      <c r="X216" t="s">
        <v>43</v>
      </c>
      <c r="Y216" t="s">
        <v>44</v>
      </c>
      <c r="Z216" t="s">
        <v>44</v>
      </c>
      <c r="AA216" t="s">
        <v>45</v>
      </c>
      <c r="AB216" t="s">
        <v>46</v>
      </c>
      <c r="AC216" t="s">
        <v>47</v>
      </c>
      <c r="AD216" t="s">
        <v>48</v>
      </c>
      <c r="AE216" t="s">
        <v>49</v>
      </c>
      <c r="AF216" t="s">
        <v>31</v>
      </c>
    </row>
    <row r="217" spans="1:32">
      <c r="A217" t="str">
        <f t="shared" si="6"/>
        <v>212599451112602</v>
      </c>
      <c r="B217" t="s">
        <v>2978</v>
      </c>
      <c r="C217" t="s">
        <v>33</v>
      </c>
      <c r="D217" t="s">
        <v>137</v>
      </c>
      <c r="E217" t="s">
        <v>137</v>
      </c>
      <c r="F217" t="s">
        <v>57</v>
      </c>
      <c r="G217" t="s">
        <v>3069</v>
      </c>
      <c r="H217" s="1">
        <v>43867</v>
      </c>
      <c r="I217" s="1">
        <v>43865</v>
      </c>
      <c r="J217">
        <v>217260</v>
      </c>
      <c r="K217" t="s">
        <v>31</v>
      </c>
      <c r="L217" t="s">
        <v>31</v>
      </c>
      <c r="M217">
        <v>0</v>
      </c>
      <c r="N217">
        <v>0</v>
      </c>
      <c r="O217">
        <v>0</v>
      </c>
      <c r="P217" t="s">
        <v>37</v>
      </c>
      <c r="Q217" t="s">
        <v>37</v>
      </c>
      <c r="R217" t="str">
        <f t="shared" si="7"/>
        <v>2125994511126</v>
      </c>
      <c r="S217" t="s">
        <v>38</v>
      </c>
      <c r="T217" t="s">
        <v>39</v>
      </c>
      <c r="U217" t="s">
        <v>40</v>
      </c>
      <c r="V217" t="s">
        <v>41</v>
      </c>
      <c r="W217" t="s">
        <v>42</v>
      </c>
      <c r="X217" t="s">
        <v>43</v>
      </c>
      <c r="Y217" t="s">
        <v>44</v>
      </c>
      <c r="Z217" t="s">
        <v>44</v>
      </c>
      <c r="AA217" t="s">
        <v>45</v>
      </c>
      <c r="AB217" t="s">
        <v>46</v>
      </c>
      <c r="AC217" t="s">
        <v>47</v>
      </c>
      <c r="AD217" t="s">
        <v>48</v>
      </c>
      <c r="AE217" t="s">
        <v>49</v>
      </c>
      <c r="AF217" t="s">
        <v>31</v>
      </c>
    </row>
    <row r="218" spans="1:32">
      <c r="A218" t="str">
        <f t="shared" si="6"/>
        <v>212599451112402</v>
      </c>
      <c r="B218" t="s">
        <v>2978</v>
      </c>
      <c r="C218" t="s">
        <v>33</v>
      </c>
      <c r="D218" t="s">
        <v>137</v>
      </c>
      <c r="E218" t="s">
        <v>137</v>
      </c>
      <c r="F218" t="s">
        <v>52</v>
      </c>
      <c r="G218" t="s">
        <v>3069</v>
      </c>
      <c r="H218" s="1">
        <v>43867</v>
      </c>
      <c r="I218" s="1">
        <v>43865</v>
      </c>
      <c r="J218">
        <v>350000</v>
      </c>
      <c r="K218" t="s">
        <v>31</v>
      </c>
      <c r="L218" t="s">
        <v>31</v>
      </c>
      <c r="M218">
        <v>0</v>
      </c>
      <c r="N218">
        <v>0</v>
      </c>
      <c r="O218">
        <v>0</v>
      </c>
      <c r="P218" t="s">
        <v>37</v>
      </c>
      <c r="Q218" t="s">
        <v>37</v>
      </c>
      <c r="R218" t="str">
        <f t="shared" si="7"/>
        <v>2125994511124</v>
      </c>
      <c r="S218" t="s">
        <v>38</v>
      </c>
      <c r="T218" t="s">
        <v>39</v>
      </c>
      <c r="U218" t="s">
        <v>40</v>
      </c>
      <c r="V218" t="s">
        <v>41</v>
      </c>
      <c r="W218" t="s">
        <v>42</v>
      </c>
      <c r="X218" t="s">
        <v>43</v>
      </c>
      <c r="Y218" t="s">
        <v>44</v>
      </c>
      <c r="Z218" t="s">
        <v>44</v>
      </c>
      <c r="AA218" t="s">
        <v>45</v>
      </c>
      <c r="AB218" t="s">
        <v>46</v>
      </c>
      <c r="AC218" t="s">
        <v>47</v>
      </c>
      <c r="AD218" t="s">
        <v>48</v>
      </c>
      <c r="AE218" t="s">
        <v>49</v>
      </c>
      <c r="AF218" t="s">
        <v>31</v>
      </c>
    </row>
    <row r="219" spans="1:32">
      <c r="A219" t="str">
        <f t="shared" si="6"/>
        <v>212599451112202</v>
      </c>
      <c r="B219" t="s">
        <v>2978</v>
      </c>
      <c r="C219" t="s">
        <v>33</v>
      </c>
      <c r="D219" t="s">
        <v>137</v>
      </c>
      <c r="E219" t="s">
        <v>137</v>
      </c>
      <c r="F219" t="s">
        <v>55</v>
      </c>
      <c r="G219" t="s">
        <v>3069</v>
      </c>
      <c r="H219" s="1">
        <v>43867</v>
      </c>
      <c r="I219" s="1">
        <v>43865</v>
      </c>
      <c r="J219">
        <v>74862</v>
      </c>
      <c r="K219" t="s">
        <v>31</v>
      </c>
      <c r="L219" t="s">
        <v>31</v>
      </c>
      <c r="M219">
        <v>0</v>
      </c>
      <c r="N219">
        <v>0</v>
      </c>
      <c r="O219">
        <v>0</v>
      </c>
      <c r="P219" t="s">
        <v>37</v>
      </c>
      <c r="Q219" t="s">
        <v>37</v>
      </c>
      <c r="R219" t="str">
        <f t="shared" si="7"/>
        <v>2125994511122</v>
      </c>
      <c r="S219" t="s">
        <v>38</v>
      </c>
      <c r="T219" t="s">
        <v>39</v>
      </c>
      <c r="U219" t="s">
        <v>40</v>
      </c>
      <c r="V219" t="s">
        <v>41</v>
      </c>
      <c r="W219" t="s">
        <v>42</v>
      </c>
      <c r="X219" t="s">
        <v>43</v>
      </c>
      <c r="Y219" t="s">
        <v>44</v>
      </c>
      <c r="Z219" t="s">
        <v>44</v>
      </c>
      <c r="AA219" t="s">
        <v>45</v>
      </c>
      <c r="AB219" t="s">
        <v>46</v>
      </c>
      <c r="AC219" t="s">
        <v>47</v>
      </c>
      <c r="AD219" t="s">
        <v>48</v>
      </c>
      <c r="AE219" t="s">
        <v>49</v>
      </c>
      <c r="AF219" t="s">
        <v>31</v>
      </c>
    </row>
    <row r="220" spans="1:32">
      <c r="A220" t="str">
        <f t="shared" si="6"/>
        <v>212599451112102</v>
      </c>
      <c r="B220" t="s">
        <v>2978</v>
      </c>
      <c r="C220" t="s">
        <v>33</v>
      </c>
      <c r="D220" t="s">
        <v>137</v>
      </c>
      <c r="E220" t="s">
        <v>137</v>
      </c>
      <c r="F220" t="s">
        <v>51</v>
      </c>
      <c r="G220" t="s">
        <v>3069</v>
      </c>
      <c r="H220" s="1">
        <v>43867</v>
      </c>
      <c r="I220" s="1">
        <v>43865</v>
      </c>
      <c r="J220">
        <v>374310</v>
      </c>
      <c r="K220" t="s">
        <v>31</v>
      </c>
      <c r="L220" t="s">
        <v>31</v>
      </c>
      <c r="M220">
        <v>0</v>
      </c>
      <c r="N220">
        <v>0</v>
      </c>
      <c r="O220">
        <v>0</v>
      </c>
      <c r="P220" t="s">
        <v>37</v>
      </c>
      <c r="Q220" t="s">
        <v>37</v>
      </c>
      <c r="R220" t="str">
        <f t="shared" si="7"/>
        <v>2125994511121</v>
      </c>
      <c r="S220" t="s">
        <v>38</v>
      </c>
      <c r="T220" t="s">
        <v>39</v>
      </c>
      <c r="U220" t="s">
        <v>40</v>
      </c>
      <c r="V220" t="s">
        <v>41</v>
      </c>
      <c r="W220" t="s">
        <v>42</v>
      </c>
      <c r="X220" t="s">
        <v>43</v>
      </c>
      <c r="Y220" t="s">
        <v>44</v>
      </c>
      <c r="Z220" t="s">
        <v>44</v>
      </c>
      <c r="AA220" t="s">
        <v>45</v>
      </c>
      <c r="AB220" t="s">
        <v>46</v>
      </c>
      <c r="AC220" t="s">
        <v>47</v>
      </c>
      <c r="AD220" t="s">
        <v>48</v>
      </c>
      <c r="AE220" t="s">
        <v>49</v>
      </c>
      <c r="AF220" t="s">
        <v>31</v>
      </c>
    </row>
    <row r="221" spans="1:32">
      <c r="A221" t="str">
        <f t="shared" si="6"/>
        <v>212599451111902</v>
      </c>
      <c r="B221" t="s">
        <v>2978</v>
      </c>
      <c r="C221" t="s">
        <v>33</v>
      </c>
      <c r="D221" t="s">
        <v>137</v>
      </c>
      <c r="E221" t="s">
        <v>137</v>
      </c>
      <c r="F221" t="s">
        <v>50</v>
      </c>
      <c r="G221" t="s">
        <v>3069</v>
      </c>
      <c r="H221" s="1">
        <v>43867</v>
      </c>
      <c r="I221" s="1">
        <v>43865</v>
      </c>
      <c r="J221">
        <v>90</v>
      </c>
      <c r="K221" t="s">
        <v>31</v>
      </c>
      <c r="L221" t="s">
        <v>31</v>
      </c>
      <c r="M221">
        <v>0</v>
      </c>
      <c r="N221">
        <v>0</v>
      </c>
      <c r="O221">
        <v>0</v>
      </c>
      <c r="P221" t="s">
        <v>37</v>
      </c>
      <c r="Q221" t="s">
        <v>37</v>
      </c>
      <c r="R221" t="str">
        <f t="shared" si="7"/>
        <v>2125994511119</v>
      </c>
      <c r="S221" t="s">
        <v>38</v>
      </c>
      <c r="T221" t="s">
        <v>39</v>
      </c>
      <c r="U221" t="s">
        <v>40</v>
      </c>
      <c r="V221" t="s">
        <v>41</v>
      </c>
      <c r="W221" t="s">
        <v>42</v>
      </c>
      <c r="X221" t="s">
        <v>43</v>
      </c>
      <c r="Y221" t="s">
        <v>44</v>
      </c>
      <c r="Z221" t="s">
        <v>44</v>
      </c>
      <c r="AA221" t="s">
        <v>45</v>
      </c>
      <c r="AB221" t="s">
        <v>46</v>
      </c>
      <c r="AC221" t="s">
        <v>47</v>
      </c>
      <c r="AD221" t="s">
        <v>48</v>
      </c>
      <c r="AE221" t="s">
        <v>49</v>
      </c>
      <c r="AF221" t="s">
        <v>31</v>
      </c>
    </row>
    <row r="222" spans="1:32">
      <c r="A222" t="str">
        <f t="shared" si="6"/>
        <v>212599451111102</v>
      </c>
      <c r="B222" t="s">
        <v>2978</v>
      </c>
      <c r="C222" t="s">
        <v>33</v>
      </c>
      <c r="D222" t="s">
        <v>137</v>
      </c>
      <c r="E222" t="s">
        <v>137</v>
      </c>
      <c r="F222" t="s">
        <v>35</v>
      </c>
      <c r="G222" t="s">
        <v>3069</v>
      </c>
      <c r="H222" s="1">
        <v>43867</v>
      </c>
      <c r="I222" s="1">
        <v>43865</v>
      </c>
      <c r="J222">
        <v>3743100</v>
      </c>
      <c r="K222" t="s">
        <v>31</v>
      </c>
      <c r="L222" t="s">
        <v>31</v>
      </c>
      <c r="M222">
        <v>0</v>
      </c>
      <c r="N222">
        <v>0</v>
      </c>
      <c r="O222">
        <v>0</v>
      </c>
      <c r="P222" t="s">
        <v>37</v>
      </c>
      <c r="Q222" t="s">
        <v>37</v>
      </c>
      <c r="R222" t="str">
        <f t="shared" si="7"/>
        <v>2125994511111</v>
      </c>
      <c r="S222" t="s">
        <v>38</v>
      </c>
      <c r="T222" t="s">
        <v>39</v>
      </c>
      <c r="U222" t="s">
        <v>40</v>
      </c>
      <c r="V222" t="s">
        <v>41</v>
      </c>
      <c r="W222" t="s">
        <v>42</v>
      </c>
      <c r="X222" t="s">
        <v>43</v>
      </c>
      <c r="Y222" t="s">
        <v>44</v>
      </c>
      <c r="Z222" t="s">
        <v>44</v>
      </c>
      <c r="AA222" t="s">
        <v>45</v>
      </c>
      <c r="AB222" t="s">
        <v>46</v>
      </c>
      <c r="AC222" t="s">
        <v>47</v>
      </c>
      <c r="AD222" t="s">
        <v>48</v>
      </c>
      <c r="AE222" t="s">
        <v>49</v>
      </c>
      <c r="AF222" t="s">
        <v>31</v>
      </c>
    </row>
    <row r="223" spans="1:32">
      <c r="A223" t="str">
        <f t="shared" si="6"/>
        <v>212599451112602</v>
      </c>
      <c r="B223" t="s">
        <v>2978</v>
      </c>
      <c r="C223" t="s">
        <v>33</v>
      </c>
      <c r="D223" t="s">
        <v>324</v>
      </c>
      <c r="E223" t="s">
        <v>324</v>
      </c>
      <c r="F223" t="s">
        <v>57</v>
      </c>
      <c r="G223" t="s">
        <v>3070</v>
      </c>
      <c r="H223" s="1">
        <v>43867</v>
      </c>
      <c r="I223" s="1">
        <v>43865</v>
      </c>
      <c r="J223">
        <v>289680</v>
      </c>
      <c r="K223" t="s">
        <v>31</v>
      </c>
      <c r="L223" t="s">
        <v>31</v>
      </c>
      <c r="M223">
        <v>0</v>
      </c>
      <c r="N223">
        <v>0</v>
      </c>
      <c r="O223">
        <v>0</v>
      </c>
      <c r="P223" t="s">
        <v>37</v>
      </c>
      <c r="Q223" t="s">
        <v>37</v>
      </c>
      <c r="R223" t="str">
        <f t="shared" si="7"/>
        <v>2125994511126</v>
      </c>
      <c r="S223" t="s">
        <v>38</v>
      </c>
      <c r="T223" t="s">
        <v>39</v>
      </c>
      <c r="U223" t="s">
        <v>40</v>
      </c>
      <c r="V223" t="s">
        <v>41</v>
      </c>
      <c r="W223" t="s">
        <v>42</v>
      </c>
      <c r="X223" t="s">
        <v>43</v>
      </c>
      <c r="Y223" t="s">
        <v>44</v>
      </c>
      <c r="Z223" t="s">
        <v>44</v>
      </c>
      <c r="AA223" t="s">
        <v>45</v>
      </c>
      <c r="AB223" t="s">
        <v>46</v>
      </c>
      <c r="AC223" t="s">
        <v>47</v>
      </c>
      <c r="AD223" t="s">
        <v>48</v>
      </c>
      <c r="AE223" t="s">
        <v>49</v>
      </c>
      <c r="AF223" t="s">
        <v>31</v>
      </c>
    </row>
    <row r="224" spans="1:32">
      <c r="A224" t="str">
        <f t="shared" si="6"/>
        <v>212599451112402</v>
      </c>
      <c r="B224" t="s">
        <v>2978</v>
      </c>
      <c r="C224" t="s">
        <v>33</v>
      </c>
      <c r="D224" t="s">
        <v>324</v>
      </c>
      <c r="E224" t="s">
        <v>324</v>
      </c>
      <c r="F224" t="s">
        <v>52</v>
      </c>
      <c r="G224" t="s">
        <v>3070</v>
      </c>
      <c r="H224" s="1">
        <v>43867</v>
      </c>
      <c r="I224" s="1">
        <v>43865</v>
      </c>
      <c r="J224">
        <v>350000</v>
      </c>
      <c r="K224" t="s">
        <v>31</v>
      </c>
      <c r="L224" t="s">
        <v>31</v>
      </c>
      <c r="M224">
        <v>0</v>
      </c>
      <c r="N224">
        <v>0</v>
      </c>
      <c r="O224">
        <v>0</v>
      </c>
      <c r="P224" t="s">
        <v>37</v>
      </c>
      <c r="Q224" t="s">
        <v>37</v>
      </c>
      <c r="R224" t="str">
        <f t="shared" si="7"/>
        <v>2125994511124</v>
      </c>
      <c r="S224" t="s">
        <v>38</v>
      </c>
      <c r="T224" t="s">
        <v>39</v>
      </c>
      <c r="U224" t="s">
        <v>40</v>
      </c>
      <c r="V224" t="s">
        <v>41</v>
      </c>
      <c r="W224" t="s">
        <v>42</v>
      </c>
      <c r="X224" t="s">
        <v>43</v>
      </c>
      <c r="Y224" t="s">
        <v>44</v>
      </c>
      <c r="Z224" t="s">
        <v>44</v>
      </c>
      <c r="AA224" t="s">
        <v>45</v>
      </c>
      <c r="AB224" t="s">
        <v>46</v>
      </c>
      <c r="AC224" t="s">
        <v>47</v>
      </c>
      <c r="AD224" t="s">
        <v>48</v>
      </c>
      <c r="AE224" t="s">
        <v>49</v>
      </c>
      <c r="AF224" t="s">
        <v>31</v>
      </c>
    </row>
    <row r="225" spans="1:32">
      <c r="A225" t="str">
        <f t="shared" si="6"/>
        <v>212599451112202</v>
      </c>
      <c r="B225" t="s">
        <v>2978</v>
      </c>
      <c r="C225" t="s">
        <v>33</v>
      </c>
      <c r="D225" t="s">
        <v>324</v>
      </c>
      <c r="E225" t="s">
        <v>324</v>
      </c>
      <c r="F225" t="s">
        <v>55</v>
      </c>
      <c r="G225" t="s">
        <v>3070</v>
      </c>
      <c r="H225" s="1">
        <v>43867</v>
      </c>
      <c r="I225" s="1">
        <v>43865</v>
      </c>
      <c r="J225">
        <v>157656</v>
      </c>
      <c r="K225" t="s">
        <v>31</v>
      </c>
      <c r="L225" t="s">
        <v>31</v>
      </c>
      <c r="M225">
        <v>0</v>
      </c>
      <c r="N225">
        <v>0</v>
      </c>
      <c r="O225">
        <v>0</v>
      </c>
      <c r="P225" t="s">
        <v>37</v>
      </c>
      <c r="Q225" t="s">
        <v>37</v>
      </c>
      <c r="R225" t="str">
        <f t="shared" si="7"/>
        <v>2125994511122</v>
      </c>
      <c r="S225" t="s">
        <v>38</v>
      </c>
      <c r="T225" t="s">
        <v>39</v>
      </c>
      <c r="U225" t="s">
        <v>40</v>
      </c>
      <c r="V225" t="s">
        <v>41</v>
      </c>
      <c r="W225" t="s">
        <v>42</v>
      </c>
      <c r="X225" t="s">
        <v>43</v>
      </c>
      <c r="Y225" t="s">
        <v>44</v>
      </c>
      <c r="Z225" t="s">
        <v>44</v>
      </c>
      <c r="AA225" t="s">
        <v>45</v>
      </c>
      <c r="AB225" t="s">
        <v>46</v>
      </c>
      <c r="AC225" t="s">
        <v>47</v>
      </c>
      <c r="AD225" t="s">
        <v>48</v>
      </c>
      <c r="AE225" t="s">
        <v>49</v>
      </c>
      <c r="AF225" t="s">
        <v>31</v>
      </c>
    </row>
    <row r="226" spans="1:32">
      <c r="A226" t="str">
        <f t="shared" si="6"/>
        <v>212599451112102</v>
      </c>
      <c r="B226" t="s">
        <v>2978</v>
      </c>
      <c r="C226" t="s">
        <v>33</v>
      </c>
      <c r="D226" t="s">
        <v>324</v>
      </c>
      <c r="E226" t="s">
        <v>324</v>
      </c>
      <c r="F226" t="s">
        <v>51</v>
      </c>
      <c r="G226" t="s">
        <v>3070</v>
      </c>
      <c r="H226" s="1">
        <v>43867</v>
      </c>
      <c r="I226" s="1">
        <v>43865</v>
      </c>
      <c r="J226">
        <v>394140</v>
      </c>
      <c r="K226" t="s">
        <v>31</v>
      </c>
      <c r="L226" t="s">
        <v>31</v>
      </c>
      <c r="M226">
        <v>0</v>
      </c>
      <c r="N226">
        <v>0</v>
      </c>
      <c r="O226">
        <v>0</v>
      </c>
      <c r="P226" t="s">
        <v>37</v>
      </c>
      <c r="Q226" t="s">
        <v>37</v>
      </c>
      <c r="R226" t="str">
        <f t="shared" si="7"/>
        <v>2125994511121</v>
      </c>
      <c r="S226" t="s">
        <v>38</v>
      </c>
      <c r="T226" t="s">
        <v>39</v>
      </c>
      <c r="U226" t="s">
        <v>40</v>
      </c>
      <c r="V226" t="s">
        <v>41</v>
      </c>
      <c r="W226" t="s">
        <v>42</v>
      </c>
      <c r="X226" t="s">
        <v>43</v>
      </c>
      <c r="Y226" t="s">
        <v>44</v>
      </c>
      <c r="Z226" t="s">
        <v>44</v>
      </c>
      <c r="AA226" t="s">
        <v>45</v>
      </c>
      <c r="AB226" t="s">
        <v>46</v>
      </c>
      <c r="AC226" t="s">
        <v>47</v>
      </c>
      <c r="AD226" t="s">
        <v>48</v>
      </c>
      <c r="AE226" t="s">
        <v>49</v>
      </c>
      <c r="AF226" t="s">
        <v>31</v>
      </c>
    </row>
    <row r="227" spans="1:32">
      <c r="A227" t="str">
        <f t="shared" si="6"/>
        <v>212599451111902</v>
      </c>
      <c r="B227" t="s">
        <v>2978</v>
      </c>
      <c r="C227" t="s">
        <v>33</v>
      </c>
      <c r="D227" t="s">
        <v>324</v>
      </c>
      <c r="E227" t="s">
        <v>324</v>
      </c>
      <c r="F227" t="s">
        <v>50</v>
      </c>
      <c r="G227" t="s">
        <v>3070</v>
      </c>
      <c r="H227" s="1">
        <v>43867</v>
      </c>
      <c r="I227" s="1">
        <v>43865</v>
      </c>
      <c r="J227">
        <v>55</v>
      </c>
      <c r="K227" t="s">
        <v>31</v>
      </c>
      <c r="L227" t="s">
        <v>31</v>
      </c>
      <c r="M227">
        <v>0</v>
      </c>
      <c r="N227">
        <v>0</v>
      </c>
      <c r="O227">
        <v>0</v>
      </c>
      <c r="P227" t="s">
        <v>37</v>
      </c>
      <c r="Q227" t="s">
        <v>37</v>
      </c>
      <c r="R227" t="str">
        <f t="shared" si="7"/>
        <v>2125994511119</v>
      </c>
      <c r="S227" t="s">
        <v>38</v>
      </c>
      <c r="T227" t="s">
        <v>39</v>
      </c>
      <c r="U227" t="s">
        <v>40</v>
      </c>
      <c r="V227" t="s">
        <v>41</v>
      </c>
      <c r="W227" t="s">
        <v>42</v>
      </c>
      <c r="X227" t="s">
        <v>43</v>
      </c>
      <c r="Y227" t="s">
        <v>44</v>
      </c>
      <c r="Z227" t="s">
        <v>44</v>
      </c>
      <c r="AA227" t="s">
        <v>45</v>
      </c>
      <c r="AB227" t="s">
        <v>46</v>
      </c>
      <c r="AC227" t="s">
        <v>47</v>
      </c>
      <c r="AD227" t="s">
        <v>48</v>
      </c>
      <c r="AE227" t="s">
        <v>49</v>
      </c>
      <c r="AF227" t="s">
        <v>31</v>
      </c>
    </row>
    <row r="228" spans="1:32">
      <c r="A228" t="str">
        <f t="shared" si="6"/>
        <v>212599451111102</v>
      </c>
      <c r="B228" t="s">
        <v>2978</v>
      </c>
      <c r="C228" t="s">
        <v>33</v>
      </c>
      <c r="D228" t="s">
        <v>324</v>
      </c>
      <c r="E228" t="s">
        <v>324</v>
      </c>
      <c r="F228" t="s">
        <v>35</v>
      </c>
      <c r="G228" t="s">
        <v>3070</v>
      </c>
      <c r="H228" s="1">
        <v>43867</v>
      </c>
      <c r="I228" s="1">
        <v>43865</v>
      </c>
      <c r="J228">
        <v>3941400</v>
      </c>
      <c r="K228" t="s">
        <v>31</v>
      </c>
      <c r="L228" t="s">
        <v>31</v>
      </c>
      <c r="M228">
        <v>0</v>
      </c>
      <c r="N228">
        <v>0</v>
      </c>
      <c r="O228">
        <v>0</v>
      </c>
      <c r="P228" t="s">
        <v>37</v>
      </c>
      <c r="Q228" t="s">
        <v>37</v>
      </c>
      <c r="R228" t="str">
        <f t="shared" si="7"/>
        <v>2125994511111</v>
      </c>
      <c r="S228" t="s">
        <v>38</v>
      </c>
      <c r="T228" t="s">
        <v>39</v>
      </c>
      <c r="U228" t="s">
        <v>40</v>
      </c>
      <c r="V228" t="s">
        <v>41</v>
      </c>
      <c r="W228" t="s">
        <v>42</v>
      </c>
      <c r="X228" t="s">
        <v>43</v>
      </c>
      <c r="Y228" t="s">
        <v>44</v>
      </c>
      <c r="Z228" t="s">
        <v>44</v>
      </c>
      <c r="AA228" t="s">
        <v>45</v>
      </c>
      <c r="AB228" t="s">
        <v>46</v>
      </c>
      <c r="AC228" t="s">
        <v>47</v>
      </c>
      <c r="AD228" t="s">
        <v>48</v>
      </c>
      <c r="AE228" t="s">
        <v>49</v>
      </c>
      <c r="AF228" t="s">
        <v>31</v>
      </c>
    </row>
    <row r="229" spans="1:32">
      <c r="A229" t="str">
        <f t="shared" si="6"/>
        <v>212599452111502</v>
      </c>
      <c r="B229" t="s">
        <v>2978</v>
      </c>
      <c r="C229" t="s">
        <v>33</v>
      </c>
      <c r="D229" t="s">
        <v>178</v>
      </c>
      <c r="E229" t="s">
        <v>178</v>
      </c>
      <c r="F229" t="s">
        <v>286</v>
      </c>
      <c r="G229" t="s">
        <v>3071</v>
      </c>
      <c r="H229" s="1">
        <v>43868</v>
      </c>
      <c r="I229" s="1">
        <v>43866</v>
      </c>
      <c r="J229">
        <v>3650000</v>
      </c>
      <c r="K229" t="s">
        <v>31</v>
      </c>
      <c r="L229" t="s">
        <v>31</v>
      </c>
      <c r="M229">
        <v>0</v>
      </c>
      <c r="N229">
        <v>0</v>
      </c>
      <c r="O229">
        <v>0</v>
      </c>
      <c r="P229" t="s">
        <v>37</v>
      </c>
      <c r="Q229" t="s">
        <v>37</v>
      </c>
      <c r="R229" t="str">
        <f t="shared" si="7"/>
        <v>2125994521115</v>
      </c>
      <c r="S229" t="s">
        <v>38</v>
      </c>
      <c r="T229" t="s">
        <v>39</v>
      </c>
      <c r="U229" t="s">
        <v>40</v>
      </c>
      <c r="V229" t="s">
        <v>41</v>
      </c>
      <c r="W229" t="s">
        <v>42</v>
      </c>
      <c r="X229" t="s">
        <v>43</v>
      </c>
      <c r="Y229" t="s">
        <v>44</v>
      </c>
      <c r="Z229" t="s">
        <v>44</v>
      </c>
      <c r="AA229" t="s">
        <v>45</v>
      </c>
      <c r="AB229" t="s">
        <v>46</v>
      </c>
      <c r="AC229" t="s">
        <v>47</v>
      </c>
      <c r="AD229" t="s">
        <v>48</v>
      </c>
      <c r="AE229" t="s">
        <v>49</v>
      </c>
      <c r="AF229" t="s">
        <v>31</v>
      </c>
    </row>
    <row r="230" spans="1:32">
      <c r="A230" t="str">
        <f t="shared" si="6"/>
        <v>212599451111102</v>
      </c>
      <c r="B230" t="s">
        <v>2978</v>
      </c>
      <c r="C230" t="s">
        <v>33</v>
      </c>
      <c r="D230" t="s">
        <v>440</v>
      </c>
      <c r="E230" t="s">
        <v>440</v>
      </c>
      <c r="F230" t="s">
        <v>35</v>
      </c>
      <c r="G230" t="s">
        <v>3072</v>
      </c>
      <c r="H230" s="1">
        <v>43868</v>
      </c>
      <c r="I230" s="1">
        <v>43866</v>
      </c>
      <c r="J230">
        <v>3204700</v>
      </c>
      <c r="K230" t="s">
        <v>31</v>
      </c>
      <c r="L230" t="s">
        <v>31</v>
      </c>
      <c r="M230">
        <v>0</v>
      </c>
      <c r="N230">
        <v>0</v>
      </c>
      <c r="O230">
        <v>0</v>
      </c>
      <c r="P230" t="s">
        <v>37</v>
      </c>
      <c r="Q230" t="s">
        <v>37</v>
      </c>
      <c r="R230" t="str">
        <f t="shared" si="7"/>
        <v>2125994511111</v>
      </c>
      <c r="S230" t="s">
        <v>38</v>
      </c>
      <c r="T230" t="s">
        <v>39</v>
      </c>
      <c r="U230" t="s">
        <v>40</v>
      </c>
      <c r="V230" t="s">
        <v>41</v>
      </c>
      <c r="W230" t="s">
        <v>42</v>
      </c>
      <c r="X230" t="s">
        <v>43</v>
      </c>
      <c r="Y230" t="s">
        <v>44</v>
      </c>
      <c r="Z230" t="s">
        <v>44</v>
      </c>
      <c r="AA230" t="s">
        <v>45</v>
      </c>
      <c r="AB230" t="s">
        <v>46</v>
      </c>
      <c r="AC230" t="s">
        <v>47</v>
      </c>
      <c r="AD230" t="s">
        <v>48</v>
      </c>
      <c r="AE230" t="s">
        <v>49</v>
      </c>
      <c r="AF230" t="s">
        <v>31</v>
      </c>
    </row>
    <row r="231" spans="1:32">
      <c r="A231" t="str">
        <f t="shared" si="6"/>
        <v>212599451111902</v>
      </c>
      <c r="B231" t="s">
        <v>2978</v>
      </c>
      <c r="C231" t="s">
        <v>33</v>
      </c>
      <c r="D231" t="s">
        <v>440</v>
      </c>
      <c r="E231" t="s">
        <v>440</v>
      </c>
      <c r="F231" t="s">
        <v>50</v>
      </c>
      <c r="G231" t="s">
        <v>3072</v>
      </c>
      <c r="H231" s="1">
        <v>43868</v>
      </c>
      <c r="I231" s="1">
        <v>43866</v>
      </c>
      <c r="J231">
        <v>45</v>
      </c>
      <c r="K231" t="s">
        <v>31</v>
      </c>
      <c r="L231" t="s">
        <v>31</v>
      </c>
      <c r="M231">
        <v>0</v>
      </c>
      <c r="N231">
        <v>0</v>
      </c>
      <c r="O231">
        <v>0</v>
      </c>
      <c r="P231" t="s">
        <v>37</v>
      </c>
      <c r="Q231" t="s">
        <v>37</v>
      </c>
      <c r="R231" t="str">
        <f t="shared" si="7"/>
        <v>2125994511119</v>
      </c>
      <c r="S231" t="s">
        <v>38</v>
      </c>
      <c r="T231" t="s">
        <v>39</v>
      </c>
      <c r="U231" t="s">
        <v>40</v>
      </c>
      <c r="V231" t="s">
        <v>41</v>
      </c>
      <c r="W231" t="s">
        <v>42</v>
      </c>
      <c r="X231" t="s">
        <v>43</v>
      </c>
      <c r="Y231" t="s">
        <v>44</v>
      </c>
      <c r="Z231" t="s">
        <v>44</v>
      </c>
      <c r="AA231" t="s">
        <v>45</v>
      </c>
      <c r="AB231" t="s">
        <v>46</v>
      </c>
      <c r="AC231" t="s">
        <v>47</v>
      </c>
      <c r="AD231" t="s">
        <v>48</v>
      </c>
      <c r="AE231" t="s">
        <v>49</v>
      </c>
      <c r="AF231" t="s">
        <v>31</v>
      </c>
    </row>
    <row r="232" spans="1:32">
      <c r="A232" t="str">
        <f t="shared" si="6"/>
        <v>212599451112102</v>
      </c>
      <c r="B232" t="s">
        <v>2978</v>
      </c>
      <c r="C232" t="s">
        <v>33</v>
      </c>
      <c r="D232" t="s">
        <v>440</v>
      </c>
      <c r="E232" t="s">
        <v>440</v>
      </c>
      <c r="F232" t="s">
        <v>51</v>
      </c>
      <c r="G232" t="s">
        <v>3072</v>
      </c>
      <c r="H232" s="1">
        <v>43868</v>
      </c>
      <c r="I232" s="1">
        <v>43866</v>
      </c>
      <c r="J232">
        <v>320470</v>
      </c>
      <c r="K232" t="s">
        <v>31</v>
      </c>
      <c r="L232" t="s">
        <v>31</v>
      </c>
      <c r="M232">
        <v>0</v>
      </c>
      <c r="N232">
        <v>0</v>
      </c>
      <c r="O232">
        <v>0</v>
      </c>
      <c r="P232" t="s">
        <v>37</v>
      </c>
      <c r="Q232" t="s">
        <v>37</v>
      </c>
      <c r="R232" t="str">
        <f t="shared" si="7"/>
        <v>2125994511121</v>
      </c>
      <c r="S232" t="s">
        <v>38</v>
      </c>
      <c r="T232" t="s">
        <v>39</v>
      </c>
      <c r="U232" t="s">
        <v>40</v>
      </c>
      <c r="V232" t="s">
        <v>41</v>
      </c>
      <c r="W232" t="s">
        <v>42</v>
      </c>
      <c r="X232" t="s">
        <v>43</v>
      </c>
      <c r="Y232" t="s">
        <v>44</v>
      </c>
      <c r="Z232" t="s">
        <v>44</v>
      </c>
      <c r="AA232" t="s">
        <v>45</v>
      </c>
      <c r="AB232" t="s">
        <v>46</v>
      </c>
      <c r="AC232" t="s">
        <v>47</v>
      </c>
      <c r="AD232" t="s">
        <v>48</v>
      </c>
      <c r="AE232" t="s">
        <v>49</v>
      </c>
      <c r="AF232" t="s">
        <v>31</v>
      </c>
    </row>
    <row r="233" spans="1:32">
      <c r="A233" t="str">
        <f t="shared" si="6"/>
        <v>212599451112202</v>
      </c>
      <c r="B233" t="s">
        <v>2978</v>
      </c>
      <c r="C233" t="s">
        <v>33</v>
      </c>
      <c r="D233" t="s">
        <v>440</v>
      </c>
      <c r="E233" t="s">
        <v>440</v>
      </c>
      <c r="F233" t="s">
        <v>55</v>
      </c>
      <c r="G233" t="s">
        <v>3072</v>
      </c>
      <c r="H233" s="1">
        <v>43868</v>
      </c>
      <c r="I233" s="1">
        <v>43866</v>
      </c>
      <c r="J233">
        <v>128188</v>
      </c>
      <c r="K233" t="s">
        <v>31</v>
      </c>
      <c r="L233" t="s">
        <v>31</v>
      </c>
      <c r="M233">
        <v>0</v>
      </c>
      <c r="N233">
        <v>0</v>
      </c>
      <c r="O233">
        <v>0</v>
      </c>
      <c r="P233" t="s">
        <v>37</v>
      </c>
      <c r="Q233" t="s">
        <v>37</v>
      </c>
      <c r="R233" t="str">
        <f t="shared" si="7"/>
        <v>2125994511122</v>
      </c>
      <c r="S233" t="s">
        <v>38</v>
      </c>
      <c r="T233" t="s">
        <v>39</v>
      </c>
      <c r="U233" t="s">
        <v>40</v>
      </c>
      <c r="V233" t="s">
        <v>41</v>
      </c>
      <c r="W233" t="s">
        <v>42</v>
      </c>
      <c r="X233" t="s">
        <v>43</v>
      </c>
      <c r="Y233" t="s">
        <v>44</v>
      </c>
      <c r="Z233" t="s">
        <v>44</v>
      </c>
      <c r="AA233" t="s">
        <v>45</v>
      </c>
      <c r="AB233" t="s">
        <v>46</v>
      </c>
      <c r="AC233" t="s">
        <v>47</v>
      </c>
      <c r="AD233" t="s">
        <v>48</v>
      </c>
      <c r="AE233" t="s">
        <v>49</v>
      </c>
      <c r="AF233" t="s">
        <v>31</v>
      </c>
    </row>
    <row r="234" spans="1:32">
      <c r="A234" t="str">
        <f t="shared" si="6"/>
        <v>212599451112602</v>
      </c>
      <c r="B234" t="s">
        <v>2978</v>
      </c>
      <c r="C234" t="s">
        <v>33</v>
      </c>
      <c r="D234" t="s">
        <v>440</v>
      </c>
      <c r="E234" t="s">
        <v>440</v>
      </c>
      <c r="F234" t="s">
        <v>57</v>
      </c>
      <c r="G234" t="s">
        <v>3072</v>
      </c>
      <c r="H234" s="1">
        <v>43868</v>
      </c>
      <c r="I234" s="1">
        <v>43866</v>
      </c>
      <c r="J234">
        <v>289680</v>
      </c>
      <c r="K234" t="s">
        <v>31</v>
      </c>
      <c r="L234" t="s">
        <v>31</v>
      </c>
      <c r="M234">
        <v>0</v>
      </c>
      <c r="N234">
        <v>0</v>
      </c>
      <c r="O234">
        <v>0</v>
      </c>
      <c r="P234" t="s">
        <v>37</v>
      </c>
      <c r="Q234" t="s">
        <v>37</v>
      </c>
      <c r="R234" t="str">
        <f t="shared" si="7"/>
        <v>2125994511126</v>
      </c>
      <c r="S234" t="s">
        <v>38</v>
      </c>
      <c r="T234" t="s">
        <v>39</v>
      </c>
      <c r="U234" t="s">
        <v>40</v>
      </c>
      <c r="V234" t="s">
        <v>41</v>
      </c>
      <c r="W234" t="s">
        <v>42</v>
      </c>
      <c r="X234" t="s">
        <v>43</v>
      </c>
      <c r="Y234" t="s">
        <v>44</v>
      </c>
      <c r="Z234" t="s">
        <v>44</v>
      </c>
      <c r="AA234" t="s">
        <v>45</v>
      </c>
      <c r="AB234" t="s">
        <v>46</v>
      </c>
      <c r="AC234" t="s">
        <v>47</v>
      </c>
      <c r="AD234" t="s">
        <v>48</v>
      </c>
      <c r="AE234" t="s">
        <v>49</v>
      </c>
      <c r="AF234" t="s">
        <v>31</v>
      </c>
    </row>
    <row r="235" spans="1:32">
      <c r="A235" t="str">
        <f t="shared" si="6"/>
        <v>212599451115102</v>
      </c>
      <c r="B235" t="s">
        <v>2978</v>
      </c>
      <c r="C235" t="s">
        <v>33</v>
      </c>
      <c r="D235" t="s">
        <v>440</v>
      </c>
      <c r="E235" t="s">
        <v>440</v>
      </c>
      <c r="F235" t="s">
        <v>58</v>
      </c>
      <c r="G235" t="s">
        <v>3072</v>
      </c>
      <c r="H235" s="1">
        <v>43868</v>
      </c>
      <c r="I235" s="1">
        <v>43866</v>
      </c>
      <c r="J235">
        <v>185000</v>
      </c>
      <c r="K235" t="s">
        <v>31</v>
      </c>
      <c r="L235" t="s">
        <v>31</v>
      </c>
      <c r="M235">
        <v>0</v>
      </c>
      <c r="N235">
        <v>0</v>
      </c>
      <c r="O235">
        <v>0</v>
      </c>
      <c r="P235" t="s">
        <v>37</v>
      </c>
      <c r="Q235" t="s">
        <v>37</v>
      </c>
      <c r="R235" t="str">
        <f t="shared" si="7"/>
        <v>2125994511151</v>
      </c>
      <c r="S235" t="s">
        <v>38</v>
      </c>
      <c r="T235" t="s">
        <v>39</v>
      </c>
      <c r="U235" t="s">
        <v>40</v>
      </c>
      <c r="V235" t="s">
        <v>41</v>
      </c>
      <c r="W235" t="s">
        <v>42</v>
      </c>
      <c r="X235" t="s">
        <v>43</v>
      </c>
      <c r="Y235" t="s">
        <v>44</v>
      </c>
      <c r="Z235" t="s">
        <v>44</v>
      </c>
      <c r="AA235" t="s">
        <v>45</v>
      </c>
      <c r="AB235" t="s">
        <v>46</v>
      </c>
      <c r="AC235" t="s">
        <v>47</v>
      </c>
      <c r="AD235" t="s">
        <v>48</v>
      </c>
      <c r="AE235" t="s">
        <v>49</v>
      </c>
      <c r="AF235" t="s">
        <v>31</v>
      </c>
    </row>
    <row r="236" spans="1:32">
      <c r="A236" t="str">
        <f t="shared" si="6"/>
        <v>212599452411102</v>
      </c>
      <c r="B236" t="s">
        <v>2978</v>
      </c>
      <c r="C236" t="s">
        <v>33</v>
      </c>
      <c r="D236" t="s">
        <v>373</v>
      </c>
      <c r="E236" t="s">
        <v>373</v>
      </c>
      <c r="F236" t="s">
        <v>71</v>
      </c>
      <c r="G236" t="s">
        <v>3073</v>
      </c>
      <c r="H236" s="1">
        <v>43868</v>
      </c>
      <c r="I236" s="1">
        <v>43868</v>
      </c>
      <c r="J236">
        <v>400000</v>
      </c>
      <c r="K236" t="s">
        <v>31</v>
      </c>
      <c r="L236" t="s">
        <v>31</v>
      </c>
      <c r="M236">
        <v>0</v>
      </c>
      <c r="N236">
        <v>0</v>
      </c>
      <c r="O236">
        <v>0</v>
      </c>
      <c r="P236" t="s">
        <v>37</v>
      </c>
      <c r="Q236" t="s">
        <v>37</v>
      </c>
      <c r="R236" t="str">
        <f t="shared" si="7"/>
        <v>2125994524111</v>
      </c>
      <c r="S236" t="s">
        <v>38</v>
      </c>
      <c r="T236" t="s">
        <v>39</v>
      </c>
      <c r="U236" t="s">
        <v>40</v>
      </c>
      <c r="V236" t="s">
        <v>41</v>
      </c>
      <c r="W236" t="s">
        <v>42</v>
      </c>
      <c r="X236" t="s">
        <v>43</v>
      </c>
      <c r="Y236" t="s">
        <v>44</v>
      </c>
      <c r="Z236" t="s">
        <v>44</v>
      </c>
      <c r="AA236" t="s">
        <v>45</v>
      </c>
      <c r="AB236" t="s">
        <v>46</v>
      </c>
      <c r="AC236" t="s">
        <v>47</v>
      </c>
      <c r="AD236" t="s">
        <v>48</v>
      </c>
      <c r="AE236" t="s">
        <v>49</v>
      </c>
      <c r="AF236" t="s">
        <v>31</v>
      </c>
    </row>
    <row r="237" spans="1:32">
      <c r="A237" t="str">
        <f t="shared" si="6"/>
        <v>212599452211902</v>
      </c>
      <c r="B237" t="s">
        <v>2978</v>
      </c>
      <c r="C237" t="s">
        <v>33</v>
      </c>
      <c r="D237" t="s">
        <v>126</v>
      </c>
      <c r="E237" t="s">
        <v>126</v>
      </c>
      <c r="F237" t="s">
        <v>60</v>
      </c>
      <c r="G237" t="s">
        <v>3074</v>
      </c>
      <c r="H237" s="1">
        <v>43872</v>
      </c>
      <c r="I237" s="1">
        <v>43871</v>
      </c>
      <c r="J237">
        <v>377000</v>
      </c>
      <c r="K237" t="s">
        <v>31</v>
      </c>
      <c r="L237" t="s">
        <v>31</v>
      </c>
      <c r="M237">
        <v>0</v>
      </c>
      <c r="N237">
        <v>0</v>
      </c>
      <c r="O237">
        <v>0</v>
      </c>
      <c r="P237" t="s">
        <v>37</v>
      </c>
      <c r="Q237" t="s">
        <v>37</v>
      </c>
      <c r="R237" t="str">
        <f t="shared" si="7"/>
        <v>2125994522119</v>
      </c>
      <c r="S237" t="s">
        <v>38</v>
      </c>
      <c r="T237" t="s">
        <v>39</v>
      </c>
      <c r="U237" t="s">
        <v>40</v>
      </c>
      <c r="V237" t="s">
        <v>41</v>
      </c>
      <c r="W237" t="s">
        <v>42</v>
      </c>
      <c r="X237" t="s">
        <v>43</v>
      </c>
      <c r="Y237" t="s">
        <v>44</v>
      </c>
      <c r="Z237" t="s">
        <v>44</v>
      </c>
      <c r="AA237" t="s">
        <v>45</v>
      </c>
      <c r="AB237" t="s">
        <v>46</v>
      </c>
      <c r="AC237" t="s">
        <v>47</v>
      </c>
      <c r="AD237" t="s">
        <v>48</v>
      </c>
      <c r="AE237" t="s">
        <v>49</v>
      </c>
      <c r="AF237" t="s">
        <v>31</v>
      </c>
    </row>
    <row r="238" spans="1:32">
      <c r="A238" t="str">
        <f t="shared" si="6"/>
        <v>212599452211202</v>
      </c>
      <c r="B238" t="s">
        <v>2978</v>
      </c>
      <c r="C238" t="s">
        <v>33</v>
      </c>
      <c r="D238" t="s">
        <v>126</v>
      </c>
      <c r="E238" t="s">
        <v>126</v>
      </c>
      <c r="F238" t="s">
        <v>148</v>
      </c>
      <c r="G238" t="s">
        <v>3074</v>
      </c>
      <c r="H238" s="1">
        <v>43872</v>
      </c>
      <c r="I238" s="1">
        <v>43871</v>
      </c>
      <c r="J238">
        <v>97570</v>
      </c>
      <c r="K238" t="s">
        <v>31</v>
      </c>
      <c r="L238" t="s">
        <v>31</v>
      </c>
      <c r="M238">
        <v>0</v>
      </c>
      <c r="N238">
        <v>0</v>
      </c>
      <c r="O238">
        <v>0</v>
      </c>
      <c r="P238" t="s">
        <v>37</v>
      </c>
      <c r="Q238" t="s">
        <v>37</v>
      </c>
      <c r="R238" t="str">
        <f t="shared" si="7"/>
        <v>2125994522112</v>
      </c>
      <c r="S238" t="s">
        <v>38</v>
      </c>
      <c r="T238" t="s">
        <v>39</v>
      </c>
      <c r="U238" t="s">
        <v>40</v>
      </c>
      <c r="V238" t="s">
        <v>41</v>
      </c>
      <c r="W238" t="s">
        <v>42</v>
      </c>
      <c r="X238" t="s">
        <v>43</v>
      </c>
      <c r="Y238" t="s">
        <v>44</v>
      </c>
      <c r="Z238" t="s">
        <v>44</v>
      </c>
      <c r="AA238" t="s">
        <v>45</v>
      </c>
      <c r="AB238" t="s">
        <v>46</v>
      </c>
      <c r="AC238" t="s">
        <v>47</v>
      </c>
      <c r="AD238" t="s">
        <v>48</v>
      </c>
      <c r="AE238" t="s">
        <v>49</v>
      </c>
      <c r="AF238" t="s">
        <v>31</v>
      </c>
    </row>
    <row r="239" spans="1:32">
      <c r="A239" t="str">
        <f t="shared" si="6"/>
        <v>212599452211902</v>
      </c>
      <c r="B239" t="s">
        <v>2978</v>
      </c>
      <c r="C239" t="s">
        <v>33</v>
      </c>
      <c r="D239" t="s">
        <v>252</v>
      </c>
      <c r="E239" t="s">
        <v>252</v>
      </c>
      <c r="F239" t="s">
        <v>60</v>
      </c>
      <c r="G239" t="s">
        <v>3075</v>
      </c>
      <c r="H239" s="1">
        <v>43872</v>
      </c>
      <c r="I239" s="1">
        <v>43871</v>
      </c>
      <c r="J239">
        <v>1568500</v>
      </c>
      <c r="K239" t="s">
        <v>31</v>
      </c>
      <c r="L239" t="s">
        <v>31</v>
      </c>
      <c r="M239">
        <v>0</v>
      </c>
      <c r="N239">
        <v>0</v>
      </c>
      <c r="O239">
        <v>0</v>
      </c>
      <c r="P239" t="s">
        <v>37</v>
      </c>
      <c r="Q239" t="s">
        <v>37</v>
      </c>
      <c r="R239" t="str">
        <f t="shared" si="7"/>
        <v>2125994522119</v>
      </c>
      <c r="S239" t="s">
        <v>38</v>
      </c>
      <c r="T239" t="s">
        <v>39</v>
      </c>
      <c r="U239" t="s">
        <v>40</v>
      </c>
      <c r="V239" t="s">
        <v>41</v>
      </c>
      <c r="W239" t="s">
        <v>42</v>
      </c>
      <c r="X239" t="s">
        <v>43</v>
      </c>
      <c r="Y239" t="s">
        <v>44</v>
      </c>
      <c r="Z239" t="s">
        <v>44</v>
      </c>
      <c r="AA239" t="s">
        <v>45</v>
      </c>
      <c r="AB239" t="s">
        <v>46</v>
      </c>
      <c r="AC239" t="s">
        <v>47</v>
      </c>
      <c r="AD239" t="s">
        <v>48</v>
      </c>
      <c r="AE239" t="s">
        <v>49</v>
      </c>
      <c r="AF239" t="s">
        <v>31</v>
      </c>
    </row>
    <row r="240" spans="1:32">
      <c r="A240" t="str">
        <f t="shared" si="6"/>
        <v>212599452211202</v>
      </c>
      <c r="B240" t="s">
        <v>2978</v>
      </c>
      <c r="C240" t="s">
        <v>33</v>
      </c>
      <c r="D240" t="s">
        <v>252</v>
      </c>
      <c r="E240" t="s">
        <v>252</v>
      </c>
      <c r="F240" t="s">
        <v>148</v>
      </c>
      <c r="G240" t="s">
        <v>3075</v>
      </c>
      <c r="H240" s="1">
        <v>43872</v>
      </c>
      <c r="I240" s="1">
        <v>43871</v>
      </c>
      <c r="J240">
        <v>49500</v>
      </c>
      <c r="K240" t="s">
        <v>31</v>
      </c>
      <c r="L240" t="s">
        <v>31</v>
      </c>
      <c r="M240">
        <v>0</v>
      </c>
      <c r="N240">
        <v>0</v>
      </c>
      <c r="O240">
        <v>0</v>
      </c>
      <c r="P240" t="s">
        <v>37</v>
      </c>
      <c r="Q240" t="s">
        <v>37</v>
      </c>
      <c r="R240" t="str">
        <f t="shared" si="7"/>
        <v>2125994522112</v>
      </c>
      <c r="S240" t="s">
        <v>38</v>
      </c>
      <c r="T240" t="s">
        <v>39</v>
      </c>
      <c r="U240" t="s">
        <v>40</v>
      </c>
      <c r="V240" t="s">
        <v>41</v>
      </c>
      <c r="W240" t="s">
        <v>42</v>
      </c>
      <c r="X240" t="s">
        <v>43</v>
      </c>
      <c r="Y240" t="s">
        <v>44</v>
      </c>
      <c r="Z240" t="s">
        <v>44</v>
      </c>
      <c r="AA240" t="s">
        <v>45</v>
      </c>
      <c r="AB240" t="s">
        <v>46</v>
      </c>
      <c r="AC240" t="s">
        <v>47</v>
      </c>
      <c r="AD240" t="s">
        <v>48</v>
      </c>
      <c r="AE240" t="s">
        <v>49</v>
      </c>
      <c r="AF240" t="s">
        <v>31</v>
      </c>
    </row>
    <row r="241" spans="1:32">
      <c r="A241" t="str">
        <f t="shared" si="6"/>
        <v>212599452211902</v>
      </c>
      <c r="B241" t="s">
        <v>2978</v>
      </c>
      <c r="C241" t="s">
        <v>33</v>
      </c>
      <c r="D241" t="s">
        <v>505</v>
      </c>
      <c r="E241" t="s">
        <v>505</v>
      </c>
      <c r="F241" t="s">
        <v>60</v>
      </c>
      <c r="G241" t="s">
        <v>3076</v>
      </c>
      <c r="H241" s="1">
        <v>43872</v>
      </c>
      <c r="I241" s="1">
        <v>43871</v>
      </c>
      <c r="J241">
        <v>457548</v>
      </c>
      <c r="K241" t="s">
        <v>31</v>
      </c>
      <c r="L241" t="s">
        <v>31</v>
      </c>
      <c r="M241">
        <v>0</v>
      </c>
      <c r="N241">
        <v>0</v>
      </c>
      <c r="O241">
        <v>0</v>
      </c>
      <c r="P241" t="s">
        <v>37</v>
      </c>
      <c r="Q241" t="s">
        <v>37</v>
      </c>
      <c r="R241" t="str">
        <f t="shared" si="7"/>
        <v>2125994522119</v>
      </c>
      <c r="S241" t="s">
        <v>38</v>
      </c>
      <c r="T241" t="s">
        <v>39</v>
      </c>
      <c r="U241" t="s">
        <v>40</v>
      </c>
      <c r="V241" t="s">
        <v>41</v>
      </c>
      <c r="W241" t="s">
        <v>42</v>
      </c>
      <c r="X241" t="s">
        <v>43</v>
      </c>
      <c r="Y241" t="s">
        <v>44</v>
      </c>
      <c r="Z241" t="s">
        <v>44</v>
      </c>
      <c r="AA241" t="s">
        <v>45</v>
      </c>
      <c r="AB241" t="s">
        <v>46</v>
      </c>
      <c r="AC241" t="s">
        <v>47</v>
      </c>
      <c r="AD241" t="s">
        <v>48</v>
      </c>
      <c r="AE241" t="s">
        <v>49</v>
      </c>
      <c r="AF241" t="s">
        <v>31</v>
      </c>
    </row>
    <row r="242" spans="1:32">
      <c r="A242" t="str">
        <f t="shared" si="6"/>
        <v>212599452211202</v>
      </c>
      <c r="B242" t="s">
        <v>2978</v>
      </c>
      <c r="C242" t="s">
        <v>33</v>
      </c>
      <c r="D242" t="s">
        <v>505</v>
      </c>
      <c r="E242" t="s">
        <v>505</v>
      </c>
      <c r="F242" t="s">
        <v>148</v>
      </c>
      <c r="G242" t="s">
        <v>3076</v>
      </c>
      <c r="H242" s="1">
        <v>43872</v>
      </c>
      <c r="I242" s="1">
        <v>43871</v>
      </c>
      <c r="J242">
        <v>22000</v>
      </c>
      <c r="K242" t="s">
        <v>31</v>
      </c>
      <c r="L242" t="s">
        <v>31</v>
      </c>
      <c r="M242">
        <v>0</v>
      </c>
      <c r="N242">
        <v>0</v>
      </c>
      <c r="O242">
        <v>0</v>
      </c>
      <c r="P242" t="s">
        <v>37</v>
      </c>
      <c r="Q242" t="s">
        <v>37</v>
      </c>
      <c r="R242" t="str">
        <f t="shared" si="7"/>
        <v>2125994522112</v>
      </c>
      <c r="S242" t="s">
        <v>38</v>
      </c>
      <c r="T242" t="s">
        <v>39</v>
      </c>
      <c r="U242" t="s">
        <v>40</v>
      </c>
      <c r="V242" t="s">
        <v>41</v>
      </c>
      <c r="W242" t="s">
        <v>42</v>
      </c>
      <c r="X242" t="s">
        <v>43</v>
      </c>
      <c r="Y242" t="s">
        <v>44</v>
      </c>
      <c r="Z242" t="s">
        <v>44</v>
      </c>
      <c r="AA242" t="s">
        <v>45</v>
      </c>
      <c r="AB242" t="s">
        <v>46</v>
      </c>
      <c r="AC242" t="s">
        <v>47</v>
      </c>
      <c r="AD242" t="s">
        <v>48</v>
      </c>
      <c r="AE242" t="s">
        <v>49</v>
      </c>
      <c r="AF242" t="s">
        <v>31</v>
      </c>
    </row>
    <row r="243" spans="1:32">
      <c r="A243" t="str">
        <f t="shared" si="6"/>
        <v>212599452211902</v>
      </c>
      <c r="B243" t="s">
        <v>2978</v>
      </c>
      <c r="C243" t="s">
        <v>33</v>
      </c>
      <c r="D243" t="s">
        <v>451</v>
      </c>
      <c r="E243" t="s">
        <v>451</v>
      </c>
      <c r="F243" t="s">
        <v>60</v>
      </c>
      <c r="G243" t="s">
        <v>3077</v>
      </c>
      <c r="H243" s="1">
        <v>43872</v>
      </c>
      <c r="I243" s="1">
        <v>43871</v>
      </c>
      <c r="J243">
        <v>4585160</v>
      </c>
      <c r="K243" t="s">
        <v>31</v>
      </c>
      <c r="L243" t="s">
        <v>31</v>
      </c>
      <c r="M243">
        <v>0</v>
      </c>
      <c r="N243">
        <v>0</v>
      </c>
      <c r="O243">
        <v>0</v>
      </c>
      <c r="P243" t="s">
        <v>37</v>
      </c>
      <c r="Q243" t="s">
        <v>37</v>
      </c>
      <c r="R243" t="str">
        <f t="shared" si="7"/>
        <v>2125994522119</v>
      </c>
      <c r="S243" t="s">
        <v>38</v>
      </c>
      <c r="T243" t="s">
        <v>39</v>
      </c>
      <c r="U243" t="s">
        <v>40</v>
      </c>
      <c r="V243" t="s">
        <v>41</v>
      </c>
      <c r="W243" t="s">
        <v>42</v>
      </c>
      <c r="X243" t="s">
        <v>43</v>
      </c>
      <c r="Y243" t="s">
        <v>44</v>
      </c>
      <c r="Z243" t="s">
        <v>44</v>
      </c>
      <c r="AA243" t="s">
        <v>45</v>
      </c>
      <c r="AB243" t="s">
        <v>46</v>
      </c>
      <c r="AC243" t="s">
        <v>47</v>
      </c>
      <c r="AD243" t="s">
        <v>48</v>
      </c>
      <c r="AE243" t="s">
        <v>49</v>
      </c>
      <c r="AF243" t="s">
        <v>31</v>
      </c>
    </row>
    <row r="244" spans="1:32">
      <c r="A244" t="str">
        <f t="shared" si="6"/>
        <v>212599452211202</v>
      </c>
      <c r="B244" t="s">
        <v>2978</v>
      </c>
      <c r="C244" t="s">
        <v>33</v>
      </c>
      <c r="D244" t="s">
        <v>451</v>
      </c>
      <c r="E244" t="s">
        <v>451</v>
      </c>
      <c r="F244" t="s">
        <v>148</v>
      </c>
      <c r="G244" t="s">
        <v>3077</v>
      </c>
      <c r="H244" s="1">
        <v>43872</v>
      </c>
      <c r="I244" s="1">
        <v>43871</v>
      </c>
      <c r="J244">
        <v>795021</v>
      </c>
      <c r="K244" t="s">
        <v>31</v>
      </c>
      <c r="L244" t="s">
        <v>31</v>
      </c>
      <c r="M244">
        <v>0</v>
      </c>
      <c r="N244">
        <v>0</v>
      </c>
      <c r="O244">
        <v>0</v>
      </c>
      <c r="P244" t="s">
        <v>37</v>
      </c>
      <c r="Q244" t="s">
        <v>37</v>
      </c>
      <c r="R244" t="str">
        <f t="shared" si="7"/>
        <v>2125994522112</v>
      </c>
      <c r="S244" t="s">
        <v>38</v>
      </c>
      <c r="T244" t="s">
        <v>39</v>
      </c>
      <c r="U244" t="s">
        <v>40</v>
      </c>
      <c r="V244" t="s">
        <v>41</v>
      </c>
      <c r="W244" t="s">
        <v>42</v>
      </c>
      <c r="X244" t="s">
        <v>43</v>
      </c>
      <c r="Y244" t="s">
        <v>44</v>
      </c>
      <c r="Z244" t="s">
        <v>44</v>
      </c>
      <c r="AA244" t="s">
        <v>45</v>
      </c>
      <c r="AB244" t="s">
        <v>46</v>
      </c>
      <c r="AC244" t="s">
        <v>47</v>
      </c>
      <c r="AD244" t="s">
        <v>48</v>
      </c>
      <c r="AE244" t="s">
        <v>49</v>
      </c>
      <c r="AF244" t="s">
        <v>31</v>
      </c>
    </row>
    <row r="245" spans="1:32">
      <c r="A245" t="str">
        <f t="shared" si="6"/>
        <v>212599452411102</v>
      </c>
      <c r="B245" t="s">
        <v>2978</v>
      </c>
      <c r="C245" t="s">
        <v>33</v>
      </c>
      <c r="D245" t="s">
        <v>262</v>
      </c>
      <c r="E245" t="s">
        <v>262</v>
      </c>
      <c r="F245" t="s">
        <v>71</v>
      </c>
      <c r="G245" t="s">
        <v>3078</v>
      </c>
      <c r="H245" s="1">
        <v>43873</v>
      </c>
      <c r="I245" s="1">
        <v>43871</v>
      </c>
      <c r="J245">
        <v>400000</v>
      </c>
      <c r="K245" t="s">
        <v>31</v>
      </c>
      <c r="L245" t="s">
        <v>31</v>
      </c>
      <c r="M245">
        <v>0</v>
      </c>
      <c r="N245">
        <v>0</v>
      </c>
      <c r="O245">
        <v>0</v>
      </c>
      <c r="P245" t="s">
        <v>37</v>
      </c>
      <c r="Q245" t="s">
        <v>37</v>
      </c>
      <c r="R245" t="str">
        <f t="shared" si="7"/>
        <v>2125994524111</v>
      </c>
      <c r="S245" t="s">
        <v>38</v>
      </c>
      <c r="T245" t="s">
        <v>39</v>
      </c>
      <c r="U245" t="s">
        <v>40</v>
      </c>
      <c r="V245" t="s">
        <v>41</v>
      </c>
      <c r="W245" t="s">
        <v>42</v>
      </c>
      <c r="X245" t="s">
        <v>43</v>
      </c>
      <c r="Y245" t="s">
        <v>44</v>
      </c>
      <c r="Z245" t="s">
        <v>44</v>
      </c>
      <c r="AA245" t="s">
        <v>45</v>
      </c>
      <c r="AB245" t="s">
        <v>46</v>
      </c>
      <c r="AC245" t="s">
        <v>47</v>
      </c>
      <c r="AD245" t="s">
        <v>48</v>
      </c>
      <c r="AE245" t="s">
        <v>49</v>
      </c>
      <c r="AF245" t="s">
        <v>31</v>
      </c>
    </row>
    <row r="246" spans="1:32">
      <c r="A246" t="str">
        <f t="shared" si="6"/>
        <v>212599451112902</v>
      </c>
      <c r="B246" t="s">
        <v>2978</v>
      </c>
      <c r="C246" t="s">
        <v>33</v>
      </c>
      <c r="D246" t="s">
        <v>521</v>
      </c>
      <c r="E246" t="s">
        <v>521</v>
      </c>
      <c r="F246" t="s">
        <v>112</v>
      </c>
      <c r="G246" t="s">
        <v>3079</v>
      </c>
      <c r="H246" s="1">
        <v>43888</v>
      </c>
      <c r="I246" s="1">
        <v>43871</v>
      </c>
      <c r="J246">
        <v>62489000</v>
      </c>
      <c r="K246" t="s">
        <v>31</v>
      </c>
      <c r="L246" t="s">
        <v>31</v>
      </c>
      <c r="M246">
        <v>0</v>
      </c>
      <c r="N246">
        <v>0</v>
      </c>
      <c r="O246">
        <v>0</v>
      </c>
      <c r="P246" t="s">
        <v>37</v>
      </c>
      <c r="Q246" t="s">
        <v>37</v>
      </c>
      <c r="R246" t="str">
        <f t="shared" si="7"/>
        <v>2125994511129</v>
      </c>
      <c r="S246" t="s">
        <v>38</v>
      </c>
      <c r="T246" t="s">
        <v>39</v>
      </c>
      <c r="U246" t="s">
        <v>40</v>
      </c>
      <c r="V246" t="s">
        <v>41</v>
      </c>
      <c r="W246" t="s">
        <v>42</v>
      </c>
      <c r="X246" t="s">
        <v>43</v>
      </c>
      <c r="Y246" t="s">
        <v>44</v>
      </c>
      <c r="Z246" t="s">
        <v>44</v>
      </c>
      <c r="AA246" t="s">
        <v>45</v>
      </c>
      <c r="AB246" t="s">
        <v>46</v>
      </c>
      <c r="AC246" t="s">
        <v>47</v>
      </c>
      <c r="AD246" t="s">
        <v>48</v>
      </c>
      <c r="AE246" t="s">
        <v>49</v>
      </c>
      <c r="AF246" t="s">
        <v>31</v>
      </c>
    </row>
    <row r="247" spans="1:32">
      <c r="A247" t="str">
        <f t="shared" si="6"/>
        <v>212599451241102</v>
      </c>
      <c r="B247" t="s">
        <v>2978</v>
      </c>
      <c r="C247" t="s">
        <v>33</v>
      </c>
      <c r="D247" t="s">
        <v>509</v>
      </c>
      <c r="E247" t="s">
        <v>509</v>
      </c>
      <c r="F247" t="s">
        <v>116</v>
      </c>
      <c r="G247" t="s">
        <v>3080</v>
      </c>
      <c r="H247" s="1">
        <v>43873</v>
      </c>
      <c r="I247" s="1">
        <v>43872</v>
      </c>
      <c r="J247">
        <v>272568070</v>
      </c>
      <c r="K247" t="s">
        <v>31</v>
      </c>
      <c r="L247" t="s">
        <v>31</v>
      </c>
      <c r="M247">
        <v>0</v>
      </c>
      <c r="N247">
        <v>0</v>
      </c>
      <c r="O247">
        <v>0</v>
      </c>
      <c r="P247" t="s">
        <v>37</v>
      </c>
      <c r="Q247" t="s">
        <v>37</v>
      </c>
      <c r="R247" t="str">
        <f t="shared" si="7"/>
        <v>2125994512411</v>
      </c>
      <c r="S247" t="s">
        <v>38</v>
      </c>
      <c r="T247" t="s">
        <v>39</v>
      </c>
      <c r="U247" t="s">
        <v>40</v>
      </c>
      <c r="V247" t="s">
        <v>41</v>
      </c>
      <c r="W247" t="s">
        <v>42</v>
      </c>
      <c r="X247" t="s">
        <v>43</v>
      </c>
      <c r="Y247" t="s">
        <v>44</v>
      </c>
      <c r="Z247" t="s">
        <v>44</v>
      </c>
      <c r="AA247" t="s">
        <v>45</v>
      </c>
      <c r="AB247" t="s">
        <v>46</v>
      </c>
      <c r="AC247" t="s">
        <v>47</v>
      </c>
      <c r="AD247" t="s">
        <v>48</v>
      </c>
      <c r="AE247" t="s">
        <v>49</v>
      </c>
      <c r="AF247" t="s">
        <v>31</v>
      </c>
    </row>
    <row r="248" spans="1:32">
      <c r="A248" t="str">
        <f t="shared" si="6"/>
        <v>212599452211102</v>
      </c>
      <c r="B248" t="s">
        <v>2978</v>
      </c>
      <c r="C248" t="s">
        <v>33</v>
      </c>
      <c r="D248" t="s">
        <v>719</v>
      </c>
      <c r="E248" t="s">
        <v>719</v>
      </c>
      <c r="F248" t="s">
        <v>79</v>
      </c>
      <c r="G248" t="s">
        <v>3081</v>
      </c>
      <c r="H248" s="1">
        <v>43873</v>
      </c>
      <c r="I248" s="1">
        <v>43872</v>
      </c>
      <c r="J248">
        <v>1187418</v>
      </c>
      <c r="K248" t="s">
        <v>31</v>
      </c>
      <c r="L248" t="s">
        <v>31</v>
      </c>
      <c r="M248">
        <v>0</v>
      </c>
      <c r="N248">
        <v>0</v>
      </c>
      <c r="O248">
        <v>0</v>
      </c>
      <c r="P248" t="s">
        <v>37</v>
      </c>
      <c r="Q248" t="s">
        <v>37</v>
      </c>
      <c r="R248" t="str">
        <f t="shared" si="7"/>
        <v>2125994522111</v>
      </c>
      <c r="S248" t="s">
        <v>38</v>
      </c>
      <c r="T248" t="s">
        <v>39</v>
      </c>
      <c r="U248" t="s">
        <v>40</v>
      </c>
      <c r="V248" t="s">
        <v>41</v>
      </c>
      <c r="W248" t="s">
        <v>42</v>
      </c>
      <c r="X248" t="s">
        <v>43</v>
      </c>
      <c r="Y248" t="s">
        <v>44</v>
      </c>
      <c r="Z248" t="s">
        <v>44</v>
      </c>
      <c r="AA248" t="s">
        <v>45</v>
      </c>
      <c r="AB248" t="s">
        <v>46</v>
      </c>
      <c r="AC248" t="s">
        <v>47</v>
      </c>
      <c r="AD248" t="s">
        <v>48</v>
      </c>
      <c r="AE248" t="s">
        <v>49</v>
      </c>
      <c r="AF248" t="s">
        <v>31</v>
      </c>
    </row>
    <row r="249" spans="1:32">
      <c r="A249" t="str">
        <f t="shared" si="6"/>
        <v>212599452312102</v>
      </c>
      <c r="B249" t="s">
        <v>2978</v>
      </c>
      <c r="C249" t="s">
        <v>33</v>
      </c>
      <c r="D249" t="s">
        <v>553</v>
      </c>
      <c r="E249" t="s">
        <v>553</v>
      </c>
      <c r="F249" t="s">
        <v>172</v>
      </c>
      <c r="G249" t="s">
        <v>3082</v>
      </c>
      <c r="H249" s="1">
        <v>43874</v>
      </c>
      <c r="I249" s="1">
        <v>43873</v>
      </c>
      <c r="J249">
        <v>4512500</v>
      </c>
      <c r="K249" t="s">
        <v>31</v>
      </c>
      <c r="L249" t="s">
        <v>31</v>
      </c>
      <c r="M249">
        <v>0</v>
      </c>
      <c r="N249">
        <v>0</v>
      </c>
      <c r="O249">
        <v>0</v>
      </c>
      <c r="P249" t="s">
        <v>37</v>
      </c>
      <c r="Q249" t="s">
        <v>37</v>
      </c>
      <c r="R249" t="str">
        <f t="shared" si="7"/>
        <v>2125994523121</v>
      </c>
      <c r="S249" t="s">
        <v>38</v>
      </c>
      <c r="T249" t="s">
        <v>39</v>
      </c>
      <c r="U249" t="s">
        <v>40</v>
      </c>
      <c r="V249" t="s">
        <v>41</v>
      </c>
      <c r="W249" t="s">
        <v>42</v>
      </c>
      <c r="X249" t="s">
        <v>43</v>
      </c>
      <c r="Y249" t="s">
        <v>44</v>
      </c>
      <c r="Z249" t="s">
        <v>44</v>
      </c>
      <c r="AA249" t="s">
        <v>45</v>
      </c>
      <c r="AB249" t="s">
        <v>46</v>
      </c>
      <c r="AC249" t="s">
        <v>47</v>
      </c>
      <c r="AD249" t="s">
        <v>48</v>
      </c>
      <c r="AE249" t="s">
        <v>49</v>
      </c>
      <c r="AF249" t="s">
        <v>31</v>
      </c>
    </row>
    <row r="250" spans="1:32">
      <c r="A250" t="str">
        <f t="shared" si="6"/>
        <v>212599452311102</v>
      </c>
      <c r="B250" t="s">
        <v>2978</v>
      </c>
      <c r="C250" t="s">
        <v>33</v>
      </c>
      <c r="D250" t="s">
        <v>553</v>
      </c>
      <c r="E250" t="s">
        <v>553</v>
      </c>
      <c r="F250" t="s">
        <v>265</v>
      </c>
      <c r="G250" t="s">
        <v>3082</v>
      </c>
      <c r="H250" s="1">
        <v>43874</v>
      </c>
      <c r="I250" s="1">
        <v>43873</v>
      </c>
      <c r="J250">
        <v>7992500</v>
      </c>
      <c r="K250" t="s">
        <v>31</v>
      </c>
      <c r="L250" t="s">
        <v>31</v>
      </c>
      <c r="M250">
        <v>0</v>
      </c>
      <c r="N250">
        <v>0</v>
      </c>
      <c r="O250">
        <v>0</v>
      </c>
      <c r="P250" t="s">
        <v>37</v>
      </c>
      <c r="Q250" t="s">
        <v>37</v>
      </c>
      <c r="R250" t="str">
        <f t="shared" si="7"/>
        <v>2125994523111</v>
      </c>
      <c r="S250" t="s">
        <v>38</v>
      </c>
      <c r="T250" t="s">
        <v>39</v>
      </c>
      <c r="U250" t="s">
        <v>40</v>
      </c>
      <c r="V250" t="s">
        <v>41</v>
      </c>
      <c r="W250" t="s">
        <v>42</v>
      </c>
      <c r="X250" t="s">
        <v>43</v>
      </c>
      <c r="Y250" t="s">
        <v>44</v>
      </c>
      <c r="Z250" t="s">
        <v>44</v>
      </c>
      <c r="AA250" t="s">
        <v>45</v>
      </c>
      <c r="AB250" t="s">
        <v>46</v>
      </c>
      <c r="AC250" t="s">
        <v>47</v>
      </c>
      <c r="AD250" t="s">
        <v>48</v>
      </c>
      <c r="AE250" t="s">
        <v>49</v>
      </c>
      <c r="AF250" t="s">
        <v>31</v>
      </c>
    </row>
    <row r="251" spans="1:32">
      <c r="A251" t="str">
        <f t="shared" si="6"/>
        <v>212599452211302</v>
      </c>
      <c r="B251" t="s">
        <v>2978</v>
      </c>
      <c r="C251" t="s">
        <v>33</v>
      </c>
      <c r="D251" t="s">
        <v>553</v>
      </c>
      <c r="E251" t="s">
        <v>553</v>
      </c>
      <c r="F251" t="s">
        <v>158</v>
      </c>
      <c r="G251" t="s">
        <v>3082</v>
      </c>
      <c r="H251" s="1">
        <v>43874</v>
      </c>
      <c r="I251" s="1">
        <v>43873</v>
      </c>
      <c r="J251">
        <v>40000</v>
      </c>
      <c r="K251" t="s">
        <v>31</v>
      </c>
      <c r="L251" t="s">
        <v>31</v>
      </c>
      <c r="M251">
        <v>0</v>
      </c>
      <c r="N251">
        <v>0</v>
      </c>
      <c r="O251">
        <v>0</v>
      </c>
      <c r="P251" t="s">
        <v>37</v>
      </c>
      <c r="Q251" t="s">
        <v>37</v>
      </c>
      <c r="R251" t="str">
        <f t="shared" si="7"/>
        <v>2125994522113</v>
      </c>
      <c r="S251" t="s">
        <v>38</v>
      </c>
      <c r="T251" t="s">
        <v>39</v>
      </c>
      <c r="U251" t="s">
        <v>40</v>
      </c>
      <c r="V251" t="s">
        <v>41</v>
      </c>
      <c r="W251" t="s">
        <v>42</v>
      </c>
      <c r="X251" t="s">
        <v>43</v>
      </c>
      <c r="Y251" t="s">
        <v>44</v>
      </c>
      <c r="Z251" t="s">
        <v>44</v>
      </c>
      <c r="AA251" t="s">
        <v>45</v>
      </c>
      <c r="AB251" t="s">
        <v>46</v>
      </c>
      <c r="AC251" t="s">
        <v>47</v>
      </c>
      <c r="AD251" t="s">
        <v>48</v>
      </c>
      <c r="AE251" t="s">
        <v>49</v>
      </c>
      <c r="AF251" t="s">
        <v>31</v>
      </c>
    </row>
    <row r="252" spans="1:32">
      <c r="A252" t="str">
        <f t="shared" si="6"/>
        <v>212599452211102</v>
      </c>
      <c r="B252" t="s">
        <v>2978</v>
      </c>
      <c r="C252" t="s">
        <v>33</v>
      </c>
      <c r="D252" t="s">
        <v>553</v>
      </c>
      <c r="E252" t="s">
        <v>553</v>
      </c>
      <c r="F252" t="s">
        <v>79</v>
      </c>
      <c r="G252" t="s">
        <v>3082</v>
      </c>
      <c r="H252" s="1">
        <v>43874</v>
      </c>
      <c r="I252" s="1">
        <v>43873</v>
      </c>
      <c r="J252">
        <v>103000</v>
      </c>
      <c r="K252" t="s">
        <v>31</v>
      </c>
      <c r="L252" t="s">
        <v>31</v>
      </c>
      <c r="M252">
        <v>0</v>
      </c>
      <c r="N252">
        <v>0</v>
      </c>
      <c r="O252">
        <v>0</v>
      </c>
      <c r="P252" t="s">
        <v>37</v>
      </c>
      <c r="Q252" t="s">
        <v>37</v>
      </c>
      <c r="R252" t="str">
        <f t="shared" si="7"/>
        <v>2125994522111</v>
      </c>
      <c r="S252" t="s">
        <v>38</v>
      </c>
      <c r="T252" t="s">
        <v>39</v>
      </c>
      <c r="U252" t="s">
        <v>40</v>
      </c>
      <c r="V252" t="s">
        <v>41</v>
      </c>
      <c r="W252" t="s">
        <v>42</v>
      </c>
      <c r="X252" t="s">
        <v>43</v>
      </c>
      <c r="Y252" t="s">
        <v>44</v>
      </c>
      <c r="Z252" t="s">
        <v>44</v>
      </c>
      <c r="AA252" t="s">
        <v>45</v>
      </c>
      <c r="AB252" t="s">
        <v>46</v>
      </c>
      <c r="AC252" t="s">
        <v>47</v>
      </c>
      <c r="AD252" t="s">
        <v>48</v>
      </c>
      <c r="AE252" t="s">
        <v>49</v>
      </c>
      <c r="AF252" t="s">
        <v>31</v>
      </c>
    </row>
    <row r="253" spans="1:32">
      <c r="A253" t="str">
        <f t="shared" si="6"/>
        <v>212599452111102</v>
      </c>
      <c r="B253" t="s">
        <v>2978</v>
      </c>
      <c r="C253" t="s">
        <v>33</v>
      </c>
      <c r="D253" t="s">
        <v>553</v>
      </c>
      <c r="E253" t="s">
        <v>553</v>
      </c>
      <c r="F253" t="s">
        <v>165</v>
      </c>
      <c r="G253" t="s">
        <v>3082</v>
      </c>
      <c r="H253" s="1">
        <v>43874</v>
      </c>
      <c r="I253" s="1">
        <v>43873</v>
      </c>
      <c r="J253">
        <v>12206500</v>
      </c>
      <c r="K253" t="s">
        <v>31</v>
      </c>
      <c r="L253" t="s">
        <v>31</v>
      </c>
      <c r="M253">
        <v>0</v>
      </c>
      <c r="N253">
        <v>0</v>
      </c>
      <c r="O253">
        <v>0</v>
      </c>
      <c r="P253" t="s">
        <v>37</v>
      </c>
      <c r="Q253" t="s">
        <v>37</v>
      </c>
      <c r="R253" t="str">
        <f t="shared" si="7"/>
        <v>2125994521111</v>
      </c>
      <c r="S253" t="s">
        <v>38</v>
      </c>
      <c r="T253" t="s">
        <v>39</v>
      </c>
      <c r="U253" t="s">
        <v>40</v>
      </c>
      <c r="V253" t="s">
        <v>41</v>
      </c>
      <c r="W253" t="s">
        <v>42</v>
      </c>
      <c r="X253" t="s">
        <v>43</v>
      </c>
      <c r="Y253" t="s">
        <v>44</v>
      </c>
      <c r="Z253" t="s">
        <v>44</v>
      </c>
      <c r="AA253" t="s">
        <v>45</v>
      </c>
      <c r="AB253" t="s">
        <v>46</v>
      </c>
      <c r="AC253" t="s">
        <v>47</v>
      </c>
      <c r="AD253" t="s">
        <v>48</v>
      </c>
      <c r="AE253" t="s">
        <v>49</v>
      </c>
      <c r="AF253" t="s">
        <v>31</v>
      </c>
    </row>
    <row r="254" spans="1:32">
      <c r="A254" t="str">
        <f t="shared" si="6"/>
        <v>212599452411102</v>
      </c>
      <c r="B254" t="s">
        <v>2978</v>
      </c>
      <c r="C254" t="s">
        <v>33</v>
      </c>
      <c r="D254" t="s">
        <v>272</v>
      </c>
      <c r="E254" t="s">
        <v>272</v>
      </c>
      <c r="F254" t="s">
        <v>71</v>
      </c>
      <c r="G254" t="s">
        <v>3083</v>
      </c>
      <c r="H254" s="1">
        <v>43880</v>
      </c>
      <c r="I254" s="1">
        <v>43878</v>
      </c>
      <c r="J254">
        <v>400000</v>
      </c>
      <c r="K254" t="s">
        <v>31</v>
      </c>
      <c r="L254" t="s">
        <v>31</v>
      </c>
      <c r="M254">
        <v>0</v>
      </c>
      <c r="N254">
        <v>0</v>
      </c>
      <c r="O254">
        <v>0</v>
      </c>
      <c r="P254" t="s">
        <v>37</v>
      </c>
      <c r="Q254" t="s">
        <v>37</v>
      </c>
      <c r="R254" t="str">
        <f t="shared" si="7"/>
        <v>2125994524111</v>
      </c>
      <c r="S254" t="s">
        <v>38</v>
      </c>
      <c r="T254" t="s">
        <v>39</v>
      </c>
      <c r="U254" t="s">
        <v>40</v>
      </c>
      <c r="V254" t="s">
        <v>41</v>
      </c>
      <c r="W254" t="s">
        <v>42</v>
      </c>
      <c r="X254" t="s">
        <v>43</v>
      </c>
      <c r="Y254" t="s">
        <v>44</v>
      </c>
      <c r="Z254" t="s">
        <v>44</v>
      </c>
      <c r="AA254" t="s">
        <v>45</v>
      </c>
      <c r="AB254" t="s">
        <v>46</v>
      </c>
      <c r="AC254" t="s">
        <v>47</v>
      </c>
      <c r="AD254" t="s">
        <v>48</v>
      </c>
      <c r="AE254" t="s">
        <v>49</v>
      </c>
      <c r="AF254" t="s">
        <v>31</v>
      </c>
    </row>
    <row r="255" spans="1:32">
      <c r="A255" t="str">
        <f t="shared" si="6"/>
        <v>212599452111102</v>
      </c>
      <c r="B255" t="s">
        <v>2978</v>
      </c>
      <c r="C255" t="s">
        <v>33</v>
      </c>
      <c r="D255" t="s">
        <v>705</v>
      </c>
      <c r="E255" t="s">
        <v>705</v>
      </c>
      <c r="F255" t="s">
        <v>165</v>
      </c>
      <c r="G255" t="s">
        <v>3084</v>
      </c>
      <c r="H255" s="1">
        <v>43880</v>
      </c>
      <c r="I255" s="1">
        <v>43879</v>
      </c>
      <c r="J255">
        <v>33450000</v>
      </c>
      <c r="K255" t="s">
        <v>31</v>
      </c>
      <c r="L255" t="s">
        <v>31</v>
      </c>
      <c r="M255">
        <v>0</v>
      </c>
      <c r="N255">
        <v>0</v>
      </c>
      <c r="O255">
        <v>0</v>
      </c>
      <c r="P255" t="s">
        <v>37</v>
      </c>
      <c r="Q255" t="s">
        <v>37</v>
      </c>
      <c r="R255" t="str">
        <f t="shared" si="7"/>
        <v>2125994521111</v>
      </c>
      <c r="S255" t="s">
        <v>38</v>
      </c>
      <c r="T255" t="s">
        <v>39</v>
      </c>
      <c r="U255" t="s">
        <v>40</v>
      </c>
      <c r="V255" t="s">
        <v>41</v>
      </c>
      <c r="W255" t="s">
        <v>42</v>
      </c>
      <c r="X255" t="s">
        <v>43</v>
      </c>
      <c r="Y255" t="s">
        <v>44</v>
      </c>
      <c r="Z255" t="s">
        <v>44</v>
      </c>
      <c r="AA255" t="s">
        <v>45</v>
      </c>
      <c r="AB255" t="s">
        <v>46</v>
      </c>
      <c r="AC255" t="s">
        <v>47</v>
      </c>
      <c r="AD255" t="s">
        <v>48</v>
      </c>
      <c r="AE255" t="s">
        <v>49</v>
      </c>
      <c r="AF255" t="s">
        <v>31</v>
      </c>
    </row>
    <row r="256" spans="1:32">
      <c r="A256" t="str">
        <f t="shared" si="6"/>
        <v>212599452411102</v>
      </c>
      <c r="B256" t="s">
        <v>2978</v>
      </c>
      <c r="C256" t="s">
        <v>33</v>
      </c>
      <c r="D256" t="s">
        <v>709</v>
      </c>
      <c r="E256" t="s">
        <v>709</v>
      </c>
      <c r="F256" t="s">
        <v>71</v>
      </c>
      <c r="G256" t="s">
        <v>3085</v>
      </c>
      <c r="H256" s="1">
        <v>43881</v>
      </c>
      <c r="I256" s="1">
        <v>43880</v>
      </c>
      <c r="J256">
        <v>5330000</v>
      </c>
      <c r="K256" t="s">
        <v>31</v>
      </c>
      <c r="L256" t="s">
        <v>31</v>
      </c>
      <c r="M256">
        <v>0</v>
      </c>
      <c r="N256">
        <v>0</v>
      </c>
      <c r="O256">
        <v>0</v>
      </c>
      <c r="P256" t="s">
        <v>37</v>
      </c>
      <c r="Q256" t="s">
        <v>37</v>
      </c>
      <c r="R256" t="str">
        <f t="shared" si="7"/>
        <v>2125994524111</v>
      </c>
      <c r="S256" t="s">
        <v>38</v>
      </c>
      <c r="T256" t="s">
        <v>39</v>
      </c>
      <c r="U256" t="s">
        <v>40</v>
      </c>
      <c r="V256" t="s">
        <v>41</v>
      </c>
      <c r="W256" t="s">
        <v>42</v>
      </c>
      <c r="X256" t="s">
        <v>43</v>
      </c>
      <c r="Y256" t="s">
        <v>44</v>
      </c>
      <c r="Z256" t="s">
        <v>44</v>
      </c>
      <c r="AA256" t="s">
        <v>45</v>
      </c>
      <c r="AB256" t="s">
        <v>46</v>
      </c>
      <c r="AC256" t="s">
        <v>47</v>
      </c>
      <c r="AD256" t="s">
        <v>48</v>
      </c>
      <c r="AE256" t="s">
        <v>49</v>
      </c>
      <c r="AF256" t="s">
        <v>31</v>
      </c>
    </row>
    <row r="257" spans="1:32">
      <c r="A257" t="str">
        <f t="shared" si="6"/>
        <v>212599452111103</v>
      </c>
      <c r="B257" t="s">
        <v>2978</v>
      </c>
      <c r="C257" t="s">
        <v>33</v>
      </c>
      <c r="D257" t="s">
        <v>507</v>
      </c>
      <c r="E257" t="s">
        <v>507</v>
      </c>
      <c r="F257" t="s">
        <v>165</v>
      </c>
      <c r="G257" t="s">
        <v>3086</v>
      </c>
      <c r="H257" s="1">
        <v>43891</v>
      </c>
      <c r="I257" s="1">
        <v>43885</v>
      </c>
      <c r="J257">
        <v>1300000</v>
      </c>
      <c r="K257" t="s">
        <v>31</v>
      </c>
      <c r="L257" t="s">
        <v>31</v>
      </c>
      <c r="M257">
        <v>0</v>
      </c>
      <c r="N257">
        <v>0</v>
      </c>
      <c r="O257">
        <v>0</v>
      </c>
      <c r="P257" t="s">
        <v>37</v>
      </c>
      <c r="Q257" t="s">
        <v>37</v>
      </c>
      <c r="R257" t="str">
        <f t="shared" si="7"/>
        <v>2125994521111</v>
      </c>
      <c r="S257" t="s">
        <v>38</v>
      </c>
      <c r="T257" t="s">
        <v>39</v>
      </c>
      <c r="U257" t="s">
        <v>40</v>
      </c>
      <c r="V257" t="s">
        <v>41</v>
      </c>
      <c r="W257" t="s">
        <v>42</v>
      </c>
      <c r="X257" t="s">
        <v>43</v>
      </c>
      <c r="Y257" t="s">
        <v>44</v>
      </c>
      <c r="Z257" t="s">
        <v>44</v>
      </c>
      <c r="AA257" t="s">
        <v>45</v>
      </c>
      <c r="AB257" t="s">
        <v>46</v>
      </c>
      <c r="AC257" t="s">
        <v>47</v>
      </c>
      <c r="AD257" t="s">
        <v>48</v>
      </c>
      <c r="AE257" t="s">
        <v>49</v>
      </c>
      <c r="AF257" t="s">
        <v>31</v>
      </c>
    </row>
    <row r="258" spans="1:32">
      <c r="A258" t="str">
        <f t="shared" si="6"/>
        <v>212599452311102</v>
      </c>
      <c r="B258" t="s">
        <v>2978</v>
      </c>
      <c r="C258" t="s">
        <v>33</v>
      </c>
      <c r="D258" t="s">
        <v>449</v>
      </c>
      <c r="E258" t="s">
        <v>449</v>
      </c>
      <c r="F258" t="s">
        <v>265</v>
      </c>
      <c r="G258" t="s">
        <v>3087</v>
      </c>
      <c r="H258" s="1">
        <v>43885</v>
      </c>
      <c r="I258" s="1">
        <v>43885</v>
      </c>
      <c r="J258">
        <v>3795000</v>
      </c>
      <c r="K258" t="s">
        <v>31</v>
      </c>
      <c r="L258" t="s">
        <v>31</v>
      </c>
      <c r="M258">
        <v>0</v>
      </c>
      <c r="N258">
        <v>0</v>
      </c>
      <c r="O258">
        <v>0</v>
      </c>
      <c r="P258" t="s">
        <v>37</v>
      </c>
      <c r="Q258" t="s">
        <v>37</v>
      </c>
      <c r="R258" t="str">
        <f t="shared" si="7"/>
        <v>2125994523111</v>
      </c>
      <c r="S258" t="s">
        <v>38</v>
      </c>
      <c r="T258" t="s">
        <v>39</v>
      </c>
      <c r="U258" t="s">
        <v>40</v>
      </c>
      <c r="V258" t="s">
        <v>41</v>
      </c>
      <c r="W258" t="s">
        <v>42</v>
      </c>
      <c r="X258" t="s">
        <v>43</v>
      </c>
      <c r="Y258" t="s">
        <v>44</v>
      </c>
      <c r="Z258" t="s">
        <v>44</v>
      </c>
      <c r="AA258" t="s">
        <v>45</v>
      </c>
      <c r="AB258" t="s">
        <v>46</v>
      </c>
      <c r="AC258" t="s">
        <v>47</v>
      </c>
      <c r="AD258" t="s">
        <v>48</v>
      </c>
      <c r="AE258" t="s">
        <v>49</v>
      </c>
      <c r="AF258" t="s">
        <v>31</v>
      </c>
    </row>
    <row r="259" spans="1:32">
      <c r="A259" t="str">
        <f t="shared" ref="A259:A322" si="8">V259&amp;W259&amp;F259&amp;IF(MONTH(H259)&lt;10,"0"&amp;MONTH(H259),MONTH(H259))</f>
        <v>212599452211902</v>
      </c>
      <c r="B259" t="s">
        <v>2978</v>
      </c>
      <c r="C259" t="s">
        <v>33</v>
      </c>
      <c r="D259" t="s">
        <v>449</v>
      </c>
      <c r="E259" t="s">
        <v>449</v>
      </c>
      <c r="F259" t="s">
        <v>60</v>
      </c>
      <c r="G259" t="s">
        <v>3087</v>
      </c>
      <c r="H259" s="1">
        <v>43885</v>
      </c>
      <c r="I259" s="1">
        <v>43885</v>
      </c>
      <c r="J259">
        <v>1019000</v>
      </c>
      <c r="K259" t="s">
        <v>31</v>
      </c>
      <c r="L259" t="s">
        <v>31</v>
      </c>
      <c r="M259">
        <v>0</v>
      </c>
      <c r="N259">
        <v>0</v>
      </c>
      <c r="O259">
        <v>0</v>
      </c>
      <c r="P259" t="s">
        <v>37</v>
      </c>
      <c r="Q259" t="s">
        <v>37</v>
      </c>
      <c r="R259" t="str">
        <f t="shared" ref="R259:R322" si="9">V259&amp;W259&amp;F259</f>
        <v>2125994522119</v>
      </c>
      <c r="S259" t="s">
        <v>38</v>
      </c>
      <c r="T259" t="s">
        <v>39</v>
      </c>
      <c r="U259" t="s">
        <v>40</v>
      </c>
      <c r="V259" t="s">
        <v>41</v>
      </c>
      <c r="W259" t="s">
        <v>42</v>
      </c>
      <c r="X259" t="s">
        <v>43</v>
      </c>
      <c r="Y259" t="s">
        <v>44</v>
      </c>
      <c r="Z259" t="s">
        <v>44</v>
      </c>
      <c r="AA259" t="s">
        <v>45</v>
      </c>
      <c r="AB259" t="s">
        <v>46</v>
      </c>
      <c r="AC259" t="s">
        <v>47</v>
      </c>
      <c r="AD259" t="s">
        <v>48</v>
      </c>
      <c r="AE259" t="s">
        <v>49</v>
      </c>
      <c r="AF259" t="s">
        <v>31</v>
      </c>
    </row>
    <row r="260" spans="1:32">
      <c r="A260" t="str">
        <f t="shared" si="8"/>
        <v>212599452211102</v>
      </c>
      <c r="B260" t="s">
        <v>2978</v>
      </c>
      <c r="C260" t="s">
        <v>33</v>
      </c>
      <c r="D260" t="s">
        <v>449</v>
      </c>
      <c r="E260" t="s">
        <v>449</v>
      </c>
      <c r="F260" t="s">
        <v>79</v>
      </c>
      <c r="G260" t="s">
        <v>3087</v>
      </c>
      <c r="H260" s="1">
        <v>43885</v>
      </c>
      <c r="I260" s="1">
        <v>43885</v>
      </c>
      <c r="J260">
        <v>1006000</v>
      </c>
      <c r="K260" t="s">
        <v>31</v>
      </c>
      <c r="L260" t="s">
        <v>31</v>
      </c>
      <c r="M260">
        <v>0</v>
      </c>
      <c r="N260">
        <v>0</v>
      </c>
      <c r="O260">
        <v>0</v>
      </c>
      <c r="P260" t="s">
        <v>37</v>
      </c>
      <c r="Q260" t="s">
        <v>37</v>
      </c>
      <c r="R260" t="str">
        <f t="shared" si="9"/>
        <v>2125994522111</v>
      </c>
      <c r="S260" t="s">
        <v>38</v>
      </c>
      <c r="T260" t="s">
        <v>39</v>
      </c>
      <c r="U260" t="s">
        <v>40</v>
      </c>
      <c r="V260" t="s">
        <v>41</v>
      </c>
      <c r="W260" t="s">
        <v>42</v>
      </c>
      <c r="X260" t="s">
        <v>43</v>
      </c>
      <c r="Y260" t="s">
        <v>44</v>
      </c>
      <c r="Z260" t="s">
        <v>44</v>
      </c>
      <c r="AA260" t="s">
        <v>45</v>
      </c>
      <c r="AB260" t="s">
        <v>46</v>
      </c>
      <c r="AC260" t="s">
        <v>47</v>
      </c>
      <c r="AD260" t="s">
        <v>48</v>
      </c>
      <c r="AE260" t="s">
        <v>49</v>
      </c>
      <c r="AF260" t="s">
        <v>31</v>
      </c>
    </row>
    <row r="261" spans="1:32">
      <c r="A261" t="str">
        <f t="shared" si="8"/>
        <v>212599452111102</v>
      </c>
      <c r="B261" t="s">
        <v>2978</v>
      </c>
      <c r="C261" t="s">
        <v>33</v>
      </c>
      <c r="D261" t="s">
        <v>449</v>
      </c>
      <c r="E261" t="s">
        <v>449</v>
      </c>
      <c r="F261" t="s">
        <v>165</v>
      </c>
      <c r="G261" t="s">
        <v>3087</v>
      </c>
      <c r="H261" s="1">
        <v>43885</v>
      </c>
      <c r="I261" s="1">
        <v>43885</v>
      </c>
      <c r="J261">
        <v>13408000</v>
      </c>
      <c r="K261" t="s">
        <v>31</v>
      </c>
      <c r="L261" t="s">
        <v>31</v>
      </c>
      <c r="M261">
        <v>0</v>
      </c>
      <c r="N261">
        <v>0</v>
      </c>
      <c r="O261">
        <v>0</v>
      </c>
      <c r="P261" t="s">
        <v>37</v>
      </c>
      <c r="Q261" t="s">
        <v>37</v>
      </c>
      <c r="R261" t="str">
        <f t="shared" si="9"/>
        <v>2125994521111</v>
      </c>
      <c r="S261" t="s">
        <v>38</v>
      </c>
      <c r="T261" t="s">
        <v>39</v>
      </c>
      <c r="U261" t="s">
        <v>40</v>
      </c>
      <c r="V261" t="s">
        <v>41</v>
      </c>
      <c r="W261" t="s">
        <v>42</v>
      </c>
      <c r="X261" t="s">
        <v>43</v>
      </c>
      <c r="Y261" t="s">
        <v>44</v>
      </c>
      <c r="Z261" t="s">
        <v>44</v>
      </c>
      <c r="AA261" t="s">
        <v>45</v>
      </c>
      <c r="AB261" t="s">
        <v>46</v>
      </c>
      <c r="AC261" t="s">
        <v>47</v>
      </c>
      <c r="AD261" t="s">
        <v>48</v>
      </c>
      <c r="AE261" t="s">
        <v>49</v>
      </c>
      <c r="AF261" t="s">
        <v>31</v>
      </c>
    </row>
    <row r="262" spans="1:32">
      <c r="A262" t="str">
        <f t="shared" si="8"/>
        <v>212599452211303</v>
      </c>
      <c r="B262" t="s">
        <v>2978</v>
      </c>
      <c r="C262" t="s">
        <v>33</v>
      </c>
      <c r="D262" t="s">
        <v>338</v>
      </c>
      <c r="E262" t="s">
        <v>338</v>
      </c>
      <c r="F262" t="s">
        <v>158</v>
      </c>
      <c r="G262" t="s">
        <v>3088</v>
      </c>
      <c r="H262" s="1">
        <v>43895</v>
      </c>
      <c r="I262" s="1">
        <v>43894</v>
      </c>
      <c r="J262">
        <v>369500</v>
      </c>
      <c r="K262" t="s">
        <v>31</v>
      </c>
      <c r="L262" t="s">
        <v>31</v>
      </c>
      <c r="M262">
        <v>0</v>
      </c>
      <c r="N262">
        <v>0</v>
      </c>
      <c r="O262">
        <v>0</v>
      </c>
      <c r="P262" t="s">
        <v>37</v>
      </c>
      <c r="Q262" t="s">
        <v>37</v>
      </c>
      <c r="R262" t="str">
        <f t="shared" si="9"/>
        <v>2125994522113</v>
      </c>
      <c r="S262" t="s">
        <v>38</v>
      </c>
      <c r="T262" t="s">
        <v>39</v>
      </c>
      <c r="U262" t="s">
        <v>40</v>
      </c>
      <c r="V262" t="s">
        <v>41</v>
      </c>
      <c r="W262" t="s">
        <v>42</v>
      </c>
      <c r="X262" t="s">
        <v>43</v>
      </c>
      <c r="Y262" t="s">
        <v>44</v>
      </c>
      <c r="Z262" t="s">
        <v>44</v>
      </c>
      <c r="AA262" t="s">
        <v>45</v>
      </c>
      <c r="AB262" t="s">
        <v>46</v>
      </c>
      <c r="AC262" t="s">
        <v>47</v>
      </c>
      <c r="AD262" t="s">
        <v>48</v>
      </c>
      <c r="AE262" t="s">
        <v>49</v>
      </c>
      <c r="AF262" t="s">
        <v>31</v>
      </c>
    </row>
    <row r="263" spans="1:32">
      <c r="A263" t="str">
        <f t="shared" si="8"/>
        <v>212599452411103</v>
      </c>
      <c r="B263" t="s">
        <v>2978</v>
      </c>
      <c r="C263" t="s">
        <v>33</v>
      </c>
      <c r="D263" t="s">
        <v>534</v>
      </c>
      <c r="E263" t="s">
        <v>534</v>
      </c>
      <c r="F263" t="s">
        <v>71</v>
      </c>
      <c r="G263" t="s">
        <v>3089</v>
      </c>
      <c r="H263" s="1">
        <v>43899</v>
      </c>
      <c r="I263" s="1">
        <v>43895</v>
      </c>
      <c r="J263">
        <v>3640800</v>
      </c>
      <c r="K263" t="s">
        <v>31</v>
      </c>
      <c r="L263" t="s">
        <v>31</v>
      </c>
      <c r="M263">
        <v>0</v>
      </c>
      <c r="N263">
        <v>0</v>
      </c>
      <c r="O263">
        <v>0</v>
      </c>
      <c r="P263" t="s">
        <v>37</v>
      </c>
      <c r="Q263" t="s">
        <v>37</v>
      </c>
      <c r="R263" t="str">
        <f t="shared" si="9"/>
        <v>2125994524111</v>
      </c>
      <c r="S263" t="s">
        <v>38</v>
      </c>
      <c r="T263" t="s">
        <v>39</v>
      </c>
      <c r="U263" t="s">
        <v>40</v>
      </c>
      <c r="V263" t="s">
        <v>41</v>
      </c>
      <c r="W263" t="s">
        <v>42</v>
      </c>
      <c r="X263" t="s">
        <v>43</v>
      </c>
      <c r="Y263" t="s">
        <v>44</v>
      </c>
      <c r="Z263" t="s">
        <v>44</v>
      </c>
      <c r="AA263" t="s">
        <v>45</v>
      </c>
      <c r="AB263" t="s">
        <v>46</v>
      </c>
      <c r="AC263" t="s">
        <v>47</v>
      </c>
      <c r="AD263" t="s">
        <v>48</v>
      </c>
      <c r="AE263" t="s">
        <v>49</v>
      </c>
      <c r="AF263" t="s">
        <v>31</v>
      </c>
    </row>
    <row r="264" spans="1:32">
      <c r="A264" t="str">
        <f t="shared" si="8"/>
        <v>212599452211103</v>
      </c>
      <c r="B264" t="s">
        <v>2978</v>
      </c>
      <c r="C264" t="s">
        <v>33</v>
      </c>
      <c r="D264" t="s">
        <v>157</v>
      </c>
      <c r="E264" t="s">
        <v>157</v>
      </c>
      <c r="F264" t="s">
        <v>79</v>
      </c>
      <c r="G264" t="s">
        <v>3090</v>
      </c>
      <c r="H264" s="1">
        <v>43901</v>
      </c>
      <c r="I264" s="1">
        <v>43899</v>
      </c>
      <c r="J264">
        <v>1102179</v>
      </c>
      <c r="K264" t="s">
        <v>31</v>
      </c>
      <c r="L264" t="s">
        <v>31</v>
      </c>
      <c r="M264">
        <v>0</v>
      </c>
      <c r="N264">
        <v>0</v>
      </c>
      <c r="O264">
        <v>0</v>
      </c>
      <c r="P264" t="s">
        <v>37</v>
      </c>
      <c r="Q264" t="s">
        <v>37</v>
      </c>
      <c r="R264" t="str">
        <f t="shared" si="9"/>
        <v>2125994522111</v>
      </c>
      <c r="S264" t="s">
        <v>38</v>
      </c>
      <c r="T264" t="s">
        <v>39</v>
      </c>
      <c r="U264" t="s">
        <v>40</v>
      </c>
      <c r="V264" t="s">
        <v>41</v>
      </c>
      <c r="W264" t="s">
        <v>42</v>
      </c>
      <c r="X264" t="s">
        <v>43</v>
      </c>
      <c r="Y264" t="s">
        <v>44</v>
      </c>
      <c r="Z264" t="s">
        <v>44</v>
      </c>
      <c r="AA264" t="s">
        <v>45</v>
      </c>
      <c r="AB264" t="s">
        <v>46</v>
      </c>
      <c r="AC264" t="s">
        <v>47</v>
      </c>
      <c r="AD264" t="s">
        <v>48</v>
      </c>
      <c r="AE264" t="s">
        <v>49</v>
      </c>
      <c r="AF264" t="s">
        <v>31</v>
      </c>
    </row>
    <row r="265" spans="1:32">
      <c r="A265" t="str">
        <f t="shared" si="8"/>
        <v>212599452211903</v>
      </c>
      <c r="B265" t="s">
        <v>2978</v>
      </c>
      <c r="C265" t="s">
        <v>33</v>
      </c>
      <c r="D265" t="s">
        <v>334</v>
      </c>
      <c r="E265" t="s">
        <v>334</v>
      </c>
      <c r="F265" t="s">
        <v>60</v>
      </c>
      <c r="G265" t="s">
        <v>3091</v>
      </c>
      <c r="H265" s="1">
        <v>43901</v>
      </c>
      <c r="I265" s="1">
        <v>43900</v>
      </c>
      <c r="J265">
        <v>340000</v>
      </c>
      <c r="K265" t="s">
        <v>31</v>
      </c>
      <c r="L265" t="s">
        <v>31</v>
      </c>
      <c r="M265">
        <v>0</v>
      </c>
      <c r="N265">
        <v>0</v>
      </c>
      <c r="O265">
        <v>0</v>
      </c>
      <c r="P265" t="s">
        <v>37</v>
      </c>
      <c r="Q265" t="s">
        <v>37</v>
      </c>
      <c r="R265" t="str">
        <f t="shared" si="9"/>
        <v>2125994522119</v>
      </c>
      <c r="S265" t="s">
        <v>38</v>
      </c>
      <c r="T265" t="s">
        <v>39</v>
      </c>
      <c r="U265" t="s">
        <v>40</v>
      </c>
      <c r="V265" t="s">
        <v>41</v>
      </c>
      <c r="W265" t="s">
        <v>42</v>
      </c>
      <c r="X265" t="s">
        <v>43</v>
      </c>
      <c r="Y265" t="s">
        <v>44</v>
      </c>
      <c r="Z265" t="s">
        <v>44</v>
      </c>
      <c r="AA265" t="s">
        <v>45</v>
      </c>
      <c r="AB265" t="s">
        <v>46</v>
      </c>
      <c r="AC265" t="s">
        <v>47</v>
      </c>
      <c r="AD265" t="s">
        <v>48</v>
      </c>
      <c r="AE265" t="s">
        <v>49</v>
      </c>
      <c r="AF265" t="s">
        <v>31</v>
      </c>
    </row>
    <row r="266" spans="1:32">
      <c r="A266" t="str">
        <f t="shared" si="8"/>
        <v>212599452211203</v>
      </c>
      <c r="B266" t="s">
        <v>2978</v>
      </c>
      <c r="C266" t="s">
        <v>33</v>
      </c>
      <c r="D266" t="s">
        <v>334</v>
      </c>
      <c r="E266" t="s">
        <v>334</v>
      </c>
      <c r="F266" t="s">
        <v>148</v>
      </c>
      <c r="G266" t="s">
        <v>3091</v>
      </c>
      <c r="H266" s="1">
        <v>43901</v>
      </c>
      <c r="I266" s="1">
        <v>43900</v>
      </c>
      <c r="J266">
        <v>134570</v>
      </c>
      <c r="K266" t="s">
        <v>31</v>
      </c>
      <c r="L266" t="s">
        <v>31</v>
      </c>
      <c r="M266">
        <v>0</v>
      </c>
      <c r="N266">
        <v>0</v>
      </c>
      <c r="O266">
        <v>0</v>
      </c>
      <c r="P266" t="s">
        <v>37</v>
      </c>
      <c r="Q266" t="s">
        <v>37</v>
      </c>
      <c r="R266" t="str">
        <f t="shared" si="9"/>
        <v>2125994522112</v>
      </c>
      <c r="S266" t="s">
        <v>38</v>
      </c>
      <c r="T266" t="s">
        <v>39</v>
      </c>
      <c r="U266" t="s">
        <v>40</v>
      </c>
      <c r="V266" t="s">
        <v>41</v>
      </c>
      <c r="W266" t="s">
        <v>42</v>
      </c>
      <c r="X266" t="s">
        <v>43</v>
      </c>
      <c r="Y266" t="s">
        <v>44</v>
      </c>
      <c r="Z266" t="s">
        <v>44</v>
      </c>
      <c r="AA266" t="s">
        <v>45</v>
      </c>
      <c r="AB266" t="s">
        <v>46</v>
      </c>
      <c r="AC266" t="s">
        <v>47</v>
      </c>
      <c r="AD266" t="s">
        <v>48</v>
      </c>
      <c r="AE266" t="s">
        <v>49</v>
      </c>
      <c r="AF266" t="s">
        <v>31</v>
      </c>
    </row>
    <row r="267" spans="1:32">
      <c r="A267" t="str">
        <f t="shared" si="8"/>
        <v>212599452211903</v>
      </c>
      <c r="B267" t="s">
        <v>2978</v>
      </c>
      <c r="C267" t="s">
        <v>33</v>
      </c>
      <c r="D267" t="s">
        <v>830</v>
      </c>
      <c r="E267" t="s">
        <v>830</v>
      </c>
      <c r="F267" t="s">
        <v>60</v>
      </c>
      <c r="G267" t="s">
        <v>3092</v>
      </c>
      <c r="H267" s="1">
        <v>43901</v>
      </c>
      <c r="I267" s="1">
        <v>43900</v>
      </c>
      <c r="J267">
        <v>459500</v>
      </c>
      <c r="K267" t="s">
        <v>31</v>
      </c>
      <c r="L267" t="s">
        <v>31</v>
      </c>
      <c r="M267">
        <v>0</v>
      </c>
      <c r="N267">
        <v>0</v>
      </c>
      <c r="O267">
        <v>0</v>
      </c>
      <c r="P267" t="s">
        <v>37</v>
      </c>
      <c r="Q267" t="s">
        <v>37</v>
      </c>
      <c r="R267" t="str">
        <f t="shared" si="9"/>
        <v>2125994522119</v>
      </c>
      <c r="S267" t="s">
        <v>38</v>
      </c>
      <c r="T267" t="s">
        <v>39</v>
      </c>
      <c r="U267" t="s">
        <v>40</v>
      </c>
      <c r="V267" t="s">
        <v>41</v>
      </c>
      <c r="W267" t="s">
        <v>42</v>
      </c>
      <c r="X267" t="s">
        <v>43</v>
      </c>
      <c r="Y267" t="s">
        <v>44</v>
      </c>
      <c r="Z267" t="s">
        <v>44</v>
      </c>
      <c r="AA267" t="s">
        <v>45</v>
      </c>
      <c r="AB267" t="s">
        <v>46</v>
      </c>
      <c r="AC267" t="s">
        <v>47</v>
      </c>
      <c r="AD267" t="s">
        <v>48</v>
      </c>
      <c r="AE267" t="s">
        <v>49</v>
      </c>
      <c r="AF267" t="s">
        <v>31</v>
      </c>
    </row>
    <row r="268" spans="1:32">
      <c r="A268" t="str">
        <f t="shared" si="8"/>
        <v>212599452211203</v>
      </c>
      <c r="B268" t="s">
        <v>2978</v>
      </c>
      <c r="C268" t="s">
        <v>33</v>
      </c>
      <c r="D268" t="s">
        <v>830</v>
      </c>
      <c r="E268" t="s">
        <v>830</v>
      </c>
      <c r="F268" t="s">
        <v>148</v>
      </c>
      <c r="G268" t="s">
        <v>3092</v>
      </c>
      <c r="H268" s="1">
        <v>43901</v>
      </c>
      <c r="I268" s="1">
        <v>43900</v>
      </c>
      <c r="J268">
        <v>22000</v>
      </c>
      <c r="K268" t="s">
        <v>31</v>
      </c>
      <c r="L268" t="s">
        <v>31</v>
      </c>
      <c r="M268">
        <v>0</v>
      </c>
      <c r="N268">
        <v>0</v>
      </c>
      <c r="O268">
        <v>0</v>
      </c>
      <c r="P268" t="s">
        <v>37</v>
      </c>
      <c r="Q268" t="s">
        <v>37</v>
      </c>
      <c r="R268" t="str">
        <f t="shared" si="9"/>
        <v>2125994522112</v>
      </c>
      <c r="S268" t="s">
        <v>38</v>
      </c>
      <c r="T268" t="s">
        <v>39</v>
      </c>
      <c r="U268" t="s">
        <v>40</v>
      </c>
      <c r="V268" t="s">
        <v>41</v>
      </c>
      <c r="W268" t="s">
        <v>42</v>
      </c>
      <c r="X268" t="s">
        <v>43</v>
      </c>
      <c r="Y268" t="s">
        <v>44</v>
      </c>
      <c r="Z268" t="s">
        <v>44</v>
      </c>
      <c r="AA268" t="s">
        <v>45</v>
      </c>
      <c r="AB268" t="s">
        <v>46</v>
      </c>
      <c r="AC268" t="s">
        <v>47</v>
      </c>
      <c r="AD268" t="s">
        <v>48</v>
      </c>
      <c r="AE268" t="s">
        <v>49</v>
      </c>
      <c r="AF268" t="s">
        <v>31</v>
      </c>
    </row>
    <row r="269" spans="1:32">
      <c r="A269" t="str">
        <f t="shared" si="8"/>
        <v>212599452211903</v>
      </c>
      <c r="B269" t="s">
        <v>2978</v>
      </c>
      <c r="C269" t="s">
        <v>33</v>
      </c>
      <c r="D269" t="s">
        <v>260</v>
      </c>
      <c r="E269" t="s">
        <v>260</v>
      </c>
      <c r="F269" t="s">
        <v>60</v>
      </c>
      <c r="G269" t="s">
        <v>3093</v>
      </c>
      <c r="H269" s="1">
        <v>43901</v>
      </c>
      <c r="I269" s="1">
        <v>43900</v>
      </c>
      <c r="J269">
        <v>1568500</v>
      </c>
      <c r="K269" t="s">
        <v>31</v>
      </c>
      <c r="L269" t="s">
        <v>31</v>
      </c>
      <c r="M269">
        <v>0</v>
      </c>
      <c r="N269">
        <v>0</v>
      </c>
      <c r="O269">
        <v>0</v>
      </c>
      <c r="P269" t="s">
        <v>37</v>
      </c>
      <c r="Q269" t="s">
        <v>37</v>
      </c>
      <c r="R269" t="str">
        <f t="shared" si="9"/>
        <v>2125994522119</v>
      </c>
      <c r="S269" t="s">
        <v>38</v>
      </c>
      <c r="T269" t="s">
        <v>39</v>
      </c>
      <c r="U269" t="s">
        <v>40</v>
      </c>
      <c r="V269" t="s">
        <v>41</v>
      </c>
      <c r="W269" t="s">
        <v>42</v>
      </c>
      <c r="X269" t="s">
        <v>43</v>
      </c>
      <c r="Y269" t="s">
        <v>44</v>
      </c>
      <c r="Z269" t="s">
        <v>44</v>
      </c>
      <c r="AA269" t="s">
        <v>45</v>
      </c>
      <c r="AB269" t="s">
        <v>46</v>
      </c>
      <c r="AC269" t="s">
        <v>47</v>
      </c>
      <c r="AD269" t="s">
        <v>48</v>
      </c>
      <c r="AE269" t="s">
        <v>49</v>
      </c>
      <c r="AF269" t="s">
        <v>31</v>
      </c>
    </row>
    <row r="270" spans="1:32">
      <c r="A270" t="str">
        <f t="shared" si="8"/>
        <v>212599452211203</v>
      </c>
      <c r="B270" t="s">
        <v>2978</v>
      </c>
      <c r="C270" t="s">
        <v>33</v>
      </c>
      <c r="D270" t="s">
        <v>260</v>
      </c>
      <c r="E270" t="s">
        <v>260</v>
      </c>
      <c r="F270" t="s">
        <v>148</v>
      </c>
      <c r="G270" t="s">
        <v>3093</v>
      </c>
      <c r="H270" s="1">
        <v>43901</v>
      </c>
      <c r="I270" s="1">
        <v>43900</v>
      </c>
      <c r="J270">
        <v>49500</v>
      </c>
      <c r="K270" t="s">
        <v>31</v>
      </c>
      <c r="L270" t="s">
        <v>31</v>
      </c>
      <c r="M270">
        <v>0</v>
      </c>
      <c r="N270">
        <v>0</v>
      </c>
      <c r="O270">
        <v>0</v>
      </c>
      <c r="P270" t="s">
        <v>37</v>
      </c>
      <c r="Q270" t="s">
        <v>37</v>
      </c>
      <c r="R270" t="str">
        <f t="shared" si="9"/>
        <v>2125994522112</v>
      </c>
      <c r="S270" t="s">
        <v>38</v>
      </c>
      <c r="T270" t="s">
        <v>39</v>
      </c>
      <c r="U270" t="s">
        <v>40</v>
      </c>
      <c r="V270" t="s">
        <v>41</v>
      </c>
      <c r="W270" t="s">
        <v>42</v>
      </c>
      <c r="X270" t="s">
        <v>43</v>
      </c>
      <c r="Y270" t="s">
        <v>44</v>
      </c>
      <c r="Z270" t="s">
        <v>44</v>
      </c>
      <c r="AA270" t="s">
        <v>45</v>
      </c>
      <c r="AB270" t="s">
        <v>46</v>
      </c>
      <c r="AC270" t="s">
        <v>47</v>
      </c>
      <c r="AD270" t="s">
        <v>48</v>
      </c>
      <c r="AE270" t="s">
        <v>49</v>
      </c>
      <c r="AF270" t="s">
        <v>31</v>
      </c>
    </row>
    <row r="271" spans="1:32">
      <c r="A271" t="str">
        <f t="shared" si="8"/>
        <v>212599451112603</v>
      </c>
      <c r="B271" t="s">
        <v>2978</v>
      </c>
      <c r="C271" t="s">
        <v>33</v>
      </c>
      <c r="D271" t="s">
        <v>614</v>
      </c>
      <c r="E271" t="s">
        <v>614</v>
      </c>
      <c r="F271" t="s">
        <v>57</v>
      </c>
      <c r="G271" t="s">
        <v>3094</v>
      </c>
      <c r="H271" s="1">
        <v>43902</v>
      </c>
      <c r="I271" s="1">
        <v>43900</v>
      </c>
      <c r="J271">
        <v>289680</v>
      </c>
      <c r="K271" t="s">
        <v>31</v>
      </c>
      <c r="L271" t="s">
        <v>31</v>
      </c>
      <c r="M271">
        <v>0</v>
      </c>
      <c r="N271">
        <v>0</v>
      </c>
      <c r="O271">
        <v>0</v>
      </c>
      <c r="P271" t="s">
        <v>37</v>
      </c>
      <c r="Q271" t="s">
        <v>37</v>
      </c>
      <c r="R271" t="str">
        <f t="shared" si="9"/>
        <v>2125994511126</v>
      </c>
      <c r="S271" t="s">
        <v>38</v>
      </c>
      <c r="T271" t="s">
        <v>39</v>
      </c>
      <c r="U271" t="s">
        <v>40</v>
      </c>
      <c r="V271" t="s">
        <v>41</v>
      </c>
      <c r="W271" t="s">
        <v>42</v>
      </c>
      <c r="X271" t="s">
        <v>43</v>
      </c>
      <c r="Y271" t="s">
        <v>44</v>
      </c>
      <c r="Z271" t="s">
        <v>44</v>
      </c>
      <c r="AA271" t="s">
        <v>45</v>
      </c>
      <c r="AB271" t="s">
        <v>46</v>
      </c>
      <c r="AC271" t="s">
        <v>47</v>
      </c>
      <c r="AD271" t="s">
        <v>48</v>
      </c>
      <c r="AE271" t="s">
        <v>49</v>
      </c>
      <c r="AF271" t="s">
        <v>31</v>
      </c>
    </row>
    <row r="272" spans="1:32">
      <c r="A272" t="str">
        <f t="shared" si="8"/>
        <v>212599451112403</v>
      </c>
      <c r="B272" t="s">
        <v>2978</v>
      </c>
      <c r="C272" t="s">
        <v>33</v>
      </c>
      <c r="D272" t="s">
        <v>614</v>
      </c>
      <c r="E272" t="s">
        <v>614</v>
      </c>
      <c r="F272" t="s">
        <v>52</v>
      </c>
      <c r="G272" t="s">
        <v>3094</v>
      </c>
      <c r="H272" s="1">
        <v>43902</v>
      </c>
      <c r="I272" s="1">
        <v>43900</v>
      </c>
      <c r="J272">
        <v>350000</v>
      </c>
      <c r="K272" t="s">
        <v>31</v>
      </c>
      <c r="L272" t="s">
        <v>31</v>
      </c>
      <c r="M272">
        <v>0</v>
      </c>
      <c r="N272">
        <v>0</v>
      </c>
      <c r="O272">
        <v>0</v>
      </c>
      <c r="P272" t="s">
        <v>37</v>
      </c>
      <c r="Q272" t="s">
        <v>37</v>
      </c>
      <c r="R272" t="str">
        <f t="shared" si="9"/>
        <v>2125994511124</v>
      </c>
      <c r="S272" t="s">
        <v>38</v>
      </c>
      <c r="T272" t="s">
        <v>39</v>
      </c>
      <c r="U272" t="s">
        <v>40</v>
      </c>
      <c r="V272" t="s">
        <v>41</v>
      </c>
      <c r="W272" t="s">
        <v>42</v>
      </c>
      <c r="X272" t="s">
        <v>43</v>
      </c>
      <c r="Y272" t="s">
        <v>44</v>
      </c>
      <c r="Z272" t="s">
        <v>44</v>
      </c>
      <c r="AA272" t="s">
        <v>45</v>
      </c>
      <c r="AB272" t="s">
        <v>46</v>
      </c>
      <c r="AC272" t="s">
        <v>47</v>
      </c>
      <c r="AD272" t="s">
        <v>48</v>
      </c>
      <c r="AE272" t="s">
        <v>49</v>
      </c>
      <c r="AF272" t="s">
        <v>31</v>
      </c>
    </row>
    <row r="273" spans="1:32">
      <c r="A273" t="str">
        <f t="shared" si="8"/>
        <v>212599451112203</v>
      </c>
      <c r="B273" t="s">
        <v>2978</v>
      </c>
      <c r="C273" t="s">
        <v>33</v>
      </c>
      <c r="D273" t="s">
        <v>614</v>
      </c>
      <c r="E273" t="s">
        <v>614</v>
      </c>
      <c r="F273" t="s">
        <v>55</v>
      </c>
      <c r="G273" t="s">
        <v>3094</v>
      </c>
      <c r="H273" s="1">
        <v>43902</v>
      </c>
      <c r="I273" s="1">
        <v>43900</v>
      </c>
      <c r="J273">
        <v>157656</v>
      </c>
      <c r="K273" t="s">
        <v>31</v>
      </c>
      <c r="L273" t="s">
        <v>31</v>
      </c>
      <c r="M273">
        <v>0</v>
      </c>
      <c r="N273">
        <v>0</v>
      </c>
      <c r="O273">
        <v>0</v>
      </c>
      <c r="P273" t="s">
        <v>37</v>
      </c>
      <c r="Q273" t="s">
        <v>37</v>
      </c>
      <c r="R273" t="str">
        <f t="shared" si="9"/>
        <v>2125994511122</v>
      </c>
      <c r="S273" t="s">
        <v>38</v>
      </c>
      <c r="T273" t="s">
        <v>39</v>
      </c>
      <c r="U273" t="s">
        <v>40</v>
      </c>
      <c r="V273" t="s">
        <v>41</v>
      </c>
      <c r="W273" t="s">
        <v>42</v>
      </c>
      <c r="X273" t="s">
        <v>43</v>
      </c>
      <c r="Y273" t="s">
        <v>44</v>
      </c>
      <c r="Z273" t="s">
        <v>44</v>
      </c>
      <c r="AA273" t="s">
        <v>45</v>
      </c>
      <c r="AB273" t="s">
        <v>46</v>
      </c>
      <c r="AC273" t="s">
        <v>47</v>
      </c>
      <c r="AD273" t="s">
        <v>48</v>
      </c>
      <c r="AE273" t="s">
        <v>49</v>
      </c>
      <c r="AF273" t="s">
        <v>31</v>
      </c>
    </row>
    <row r="274" spans="1:32">
      <c r="A274" t="str">
        <f t="shared" si="8"/>
        <v>212599451112103</v>
      </c>
      <c r="B274" t="s">
        <v>2978</v>
      </c>
      <c r="C274" t="s">
        <v>33</v>
      </c>
      <c r="D274" t="s">
        <v>614</v>
      </c>
      <c r="E274" t="s">
        <v>614</v>
      </c>
      <c r="F274" t="s">
        <v>51</v>
      </c>
      <c r="G274" t="s">
        <v>3094</v>
      </c>
      <c r="H274" s="1">
        <v>43902</v>
      </c>
      <c r="I274" s="1">
        <v>43900</v>
      </c>
      <c r="J274">
        <v>394140</v>
      </c>
      <c r="K274" t="s">
        <v>31</v>
      </c>
      <c r="L274" t="s">
        <v>31</v>
      </c>
      <c r="M274">
        <v>0</v>
      </c>
      <c r="N274">
        <v>0</v>
      </c>
      <c r="O274">
        <v>0</v>
      </c>
      <c r="P274" t="s">
        <v>37</v>
      </c>
      <c r="Q274" t="s">
        <v>37</v>
      </c>
      <c r="R274" t="str">
        <f t="shared" si="9"/>
        <v>2125994511121</v>
      </c>
      <c r="S274" t="s">
        <v>38</v>
      </c>
      <c r="T274" t="s">
        <v>39</v>
      </c>
      <c r="U274" t="s">
        <v>40</v>
      </c>
      <c r="V274" t="s">
        <v>41</v>
      </c>
      <c r="W274" t="s">
        <v>42</v>
      </c>
      <c r="X274" t="s">
        <v>43</v>
      </c>
      <c r="Y274" t="s">
        <v>44</v>
      </c>
      <c r="Z274" t="s">
        <v>44</v>
      </c>
      <c r="AA274" t="s">
        <v>45</v>
      </c>
      <c r="AB274" t="s">
        <v>46</v>
      </c>
      <c r="AC274" t="s">
        <v>47</v>
      </c>
      <c r="AD274" t="s">
        <v>48</v>
      </c>
      <c r="AE274" t="s">
        <v>49</v>
      </c>
      <c r="AF274" t="s">
        <v>31</v>
      </c>
    </row>
    <row r="275" spans="1:32">
      <c r="A275" t="str">
        <f t="shared" si="8"/>
        <v>212599451111903</v>
      </c>
      <c r="B275" t="s">
        <v>2978</v>
      </c>
      <c r="C275" t="s">
        <v>33</v>
      </c>
      <c r="D275" t="s">
        <v>614</v>
      </c>
      <c r="E275" t="s">
        <v>614</v>
      </c>
      <c r="F275" t="s">
        <v>50</v>
      </c>
      <c r="G275" t="s">
        <v>3094</v>
      </c>
      <c r="H275" s="1">
        <v>43902</v>
      </c>
      <c r="I275" s="1">
        <v>43900</v>
      </c>
      <c r="J275">
        <v>55</v>
      </c>
      <c r="K275" t="s">
        <v>31</v>
      </c>
      <c r="L275" t="s">
        <v>31</v>
      </c>
      <c r="M275">
        <v>0</v>
      </c>
      <c r="N275">
        <v>0</v>
      </c>
      <c r="O275">
        <v>0</v>
      </c>
      <c r="P275" t="s">
        <v>37</v>
      </c>
      <c r="Q275" t="s">
        <v>37</v>
      </c>
      <c r="R275" t="str">
        <f t="shared" si="9"/>
        <v>2125994511119</v>
      </c>
      <c r="S275" t="s">
        <v>38</v>
      </c>
      <c r="T275" t="s">
        <v>39</v>
      </c>
      <c r="U275" t="s">
        <v>40</v>
      </c>
      <c r="V275" t="s">
        <v>41</v>
      </c>
      <c r="W275" t="s">
        <v>42</v>
      </c>
      <c r="X275" t="s">
        <v>43</v>
      </c>
      <c r="Y275" t="s">
        <v>44</v>
      </c>
      <c r="Z275" t="s">
        <v>44</v>
      </c>
      <c r="AA275" t="s">
        <v>45</v>
      </c>
      <c r="AB275" t="s">
        <v>46</v>
      </c>
      <c r="AC275" t="s">
        <v>47</v>
      </c>
      <c r="AD275" t="s">
        <v>48</v>
      </c>
      <c r="AE275" t="s">
        <v>49</v>
      </c>
      <c r="AF275" t="s">
        <v>31</v>
      </c>
    </row>
    <row r="276" spans="1:32">
      <c r="A276" t="str">
        <f t="shared" si="8"/>
        <v>212599451111103</v>
      </c>
      <c r="B276" t="s">
        <v>2978</v>
      </c>
      <c r="C276" t="s">
        <v>33</v>
      </c>
      <c r="D276" t="s">
        <v>614</v>
      </c>
      <c r="E276" t="s">
        <v>614</v>
      </c>
      <c r="F276" t="s">
        <v>35</v>
      </c>
      <c r="G276" t="s">
        <v>3094</v>
      </c>
      <c r="H276" s="1">
        <v>43902</v>
      </c>
      <c r="I276" s="1">
        <v>43900</v>
      </c>
      <c r="J276">
        <v>3941400</v>
      </c>
      <c r="K276" t="s">
        <v>31</v>
      </c>
      <c r="L276" t="s">
        <v>31</v>
      </c>
      <c r="M276">
        <v>0</v>
      </c>
      <c r="N276">
        <v>0</v>
      </c>
      <c r="O276">
        <v>0</v>
      </c>
      <c r="P276" t="s">
        <v>37</v>
      </c>
      <c r="Q276" t="s">
        <v>37</v>
      </c>
      <c r="R276" t="str">
        <f t="shared" si="9"/>
        <v>2125994511111</v>
      </c>
      <c r="S276" t="s">
        <v>38</v>
      </c>
      <c r="T276" t="s">
        <v>39</v>
      </c>
      <c r="U276" t="s">
        <v>40</v>
      </c>
      <c r="V276" t="s">
        <v>41</v>
      </c>
      <c r="W276" t="s">
        <v>42</v>
      </c>
      <c r="X276" t="s">
        <v>43</v>
      </c>
      <c r="Y276" t="s">
        <v>44</v>
      </c>
      <c r="Z276" t="s">
        <v>44</v>
      </c>
      <c r="AA276" t="s">
        <v>45</v>
      </c>
      <c r="AB276" t="s">
        <v>46</v>
      </c>
      <c r="AC276" t="s">
        <v>47</v>
      </c>
      <c r="AD276" t="s">
        <v>48</v>
      </c>
      <c r="AE276" t="s">
        <v>49</v>
      </c>
      <c r="AF276" t="s">
        <v>31</v>
      </c>
    </row>
    <row r="277" spans="1:32">
      <c r="A277" t="str">
        <f t="shared" si="8"/>
        <v>212599451112603</v>
      </c>
      <c r="B277" t="s">
        <v>2978</v>
      </c>
      <c r="C277" t="s">
        <v>33</v>
      </c>
      <c r="D277" t="s">
        <v>167</v>
      </c>
      <c r="E277" t="s">
        <v>167</v>
      </c>
      <c r="F277" t="s">
        <v>57</v>
      </c>
      <c r="G277" t="s">
        <v>3095</v>
      </c>
      <c r="H277" s="1">
        <v>43902</v>
      </c>
      <c r="I277" s="1">
        <v>43900</v>
      </c>
      <c r="J277">
        <v>217260</v>
      </c>
      <c r="K277" t="s">
        <v>31</v>
      </c>
      <c r="L277" t="s">
        <v>31</v>
      </c>
      <c r="M277">
        <v>0</v>
      </c>
      <c r="N277">
        <v>0</v>
      </c>
      <c r="O277">
        <v>0</v>
      </c>
      <c r="P277" t="s">
        <v>37</v>
      </c>
      <c r="Q277" t="s">
        <v>37</v>
      </c>
      <c r="R277" t="str">
        <f t="shared" si="9"/>
        <v>2125994511126</v>
      </c>
      <c r="S277" t="s">
        <v>38</v>
      </c>
      <c r="T277" t="s">
        <v>39</v>
      </c>
      <c r="U277" t="s">
        <v>40</v>
      </c>
      <c r="V277" t="s">
        <v>41</v>
      </c>
      <c r="W277" t="s">
        <v>42</v>
      </c>
      <c r="X277" t="s">
        <v>43</v>
      </c>
      <c r="Y277" t="s">
        <v>44</v>
      </c>
      <c r="Z277" t="s">
        <v>44</v>
      </c>
      <c r="AA277" t="s">
        <v>45</v>
      </c>
      <c r="AB277" t="s">
        <v>46</v>
      </c>
      <c r="AC277" t="s">
        <v>47</v>
      </c>
      <c r="AD277" t="s">
        <v>48</v>
      </c>
      <c r="AE277" t="s">
        <v>49</v>
      </c>
      <c r="AF277" t="s">
        <v>31</v>
      </c>
    </row>
    <row r="278" spans="1:32">
      <c r="A278" t="str">
        <f t="shared" si="8"/>
        <v>212599451112403</v>
      </c>
      <c r="B278" t="s">
        <v>2978</v>
      </c>
      <c r="C278" t="s">
        <v>33</v>
      </c>
      <c r="D278" t="s">
        <v>167</v>
      </c>
      <c r="E278" t="s">
        <v>167</v>
      </c>
      <c r="F278" t="s">
        <v>52</v>
      </c>
      <c r="G278" t="s">
        <v>3095</v>
      </c>
      <c r="H278" s="1">
        <v>43902</v>
      </c>
      <c r="I278" s="1">
        <v>43900</v>
      </c>
      <c r="J278">
        <v>350000</v>
      </c>
      <c r="K278" t="s">
        <v>31</v>
      </c>
      <c r="L278" t="s">
        <v>31</v>
      </c>
      <c r="M278">
        <v>0</v>
      </c>
      <c r="N278">
        <v>0</v>
      </c>
      <c r="O278">
        <v>0</v>
      </c>
      <c r="P278" t="s">
        <v>37</v>
      </c>
      <c r="Q278" t="s">
        <v>37</v>
      </c>
      <c r="R278" t="str">
        <f t="shared" si="9"/>
        <v>2125994511124</v>
      </c>
      <c r="S278" t="s">
        <v>38</v>
      </c>
      <c r="T278" t="s">
        <v>39</v>
      </c>
      <c r="U278" t="s">
        <v>40</v>
      </c>
      <c r="V278" t="s">
        <v>41</v>
      </c>
      <c r="W278" t="s">
        <v>42</v>
      </c>
      <c r="X278" t="s">
        <v>43</v>
      </c>
      <c r="Y278" t="s">
        <v>44</v>
      </c>
      <c r="Z278" t="s">
        <v>44</v>
      </c>
      <c r="AA278" t="s">
        <v>45</v>
      </c>
      <c r="AB278" t="s">
        <v>46</v>
      </c>
      <c r="AC278" t="s">
        <v>47</v>
      </c>
      <c r="AD278" t="s">
        <v>48</v>
      </c>
      <c r="AE278" t="s">
        <v>49</v>
      </c>
      <c r="AF278" t="s">
        <v>31</v>
      </c>
    </row>
    <row r="279" spans="1:32">
      <c r="A279" t="str">
        <f t="shared" si="8"/>
        <v>212599451112203</v>
      </c>
      <c r="B279" t="s">
        <v>2978</v>
      </c>
      <c r="C279" t="s">
        <v>33</v>
      </c>
      <c r="D279" t="s">
        <v>167</v>
      </c>
      <c r="E279" t="s">
        <v>167</v>
      </c>
      <c r="F279" t="s">
        <v>55</v>
      </c>
      <c r="G279" t="s">
        <v>3095</v>
      </c>
      <c r="H279" s="1">
        <v>43902</v>
      </c>
      <c r="I279" s="1">
        <v>43900</v>
      </c>
      <c r="J279">
        <v>74862</v>
      </c>
      <c r="K279" t="s">
        <v>31</v>
      </c>
      <c r="L279" t="s">
        <v>31</v>
      </c>
      <c r="M279">
        <v>0</v>
      </c>
      <c r="N279">
        <v>0</v>
      </c>
      <c r="O279">
        <v>0</v>
      </c>
      <c r="P279" t="s">
        <v>37</v>
      </c>
      <c r="Q279" t="s">
        <v>37</v>
      </c>
      <c r="R279" t="str">
        <f t="shared" si="9"/>
        <v>2125994511122</v>
      </c>
      <c r="S279" t="s">
        <v>38</v>
      </c>
      <c r="T279" t="s">
        <v>39</v>
      </c>
      <c r="U279" t="s">
        <v>40</v>
      </c>
      <c r="V279" t="s">
        <v>41</v>
      </c>
      <c r="W279" t="s">
        <v>42</v>
      </c>
      <c r="X279" t="s">
        <v>43</v>
      </c>
      <c r="Y279" t="s">
        <v>44</v>
      </c>
      <c r="Z279" t="s">
        <v>44</v>
      </c>
      <c r="AA279" t="s">
        <v>45</v>
      </c>
      <c r="AB279" t="s">
        <v>46</v>
      </c>
      <c r="AC279" t="s">
        <v>47</v>
      </c>
      <c r="AD279" t="s">
        <v>48</v>
      </c>
      <c r="AE279" t="s">
        <v>49</v>
      </c>
      <c r="AF279" t="s">
        <v>31</v>
      </c>
    </row>
    <row r="280" spans="1:32">
      <c r="A280" t="str">
        <f t="shared" si="8"/>
        <v>212599451112103</v>
      </c>
      <c r="B280" t="s">
        <v>2978</v>
      </c>
      <c r="C280" t="s">
        <v>33</v>
      </c>
      <c r="D280" t="s">
        <v>167</v>
      </c>
      <c r="E280" t="s">
        <v>167</v>
      </c>
      <c r="F280" t="s">
        <v>51</v>
      </c>
      <c r="G280" t="s">
        <v>3095</v>
      </c>
      <c r="H280" s="1">
        <v>43902</v>
      </c>
      <c r="I280" s="1">
        <v>43900</v>
      </c>
      <c r="J280">
        <v>374310</v>
      </c>
      <c r="K280" t="s">
        <v>31</v>
      </c>
      <c r="L280" t="s">
        <v>31</v>
      </c>
      <c r="M280">
        <v>0</v>
      </c>
      <c r="N280">
        <v>0</v>
      </c>
      <c r="O280">
        <v>0</v>
      </c>
      <c r="P280" t="s">
        <v>37</v>
      </c>
      <c r="Q280" t="s">
        <v>37</v>
      </c>
      <c r="R280" t="str">
        <f t="shared" si="9"/>
        <v>2125994511121</v>
      </c>
      <c r="S280" t="s">
        <v>38</v>
      </c>
      <c r="T280" t="s">
        <v>39</v>
      </c>
      <c r="U280" t="s">
        <v>40</v>
      </c>
      <c r="V280" t="s">
        <v>41</v>
      </c>
      <c r="W280" t="s">
        <v>42</v>
      </c>
      <c r="X280" t="s">
        <v>43</v>
      </c>
      <c r="Y280" t="s">
        <v>44</v>
      </c>
      <c r="Z280" t="s">
        <v>44</v>
      </c>
      <c r="AA280" t="s">
        <v>45</v>
      </c>
      <c r="AB280" t="s">
        <v>46</v>
      </c>
      <c r="AC280" t="s">
        <v>47</v>
      </c>
      <c r="AD280" t="s">
        <v>48</v>
      </c>
      <c r="AE280" t="s">
        <v>49</v>
      </c>
      <c r="AF280" t="s">
        <v>31</v>
      </c>
    </row>
    <row r="281" spans="1:32">
      <c r="A281" t="str">
        <f t="shared" si="8"/>
        <v>212599451111903</v>
      </c>
      <c r="B281" t="s">
        <v>2978</v>
      </c>
      <c r="C281" t="s">
        <v>33</v>
      </c>
      <c r="D281" t="s">
        <v>167</v>
      </c>
      <c r="E281" t="s">
        <v>167</v>
      </c>
      <c r="F281" t="s">
        <v>50</v>
      </c>
      <c r="G281" t="s">
        <v>3095</v>
      </c>
      <c r="H281" s="1">
        <v>43902</v>
      </c>
      <c r="I281" s="1">
        <v>43900</v>
      </c>
      <c r="J281">
        <v>90</v>
      </c>
      <c r="K281" t="s">
        <v>31</v>
      </c>
      <c r="L281" t="s">
        <v>31</v>
      </c>
      <c r="M281">
        <v>0</v>
      </c>
      <c r="N281">
        <v>0</v>
      </c>
      <c r="O281">
        <v>0</v>
      </c>
      <c r="P281" t="s">
        <v>37</v>
      </c>
      <c r="Q281" t="s">
        <v>37</v>
      </c>
      <c r="R281" t="str">
        <f t="shared" si="9"/>
        <v>2125994511119</v>
      </c>
      <c r="S281" t="s">
        <v>38</v>
      </c>
      <c r="T281" t="s">
        <v>39</v>
      </c>
      <c r="U281" t="s">
        <v>40</v>
      </c>
      <c r="V281" t="s">
        <v>41</v>
      </c>
      <c r="W281" t="s">
        <v>42</v>
      </c>
      <c r="X281" t="s">
        <v>43</v>
      </c>
      <c r="Y281" t="s">
        <v>44</v>
      </c>
      <c r="Z281" t="s">
        <v>44</v>
      </c>
      <c r="AA281" t="s">
        <v>45</v>
      </c>
      <c r="AB281" t="s">
        <v>46</v>
      </c>
      <c r="AC281" t="s">
        <v>47</v>
      </c>
      <c r="AD281" t="s">
        <v>48</v>
      </c>
      <c r="AE281" t="s">
        <v>49</v>
      </c>
      <c r="AF281" t="s">
        <v>31</v>
      </c>
    </row>
    <row r="282" spans="1:32">
      <c r="A282" t="str">
        <f t="shared" si="8"/>
        <v>212599451111103</v>
      </c>
      <c r="B282" t="s">
        <v>2978</v>
      </c>
      <c r="C282" t="s">
        <v>33</v>
      </c>
      <c r="D282" t="s">
        <v>167</v>
      </c>
      <c r="E282" t="s">
        <v>167</v>
      </c>
      <c r="F282" t="s">
        <v>35</v>
      </c>
      <c r="G282" t="s">
        <v>3095</v>
      </c>
      <c r="H282" s="1">
        <v>43902</v>
      </c>
      <c r="I282" s="1">
        <v>43900</v>
      </c>
      <c r="J282">
        <v>3743100</v>
      </c>
      <c r="K282" t="s">
        <v>31</v>
      </c>
      <c r="L282" t="s">
        <v>31</v>
      </c>
      <c r="M282">
        <v>0</v>
      </c>
      <c r="N282">
        <v>0</v>
      </c>
      <c r="O282">
        <v>0</v>
      </c>
      <c r="P282" t="s">
        <v>37</v>
      </c>
      <c r="Q282" t="s">
        <v>37</v>
      </c>
      <c r="R282" t="str">
        <f t="shared" si="9"/>
        <v>2125994511111</v>
      </c>
      <c r="S282" t="s">
        <v>38</v>
      </c>
      <c r="T282" t="s">
        <v>39</v>
      </c>
      <c r="U282" t="s">
        <v>40</v>
      </c>
      <c r="V282" t="s">
        <v>41</v>
      </c>
      <c r="W282" t="s">
        <v>42</v>
      </c>
      <c r="X282" t="s">
        <v>43</v>
      </c>
      <c r="Y282" t="s">
        <v>44</v>
      </c>
      <c r="Z282" t="s">
        <v>44</v>
      </c>
      <c r="AA282" t="s">
        <v>45</v>
      </c>
      <c r="AB282" t="s">
        <v>46</v>
      </c>
      <c r="AC282" t="s">
        <v>47</v>
      </c>
      <c r="AD282" t="s">
        <v>48</v>
      </c>
      <c r="AE282" t="s">
        <v>49</v>
      </c>
      <c r="AF282" t="s">
        <v>31</v>
      </c>
    </row>
    <row r="283" spans="1:32">
      <c r="A283" t="str">
        <f t="shared" si="8"/>
        <v>212599451111103</v>
      </c>
      <c r="B283" t="s">
        <v>2978</v>
      </c>
      <c r="C283" t="s">
        <v>33</v>
      </c>
      <c r="D283" t="s">
        <v>142</v>
      </c>
      <c r="E283" t="s">
        <v>142</v>
      </c>
      <c r="F283" t="s">
        <v>35</v>
      </c>
      <c r="G283" t="s">
        <v>3096</v>
      </c>
      <c r="H283" s="1">
        <v>43901</v>
      </c>
      <c r="I283" s="1">
        <v>43900</v>
      </c>
      <c r="J283">
        <v>1652800</v>
      </c>
      <c r="K283" t="s">
        <v>31</v>
      </c>
      <c r="L283" t="s">
        <v>31</v>
      </c>
      <c r="M283">
        <v>0</v>
      </c>
      <c r="N283">
        <v>0</v>
      </c>
      <c r="O283">
        <v>0</v>
      </c>
      <c r="P283" t="s">
        <v>37</v>
      </c>
      <c r="Q283" t="s">
        <v>37</v>
      </c>
      <c r="R283" t="str">
        <f t="shared" si="9"/>
        <v>2125994511111</v>
      </c>
      <c r="S283" t="s">
        <v>38</v>
      </c>
      <c r="T283" t="s">
        <v>39</v>
      </c>
      <c r="U283" t="s">
        <v>40</v>
      </c>
      <c r="V283" t="s">
        <v>41</v>
      </c>
      <c r="W283" t="s">
        <v>42</v>
      </c>
      <c r="X283" t="s">
        <v>43</v>
      </c>
      <c r="Y283" t="s">
        <v>44</v>
      </c>
      <c r="Z283" t="s">
        <v>44</v>
      </c>
      <c r="AA283" t="s">
        <v>45</v>
      </c>
      <c r="AB283" t="s">
        <v>46</v>
      </c>
      <c r="AC283" t="s">
        <v>47</v>
      </c>
      <c r="AD283" t="s">
        <v>48</v>
      </c>
      <c r="AE283" t="s">
        <v>49</v>
      </c>
      <c r="AF283" t="s">
        <v>31</v>
      </c>
    </row>
    <row r="284" spans="1:32">
      <c r="A284" t="str">
        <f t="shared" si="8"/>
        <v>212599451111903</v>
      </c>
      <c r="B284" t="s">
        <v>2978</v>
      </c>
      <c r="C284" t="s">
        <v>33</v>
      </c>
      <c r="D284" t="s">
        <v>142</v>
      </c>
      <c r="E284" t="s">
        <v>142</v>
      </c>
      <c r="F284" t="s">
        <v>50</v>
      </c>
      <c r="G284" t="s">
        <v>3096</v>
      </c>
      <c r="H284" s="1">
        <v>43901</v>
      </c>
      <c r="I284" s="1">
        <v>43900</v>
      </c>
      <c r="J284">
        <v>904</v>
      </c>
      <c r="K284" t="s">
        <v>31</v>
      </c>
      <c r="L284" t="s">
        <v>31</v>
      </c>
      <c r="M284">
        <v>0</v>
      </c>
      <c r="N284">
        <v>0</v>
      </c>
      <c r="O284">
        <v>0</v>
      </c>
      <c r="P284" t="s">
        <v>37</v>
      </c>
      <c r="Q284" t="s">
        <v>37</v>
      </c>
      <c r="R284" t="str">
        <f t="shared" si="9"/>
        <v>2125994511119</v>
      </c>
      <c r="S284" t="s">
        <v>38</v>
      </c>
      <c r="T284" t="s">
        <v>39</v>
      </c>
      <c r="U284" t="s">
        <v>40</v>
      </c>
      <c r="V284" t="s">
        <v>41</v>
      </c>
      <c r="W284" t="s">
        <v>42</v>
      </c>
      <c r="X284" t="s">
        <v>43</v>
      </c>
      <c r="Y284" t="s">
        <v>44</v>
      </c>
      <c r="Z284" t="s">
        <v>44</v>
      </c>
      <c r="AA284" t="s">
        <v>45</v>
      </c>
      <c r="AB284" t="s">
        <v>46</v>
      </c>
      <c r="AC284" t="s">
        <v>47</v>
      </c>
      <c r="AD284" t="s">
        <v>48</v>
      </c>
      <c r="AE284" t="s">
        <v>49</v>
      </c>
      <c r="AF284" t="s">
        <v>31</v>
      </c>
    </row>
    <row r="285" spans="1:32">
      <c r="A285" t="str">
        <f t="shared" si="8"/>
        <v>212599451112103</v>
      </c>
      <c r="B285" t="s">
        <v>2978</v>
      </c>
      <c r="C285" t="s">
        <v>33</v>
      </c>
      <c r="D285" t="s">
        <v>142</v>
      </c>
      <c r="E285" t="s">
        <v>142</v>
      </c>
      <c r="F285" t="s">
        <v>51</v>
      </c>
      <c r="G285" t="s">
        <v>3096</v>
      </c>
      <c r="H285" s="1">
        <v>43901</v>
      </c>
      <c r="I285" s="1">
        <v>43900</v>
      </c>
      <c r="J285">
        <v>165280</v>
      </c>
      <c r="K285" t="s">
        <v>31</v>
      </c>
      <c r="L285" t="s">
        <v>31</v>
      </c>
      <c r="M285">
        <v>0</v>
      </c>
      <c r="N285">
        <v>0</v>
      </c>
      <c r="O285">
        <v>0</v>
      </c>
      <c r="P285" t="s">
        <v>37</v>
      </c>
      <c r="Q285" t="s">
        <v>37</v>
      </c>
      <c r="R285" t="str">
        <f t="shared" si="9"/>
        <v>2125994511121</v>
      </c>
      <c r="S285" t="s">
        <v>38</v>
      </c>
      <c r="T285" t="s">
        <v>39</v>
      </c>
      <c r="U285" t="s">
        <v>40</v>
      </c>
      <c r="V285" t="s">
        <v>41</v>
      </c>
      <c r="W285" t="s">
        <v>42</v>
      </c>
      <c r="X285" t="s">
        <v>43</v>
      </c>
      <c r="Y285" t="s">
        <v>44</v>
      </c>
      <c r="Z285" t="s">
        <v>44</v>
      </c>
      <c r="AA285" t="s">
        <v>45</v>
      </c>
      <c r="AB285" t="s">
        <v>46</v>
      </c>
      <c r="AC285" t="s">
        <v>47</v>
      </c>
      <c r="AD285" t="s">
        <v>48</v>
      </c>
      <c r="AE285" t="s">
        <v>49</v>
      </c>
      <c r="AF285" t="s">
        <v>31</v>
      </c>
    </row>
    <row r="286" spans="1:32">
      <c r="A286" t="str">
        <f t="shared" si="8"/>
        <v>212599451112203</v>
      </c>
      <c r="B286" t="s">
        <v>2978</v>
      </c>
      <c r="C286" t="s">
        <v>33</v>
      </c>
      <c r="D286" t="s">
        <v>142</v>
      </c>
      <c r="E286" t="s">
        <v>142</v>
      </c>
      <c r="F286" t="s">
        <v>55</v>
      </c>
      <c r="G286" t="s">
        <v>3096</v>
      </c>
      <c r="H286" s="1">
        <v>43901</v>
      </c>
      <c r="I286" s="1">
        <v>43900</v>
      </c>
      <c r="J286">
        <v>56368</v>
      </c>
      <c r="K286" t="s">
        <v>31</v>
      </c>
      <c r="L286" t="s">
        <v>31</v>
      </c>
      <c r="M286">
        <v>0</v>
      </c>
      <c r="N286">
        <v>0</v>
      </c>
      <c r="O286">
        <v>0</v>
      </c>
      <c r="P286" t="s">
        <v>37</v>
      </c>
      <c r="Q286" t="s">
        <v>37</v>
      </c>
      <c r="R286" t="str">
        <f t="shared" si="9"/>
        <v>2125994511122</v>
      </c>
      <c r="S286" t="s">
        <v>38</v>
      </c>
      <c r="T286" t="s">
        <v>39</v>
      </c>
      <c r="U286" t="s">
        <v>40</v>
      </c>
      <c r="V286" t="s">
        <v>41</v>
      </c>
      <c r="W286" t="s">
        <v>42</v>
      </c>
      <c r="X286" t="s">
        <v>43</v>
      </c>
      <c r="Y286" t="s">
        <v>44</v>
      </c>
      <c r="Z286" t="s">
        <v>44</v>
      </c>
      <c r="AA286" t="s">
        <v>45</v>
      </c>
      <c r="AB286" t="s">
        <v>46</v>
      </c>
      <c r="AC286" t="s">
        <v>47</v>
      </c>
      <c r="AD286" t="s">
        <v>48</v>
      </c>
      <c r="AE286" t="s">
        <v>49</v>
      </c>
      <c r="AF286" t="s">
        <v>31</v>
      </c>
    </row>
    <row r="287" spans="1:32">
      <c r="A287" t="str">
        <f t="shared" si="8"/>
        <v>212599452111103</v>
      </c>
      <c r="B287" t="s">
        <v>2978</v>
      </c>
      <c r="C287" t="s">
        <v>33</v>
      </c>
      <c r="D287" t="s">
        <v>285</v>
      </c>
      <c r="E287" t="s">
        <v>285</v>
      </c>
      <c r="F287" t="s">
        <v>165</v>
      </c>
      <c r="G287" t="s">
        <v>3097</v>
      </c>
      <c r="H287" s="1">
        <v>43901</v>
      </c>
      <c r="I287" s="1">
        <v>43900</v>
      </c>
      <c r="J287">
        <v>33450000</v>
      </c>
      <c r="K287" t="s">
        <v>31</v>
      </c>
      <c r="L287" t="s">
        <v>31</v>
      </c>
      <c r="M287">
        <v>0</v>
      </c>
      <c r="N287">
        <v>0</v>
      </c>
      <c r="O287">
        <v>0</v>
      </c>
      <c r="P287" t="s">
        <v>37</v>
      </c>
      <c r="Q287" t="s">
        <v>37</v>
      </c>
      <c r="R287" t="str">
        <f t="shared" si="9"/>
        <v>2125994521111</v>
      </c>
      <c r="S287" t="s">
        <v>38</v>
      </c>
      <c r="T287" t="s">
        <v>39</v>
      </c>
      <c r="U287" t="s">
        <v>40</v>
      </c>
      <c r="V287" t="s">
        <v>41</v>
      </c>
      <c r="W287" t="s">
        <v>42</v>
      </c>
      <c r="X287" t="s">
        <v>43</v>
      </c>
      <c r="Y287" t="s">
        <v>44</v>
      </c>
      <c r="Z287" t="s">
        <v>44</v>
      </c>
      <c r="AA287" t="s">
        <v>45</v>
      </c>
      <c r="AB287" t="s">
        <v>46</v>
      </c>
      <c r="AC287" t="s">
        <v>47</v>
      </c>
      <c r="AD287" t="s">
        <v>48</v>
      </c>
      <c r="AE287" t="s">
        <v>49</v>
      </c>
      <c r="AF287" t="s">
        <v>31</v>
      </c>
    </row>
    <row r="288" spans="1:32">
      <c r="A288" t="str">
        <f t="shared" si="8"/>
        <v>212599452111503</v>
      </c>
      <c r="B288" t="s">
        <v>2978</v>
      </c>
      <c r="C288" t="s">
        <v>33</v>
      </c>
      <c r="D288" t="s">
        <v>762</v>
      </c>
      <c r="E288" t="s">
        <v>762</v>
      </c>
      <c r="F288" t="s">
        <v>286</v>
      </c>
      <c r="G288" t="s">
        <v>3098</v>
      </c>
      <c r="H288" s="1">
        <v>43902</v>
      </c>
      <c r="I288" s="1">
        <v>43900</v>
      </c>
      <c r="J288">
        <v>3650000</v>
      </c>
      <c r="K288" t="s">
        <v>31</v>
      </c>
      <c r="L288" t="s">
        <v>31</v>
      </c>
      <c r="M288">
        <v>0</v>
      </c>
      <c r="N288">
        <v>0</v>
      </c>
      <c r="O288">
        <v>0</v>
      </c>
      <c r="P288" t="s">
        <v>37</v>
      </c>
      <c r="Q288" t="s">
        <v>37</v>
      </c>
      <c r="R288" t="str">
        <f t="shared" si="9"/>
        <v>2125994521115</v>
      </c>
      <c r="S288" t="s">
        <v>38</v>
      </c>
      <c r="T288" t="s">
        <v>39</v>
      </c>
      <c r="U288" t="s">
        <v>40</v>
      </c>
      <c r="V288" t="s">
        <v>41</v>
      </c>
      <c r="W288" t="s">
        <v>42</v>
      </c>
      <c r="X288" t="s">
        <v>43</v>
      </c>
      <c r="Y288" t="s">
        <v>44</v>
      </c>
      <c r="Z288" t="s">
        <v>44</v>
      </c>
      <c r="AA288" t="s">
        <v>45</v>
      </c>
      <c r="AB288" t="s">
        <v>46</v>
      </c>
      <c r="AC288" t="s">
        <v>47</v>
      </c>
      <c r="AD288" t="s">
        <v>48</v>
      </c>
      <c r="AE288" t="s">
        <v>49</v>
      </c>
      <c r="AF288" t="s">
        <v>31</v>
      </c>
    </row>
    <row r="289" spans="1:32">
      <c r="A289" t="str">
        <f t="shared" si="8"/>
        <v>212599451112903</v>
      </c>
      <c r="B289" t="s">
        <v>2978</v>
      </c>
      <c r="C289" t="s">
        <v>33</v>
      </c>
      <c r="D289" t="s">
        <v>571</v>
      </c>
      <c r="E289" t="s">
        <v>571</v>
      </c>
      <c r="F289" t="s">
        <v>112</v>
      </c>
      <c r="G289" t="s">
        <v>3099</v>
      </c>
      <c r="H289" s="1">
        <v>43903</v>
      </c>
      <c r="I289" s="1">
        <v>43902</v>
      </c>
      <c r="J289">
        <v>56359000</v>
      </c>
      <c r="K289" t="s">
        <v>31</v>
      </c>
      <c r="L289" t="s">
        <v>31</v>
      </c>
      <c r="M289">
        <v>0</v>
      </c>
      <c r="N289">
        <v>0</v>
      </c>
      <c r="O289">
        <v>0</v>
      </c>
      <c r="P289" t="s">
        <v>37</v>
      </c>
      <c r="Q289" t="s">
        <v>37</v>
      </c>
      <c r="R289" t="str">
        <f t="shared" si="9"/>
        <v>2125994511129</v>
      </c>
      <c r="S289" t="s">
        <v>38</v>
      </c>
      <c r="T289" t="s">
        <v>39</v>
      </c>
      <c r="U289" t="s">
        <v>40</v>
      </c>
      <c r="V289" t="s">
        <v>41</v>
      </c>
      <c r="W289" t="s">
        <v>42</v>
      </c>
      <c r="X289" t="s">
        <v>43</v>
      </c>
      <c r="Y289" t="s">
        <v>44</v>
      </c>
      <c r="Z289" t="s">
        <v>44</v>
      </c>
      <c r="AA289" t="s">
        <v>45</v>
      </c>
      <c r="AB289" t="s">
        <v>46</v>
      </c>
      <c r="AC289" t="s">
        <v>47</v>
      </c>
      <c r="AD289" t="s">
        <v>48</v>
      </c>
      <c r="AE289" t="s">
        <v>49</v>
      </c>
      <c r="AF289" t="s">
        <v>31</v>
      </c>
    </row>
    <row r="290" spans="1:32">
      <c r="A290" t="str">
        <f t="shared" si="8"/>
        <v>212599451241103</v>
      </c>
      <c r="B290" t="s">
        <v>2978</v>
      </c>
      <c r="C290" t="s">
        <v>33</v>
      </c>
      <c r="D290" t="s">
        <v>34</v>
      </c>
      <c r="E290" t="s">
        <v>34</v>
      </c>
      <c r="F290" t="s">
        <v>116</v>
      </c>
      <c r="G290" t="s">
        <v>3100</v>
      </c>
      <c r="H290" s="1">
        <v>43903</v>
      </c>
      <c r="I290" s="1">
        <v>43902</v>
      </c>
      <c r="J290">
        <v>281280140</v>
      </c>
      <c r="K290" t="s">
        <v>31</v>
      </c>
      <c r="L290" t="s">
        <v>31</v>
      </c>
      <c r="M290">
        <v>0</v>
      </c>
      <c r="N290">
        <v>0</v>
      </c>
      <c r="O290">
        <v>0</v>
      </c>
      <c r="P290" t="s">
        <v>37</v>
      </c>
      <c r="Q290" t="s">
        <v>37</v>
      </c>
      <c r="R290" t="str">
        <f t="shared" si="9"/>
        <v>2125994512411</v>
      </c>
      <c r="S290" t="s">
        <v>38</v>
      </c>
      <c r="T290" t="s">
        <v>39</v>
      </c>
      <c r="U290" t="s">
        <v>40</v>
      </c>
      <c r="V290" t="s">
        <v>41</v>
      </c>
      <c r="W290" t="s">
        <v>42</v>
      </c>
      <c r="X290" t="s">
        <v>43</v>
      </c>
      <c r="Y290" t="s">
        <v>44</v>
      </c>
      <c r="Z290" t="s">
        <v>44</v>
      </c>
      <c r="AA290" t="s">
        <v>45</v>
      </c>
      <c r="AB290" t="s">
        <v>46</v>
      </c>
      <c r="AC290" t="s">
        <v>47</v>
      </c>
      <c r="AD290" t="s">
        <v>48</v>
      </c>
      <c r="AE290" t="s">
        <v>49</v>
      </c>
      <c r="AF290" t="s">
        <v>31</v>
      </c>
    </row>
    <row r="291" spans="1:32">
      <c r="A291" t="str">
        <f t="shared" si="8"/>
        <v>212599452211903</v>
      </c>
      <c r="B291" t="s">
        <v>2978</v>
      </c>
      <c r="C291" t="s">
        <v>33</v>
      </c>
      <c r="D291" t="s">
        <v>233</v>
      </c>
      <c r="E291" t="s">
        <v>233</v>
      </c>
      <c r="F291" t="s">
        <v>60</v>
      </c>
      <c r="G291" t="s">
        <v>3101</v>
      </c>
      <c r="H291" s="1">
        <v>43908</v>
      </c>
      <c r="I291" s="1">
        <v>43908</v>
      </c>
      <c r="J291">
        <v>4557000</v>
      </c>
      <c r="K291" t="s">
        <v>31</v>
      </c>
      <c r="L291" t="s">
        <v>31</v>
      </c>
      <c r="M291">
        <v>0</v>
      </c>
      <c r="N291">
        <v>0</v>
      </c>
      <c r="O291">
        <v>0</v>
      </c>
      <c r="P291" t="s">
        <v>37</v>
      </c>
      <c r="Q291" t="s">
        <v>37</v>
      </c>
      <c r="R291" t="str">
        <f t="shared" si="9"/>
        <v>2125994522119</v>
      </c>
      <c r="S291" t="s">
        <v>38</v>
      </c>
      <c r="T291" t="s">
        <v>39</v>
      </c>
      <c r="U291" t="s">
        <v>40</v>
      </c>
      <c r="V291" t="s">
        <v>41</v>
      </c>
      <c r="W291" t="s">
        <v>42</v>
      </c>
      <c r="X291" t="s">
        <v>43</v>
      </c>
      <c r="Y291" t="s">
        <v>44</v>
      </c>
      <c r="Z291" t="s">
        <v>44</v>
      </c>
      <c r="AA291" t="s">
        <v>45</v>
      </c>
      <c r="AB291" t="s">
        <v>46</v>
      </c>
      <c r="AC291" t="s">
        <v>47</v>
      </c>
      <c r="AD291" t="s">
        <v>48</v>
      </c>
      <c r="AE291" t="s">
        <v>49</v>
      </c>
      <c r="AF291" t="s">
        <v>31</v>
      </c>
    </row>
    <row r="292" spans="1:32">
      <c r="A292" t="str">
        <f t="shared" si="8"/>
        <v>212599452211203</v>
      </c>
      <c r="B292" t="s">
        <v>2978</v>
      </c>
      <c r="C292" t="s">
        <v>33</v>
      </c>
      <c r="D292" t="s">
        <v>233</v>
      </c>
      <c r="E292" t="s">
        <v>233</v>
      </c>
      <c r="F292" t="s">
        <v>148</v>
      </c>
      <c r="G292" t="s">
        <v>3101</v>
      </c>
      <c r="H292" s="1">
        <v>43908</v>
      </c>
      <c r="I292" s="1">
        <v>43908</v>
      </c>
      <c r="J292">
        <v>821392</v>
      </c>
      <c r="K292" t="s">
        <v>31</v>
      </c>
      <c r="L292" t="s">
        <v>31</v>
      </c>
      <c r="M292">
        <v>0</v>
      </c>
      <c r="N292">
        <v>0</v>
      </c>
      <c r="O292">
        <v>0</v>
      </c>
      <c r="P292" t="s">
        <v>37</v>
      </c>
      <c r="Q292" t="s">
        <v>37</v>
      </c>
      <c r="R292" t="str">
        <f t="shared" si="9"/>
        <v>2125994522112</v>
      </c>
      <c r="S292" t="s">
        <v>38</v>
      </c>
      <c r="T292" t="s">
        <v>39</v>
      </c>
      <c r="U292" t="s">
        <v>40</v>
      </c>
      <c r="V292" t="s">
        <v>41</v>
      </c>
      <c r="W292" t="s">
        <v>42</v>
      </c>
      <c r="X292" t="s">
        <v>43</v>
      </c>
      <c r="Y292" t="s">
        <v>44</v>
      </c>
      <c r="Z292" t="s">
        <v>44</v>
      </c>
      <c r="AA292" t="s">
        <v>45</v>
      </c>
      <c r="AB292" t="s">
        <v>46</v>
      </c>
      <c r="AC292" t="s">
        <v>47</v>
      </c>
      <c r="AD292" t="s">
        <v>48</v>
      </c>
      <c r="AE292" t="s">
        <v>49</v>
      </c>
      <c r="AF292" t="s">
        <v>31</v>
      </c>
    </row>
    <row r="293" spans="1:32">
      <c r="A293" t="str">
        <f t="shared" si="8"/>
        <v>212300351152203</v>
      </c>
      <c r="B293" t="s">
        <v>2978</v>
      </c>
      <c r="C293" t="s">
        <v>33</v>
      </c>
      <c r="D293" t="s">
        <v>1382</v>
      </c>
      <c r="E293" t="s">
        <v>1382</v>
      </c>
      <c r="F293" t="s">
        <v>74</v>
      </c>
      <c r="G293" t="s">
        <v>3102</v>
      </c>
      <c r="H293" s="1">
        <v>43916</v>
      </c>
      <c r="I293" s="1">
        <v>43914</v>
      </c>
      <c r="J293">
        <v>288000000</v>
      </c>
      <c r="K293" t="s">
        <v>31</v>
      </c>
      <c r="L293" t="s">
        <v>31</v>
      </c>
      <c r="M293">
        <v>0</v>
      </c>
      <c r="N293">
        <v>0</v>
      </c>
      <c r="O293">
        <v>0</v>
      </c>
      <c r="P293" t="s">
        <v>37</v>
      </c>
      <c r="Q293" t="s">
        <v>37</v>
      </c>
      <c r="R293" t="str">
        <f t="shared" si="9"/>
        <v>2123003511522</v>
      </c>
      <c r="S293" t="s">
        <v>38</v>
      </c>
      <c r="T293" t="s">
        <v>39</v>
      </c>
      <c r="U293" t="s">
        <v>40</v>
      </c>
      <c r="V293" t="s">
        <v>76</v>
      </c>
      <c r="W293" t="s">
        <v>77</v>
      </c>
      <c r="X293" t="s">
        <v>43</v>
      </c>
      <c r="Y293" t="s">
        <v>44</v>
      </c>
      <c r="Z293" t="s">
        <v>44</v>
      </c>
      <c r="AA293" t="s">
        <v>45</v>
      </c>
      <c r="AB293" t="s">
        <v>46</v>
      </c>
      <c r="AC293" t="s">
        <v>47</v>
      </c>
      <c r="AD293" t="s">
        <v>48</v>
      </c>
      <c r="AE293" t="s">
        <v>49</v>
      </c>
      <c r="AF293" t="s">
        <v>31</v>
      </c>
    </row>
    <row r="294" spans="1:32">
      <c r="A294" t="str">
        <f t="shared" si="8"/>
        <v>212599452312103</v>
      </c>
      <c r="B294" t="s">
        <v>2978</v>
      </c>
      <c r="C294" t="s">
        <v>33</v>
      </c>
      <c r="D294" t="s">
        <v>939</v>
      </c>
      <c r="E294" t="s">
        <v>939</v>
      </c>
      <c r="F294" t="s">
        <v>172</v>
      </c>
      <c r="G294" t="s">
        <v>3103</v>
      </c>
      <c r="H294" s="1">
        <v>43916</v>
      </c>
      <c r="I294" s="1">
        <v>43914</v>
      </c>
      <c r="J294">
        <v>915000</v>
      </c>
      <c r="K294" t="s">
        <v>31</v>
      </c>
      <c r="L294" t="s">
        <v>31</v>
      </c>
      <c r="M294">
        <v>0</v>
      </c>
      <c r="N294">
        <v>0</v>
      </c>
      <c r="O294">
        <v>0</v>
      </c>
      <c r="P294" t="s">
        <v>37</v>
      </c>
      <c r="Q294" t="s">
        <v>37</v>
      </c>
      <c r="R294" t="str">
        <f t="shared" si="9"/>
        <v>2125994523121</v>
      </c>
      <c r="S294" t="s">
        <v>38</v>
      </c>
      <c r="T294" t="s">
        <v>39</v>
      </c>
      <c r="U294" t="s">
        <v>40</v>
      </c>
      <c r="V294" t="s">
        <v>41</v>
      </c>
      <c r="W294" t="s">
        <v>42</v>
      </c>
      <c r="X294" t="s">
        <v>43</v>
      </c>
      <c r="Y294" t="s">
        <v>44</v>
      </c>
      <c r="Z294" t="s">
        <v>44</v>
      </c>
      <c r="AA294" t="s">
        <v>45</v>
      </c>
      <c r="AB294" t="s">
        <v>46</v>
      </c>
      <c r="AC294" t="s">
        <v>47</v>
      </c>
      <c r="AD294" t="s">
        <v>48</v>
      </c>
      <c r="AE294" t="s">
        <v>49</v>
      </c>
      <c r="AF294" t="s">
        <v>31</v>
      </c>
    </row>
    <row r="295" spans="1:32">
      <c r="A295" t="str">
        <f t="shared" si="8"/>
        <v>212599452311103</v>
      </c>
      <c r="B295" t="s">
        <v>2978</v>
      </c>
      <c r="C295" t="s">
        <v>33</v>
      </c>
      <c r="D295" t="s">
        <v>939</v>
      </c>
      <c r="E295" t="s">
        <v>939</v>
      </c>
      <c r="F295" t="s">
        <v>265</v>
      </c>
      <c r="G295" t="s">
        <v>3103</v>
      </c>
      <c r="H295" s="1">
        <v>43916</v>
      </c>
      <c r="I295" s="1">
        <v>43914</v>
      </c>
      <c r="J295">
        <v>8755000</v>
      </c>
      <c r="K295" t="s">
        <v>31</v>
      </c>
      <c r="L295" t="s">
        <v>31</v>
      </c>
      <c r="M295">
        <v>0</v>
      </c>
      <c r="N295">
        <v>0</v>
      </c>
      <c r="O295">
        <v>0</v>
      </c>
      <c r="P295" t="s">
        <v>37</v>
      </c>
      <c r="Q295" t="s">
        <v>37</v>
      </c>
      <c r="R295" t="str">
        <f t="shared" si="9"/>
        <v>2125994523111</v>
      </c>
      <c r="S295" t="s">
        <v>38</v>
      </c>
      <c r="T295" t="s">
        <v>39</v>
      </c>
      <c r="U295" t="s">
        <v>40</v>
      </c>
      <c r="V295" t="s">
        <v>41</v>
      </c>
      <c r="W295" t="s">
        <v>42</v>
      </c>
      <c r="X295" t="s">
        <v>43</v>
      </c>
      <c r="Y295" t="s">
        <v>44</v>
      </c>
      <c r="Z295" t="s">
        <v>44</v>
      </c>
      <c r="AA295" t="s">
        <v>45</v>
      </c>
      <c r="AB295" t="s">
        <v>46</v>
      </c>
      <c r="AC295" t="s">
        <v>47</v>
      </c>
      <c r="AD295" t="s">
        <v>48</v>
      </c>
      <c r="AE295" t="s">
        <v>49</v>
      </c>
      <c r="AF295" t="s">
        <v>31</v>
      </c>
    </row>
    <row r="296" spans="1:32">
      <c r="A296" t="str">
        <f t="shared" si="8"/>
        <v>212599452111103</v>
      </c>
      <c r="B296" t="s">
        <v>2978</v>
      </c>
      <c r="C296" t="s">
        <v>33</v>
      </c>
      <c r="D296" t="s">
        <v>939</v>
      </c>
      <c r="E296" t="s">
        <v>939</v>
      </c>
      <c r="F296" t="s">
        <v>165</v>
      </c>
      <c r="G296" t="s">
        <v>3103</v>
      </c>
      <c r="H296" s="1">
        <v>43916</v>
      </c>
      <c r="I296" s="1">
        <v>43914</v>
      </c>
      <c r="J296">
        <v>5832000</v>
      </c>
      <c r="K296" t="s">
        <v>31</v>
      </c>
      <c r="L296" t="s">
        <v>31</v>
      </c>
      <c r="M296">
        <v>0</v>
      </c>
      <c r="N296">
        <v>0</v>
      </c>
      <c r="O296">
        <v>0</v>
      </c>
      <c r="P296" t="s">
        <v>37</v>
      </c>
      <c r="Q296" t="s">
        <v>37</v>
      </c>
      <c r="R296" t="str">
        <f t="shared" si="9"/>
        <v>2125994521111</v>
      </c>
      <c r="S296" t="s">
        <v>38</v>
      </c>
      <c r="T296" t="s">
        <v>39</v>
      </c>
      <c r="U296" t="s">
        <v>40</v>
      </c>
      <c r="V296" t="s">
        <v>41</v>
      </c>
      <c r="W296" t="s">
        <v>42</v>
      </c>
      <c r="X296" t="s">
        <v>43</v>
      </c>
      <c r="Y296" t="s">
        <v>44</v>
      </c>
      <c r="Z296" t="s">
        <v>44</v>
      </c>
      <c r="AA296" t="s">
        <v>45</v>
      </c>
      <c r="AB296" t="s">
        <v>46</v>
      </c>
      <c r="AC296" t="s">
        <v>47</v>
      </c>
      <c r="AD296" t="s">
        <v>48</v>
      </c>
      <c r="AE296" t="s">
        <v>49</v>
      </c>
      <c r="AF296" t="s">
        <v>31</v>
      </c>
    </row>
    <row r="297" spans="1:32">
      <c r="A297" t="str">
        <f t="shared" si="8"/>
        <v>212300452215104</v>
      </c>
      <c r="B297" t="s">
        <v>2978</v>
      </c>
      <c r="C297" t="s">
        <v>33</v>
      </c>
      <c r="D297" t="s">
        <v>313</v>
      </c>
      <c r="E297" t="s">
        <v>313</v>
      </c>
      <c r="F297" t="s">
        <v>179</v>
      </c>
      <c r="G297" t="s">
        <v>3104</v>
      </c>
      <c r="H297" s="1">
        <v>43923</v>
      </c>
      <c r="I297" s="1">
        <v>43922</v>
      </c>
      <c r="J297">
        <v>3600000</v>
      </c>
      <c r="K297" t="s">
        <v>31</v>
      </c>
      <c r="L297" t="s">
        <v>31</v>
      </c>
      <c r="M297">
        <v>0</v>
      </c>
      <c r="N297">
        <v>0</v>
      </c>
      <c r="O297">
        <v>0</v>
      </c>
      <c r="P297" t="s">
        <v>37</v>
      </c>
      <c r="Q297" t="s">
        <v>37</v>
      </c>
      <c r="R297" t="str">
        <f t="shared" si="9"/>
        <v>2123004522151</v>
      </c>
      <c r="S297" t="s">
        <v>38</v>
      </c>
      <c r="T297" t="s">
        <v>39</v>
      </c>
      <c r="U297" t="s">
        <v>40</v>
      </c>
      <c r="V297" t="s">
        <v>76</v>
      </c>
      <c r="W297" t="s">
        <v>94</v>
      </c>
      <c r="X297" t="s">
        <v>43</v>
      </c>
      <c r="Y297" t="s">
        <v>44</v>
      </c>
      <c r="Z297" t="s">
        <v>44</v>
      </c>
      <c r="AA297" t="s">
        <v>45</v>
      </c>
      <c r="AB297" t="s">
        <v>46</v>
      </c>
      <c r="AC297" t="s">
        <v>47</v>
      </c>
      <c r="AD297" t="s">
        <v>48</v>
      </c>
      <c r="AE297" t="s">
        <v>49</v>
      </c>
      <c r="AF297" t="s">
        <v>31</v>
      </c>
    </row>
    <row r="298" spans="1:32">
      <c r="A298" t="str">
        <f t="shared" si="8"/>
        <v>212300452121104</v>
      </c>
      <c r="B298" t="s">
        <v>2978</v>
      </c>
      <c r="C298" t="s">
        <v>33</v>
      </c>
      <c r="D298" t="s">
        <v>358</v>
      </c>
      <c r="E298" t="s">
        <v>358</v>
      </c>
      <c r="F298" t="s">
        <v>122</v>
      </c>
      <c r="G298" t="s">
        <v>3105</v>
      </c>
      <c r="H298" s="1">
        <v>43923</v>
      </c>
      <c r="I298" s="1">
        <v>43922</v>
      </c>
      <c r="J298">
        <v>500000</v>
      </c>
      <c r="K298" t="s">
        <v>31</v>
      </c>
      <c r="L298" t="s">
        <v>31</v>
      </c>
      <c r="M298">
        <v>0</v>
      </c>
      <c r="N298">
        <v>0</v>
      </c>
      <c r="O298">
        <v>0</v>
      </c>
      <c r="P298" t="s">
        <v>37</v>
      </c>
      <c r="Q298" t="s">
        <v>37</v>
      </c>
      <c r="R298" t="str">
        <f t="shared" si="9"/>
        <v>2123004521211</v>
      </c>
      <c r="S298" t="s">
        <v>38</v>
      </c>
      <c r="T298" t="s">
        <v>39</v>
      </c>
      <c r="U298" t="s">
        <v>40</v>
      </c>
      <c r="V298" t="s">
        <v>76</v>
      </c>
      <c r="W298" t="s">
        <v>94</v>
      </c>
      <c r="X298" t="s">
        <v>43</v>
      </c>
      <c r="Y298" t="s">
        <v>44</v>
      </c>
      <c r="Z298" t="s">
        <v>44</v>
      </c>
      <c r="AA298" t="s">
        <v>45</v>
      </c>
      <c r="AB298" t="s">
        <v>46</v>
      </c>
      <c r="AC298" t="s">
        <v>47</v>
      </c>
      <c r="AD298" t="s">
        <v>48</v>
      </c>
      <c r="AE298" t="s">
        <v>49</v>
      </c>
      <c r="AF298" t="s">
        <v>31</v>
      </c>
    </row>
    <row r="299" spans="1:32">
      <c r="A299" t="str">
        <f t="shared" si="8"/>
        <v>212300452411404</v>
      </c>
      <c r="B299" t="s">
        <v>2978</v>
      </c>
      <c r="C299" t="s">
        <v>33</v>
      </c>
      <c r="D299" t="s">
        <v>1164</v>
      </c>
      <c r="E299" t="s">
        <v>1164</v>
      </c>
      <c r="F299" t="s">
        <v>182</v>
      </c>
      <c r="G299" t="s">
        <v>3106</v>
      </c>
      <c r="H299" s="1">
        <v>43923</v>
      </c>
      <c r="I299" s="1">
        <v>43922</v>
      </c>
      <c r="J299">
        <v>43400000</v>
      </c>
      <c r="K299" t="s">
        <v>31</v>
      </c>
      <c r="L299" t="s">
        <v>31</v>
      </c>
      <c r="M299">
        <v>0</v>
      </c>
      <c r="N299">
        <v>0</v>
      </c>
      <c r="O299">
        <v>0</v>
      </c>
      <c r="P299" t="s">
        <v>37</v>
      </c>
      <c r="Q299" t="s">
        <v>37</v>
      </c>
      <c r="R299" t="str">
        <f t="shared" si="9"/>
        <v>2123004524114</v>
      </c>
      <c r="S299" t="s">
        <v>38</v>
      </c>
      <c r="T299" t="s">
        <v>39</v>
      </c>
      <c r="U299" t="s">
        <v>40</v>
      </c>
      <c r="V299" t="s">
        <v>76</v>
      </c>
      <c r="W299" t="s">
        <v>94</v>
      </c>
      <c r="X299" t="s">
        <v>43</v>
      </c>
      <c r="Y299" t="s">
        <v>44</v>
      </c>
      <c r="Z299" t="s">
        <v>44</v>
      </c>
      <c r="AA299" t="s">
        <v>45</v>
      </c>
      <c r="AB299" t="s">
        <v>46</v>
      </c>
      <c r="AC299" t="s">
        <v>47</v>
      </c>
      <c r="AD299" t="s">
        <v>48</v>
      </c>
      <c r="AE299" t="s">
        <v>49</v>
      </c>
      <c r="AF299" t="s">
        <v>31</v>
      </c>
    </row>
    <row r="300" spans="1:32">
      <c r="A300" t="str">
        <f t="shared" si="8"/>
        <v>210400252215104</v>
      </c>
      <c r="B300" t="s">
        <v>2978</v>
      </c>
      <c r="C300" t="s">
        <v>33</v>
      </c>
      <c r="D300" t="s">
        <v>219</v>
      </c>
      <c r="E300" t="s">
        <v>219</v>
      </c>
      <c r="F300" t="s">
        <v>179</v>
      </c>
      <c r="G300" t="s">
        <v>3107</v>
      </c>
      <c r="H300" s="1">
        <v>43923</v>
      </c>
      <c r="I300" s="1">
        <v>43922</v>
      </c>
      <c r="J300">
        <v>2700000</v>
      </c>
      <c r="K300" t="s">
        <v>31</v>
      </c>
      <c r="L300" t="s">
        <v>31</v>
      </c>
      <c r="M300">
        <v>0</v>
      </c>
      <c r="N300">
        <v>0</v>
      </c>
      <c r="O300">
        <v>0</v>
      </c>
      <c r="P300" t="s">
        <v>37</v>
      </c>
      <c r="Q300" t="s">
        <v>37</v>
      </c>
      <c r="R300" t="str">
        <f t="shared" si="9"/>
        <v>2104002522151</v>
      </c>
      <c r="S300" t="s">
        <v>38</v>
      </c>
      <c r="T300" t="s">
        <v>39</v>
      </c>
      <c r="U300" t="s">
        <v>40</v>
      </c>
      <c r="V300" t="s">
        <v>185</v>
      </c>
      <c r="W300" t="s">
        <v>209</v>
      </c>
      <c r="X300" t="s">
        <v>187</v>
      </c>
      <c r="Y300" t="s">
        <v>44</v>
      </c>
      <c r="Z300" t="s">
        <v>44</v>
      </c>
      <c r="AA300" t="s">
        <v>66</v>
      </c>
      <c r="AB300" t="s">
        <v>46</v>
      </c>
      <c r="AC300" t="s">
        <v>47</v>
      </c>
      <c r="AD300" t="s">
        <v>48</v>
      </c>
      <c r="AE300" t="s">
        <v>49</v>
      </c>
      <c r="AF300" t="s">
        <v>31</v>
      </c>
    </row>
    <row r="301" spans="1:32">
      <c r="A301" t="str">
        <f t="shared" si="8"/>
        <v>210400252121104</v>
      </c>
      <c r="B301" t="s">
        <v>2978</v>
      </c>
      <c r="C301" t="s">
        <v>33</v>
      </c>
      <c r="D301" t="s">
        <v>1182</v>
      </c>
      <c r="E301" t="s">
        <v>1182</v>
      </c>
      <c r="F301" t="s">
        <v>122</v>
      </c>
      <c r="G301" t="s">
        <v>3108</v>
      </c>
      <c r="H301" s="1">
        <v>43923</v>
      </c>
      <c r="I301" s="1">
        <v>43922</v>
      </c>
      <c r="J301">
        <v>500000</v>
      </c>
      <c r="K301" t="s">
        <v>31</v>
      </c>
      <c r="L301" t="s">
        <v>31</v>
      </c>
      <c r="M301">
        <v>0</v>
      </c>
      <c r="N301">
        <v>0</v>
      </c>
      <c r="O301">
        <v>0</v>
      </c>
      <c r="P301" t="s">
        <v>37</v>
      </c>
      <c r="Q301" t="s">
        <v>37</v>
      </c>
      <c r="R301" t="str">
        <f t="shared" si="9"/>
        <v>2104002521211</v>
      </c>
      <c r="S301" t="s">
        <v>38</v>
      </c>
      <c r="T301" t="s">
        <v>39</v>
      </c>
      <c r="U301" t="s">
        <v>40</v>
      </c>
      <c r="V301" t="s">
        <v>185</v>
      </c>
      <c r="W301" t="s">
        <v>209</v>
      </c>
      <c r="X301" t="s">
        <v>187</v>
      </c>
      <c r="Y301" t="s">
        <v>44</v>
      </c>
      <c r="Z301" t="s">
        <v>44</v>
      </c>
      <c r="AA301" t="s">
        <v>66</v>
      </c>
      <c r="AB301" t="s">
        <v>46</v>
      </c>
      <c r="AC301" t="s">
        <v>47</v>
      </c>
      <c r="AD301" t="s">
        <v>48</v>
      </c>
      <c r="AE301" t="s">
        <v>49</v>
      </c>
      <c r="AF301" t="s">
        <v>31</v>
      </c>
    </row>
    <row r="302" spans="1:32">
      <c r="A302" t="str">
        <f t="shared" si="8"/>
        <v>210400252411404</v>
      </c>
      <c r="B302" t="s">
        <v>2978</v>
      </c>
      <c r="C302" t="s">
        <v>33</v>
      </c>
      <c r="D302" t="s">
        <v>340</v>
      </c>
      <c r="E302" t="s">
        <v>340</v>
      </c>
      <c r="F302" t="s">
        <v>182</v>
      </c>
      <c r="G302" t="s">
        <v>3109</v>
      </c>
      <c r="H302" s="1">
        <v>43923</v>
      </c>
      <c r="I302" s="1">
        <v>43922</v>
      </c>
      <c r="J302">
        <v>19600000</v>
      </c>
      <c r="K302" t="s">
        <v>31</v>
      </c>
      <c r="L302" t="s">
        <v>31</v>
      </c>
      <c r="M302">
        <v>0</v>
      </c>
      <c r="N302">
        <v>0</v>
      </c>
      <c r="O302">
        <v>0</v>
      </c>
      <c r="P302" t="s">
        <v>37</v>
      </c>
      <c r="Q302" t="s">
        <v>37</v>
      </c>
      <c r="R302" t="str">
        <f t="shared" si="9"/>
        <v>2104002524114</v>
      </c>
      <c r="S302" t="s">
        <v>38</v>
      </c>
      <c r="T302" t="s">
        <v>39</v>
      </c>
      <c r="U302" t="s">
        <v>40</v>
      </c>
      <c r="V302" t="s">
        <v>185</v>
      </c>
      <c r="W302" t="s">
        <v>209</v>
      </c>
      <c r="X302" t="s">
        <v>187</v>
      </c>
      <c r="Y302" t="s">
        <v>44</v>
      </c>
      <c r="Z302" t="s">
        <v>44</v>
      </c>
      <c r="AA302" t="s">
        <v>66</v>
      </c>
      <c r="AB302" t="s">
        <v>46</v>
      </c>
      <c r="AC302" t="s">
        <v>47</v>
      </c>
      <c r="AD302" t="s">
        <v>48</v>
      </c>
      <c r="AE302" t="s">
        <v>49</v>
      </c>
      <c r="AF302" t="s">
        <v>31</v>
      </c>
    </row>
    <row r="303" spans="1:32">
      <c r="A303" t="str">
        <f t="shared" si="8"/>
        <v>212599451111105</v>
      </c>
      <c r="B303" t="s">
        <v>2978</v>
      </c>
      <c r="C303" t="s">
        <v>33</v>
      </c>
      <c r="D303" t="s">
        <v>776</v>
      </c>
      <c r="E303" t="s">
        <v>776</v>
      </c>
      <c r="F303" t="s">
        <v>35</v>
      </c>
      <c r="G303" t="s">
        <v>3110</v>
      </c>
      <c r="H303" s="1">
        <v>43952</v>
      </c>
      <c r="I303" s="1">
        <v>43922</v>
      </c>
      <c r="J303">
        <v>297563600</v>
      </c>
      <c r="K303" t="s">
        <v>31</v>
      </c>
      <c r="L303" t="s">
        <v>31</v>
      </c>
      <c r="M303">
        <v>0</v>
      </c>
      <c r="N303">
        <v>0</v>
      </c>
      <c r="O303">
        <v>0</v>
      </c>
      <c r="P303" t="s">
        <v>37</v>
      </c>
      <c r="Q303" t="s">
        <v>37</v>
      </c>
      <c r="R303" t="str">
        <f t="shared" si="9"/>
        <v>2125994511111</v>
      </c>
      <c r="S303" t="s">
        <v>38</v>
      </c>
      <c r="T303" t="s">
        <v>39</v>
      </c>
      <c r="U303" t="s">
        <v>40</v>
      </c>
      <c r="V303" t="s">
        <v>41</v>
      </c>
      <c r="W303" t="s">
        <v>42</v>
      </c>
      <c r="X303" t="s">
        <v>43</v>
      </c>
      <c r="Y303" t="s">
        <v>44</v>
      </c>
      <c r="Z303" t="s">
        <v>44</v>
      </c>
      <c r="AA303" t="s">
        <v>45</v>
      </c>
      <c r="AB303" t="s">
        <v>46</v>
      </c>
      <c r="AC303" t="s">
        <v>47</v>
      </c>
      <c r="AD303" t="s">
        <v>48</v>
      </c>
      <c r="AE303" t="s">
        <v>49</v>
      </c>
      <c r="AF303" t="s">
        <v>31</v>
      </c>
    </row>
    <row r="304" spans="1:32">
      <c r="A304" t="str">
        <f t="shared" si="8"/>
        <v>212599451111905</v>
      </c>
      <c r="B304" t="s">
        <v>2978</v>
      </c>
      <c r="C304" t="s">
        <v>33</v>
      </c>
      <c r="D304" t="s">
        <v>776</v>
      </c>
      <c r="E304" t="s">
        <v>776</v>
      </c>
      <c r="F304" t="s">
        <v>50</v>
      </c>
      <c r="G304" t="s">
        <v>3110</v>
      </c>
      <c r="H304" s="1">
        <v>43952</v>
      </c>
      <c r="I304" s="1">
        <v>43922</v>
      </c>
      <c r="J304">
        <v>4419</v>
      </c>
      <c r="K304" t="s">
        <v>31</v>
      </c>
      <c r="L304" t="s">
        <v>31</v>
      </c>
      <c r="M304">
        <v>0</v>
      </c>
      <c r="N304">
        <v>0</v>
      </c>
      <c r="O304">
        <v>0</v>
      </c>
      <c r="P304" t="s">
        <v>37</v>
      </c>
      <c r="Q304" t="s">
        <v>37</v>
      </c>
      <c r="R304" t="str">
        <f t="shared" si="9"/>
        <v>2125994511119</v>
      </c>
      <c r="S304" t="s">
        <v>38</v>
      </c>
      <c r="T304" t="s">
        <v>39</v>
      </c>
      <c r="U304" t="s">
        <v>40</v>
      </c>
      <c r="V304" t="s">
        <v>41</v>
      </c>
      <c r="W304" t="s">
        <v>42</v>
      </c>
      <c r="X304" t="s">
        <v>43</v>
      </c>
      <c r="Y304" t="s">
        <v>44</v>
      </c>
      <c r="Z304" t="s">
        <v>44</v>
      </c>
      <c r="AA304" t="s">
        <v>45</v>
      </c>
      <c r="AB304" t="s">
        <v>46</v>
      </c>
      <c r="AC304" t="s">
        <v>47</v>
      </c>
      <c r="AD304" t="s">
        <v>48</v>
      </c>
      <c r="AE304" t="s">
        <v>49</v>
      </c>
      <c r="AF304" t="s">
        <v>31</v>
      </c>
    </row>
    <row r="305" spans="1:32">
      <c r="A305" t="str">
        <f t="shared" si="8"/>
        <v>212599451112105</v>
      </c>
      <c r="B305" t="s">
        <v>2978</v>
      </c>
      <c r="C305" t="s">
        <v>33</v>
      </c>
      <c r="D305" t="s">
        <v>776</v>
      </c>
      <c r="E305" t="s">
        <v>776</v>
      </c>
      <c r="F305" t="s">
        <v>51</v>
      </c>
      <c r="G305" t="s">
        <v>3110</v>
      </c>
      <c r="H305" s="1">
        <v>43952</v>
      </c>
      <c r="I305" s="1">
        <v>43922</v>
      </c>
      <c r="J305">
        <v>24658940</v>
      </c>
      <c r="K305" t="s">
        <v>31</v>
      </c>
      <c r="L305" t="s">
        <v>31</v>
      </c>
      <c r="M305">
        <v>0</v>
      </c>
      <c r="N305">
        <v>0</v>
      </c>
      <c r="O305">
        <v>0</v>
      </c>
      <c r="P305" t="s">
        <v>37</v>
      </c>
      <c r="Q305" t="s">
        <v>37</v>
      </c>
      <c r="R305" t="str">
        <f t="shared" si="9"/>
        <v>2125994511121</v>
      </c>
      <c r="S305" t="s">
        <v>38</v>
      </c>
      <c r="T305" t="s">
        <v>39</v>
      </c>
      <c r="U305" t="s">
        <v>40</v>
      </c>
      <c r="V305" t="s">
        <v>41</v>
      </c>
      <c r="W305" t="s">
        <v>42</v>
      </c>
      <c r="X305" t="s">
        <v>43</v>
      </c>
      <c r="Y305" t="s">
        <v>44</v>
      </c>
      <c r="Z305" t="s">
        <v>44</v>
      </c>
      <c r="AA305" t="s">
        <v>45</v>
      </c>
      <c r="AB305" t="s">
        <v>46</v>
      </c>
      <c r="AC305" t="s">
        <v>47</v>
      </c>
      <c r="AD305" t="s">
        <v>48</v>
      </c>
      <c r="AE305" t="s">
        <v>49</v>
      </c>
      <c r="AF305" t="s">
        <v>31</v>
      </c>
    </row>
    <row r="306" spans="1:32">
      <c r="A306" t="str">
        <f t="shared" si="8"/>
        <v>212599451112205</v>
      </c>
      <c r="B306" t="s">
        <v>2978</v>
      </c>
      <c r="C306" t="s">
        <v>33</v>
      </c>
      <c r="D306" t="s">
        <v>776</v>
      </c>
      <c r="E306" t="s">
        <v>776</v>
      </c>
      <c r="F306" t="s">
        <v>55</v>
      </c>
      <c r="G306" t="s">
        <v>3110</v>
      </c>
      <c r="H306" s="1">
        <v>43952</v>
      </c>
      <c r="I306" s="1">
        <v>43922</v>
      </c>
      <c r="J306">
        <v>7591920</v>
      </c>
      <c r="K306" t="s">
        <v>31</v>
      </c>
      <c r="L306" t="s">
        <v>31</v>
      </c>
      <c r="M306">
        <v>0</v>
      </c>
      <c r="N306">
        <v>0</v>
      </c>
      <c r="O306">
        <v>0</v>
      </c>
      <c r="P306" t="s">
        <v>37</v>
      </c>
      <c r="Q306" t="s">
        <v>37</v>
      </c>
      <c r="R306" t="str">
        <f t="shared" si="9"/>
        <v>2125994511122</v>
      </c>
      <c r="S306" t="s">
        <v>38</v>
      </c>
      <c r="T306" t="s">
        <v>39</v>
      </c>
      <c r="U306" t="s">
        <v>40</v>
      </c>
      <c r="V306" t="s">
        <v>41</v>
      </c>
      <c r="W306" t="s">
        <v>42</v>
      </c>
      <c r="X306" t="s">
        <v>43</v>
      </c>
      <c r="Y306" t="s">
        <v>44</v>
      </c>
      <c r="Z306" t="s">
        <v>44</v>
      </c>
      <c r="AA306" t="s">
        <v>45</v>
      </c>
      <c r="AB306" t="s">
        <v>46</v>
      </c>
      <c r="AC306" t="s">
        <v>47</v>
      </c>
      <c r="AD306" t="s">
        <v>48</v>
      </c>
      <c r="AE306" t="s">
        <v>49</v>
      </c>
      <c r="AF306" t="s">
        <v>31</v>
      </c>
    </row>
    <row r="307" spans="1:32">
      <c r="A307" t="str">
        <f t="shared" si="8"/>
        <v>212599451112305</v>
      </c>
      <c r="B307" t="s">
        <v>2978</v>
      </c>
      <c r="C307" t="s">
        <v>33</v>
      </c>
      <c r="D307" t="s">
        <v>776</v>
      </c>
      <c r="E307" t="s">
        <v>776</v>
      </c>
      <c r="F307" t="s">
        <v>56</v>
      </c>
      <c r="G307" t="s">
        <v>3110</v>
      </c>
      <c r="H307" s="1">
        <v>43952</v>
      </c>
      <c r="I307" s="1">
        <v>43922</v>
      </c>
      <c r="J307">
        <v>1030000</v>
      </c>
      <c r="K307" t="s">
        <v>31</v>
      </c>
      <c r="L307" t="s">
        <v>31</v>
      </c>
      <c r="M307">
        <v>0</v>
      </c>
      <c r="N307">
        <v>0</v>
      </c>
      <c r="O307">
        <v>0</v>
      </c>
      <c r="P307" t="s">
        <v>37</v>
      </c>
      <c r="Q307" t="s">
        <v>37</v>
      </c>
      <c r="R307" t="str">
        <f t="shared" si="9"/>
        <v>2125994511123</v>
      </c>
      <c r="S307" t="s">
        <v>38</v>
      </c>
      <c r="T307" t="s">
        <v>39</v>
      </c>
      <c r="U307" t="s">
        <v>40</v>
      </c>
      <c r="V307" t="s">
        <v>41</v>
      </c>
      <c r="W307" t="s">
        <v>42</v>
      </c>
      <c r="X307" t="s">
        <v>43</v>
      </c>
      <c r="Y307" t="s">
        <v>44</v>
      </c>
      <c r="Z307" t="s">
        <v>44</v>
      </c>
      <c r="AA307" t="s">
        <v>45</v>
      </c>
      <c r="AB307" t="s">
        <v>46</v>
      </c>
      <c r="AC307" t="s">
        <v>47</v>
      </c>
      <c r="AD307" t="s">
        <v>48</v>
      </c>
      <c r="AE307" t="s">
        <v>49</v>
      </c>
      <c r="AF307" t="s">
        <v>31</v>
      </c>
    </row>
    <row r="308" spans="1:32">
      <c r="A308" t="str">
        <f t="shared" si="8"/>
        <v>212599451112405</v>
      </c>
      <c r="B308" t="s">
        <v>2978</v>
      </c>
      <c r="C308" t="s">
        <v>33</v>
      </c>
      <c r="D308" t="s">
        <v>776</v>
      </c>
      <c r="E308" t="s">
        <v>776</v>
      </c>
      <c r="F308" t="s">
        <v>52</v>
      </c>
      <c r="G308" t="s">
        <v>3110</v>
      </c>
      <c r="H308" s="1">
        <v>43952</v>
      </c>
      <c r="I308" s="1">
        <v>43922</v>
      </c>
      <c r="J308">
        <v>15060000</v>
      </c>
      <c r="K308" t="s">
        <v>31</v>
      </c>
      <c r="L308" t="s">
        <v>31</v>
      </c>
      <c r="M308">
        <v>0</v>
      </c>
      <c r="N308">
        <v>0</v>
      </c>
      <c r="O308">
        <v>0</v>
      </c>
      <c r="P308" t="s">
        <v>37</v>
      </c>
      <c r="Q308" t="s">
        <v>37</v>
      </c>
      <c r="R308" t="str">
        <f t="shared" si="9"/>
        <v>2125994511124</v>
      </c>
      <c r="S308" t="s">
        <v>38</v>
      </c>
      <c r="T308" t="s">
        <v>39</v>
      </c>
      <c r="U308" t="s">
        <v>40</v>
      </c>
      <c r="V308" t="s">
        <v>41</v>
      </c>
      <c r="W308" t="s">
        <v>42</v>
      </c>
      <c r="X308" t="s">
        <v>43</v>
      </c>
      <c r="Y308" t="s">
        <v>44</v>
      </c>
      <c r="Z308" t="s">
        <v>44</v>
      </c>
      <c r="AA308" t="s">
        <v>45</v>
      </c>
      <c r="AB308" t="s">
        <v>46</v>
      </c>
      <c r="AC308" t="s">
        <v>47</v>
      </c>
      <c r="AD308" t="s">
        <v>48</v>
      </c>
      <c r="AE308" t="s">
        <v>49</v>
      </c>
      <c r="AF308" t="s">
        <v>31</v>
      </c>
    </row>
    <row r="309" spans="1:32">
      <c r="A309" t="str">
        <f t="shared" si="8"/>
        <v>212599451112505</v>
      </c>
      <c r="B309" t="s">
        <v>2978</v>
      </c>
      <c r="C309" t="s">
        <v>33</v>
      </c>
      <c r="D309" t="s">
        <v>776</v>
      </c>
      <c r="E309" t="s">
        <v>776</v>
      </c>
      <c r="F309" t="s">
        <v>132</v>
      </c>
      <c r="G309" t="s">
        <v>3110</v>
      </c>
      <c r="H309" s="1">
        <v>43952</v>
      </c>
      <c r="I309" s="1">
        <v>43922</v>
      </c>
      <c r="J309">
        <v>1645</v>
      </c>
      <c r="K309" t="s">
        <v>31</v>
      </c>
      <c r="L309" t="s">
        <v>31</v>
      </c>
      <c r="M309">
        <v>0</v>
      </c>
      <c r="N309">
        <v>0</v>
      </c>
      <c r="O309">
        <v>0</v>
      </c>
      <c r="P309" t="s">
        <v>37</v>
      </c>
      <c r="Q309" t="s">
        <v>37</v>
      </c>
      <c r="R309" t="str">
        <f t="shared" si="9"/>
        <v>2125994511125</v>
      </c>
      <c r="S309" t="s">
        <v>38</v>
      </c>
      <c r="T309" t="s">
        <v>39</v>
      </c>
      <c r="U309" t="s">
        <v>40</v>
      </c>
      <c r="V309" t="s">
        <v>41</v>
      </c>
      <c r="W309" t="s">
        <v>42</v>
      </c>
      <c r="X309" t="s">
        <v>43</v>
      </c>
      <c r="Y309" t="s">
        <v>44</v>
      </c>
      <c r="Z309" t="s">
        <v>44</v>
      </c>
      <c r="AA309" t="s">
        <v>45</v>
      </c>
      <c r="AB309" t="s">
        <v>46</v>
      </c>
      <c r="AC309" t="s">
        <v>47</v>
      </c>
      <c r="AD309" t="s">
        <v>48</v>
      </c>
      <c r="AE309" t="s">
        <v>49</v>
      </c>
      <c r="AF309" t="s">
        <v>31</v>
      </c>
    </row>
    <row r="310" spans="1:32">
      <c r="A310" t="str">
        <f t="shared" si="8"/>
        <v>212599451112605</v>
      </c>
      <c r="B310" t="s">
        <v>2978</v>
      </c>
      <c r="C310" t="s">
        <v>33</v>
      </c>
      <c r="D310" t="s">
        <v>776</v>
      </c>
      <c r="E310" t="s">
        <v>776</v>
      </c>
      <c r="F310" t="s">
        <v>57</v>
      </c>
      <c r="G310" t="s">
        <v>3110</v>
      </c>
      <c r="H310" s="1">
        <v>43952</v>
      </c>
      <c r="I310" s="1">
        <v>43922</v>
      </c>
      <c r="J310">
        <v>18756780</v>
      </c>
      <c r="K310" t="s">
        <v>31</v>
      </c>
      <c r="L310" t="s">
        <v>31</v>
      </c>
      <c r="M310">
        <v>0</v>
      </c>
      <c r="N310">
        <v>0</v>
      </c>
      <c r="O310">
        <v>0</v>
      </c>
      <c r="P310" t="s">
        <v>37</v>
      </c>
      <c r="Q310" t="s">
        <v>37</v>
      </c>
      <c r="R310" t="str">
        <f t="shared" si="9"/>
        <v>2125994511126</v>
      </c>
      <c r="S310" t="s">
        <v>38</v>
      </c>
      <c r="T310" t="s">
        <v>39</v>
      </c>
      <c r="U310" t="s">
        <v>40</v>
      </c>
      <c r="V310" t="s">
        <v>41</v>
      </c>
      <c r="W310" t="s">
        <v>42</v>
      </c>
      <c r="X310" t="s">
        <v>43</v>
      </c>
      <c r="Y310" t="s">
        <v>44</v>
      </c>
      <c r="Z310" t="s">
        <v>44</v>
      </c>
      <c r="AA310" t="s">
        <v>45</v>
      </c>
      <c r="AB310" t="s">
        <v>46</v>
      </c>
      <c r="AC310" t="s">
        <v>47</v>
      </c>
      <c r="AD310" t="s">
        <v>48</v>
      </c>
      <c r="AE310" t="s">
        <v>49</v>
      </c>
      <c r="AF310" t="s">
        <v>31</v>
      </c>
    </row>
    <row r="311" spans="1:32">
      <c r="A311" t="str">
        <f t="shared" si="8"/>
        <v>212599451115105</v>
      </c>
      <c r="B311" t="s">
        <v>2978</v>
      </c>
      <c r="C311" t="s">
        <v>33</v>
      </c>
      <c r="D311" t="s">
        <v>776</v>
      </c>
      <c r="E311" t="s">
        <v>776</v>
      </c>
      <c r="F311" t="s">
        <v>58</v>
      </c>
      <c r="G311" t="s">
        <v>3110</v>
      </c>
      <c r="H311" s="1">
        <v>43952</v>
      </c>
      <c r="I311" s="1">
        <v>43922</v>
      </c>
      <c r="J311">
        <v>7350000</v>
      </c>
      <c r="K311" t="s">
        <v>31</v>
      </c>
      <c r="L311" t="s">
        <v>31</v>
      </c>
      <c r="M311">
        <v>0</v>
      </c>
      <c r="N311">
        <v>0</v>
      </c>
      <c r="O311">
        <v>0</v>
      </c>
      <c r="P311" t="s">
        <v>37</v>
      </c>
      <c r="Q311" t="s">
        <v>37</v>
      </c>
      <c r="R311" t="str">
        <f t="shared" si="9"/>
        <v>2125994511151</v>
      </c>
      <c r="S311" t="s">
        <v>38</v>
      </c>
      <c r="T311" t="s">
        <v>39</v>
      </c>
      <c r="U311" t="s">
        <v>40</v>
      </c>
      <c r="V311" t="s">
        <v>41</v>
      </c>
      <c r="W311" t="s">
        <v>42</v>
      </c>
      <c r="X311" t="s">
        <v>43</v>
      </c>
      <c r="Y311" t="s">
        <v>44</v>
      </c>
      <c r="Z311" t="s">
        <v>44</v>
      </c>
      <c r="AA311" t="s">
        <v>45</v>
      </c>
      <c r="AB311" t="s">
        <v>46</v>
      </c>
      <c r="AC311" t="s">
        <v>47</v>
      </c>
      <c r="AD311" t="s">
        <v>48</v>
      </c>
      <c r="AE311" t="s">
        <v>49</v>
      </c>
      <c r="AF311" t="s">
        <v>31</v>
      </c>
    </row>
    <row r="312" spans="1:32">
      <c r="A312" t="str">
        <f t="shared" si="8"/>
        <v>210400252411304</v>
      </c>
      <c r="B312" t="s">
        <v>2978</v>
      </c>
      <c r="C312" t="s">
        <v>33</v>
      </c>
      <c r="D312" t="s">
        <v>1629</v>
      </c>
      <c r="E312" t="s">
        <v>1629</v>
      </c>
      <c r="F312" t="s">
        <v>64</v>
      </c>
      <c r="G312" t="s">
        <v>3111</v>
      </c>
      <c r="H312" s="1">
        <v>43929</v>
      </c>
      <c r="I312" s="1">
        <v>43927</v>
      </c>
      <c r="J312">
        <v>18000000</v>
      </c>
      <c r="K312" t="s">
        <v>31</v>
      </c>
      <c r="L312" t="s">
        <v>31</v>
      </c>
      <c r="M312">
        <v>0</v>
      </c>
      <c r="N312">
        <v>0</v>
      </c>
      <c r="O312">
        <v>0</v>
      </c>
      <c r="P312" t="s">
        <v>37</v>
      </c>
      <c r="Q312" t="s">
        <v>37</v>
      </c>
      <c r="R312" t="str">
        <f t="shared" si="9"/>
        <v>2104002524113</v>
      </c>
      <c r="S312" t="s">
        <v>38</v>
      </c>
      <c r="T312" t="s">
        <v>39</v>
      </c>
      <c r="U312" t="s">
        <v>40</v>
      </c>
      <c r="V312" t="s">
        <v>185</v>
      </c>
      <c r="W312" t="s">
        <v>209</v>
      </c>
      <c r="X312" t="s">
        <v>187</v>
      </c>
      <c r="Y312" t="s">
        <v>44</v>
      </c>
      <c r="Z312" t="s">
        <v>44</v>
      </c>
      <c r="AA312" t="s">
        <v>66</v>
      </c>
      <c r="AB312" t="s">
        <v>46</v>
      </c>
      <c r="AC312" t="s">
        <v>47</v>
      </c>
      <c r="AD312" t="s">
        <v>48</v>
      </c>
      <c r="AE312" t="s">
        <v>49</v>
      </c>
      <c r="AF312" t="s">
        <v>31</v>
      </c>
    </row>
    <row r="313" spans="1:32">
      <c r="A313" t="str">
        <f t="shared" si="8"/>
        <v>210400252215104</v>
      </c>
      <c r="B313" t="s">
        <v>2978</v>
      </c>
      <c r="C313" t="s">
        <v>33</v>
      </c>
      <c r="D313" t="s">
        <v>1629</v>
      </c>
      <c r="E313" t="s">
        <v>1629</v>
      </c>
      <c r="F313" t="s">
        <v>179</v>
      </c>
      <c r="G313" t="s">
        <v>3111</v>
      </c>
      <c r="H313" s="1">
        <v>43929</v>
      </c>
      <c r="I313" s="1">
        <v>43927</v>
      </c>
      <c r="J313">
        <v>29325000</v>
      </c>
      <c r="K313" t="s">
        <v>31</v>
      </c>
      <c r="L313" t="s">
        <v>31</v>
      </c>
      <c r="M313">
        <v>0</v>
      </c>
      <c r="N313">
        <v>0</v>
      </c>
      <c r="O313">
        <v>0</v>
      </c>
      <c r="P313" t="s">
        <v>37</v>
      </c>
      <c r="Q313" t="s">
        <v>37</v>
      </c>
      <c r="R313" t="str">
        <f t="shared" si="9"/>
        <v>2104002522151</v>
      </c>
      <c r="S313" t="s">
        <v>38</v>
      </c>
      <c r="T313" t="s">
        <v>39</v>
      </c>
      <c r="U313" t="s">
        <v>40</v>
      </c>
      <c r="V313" t="s">
        <v>185</v>
      </c>
      <c r="W313" t="s">
        <v>209</v>
      </c>
      <c r="X313" t="s">
        <v>187</v>
      </c>
      <c r="Y313" t="s">
        <v>44</v>
      </c>
      <c r="Z313" t="s">
        <v>44</v>
      </c>
      <c r="AA313" t="s">
        <v>66</v>
      </c>
      <c r="AB313" t="s">
        <v>46</v>
      </c>
      <c r="AC313" t="s">
        <v>47</v>
      </c>
      <c r="AD313" t="s">
        <v>48</v>
      </c>
      <c r="AE313" t="s">
        <v>49</v>
      </c>
      <c r="AF313" t="s">
        <v>31</v>
      </c>
    </row>
    <row r="314" spans="1:32">
      <c r="A314" t="str">
        <f t="shared" si="8"/>
        <v>212599452111504</v>
      </c>
      <c r="B314" t="s">
        <v>2978</v>
      </c>
      <c r="C314" t="s">
        <v>33</v>
      </c>
      <c r="D314" t="s">
        <v>153</v>
      </c>
      <c r="E314" t="s">
        <v>153</v>
      </c>
      <c r="F314" t="s">
        <v>286</v>
      </c>
      <c r="G314" t="s">
        <v>3112</v>
      </c>
      <c r="H314" s="1">
        <v>43929</v>
      </c>
      <c r="I314" s="1">
        <v>43927</v>
      </c>
      <c r="J314">
        <v>3650000</v>
      </c>
      <c r="K314" t="s">
        <v>31</v>
      </c>
      <c r="L314" t="s">
        <v>31</v>
      </c>
      <c r="M314">
        <v>0</v>
      </c>
      <c r="N314">
        <v>0</v>
      </c>
      <c r="O314">
        <v>0</v>
      </c>
      <c r="P314" t="s">
        <v>37</v>
      </c>
      <c r="Q314" t="s">
        <v>37</v>
      </c>
      <c r="R314" t="str">
        <f t="shared" si="9"/>
        <v>2125994521115</v>
      </c>
      <c r="S314" t="s">
        <v>38</v>
      </c>
      <c r="T314" t="s">
        <v>39</v>
      </c>
      <c r="U314" t="s">
        <v>40</v>
      </c>
      <c r="V314" t="s">
        <v>41</v>
      </c>
      <c r="W314" t="s">
        <v>42</v>
      </c>
      <c r="X314" t="s">
        <v>43</v>
      </c>
      <c r="Y314" t="s">
        <v>44</v>
      </c>
      <c r="Z314" t="s">
        <v>44</v>
      </c>
      <c r="AA314" t="s">
        <v>45</v>
      </c>
      <c r="AB314" t="s">
        <v>46</v>
      </c>
      <c r="AC314" t="s">
        <v>47</v>
      </c>
      <c r="AD314" t="s">
        <v>48</v>
      </c>
      <c r="AE314" t="s">
        <v>49</v>
      </c>
      <c r="AF314" t="s">
        <v>31</v>
      </c>
    </row>
    <row r="315" spans="1:32">
      <c r="A315" t="str">
        <f t="shared" si="8"/>
        <v>212599451112904</v>
      </c>
      <c r="B315" t="s">
        <v>2978</v>
      </c>
      <c r="C315" t="s">
        <v>33</v>
      </c>
      <c r="D315" t="s">
        <v>935</v>
      </c>
      <c r="E315" t="s">
        <v>935</v>
      </c>
      <c r="F315" t="s">
        <v>112</v>
      </c>
      <c r="G315" t="s">
        <v>3113</v>
      </c>
      <c r="H315" s="1">
        <v>43929</v>
      </c>
      <c r="I315" s="1">
        <v>43927</v>
      </c>
      <c r="J315">
        <v>62942000</v>
      </c>
      <c r="K315" t="s">
        <v>31</v>
      </c>
      <c r="L315" t="s">
        <v>31</v>
      </c>
      <c r="M315">
        <v>0</v>
      </c>
      <c r="N315">
        <v>0</v>
      </c>
      <c r="O315">
        <v>0</v>
      </c>
      <c r="P315" t="s">
        <v>37</v>
      </c>
      <c r="Q315" t="s">
        <v>37</v>
      </c>
      <c r="R315" t="str">
        <f t="shared" si="9"/>
        <v>2125994511129</v>
      </c>
      <c r="S315" t="s">
        <v>38</v>
      </c>
      <c r="T315" t="s">
        <v>39</v>
      </c>
      <c r="U315" t="s">
        <v>40</v>
      </c>
      <c r="V315" t="s">
        <v>41</v>
      </c>
      <c r="W315" t="s">
        <v>42</v>
      </c>
      <c r="X315" t="s">
        <v>43</v>
      </c>
      <c r="Y315" t="s">
        <v>44</v>
      </c>
      <c r="Z315" t="s">
        <v>44</v>
      </c>
      <c r="AA315" t="s">
        <v>45</v>
      </c>
      <c r="AB315" t="s">
        <v>46</v>
      </c>
      <c r="AC315" t="s">
        <v>47</v>
      </c>
      <c r="AD315" t="s">
        <v>48</v>
      </c>
      <c r="AE315" t="s">
        <v>49</v>
      </c>
      <c r="AF315" t="s">
        <v>31</v>
      </c>
    </row>
    <row r="316" spans="1:32">
      <c r="A316" t="str">
        <f t="shared" si="8"/>
        <v>212599451241104</v>
      </c>
      <c r="B316" t="s">
        <v>2978</v>
      </c>
      <c r="C316" t="s">
        <v>33</v>
      </c>
      <c r="D316" t="s">
        <v>1073</v>
      </c>
      <c r="E316" t="s">
        <v>1073</v>
      </c>
      <c r="F316" t="s">
        <v>116</v>
      </c>
      <c r="G316" t="s">
        <v>3114</v>
      </c>
      <c r="H316" s="1">
        <v>43929</v>
      </c>
      <c r="I316" s="1">
        <v>43927</v>
      </c>
      <c r="J316">
        <v>289817400</v>
      </c>
      <c r="K316" t="s">
        <v>31</v>
      </c>
      <c r="L316" t="s">
        <v>31</v>
      </c>
      <c r="M316">
        <v>0</v>
      </c>
      <c r="N316">
        <v>0</v>
      </c>
      <c r="O316">
        <v>0</v>
      </c>
      <c r="P316" t="s">
        <v>37</v>
      </c>
      <c r="Q316" t="s">
        <v>37</v>
      </c>
      <c r="R316" t="str">
        <f t="shared" si="9"/>
        <v>2125994512411</v>
      </c>
      <c r="S316" t="s">
        <v>38</v>
      </c>
      <c r="T316" t="s">
        <v>39</v>
      </c>
      <c r="U316" t="s">
        <v>40</v>
      </c>
      <c r="V316" t="s">
        <v>41</v>
      </c>
      <c r="W316" t="s">
        <v>42</v>
      </c>
      <c r="X316" t="s">
        <v>43</v>
      </c>
      <c r="Y316" t="s">
        <v>44</v>
      </c>
      <c r="Z316" t="s">
        <v>44</v>
      </c>
      <c r="AA316" t="s">
        <v>45</v>
      </c>
      <c r="AB316" t="s">
        <v>46</v>
      </c>
      <c r="AC316" t="s">
        <v>47</v>
      </c>
      <c r="AD316" t="s">
        <v>48</v>
      </c>
      <c r="AE316" t="s">
        <v>49</v>
      </c>
      <c r="AF316" t="s">
        <v>31</v>
      </c>
    </row>
    <row r="317" spans="1:32">
      <c r="A317" t="str">
        <f t="shared" si="8"/>
        <v>212599452211304</v>
      </c>
      <c r="B317" t="s">
        <v>2978</v>
      </c>
      <c r="C317" t="s">
        <v>33</v>
      </c>
      <c r="D317" t="s">
        <v>111</v>
      </c>
      <c r="E317" t="s">
        <v>111</v>
      </c>
      <c r="F317" t="s">
        <v>158</v>
      </c>
      <c r="G317" t="s">
        <v>3115</v>
      </c>
      <c r="H317" s="1">
        <v>43929</v>
      </c>
      <c r="I317" s="1">
        <v>43927</v>
      </c>
      <c r="J317">
        <v>325750</v>
      </c>
      <c r="K317" t="s">
        <v>31</v>
      </c>
      <c r="L317" t="s">
        <v>31</v>
      </c>
      <c r="M317">
        <v>0</v>
      </c>
      <c r="N317">
        <v>0</v>
      </c>
      <c r="O317">
        <v>0</v>
      </c>
      <c r="P317" t="s">
        <v>37</v>
      </c>
      <c r="Q317" t="s">
        <v>37</v>
      </c>
      <c r="R317" t="str">
        <f t="shared" si="9"/>
        <v>2125994522113</v>
      </c>
      <c r="S317" t="s">
        <v>38</v>
      </c>
      <c r="T317" t="s">
        <v>39</v>
      </c>
      <c r="U317" t="s">
        <v>40</v>
      </c>
      <c r="V317" t="s">
        <v>41</v>
      </c>
      <c r="W317" t="s">
        <v>42</v>
      </c>
      <c r="X317" t="s">
        <v>43</v>
      </c>
      <c r="Y317" t="s">
        <v>44</v>
      </c>
      <c r="Z317" t="s">
        <v>44</v>
      </c>
      <c r="AA317" t="s">
        <v>45</v>
      </c>
      <c r="AB317" t="s">
        <v>46</v>
      </c>
      <c r="AC317" t="s">
        <v>47</v>
      </c>
      <c r="AD317" t="s">
        <v>48</v>
      </c>
      <c r="AE317" t="s">
        <v>49</v>
      </c>
      <c r="AF317" t="s">
        <v>31</v>
      </c>
    </row>
    <row r="318" spans="1:32">
      <c r="A318" t="str">
        <f t="shared" si="8"/>
        <v>212300452411104</v>
      </c>
      <c r="B318" t="s">
        <v>2978</v>
      </c>
      <c r="C318" t="s">
        <v>33</v>
      </c>
      <c r="D318" t="s">
        <v>668</v>
      </c>
      <c r="E318" t="s">
        <v>668</v>
      </c>
      <c r="F318" t="s">
        <v>71</v>
      </c>
      <c r="G318" t="s">
        <v>3116</v>
      </c>
      <c r="H318" s="1">
        <v>43930</v>
      </c>
      <c r="I318" s="1">
        <v>43929</v>
      </c>
      <c r="J318">
        <v>2400000</v>
      </c>
      <c r="K318" t="s">
        <v>31</v>
      </c>
      <c r="L318" t="s">
        <v>31</v>
      </c>
      <c r="M318">
        <v>0</v>
      </c>
      <c r="N318">
        <v>0</v>
      </c>
      <c r="O318">
        <v>0</v>
      </c>
      <c r="P318" t="s">
        <v>37</v>
      </c>
      <c r="Q318" t="s">
        <v>37</v>
      </c>
      <c r="R318" t="str">
        <f t="shared" si="9"/>
        <v>2123004524111</v>
      </c>
      <c r="S318" t="s">
        <v>38</v>
      </c>
      <c r="T318" t="s">
        <v>39</v>
      </c>
      <c r="U318" t="s">
        <v>40</v>
      </c>
      <c r="V318" t="s">
        <v>76</v>
      </c>
      <c r="W318" t="s">
        <v>94</v>
      </c>
      <c r="X318" t="s">
        <v>43</v>
      </c>
      <c r="Y318" t="s">
        <v>44</v>
      </c>
      <c r="Z318" t="s">
        <v>44</v>
      </c>
      <c r="AA318" t="s">
        <v>45</v>
      </c>
      <c r="AB318" t="s">
        <v>46</v>
      </c>
      <c r="AC318" t="s">
        <v>47</v>
      </c>
      <c r="AD318" t="s">
        <v>48</v>
      </c>
      <c r="AE318" t="s">
        <v>49</v>
      </c>
      <c r="AF318" t="s">
        <v>31</v>
      </c>
    </row>
    <row r="319" spans="1:32">
      <c r="A319" t="str">
        <f t="shared" si="8"/>
        <v>212599452211904</v>
      </c>
      <c r="B319" t="s">
        <v>2978</v>
      </c>
      <c r="C319" t="s">
        <v>33</v>
      </c>
      <c r="D319" t="s">
        <v>254</v>
      </c>
      <c r="E319" t="s">
        <v>254</v>
      </c>
      <c r="F319" t="s">
        <v>60</v>
      </c>
      <c r="G319" t="s">
        <v>3117</v>
      </c>
      <c r="H319" s="1">
        <v>43934</v>
      </c>
      <c r="I319" s="1">
        <v>43929</v>
      </c>
      <c r="J319">
        <v>1568500</v>
      </c>
      <c r="K319" t="s">
        <v>31</v>
      </c>
      <c r="L319" t="s">
        <v>31</v>
      </c>
      <c r="M319">
        <v>0</v>
      </c>
      <c r="N319">
        <v>0</v>
      </c>
      <c r="O319">
        <v>0</v>
      </c>
      <c r="P319" t="s">
        <v>37</v>
      </c>
      <c r="Q319" t="s">
        <v>37</v>
      </c>
      <c r="R319" t="str">
        <f t="shared" si="9"/>
        <v>2125994522119</v>
      </c>
      <c r="S319" t="s">
        <v>38</v>
      </c>
      <c r="T319" t="s">
        <v>39</v>
      </c>
      <c r="U319" t="s">
        <v>40</v>
      </c>
      <c r="V319" t="s">
        <v>41</v>
      </c>
      <c r="W319" t="s">
        <v>42</v>
      </c>
      <c r="X319" t="s">
        <v>43</v>
      </c>
      <c r="Y319" t="s">
        <v>44</v>
      </c>
      <c r="Z319" t="s">
        <v>44</v>
      </c>
      <c r="AA319" t="s">
        <v>45</v>
      </c>
      <c r="AB319" t="s">
        <v>46</v>
      </c>
      <c r="AC319" t="s">
        <v>47</v>
      </c>
      <c r="AD319" t="s">
        <v>48</v>
      </c>
      <c r="AE319" t="s">
        <v>49</v>
      </c>
      <c r="AF319" t="s">
        <v>31</v>
      </c>
    </row>
    <row r="320" spans="1:32">
      <c r="A320" t="str">
        <f t="shared" si="8"/>
        <v>212599452211204</v>
      </c>
      <c r="B320" t="s">
        <v>2978</v>
      </c>
      <c r="C320" t="s">
        <v>33</v>
      </c>
      <c r="D320" t="s">
        <v>254</v>
      </c>
      <c r="E320" t="s">
        <v>254</v>
      </c>
      <c r="F320" t="s">
        <v>148</v>
      </c>
      <c r="G320" t="s">
        <v>3117</v>
      </c>
      <c r="H320" s="1">
        <v>43934</v>
      </c>
      <c r="I320" s="1">
        <v>43929</v>
      </c>
      <c r="J320">
        <v>49500</v>
      </c>
      <c r="K320" t="s">
        <v>31</v>
      </c>
      <c r="L320" t="s">
        <v>31</v>
      </c>
      <c r="M320">
        <v>0</v>
      </c>
      <c r="N320">
        <v>0</v>
      </c>
      <c r="O320">
        <v>0</v>
      </c>
      <c r="P320" t="s">
        <v>37</v>
      </c>
      <c r="Q320" t="s">
        <v>37</v>
      </c>
      <c r="R320" t="str">
        <f t="shared" si="9"/>
        <v>2125994522112</v>
      </c>
      <c r="S320" t="s">
        <v>38</v>
      </c>
      <c r="T320" t="s">
        <v>39</v>
      </c>
      <c r="U320" t="s">
        <v>40</v>
      </c>
      <c r="V320" t="s">
        <v>41</v>
      </c>
      <c r="W320" t="s">
        <v>42</v>
      </c>
      <c r="X320" t="s">
        <v>43</v>
      </c>
      <c r="Y320" t="s">
        <v>44</v>
      </c>
      <c r="Z320" t="s">
        <v>44</v>
      </c>
      <c r="AA320" t="s">
        <v>45</v>
      </c>
      <c r="AB320" t="s">
        <v>46</v>
      </c>
      <c r="AC320" t="s">
        <v>47</v>
      </c>
      <c r="AD320" t="s">
        <v>48</v>
      </c>
      <c r="AE320" t="s">
        <v>49</v>
      </c>
      <c r="AF320" t="s">
        <v>31</v>
      </c>
    </row>
    <row r="321" spans="1:32">
      <c r="A321" t="str">
        <f t="shared" si="8"/>
        <v>212200852123304</v>
      </c>
      <c r="B321" t="s">
        <v>2978</v>
      </c>
      <c r="C321" t="s">
        <v>33</v>
      </c>
      <c r="D321" t="s">
        <v>73</v>
      </c>
      <c r="E321" t="s">
        <v>73</v>
      </c>
      <c r="F321" t="s">
        <v>363</v>
      </c>
      <c r="G321" t="s">
        <v>3118</v>
      </c>
      <c r="H321" s="1">
        <v>43930</v>
      </c>
      <c r="I321" s="1">
        <v>43929</v>
      </c>
      <c r="J321">
        <v>2850000</v>
      </c>
      <c r="K321" t="s">
        <v>31</v>
      </c>
      <c r="L321" t="s">
        <v>31</v>
      </c>
      <c r="M321">
        <v>0</v>
      </c>
      <c r="N321">
        <v>0</v>
      </c>
      <c r="O321">
        <v>0</v>
      </c>
      <c r="P321" t="s">
        <v>37</v>
      </c>
      <c r="Q321" t="s">
        <v>37</v>
      </c>
      <c r="R321" t="str">
        <f t="shared" si="9"/>
        <v>2122008521233</v>
      </c>
      <c r="S321" t="s">
        <v>38</v>
      </c>
      <c r="T321" t="s">
        <v>39</v>
      </c>
      <c r="U321" t="s">
        <v>40</v>
      </c>
      <c r="V321" t="s">
        <v>292</v>
      </c>
      <c r="W321" t="s">
        <v>269</v>
      </c>
      <c r="X321" t="s">
        <v>43</v>
      </c>
      <c r="Y321" t="s">
        <v>44</v>
      </c>
      <c r="Z321" t="s">
        <v>44</v>
      </c>
      <c r="AA321" t="s">
        <v>45</v>
      </c>
      <c r="AB321" t="s">
        <v>46</v>
      </c>
      <c r="AC321" t="s">
        <v>47</v>
      </c>
      <c r="AD321" t="s">
        <v>48</v>
      </c>
      <c r="AE321" t="s">
        <v>49</v>
      </c>
      <c r="AF321" t="s">
        <v>31</v>
      </c>
    </row>
    <row r="322" spans="1:32">
      <c r="A322" t="str">
        <f t="shared" si="8"/>
        <v>212599452211204</v>
      </c>
      <c r="B322" t="s">
        <v>2978</v>
      </c>
      <c r="C322" t="s">
        <v>33</v>
      </c>
      <c r="D322" t="s">
        <v>1622</v>
      </c>
      <c r="E322" t="s">
        <v>1622</v>
      </c>
      <c r="F322" t="s">
        <v>148</v>
      </c>
      <c r="G322" t="s">
        <v>3119</v>
      </c>
      <c r="H322" s="1">
        <v>43936</v>
      </c>
      <c r="I322" s="1">
        <v>43934</v>
      </c>
      <c r="J322">
        <v>97570</v>
      </c>
      <c r="K322" t="s">
        <v>31</v>
      </c>
      <c r="L322" t="s">
        <v>31</v>
      </c>
      <c r="M322">
        <v>0</v>
      </c>
      <c r="N322">
        <v>0</v>
      </c>
      <c r="O322">
        <v>0</v>
      </c>
      <c r="P322" t="s">
        <v>37</v>
      </c>
      <c r="Q322" t="s">
        <v>37</v>
      </c>
      <c r="R322" t="str">
        <f t="shared" si="9"/>
        <v>2125994522112</v>
      </c>
      <c r="S322" t="s">
        <v>38</v>
      </c>
      <c r="T322" t="s">
        <v>39</v>
      </c>
      <c r="U322" t="s">
        <v>40</v>
      </c>
      <c r="V322" t="s">
        <v>41</v>
      </c>
      <c r="W322" t="s">
        <v>42</v>
      </c>
      <c r="X322" t="s">
        <v>43</v>
      </c>
      <c r="Y322" t="s">
        <v>44</v>
      </c>
      <c r="Z322" t="s">
        <v>44</v>
      </c>
      <c r="AA322" t="s">
        <v>45</v>
      </c>
      <c r="AB322" t="s">
        <v>46</v>
      </c>
      <c r="AC322" t="s">
        <v>47</v>
      </c>
      <c r="AD322" t="s">
        <v>48</v>
      </c>
      <c r="AE322" t="s">
        <v>49</v>
      </c>
      <c r="AF322" t="s">
        <v>31</v>
      </c>
    </row>
    <row r="323" spans="1:32">
      <c r="A323" t="str">
        <f t="shared" ref="A323:A386" si="10">V323&amp;W323&amp;F323&amp;IF(MONTH(H323)&lt;10,"0"&amp;MONTH(H323),MONTH(H323))</f>
        <v>212599452211904</v>
      </c>
      <c r="B323" t="s">
        <v>2978</v>
      </c>
      <c r="C323" t="s">
        <v>33</v>
      </c>
      <c r="D323" t="s">
        <v>1622</v>
      </c>
      <c r="E323" t="s">
        <v>1622</v>
      </c>
      <c r="F323" t="s">
        <v>60</v>
      </c>
      <c r="G323" t="s">
        <v>3119</v>
      </c>
      <c r="H323" s="1">
        <v>43936</v>
      </c>
      <c r="I323" s="1">
        <v>43934</v>
      </c>
      <c r="J323">
        <v>377000</v>
      </c>
      <c r="K323" t="s">
        <v>31</v>
      </c>
      <c r="L323" t="s">
        <v>31</v>
      </c>
      <c r="M323">
        <v>0</v>
      </c>
      <c r="N323">
        <v>0</v>
      </c>
      <c r="O323">
        <v>0</v>
      </c>
      <c r="P323" t="s">
        <v>37</v>
      </c>
      <c r="Q323" t="s">
        <v>37</v>
      </c>
      <c r="R323" t="str">
        <f t="shared" ref="R323:R386" si="11">V323&amp;W323&amp;F323</f>
        <v>2125994522119</v>
      </c>
      <c r="S323" t="s">
        <v>38</v>
      </c>
      <c r="T323" t="s">
        <v>39</v>
      </c>
      <c r="U323" t="s">
        <v>40</v>
      </c>
      <c r="V323" t="s">
        <v>41</v>
      </c>
      <c r="W323" t="s">
        <v>42</v>
      </c>
      <c r="X323" t="s">
        <v>43</v>
      </c>
      <c r="Y323" t="s">
        <v>44</v>
      </c>
      <c r="Z323" t="s">
        <v>44</v>
      </c>
      <c r="AA323" t="s">
        <v>45</v>
      </c>
      <c r="AB323" t="s">
        <v>46</v>
      </c>
      <c r="AC323" t="s">
        <v>47</v>
      </c>
      <c r="AD323" t="s">
        <v>48</v>
      </c>
      <c r="AE323" t="s">
        <v>49</v>
      </c>
      <c r="AF323" t="s">
        <v>31</v>
      </c>
    </row>
    <row r="324" spans="1:32">
      <c r="A324" t="str">
        <f t="shared" si="10"/>
        <v>212599452211104</v>
      </c>
      <c r="B324" t="s">
        <v>2978</v>
      </c>
      <c r="C324" t="s">
        <v>33</v>
      </c>
      <c r="D324" t="s">
        <v>1098</v>
      </c>
      <c r="E324" t="s">
        <v>1098</v>
      </c>
      <c r="F324" t="s">
        <v>79</v>
      </c>
      <c r="G324" t="s">
        <v>3120</v>
      </c>
      <c r="H324" s="1">
        <v>43936</v>
      </c>
      <c r="I324" s="1">
        <v>43935</v>
      </c>
      <c r="J324">
        <v>1162637</v>
      </c>
      <c r="K324" t="s">
        <v>31</v>
      </c>
      <c r="L324" t="s">
        <v>31</v>
      </c>
      <c r="M324">
        <v>0</v>
      </c>
      <c r="N324">
        <v>0</v>
      </c>
      <c r="O324">
        <v>0</v>
      </c>
      <c r="P324" t="s">
        <v>37</v>
      </c>
      <c r="Q324" t="s">
        <v>37</v>
      </c>
      <c r="R324" t="str">
        <f t="shared" si="11"/>
        <v>2125994522111</v>
      </c>
      <c r="S324" t="s">
        <v>38</v>
      </c>
      <c r="T324" t="s">
        <v>39</v>
      </c>
      <c r="U324" t="s">
        <v>40</v>
      </c>
      <c r="V324" t="s">
        <v>41</v>
      </c>
      <c r="W324" t="s">
        <v>42</v>
      </c>
      <c r="X324" t="s">
        <v>43</v>
      </c>
      <c r="Y324" t="s">
        <v>44</v>
      </c>
      <c r="Z324" t="s">
        <v>44</v>
      </c>
      <c r="AA324" t="s">
        <v>45</v>
      </c>
      <c r="AB324" t="s">
        <v>46</v>
      </c>
      <c r="AC324" t="s">
        <v>47</v>
      </c>
      <c r="AD324" t="s">
        <v>48</v>
      </c>
      <c r="AE324" t="s">
        <v>49</v>
      </c>
      <c r="AF324" t="s">
        <v>31</v>
      </c>
    </row>
    <row r="325" spans="1:32">
      <c r="A325" t="str">
        <f t="shared" si="10"/>
        <v>212300351152204</v>
      </c>
      <c r="B325" t="s">
        <v>2978</v>
      </c>
      <c r="C325" t="s">
        <v>33</v>
      </c>
      <c r="D325" t="s">
        <v>897</v>
      </c>
      <c r="E325" t="s">
        <v>897</v>
      </c>
      <c r="F325" t="s">
        <v>74</v>
      </c>
      <c r="G325" t="s">
        <v>3121</v>
      </c>
      <c r="H325" s="1">
        <v>43936</v>
      </c>
      <c r="I325" s="1">
        <v>43935</v>
      </c>
      <c r="J325">
        <v>144000000</v>
      </c>
      <c r="K325" t="s">
        <v>31</v>
      </c>
      <c r="L325" t="s">
        <v>31</v>
      </c>
      <c r="M325">
        <v>0</v>
      </c>
      <c r="N325">
        <v>0</v>
      </c>
      <c r="O325">
        <v>0</v>
      </c>
      <c r="P325" t="s">
        <v>37</v>
      </c>
      <c r="Q325" t="s">
        <v>37</v>
      </c>
      <c r="R325" t="str">
        <f t="shared" si="11"/>
        <v>2123003511522</v>
      </c>
      <c r="S325" t="s">
        <v>38</v>
      </c>
      <c r="T325" t="s">
        <v>39</v>
      </c>
      <c r="U325" t="s">
        <v>40</v>
      </c>
      <c r="V325" t="s">
        <v>76</v>
      </c>
      <c r="W325" t="s">
        <v>77</v>
      </c>
      <c r="X325" t="s">
        <v>43</v>
      </c>
      <c r="Y325" t="s">
        <v>44</v>
      </c>
      <c r="Z325" t="s">
        <v>44</v>
      </c>
      <c r="AA325" t="s">
        <v>45</v>
      </c>
      <c r="AB325" t="s">
        <v>46</v>
      </c>
      <c r="AC325" t="s">
        <v>47</v>
      </c>
      <c r="AD325" t="s">
        <v>48</v>
      </c>
      <c r="AE325" t="s">
        <v>49</v>
      </c>
      <c r="AF325" t="s">
        <v>31</v>
      </c>
    </row>
    <row r="326" spans="1:32">
      <c r="A326" t="str">
        <f t="shared" si="10"/>
        <v>212599452111104</v>
      </c>
      <c r="B326" t="s">
        <v>2978</v>
      </c>
      <c r="C326" t="s">
        <v>33</v>
      </c>
      <c r="D326" t="s">
        <v>694</v>
      </c>
      <c r="E326" t="s">
        <v>694</v>
      </c>
      <c r="F326" t="s">
        <v>165</v>
      </c>
      <c r="G326" t="s">
        <v>3122</v>
      </c>
      <c r="H326" s="1">
        <v>43936</v>
      </c>
      <c r="I326" s="1">
        <v>43935</v>
      </c>
      <c r="J326">
        <v>33450000</v>
      </c>
      <c r="K326" t="s">
        <v>31</v>
      </c>
      <c r="L326" t="s">
        <v>31</v>
      </c>
      <c r="M326">
        <v>0</v>
      </c>
      <c r="N326">
        <v>0</v>
      </c>
      <c r="O326">
        <v>0</v>
      </c>
      <c r="P326" t="s">
        <v>37</v>
      </c>
      <c r="Q326" t="s">
        <v>37</v>
      </c>
      <c r="R326" t="str">
        <f t="shared" si="11"/>
        <v>2125994521111</v>
      </c>
      <c r="S326" t="s">
        <v>38</v>
      </c>
      <c r="T326" t="s">
        <v>39</v>
      </c>
      <c r="U326" t="s">
        <v>40</v>
      </c>
      <c r="V326" t="s">
        <v>41</v>
      </c>
      <c r="W326" t="s">
        <v>42</v>
      </c>
      <c r="X326" t="s">
        <v>43</v>
      </c>
      <c r="Y326" t="s">
        <v>44</v>
      </c>
      <c r="Z326" t="s">
        <v>44</v>
      </c>
      <c r="AA326" t="s">
        <v>45</v>
      </c>
      <c r="AB326" t="s">
        <v>46</v>
      </c>
      <c r="AC326" t="s">
        <v>47</v>
      </c>
      <c r="AD326" t="s">
        <v>48</v>
      </c>
      <c r="AE326" t="s">
        <v>49</v>
      </c>
      <c r="AF326" t="s">
        <v>31</v>
      </c>
    </row>
    <row r="327" spans="1:32">
      <c r="A327" t="str">
        <f t="shared" si="10"/>
        <v>212599452211904</v>
      </c>
      <c r="B327" t="s">
        <v>2978</v>
      </c>
      <c r="C327" t="s">
        <v>33</v>
      </c>
      <c r="D327" t="s">
        <v>221</v>
      </c>
      <c r="E327" t="s">
        <v>221</v>
      </c>
      <c r="F327" t="s">
        <v>60</v>
      </c>
      <c r="G327" t="s">
        <v>3123</v>
      </c>
      <c r="H327" s="1">
        <v>43936</v>
      </c>
      <c r="I327" s="1">
        <v>43935</v>
      </c>
      <c r="J327">
        <v>459500</v>
      </c>
      <c r="K327" t="s">
        <v>31</v>
      </c>
      <c r="L327" t="s">
        <v>31</v>
      </c>
      <c r="M327">
        <v>0</v>
      </c>
      <c r="N327">
        <v>0</v>
      </c>
      <c r="O327">
        <v>0</v>
      </c>
      <c r="P327" t="s">
        <v>37</v>
      </c>
      <c r="Q327" t="s">
        <v>37</v>
      </c>
      <c r="R327" t="str">
        <f t="shared" si="11"/>
        <v>2125994522119</v>
      </c>
      <c r="S327" t="s">
        <v>38</v>
      </c>
      <c r="T327" t="s">
        <v>39</v>
      </c>
      <c r="U327" t="s">
        <v>40</v>
      </c>
      <c r="V327" t="s">
        <v>41</v>
      </c>
      <c r="W327" t="s">
        <v>42</v>
      </c>
      <c r="X327" t="s">
        <v>43</v>
      </c>
      <c r="Y327" t="s">
        <v>44</v>
      </c>
      <c r="Z327" t="s">
        <v>44</v>
      </c>
      <c r="AA327" t="s">
        <v>45</v>
      </c>
      <c r="AB327" t="s">
        <v>46</v>
      </c>
      <c r="AC327" t="s">
        <v>47</v>
      </c>
      <c r="AD327" t="s">
        <v>48</v>
      </c>
      <c r="AE327" t="s">
        <v>49</v>
      </c>
      <c r="AF327" t="s">
        <v>31</v>
      </c>
    </row>
    <row r="328" spans="1:32">
      <c r="A328" t="str">
        <f t="shared" si="10"/>
        <v>212599452211204</v>
      </c>
      <c r="B328" t="s">
        <v>2978</v>
      </c>
      <c r="C328" t="s">
        <v>33</v>
      </c>
      <c r="D328" t="s">
        <v>221</v>
      </c>
      <c r="E328" t="s">
        <v>221</v>
      </c>
      <c r="F328" t="s">
        <v>148</v>
      </c>
      <c r="G328" t="s">
        <v>3123</v>
      </c>
      <c r="H328" s="1">
        <v>43936</v>
      </c>
      <c r="I328" s="1">
        <v>43935</v>
      </c>
      <c r="J328">
        <v>22000</v>
      </c>
      <c r="K328" t="s">
        <v>31</v>
      </c>
      <c r="L328" t="s">
        <v>31</v>
      </c>
      <c r="M328">
        <v>0</v>
      </c>
      <c r="N328">
        <v>0</v>
      </c>
      <c r="O328">
        <v>0</v>
      </c>
      <c r="P328" t="s">
        <v>37</v>
      </c>
      <c r="Q328" t="s">
        <v>37</v>
      </c>
      <c r="R328" t="str">
        <f t="shared" si="11"/>
        <v>2125994522112</v>
      </c>
      <c r="S328" t="s">
        <v>38</v>
      </c>
      <c r="T328" t="s">
        <v>39</v>
      </c>
      <c r="U328" t="s">
        <v>40</v>
      </c>
      <c r="V328" t="s">
        <v>41</v>
      </c>
      <c r="W328" t="s">
        <v>42</v>
      </c>
      <c r="X328" t="s">
        <v>43</v>
      </c>
      <c r="Y328" t="s">
        <v>44</v>
      </c>
      <c r="Z328" t="s">
        <v>44</v>
      </c>
      <c r="AA328" t="s">
        <v>45</v>
      </c>
      <c r="AB328" t="s">
        <v>46</v>
      </c>
      <c r="AC328" t="s">
        <v>47</v>
      </c>
      <c r="AD328" t="s">
        <v>48</v>
      </c>
      <c r="AE328" t="s">
        <v>49</v>
      </c>
      <c r="AF328" t="s">
        <v>31</v>
      </c>
    </row>
    <row r="329" spans="1:32">
      <c r="A329" t="str">
        <f t="shared" si="10"/>
        <v>212599451112404</v>
      </c>
      <c r="B329" t="s">
        <v>2978</v>
      </c>
      <c r="C329" t="s">
        <v>33</v>
      </c>
      <c r="D329" t="s">
        <v>465</v>
      </c>
      <c r="E329" t="s">
        <v>465</v>
      </c>
      <c r="F329" t="s">
        <v>52</v>
      </c>
      <c r="G329" t="s">
        <v>3124</v>
      </c>
      <c r="H329" s="1">
        <v>43943</v>
      </c>
      <c r="I329" s="1">
        <v>43942</v>
      </c>
      <c r="J329">
        <v>480000</v>
      </c>
      <c r="K329" t="s">
        <v>31</v>
      </c>
      <c r="L329" t="s">
        <v>31</v>
      </c>
      <c r="M329">
        <v>0</v>
      </c>
      <c r="N329">
        <v>0</v>
      </c>
      <c r="O329">
        <v>0</v>
      </c>
      <c r="P329" t="s">
        <v>37</v>
      </c>
      <c r="Q329" t="s">
        <v>37</v>
      </c>
      <c r="R329" t="str">
        <f t="shared" si="11"/>
        <v>2125994511124</v>
      </c>
      <c r="S329" t="s">
        <v>38</v>
      </c>
      <c r="T329" t="s">
        <v>39</v>
      </c>
      <c r="U329" t="s">
        <v>40</v>
      </c>
      <c r="V329" t="s">
        <v>41</v>
      </c>
      <c r="W329" t="s">
        <v>42</v>
      </c>
      <c r="X329" t="s">
        <v>43</v>
      </c>
      <c r="Y329" t="s">
        <v>44</v>
      </c>
      <c r="Z329" t="s">
        <v>44</v>
      </c>
      <c r="AA329" t="s">
        <v>45</v>
      </c>
      <c r="AB329" t="s">
        <v>46</v>
      </c>
      <c r="AC329" t="s">
        <v>47</v>
      </c>
      <c r="AD329" t="s">
        <v>48</v>
      </c>
      <c r="AE329" t="s">
        <v>49</v>
      </c>
      <c r="AF329" t="s">
        <v>31</v>
      </c>
    </row>
    <row r="330" spans="1:32">
      <c r="A330" t="str">
        <f t="shared" si="10"/>
        <v>212599451112204</v>
      </c>
      <c r="B330" t="s">
        <v>2978</v>
      </c>
      <c r="C330" t="s">
        <v>33</v>
      </c>
      <c r="D330" t="s">
        <v>465</v>
      </c>
      <c r="E330" t="s">
        <v>465</v>
      </c>
      <c r="F330" t="s">
        <v>55</v>
      </c>
      <c r="G330" t="s">
        <v>3124</v>
      </c>
      <c r="H330" s="1">
        <v>43943</v>
      </c>
      <c r="I330" s="1">
        <v>43942</v>
      </c>
      <c r="J330">
        <v>131622</v>
      </c>
      <c r="K330" t="s">
        <v>31</v>
      </c>
      <c r="L330" t="s">
        <v>31</v>
      </c>
      <c r="M330">
        <v>0</v>
      </c>
      <c r="N330">
        <v>0</v>
      </c>
      <c r="O330">
        <v>0</v>
      </c>
      <c r="P330" t="s">
        <v>37</v>
      </c>
      <c r="Q330" t="s">
        <v>37</v>
      </c>
      <c r="R330" t="str">
        <f t="shared" si="11"/>
        <v>2125994511122</v>
      </c>
      <c r="S330" t="s">
        <v>38</v>
      </c>
      <c r="T330" t="s">
        <v>39</v>
      </c>
      <c r="U330" t="s">
        <v>40</v>
      </c>
      <c r="V330" t="s">
        <v>41</v>
      </c>
      <c r="W330" t="s">
        <v>42</v>
      </c>
      <c r="X330" t="s">
        <v>43</v>
      </c>
      <c r="Y330" t="s">
        <v>44</v>
      </c>
      <c r="Z330" t="s">
        <v>44</v>
      </c>
      <c r="AA330" t="s">
        <v>45</v>
      </c>
      <c r="AB330" t="s">
        <v>46</v>
      </c>
      <c r="AC330" t="s">
        <v>47</v>
      </c>
      <c r="AD330" t="s">
        <v>48</v>
      </c>
      <c r="AE330" t="s">
        <v>49</v>
      </c>
      <c r="AF330" t="s">
        <v>31</v>
      </c>
    </row>
    <row r="331" spans="1:32">
      <c r="A331" t="str">
        <f t="shared" si="10"/>
        <v>212599451112104</v>
      </c>
      <c r="B331" t="s">
        <v>2978</v>
      </c>
      <c r="C331" t="s">
        <v>33</v>
      </c>
      <c r="D331" t="s">
        <v>465</v>
      </c>
      <c r="E331" t="s">
        <v>465</v>
      </c>
      <c r="F331" t="s">
        <v>51</v>
      </c>
      <c r="G331" t="s">
        <v>3124</v>
      </c>
      <c r="H331" s="1">
        <v>43943</v>
      </c>
      <c r="I331" s="1">
        <v>43942</v>
      </c>
      <c r="J331">
        <v>417650</v>
      </c>
      <c r="K331" t="s">
        <v>31</v>
      </c>
      <c r="L331" t="s">
        <v>31</v>
      </c>
      <c r="M331">
        <v>0</v>
      </c>
      <c r="N331">
        <v>0</v>
      </c>
      <c r="O331">
        <v>0</v>
      </c>
      <c r="P331" t="s">
        <v>37</v>
      </c>
      <c r="Q331" t="s">
        <v>37</v>
      </c>
      <c r="R331" t="str">
        <f t="shared" si="11"/>
        <v>2125994511121</v>
      </c>
      <c r="S331" t="s">
        <v>38</v>
      </c>
      <c r="T331" t="s">
        <v>39</v>
      </c>
      <c r="U331" t="s">
        <v>40</v>
      </c>
      <c r="V331" t="s">
        <v>41</v>
      </c>
      <c r="W331" t="s">
        <v>42</v>
      </c>
      <c r="X331" t="s">
        <v>43</v>
      </c>
      <c r="Y331" t="s">
        <v>44</v>
      </c>
      <c r="Z331" t="s">
        <v>44</v>
      </c>
      <c r="AA331" t="s">
        <v>45</v>
      </c>
      <c r="AB331" t="s">
        <v>46</v>
      </c>
      <c r="AC331" t="s">
        <v>47</v>
      </c>
      <c r="AD331" t="s">
        <v>48</v>
      </c>
      <c r="AE331" t="s">
        <v>49</v>
      </c>
      <c r="AF331" t="s">
        <v>31</v>
      </c>
    </row>
    <row r="332" spans="1:32">
      <c r="A332" t="str">
        <f t="shared" si="10"/>
        <v>212599451111904</v>
      </c>
      <c r="B332" t="s">
        <v>2978</v>
      </c>
      <c r="C332" t="s">
        <v>33</v>
      </c>
      <c r="D332" t="s">
        <v>465</v>
      </c>
      <c r="E332" t="s">
        <v>465</v>
      </c>
      <c r="F332" t="s">
        <v>50</v>
      </c>
      <c r="G332" t="s">
        <v>3124</v>
      </c>
      <c r="H332" s="1">
        <v>43943</v>
      </c>
      <c r="I332" s="1">
        <v>43942</v>
      </c>
      <c r="J332">
        <v>1111</v>
      </c>
      <c r="K332" t="s">
        <v>31</v>
      </c>
      <c r="L332" t="s">
        <v>31</v>
      </c>
      <c r="M332">
        <v>0</v>
      </c>
      <c r="N332">
        <v>0</v>
      </c>
      <c r="O332">
        <v>0</v>
      </c>
      <c r="P332" t="s">
        <v>37</v>
      </c>
      <c r="Q332" t="s">
        <v>37</v>
      </c>
      <c r="R332" t="str">
        <f t="shared" si="11"/>
        <v>2125994511119</v>
      </c>
      <c r="S332" t="s">
        <v>38</v>
      </c>
      <c r="T332" t="s">
        <v>39</v>
      </c>
      <c r="U332" t="s">
        <v>40</v>
      </c>
      <c r="V332" t="s">
        <v>41</v>
      </c>
      <c r="W332" t="s">
        <v>42</v>
      </c>
      <c r="X332" t="s">
        <v>43</v>
      </c>
      <c r="Y332" t="s">
        <v>44</v>
      </c>
      <c r="Z332" t="s">
        <v>44</v>
      </c>
      <c r="AA332" t="s">
        <v>45</v>
      </c>
      <c r="AB332" t="s">
        <v>46</v>
      </c>
      <c r="AC332" t="s">
        <v>47</v>
      </c>
      <c r="AD332" t="s">
        <v>48</v>
      </c>
      <c r="AE332" t="s">
        <v>49</v>
      </c>
      <c r="AF332" t="s">
        <v>31</v>
      </c>
    </row>
    <row r="333" spans="1:32">
      <c r="A333" t="str">
        <f t="shared" si="10"/>
        <v>212599451111104</v>
      </c>
      <c r="B333" t="s">
        <v>2978</v>
      </c>
      <c r="C333" t="s">
        <v>33</v>
      </c>
      <c r="D333" t="s">
        <v>465</v>
      </c>
      <c r="E333" t="s">
        <v>465</v>
      </c>
      <c r="F333" t="s">
        <v>35</v>
      </c>
      <c r="G333" t="s">
        <v>3124</v>
      </c>
      <c r="H333" s="1">
        <v>43943</v>
      </c>
      <c r="I333" s="1">
        <v>43942</v>
      </c>
      <c r="J333">
        <v>4176500</v>
      </c>
      <c r="K333" t="s">
        <v>31</v>
      </c>
      <c r="L333" t="s">
        <v>31</v>
      </c>
      <c r="M333">
        <v>0</v>
      </c>
      <c r="N333">
        <v>0</v>
      </c>
      <c r="O333">
        <v>0</v>
      </c>
      <c r="P333" t="s">
        <v>37</v>
      </c>
      <c r="Q333" t="s">
        <v>37</v>
      </c>
      <c r="R333" t="str">
        <f t="shared" si="11"/>
        <v>2125994511111</v>
      </c>
      <c r="S333" t="s">
        <v>38</v>
      </c>
      <c r="T333" t="s">
        <v>39</v>
      </c>
      <c r="U333" t="s">
        <v>40</v>
      </c>
      <c r="V333" t="s">
        <v>41</v>
      </c>
      <c r="W333" t="s">
        <v>42</v>
      </c>
      <c r="X333" t="s">
        <v>43</v>
      </c>
      <c r="Y333" t="s">
        <v>44</v>
      </c>
      <c r="Z333" t="s">
        <v>44</v>
      </c>
      <c r="AA333" t="s">
        <v>45</v>
      </c>
      <c r="AB333" t="s">
        <v>46</v>
      </c>
      <c r="AC333" t="s">
        <v>47</v>
      </c>
      <c r="AD333" t="s">
        <v>48</v>
      </c>
      <c r="AE333" t="s">
        <v>49</v>
      </c>
      <c r="AF333" t="s">
        <v>31</v>
      </c>
    </row>
    <row r="334" spans="1:32">
      <c r="A334" t="str">
        <f t="shared" si="10"/>
        <v>212599452111104</v>
      </c>
      <c r="B334" t="s">
        <v>2978</v>
      </c>
      <c r="C334" t="s">
        <v>33</v>
      </c>
      <c r="D334" t="s">
        <v>1223</v>
      </c>
      <c r="E334" t="s">
        <v>1223</v>
      </c>
      <c r="F334" t="s">
        <v>165</v>
      </c>
      <c r="G334" t="s">
        <v>3125</v>
      </c>
      <c r="H334" s="1">
        <v>43944</v>
      </c>
      <c r="I334" s="1">
        <v>43942</v>
      </c>
      <c r="J334">
        <v>2200000</v>
      </c>
      <c r="K334" t="s">
        <v>31</v>
      </c>
      <c r="L334" t="s">
        <v>31</v>
      </c>
      <c r="M334">
        <v>0</v>
      </c>
      <c r="N334">
        <v>0</v>
      </c>
      <c r="O334">
        <v>0</v>
      </c>
      <c r="P334" t="s">
        <v>37</v>
      </c>
      <c r="Q334" t="s">
        <v>37</v>
      </c>
      <c r="R334" t="str">
        <f t="shared" si="11"/>
        <v>2125994521111</v>
      </c>
      <c r="S334" t="s">
        <v>38</v>
      </c>
      <c r="T334" t="s">
        <v>39</v>
      </c>
      <c r="U334" t="s">
        <v>40</v>
      </c>
      <c r="V334" t="s">
        <v>41</v>
      </c>
      <c r="W334" t="s">
        <v>42</v>
      </c>
      <c r="X334" t="s">
        <v>43</v>
      </c>
      <c r="Y334" t="s">
        <v>44</v>
      </c>
      <c r="Z334" t="s">
        <v>44</v>
      </c>
      <c r="AA334" t="s">
        <v>45</v>
      </c>
      <c r="AB334" t="s">
        <v>46</v>
      </c>
      <c r="AC334" t="s">
        <v>47</v>
      </c>
      <c r="AD334" t="s">
        <v>48</v>
      </c>
      <c r="AE334" t="s">
        <v>49</v>
      </c>
      <c r="AF334" t="s">
        <v>31</v>
      </c>
    </row>
    <row r="335" spans="1:32">
      <c r="A335" t="str">
        <f t="shared" si="10"/>
        <v>212599452111105</v>
      </c>
      <c r="B335" t="s">
        <v>2978</v>
      </c>
      <c r="C335" t="s">
        <v>33</v>
      </c>
      <c r="D335" t="s">
        <v>920</v>
      </c>
      <c r="E335" t="s">
        <v>920</v>
      </c>
      <c r="F335" t="s">
        <v>165</v>
      </c>
      <c r="G335" t="s">
        <v>3126</v>
      </c>
      <c r="H335" s="1">
        <v>43952</v>
      </c>
      <c r="I335" s="1">
        <v>43942</v>
      </c>
      <c r="J335">
        <v>1300000</v>
      </c>
      <c r="K335" t="s">
        <v>31</v>
      </c>
      <c r="L335" t="s">
        <v>31</v>
      </c>
      <c r="M335">
        <v>0</v>
      </c>
      <c r="N335">
        <v>0</v>
      </c>
      <c r="O335">
        <v>0</v>
      </c>
      <c r="P335" t="s">
        <v>37</v>
      </c>
      <c r="Q335" t="s">
        <v>37</v>
      </c>
      <c r="R335" t="str">
        <f t="shared" si="11"/>
        <v>2125994521111</v>
      </c>
      <c r="S335" t="s">
        <v>38</v>
      </c>
      <c r="T335" t="s">
        <v>39</v>
      </c>
      <c r="U335" t="s">
        <v>40</v>
      </c>
      <c r="V335" t="s">
        <v>41</v>
      </c>
      <c r="W335" t="s">
        <v>42</v>
      </c>
      <c r="X335" t="s">
        <v>43</v>
      </c>
      <c r="Y335" t="s">
        <v>44</v>
      </c>
      <c r="Z335" t="s">
        <v>44</v>
      </c>
      <c r="AA335" t="s">
        <v>45</v>
      </c>
      <c r="AB335" t="s">
        <v>46</v>
      </c>
      <c r="AC335" t="s">
        <v>47</v>
      </c>
      <c r="AD335" t="s">
        <v>48</v>
      </c>
      <c r="AE335" t="s">
        <v>49</v>
      </c>
      <c r="AF335" t="s">
        <v>31</v>
      </c>
    </row>
    <row r="336" spans="1:32">
      <c r="A336" t="str">
        <f t="shared" si="10"/>
        <v>212599452411304</v>
      </c>
      <c r="B336" t="s">
        <v>2978</v>
      </c>
      <c r="C336" t="s">
        <v>33</v>
      </c>
      <c r="D336" t="s">
        <v>223</v>
      </c>
      <c r="E336" t="s">
        <v>223</v>
      </c>
      <c r="F336" t="s">
        <v>64</v>
      </c>
      <c r="G336" t="s">
        <v>3127</v>
      </c>
      <c r="H336" s="1">
        <v>43945</v>
      </c>
      <c r="I336" s="1">
        <v>43944</v>
      </c>
      <c r="J336">
        <v>200000</v>
      </c>
      <c r="K336" t="s">
        <v>31</v>
      </c>
      <c r="L336" t="s">
        <v>31</v>
      </c>
      <c r="M336">
        <v>0</v>
      </c>
      <c r="N336">
        <v>0</v>
      </c>
      <c r="O336">
        <v>0</v>
      </c>
      <c r="P336" t="s">
        <v>37</v>
      </c>
      <c r="Q336" t="s">
        <v>37</v>
      </c>
      <c r="R336" t="str">
        <f t="shared" si="11"/>
        <v>2125994524113</v>
      </c>
      <c r="S336" t="s">
        <v>38</v>
      </c>
      <c r="T336" t="s">
        <v>39</v>
      </c>
      <c r="U336" t="s">
        <v>40</v>
      </c>
      <c r="V336" t="s">
        <v>41</v>
      </c>
      <c r="W336" t="s">
        <v>42</v>
      </c>
      <c r="X336" t="s">
        <v>43</v>
      </c>
      <c r="Y336" t="s">
        <v>44</v>
      </c>
      <c r="Z336" t="s">
        <v>44</v>
      </c>
      <c r="AA336" t="s">
        <v>45</v>
      </c>
      <c r="AB336" t="s">
        <v>46</v>
      </c>
      <c r="AC336" t="s">
        <v>47</v>
      </c>
      <c r="AD336" t="s">
        <v>48</v>
      </c>
      <c r="AE336" t="s">
        <v>49</v>
      </c>
      <c r="AF336" t="s">
        <v>31</v>
      </c>
    </row>
    <row r="337" spans="1:32">
      <c r="A337" t="str">
        <f t="shared" si="10"/>
        <v>212599452312104</v>
      </c>
      <c r="B337" t="s">
        <v>2978</v>
      </c>
      <c r="C337" t="s">
        <v>33</v>
      </c>
      <c r="D337" t="s">
        <v>223</v>
      </c>
      <c r="E337" t="s">
        <v>223</v>
      </c>
      <c r="F337" t="s">
        <v>172</v>
      </c>
      <c r="G337" t="s">
        <v>3127</v>
      </c>
      <c r="H337" s="1">
        <v>43945</v>
      </c>
      <c r="I337" s="1">
        <v>43944</v>
      </c>
      <c r="J337">
        <v>1805000</v>
      </c>
      <c r="K337" t="s">
        <v>31</v>
      </c>
      <c r="L337" t="s">
        <v>31</v>
      </c>
      <c r="M337">
        <v>0</v>
      </c>
      <c r="N337">
        <v>0</v>
      </c>
      <c r="O337">
        <v>0</v>
      </c>
      <c r="P337" t="s">
        <v>37</v>
      </c>
      <c r="Q337" t="s">
        <v>37</v>
      </c>
      <c r="R337" t="str">
        <f t="shared" si="11"/>
        <v>2125994523121</v>
      </c>
      <c r="S337" t="s">
        <v>38</v>
      </c>
      <c r="T337" t="s">
        <v>39</v>
      </c>
      <c r="U337" t="s">
        <v>40</v>
      </c>
      <c r="V337" t="s">
        <v>41</v>
      </c>
      <c r="W337" t="s">
        <v>42</v>
      </c>
      <c r="X337" t="s">
        <v>43</v>
      </c>
      <c r="Y337" t="s">
        <v>44</v>
      </c>
      <c r="Z337" t="s">
        <v>44</v>
      </c>
      <c r="AA337" t="s">
        <v>45</v>
      </c>
      <c r="AB337" t="s">
        <v>46</v>
      </c>
      <c r="AC337" t="s">
        <v>47</v>
      </c>
      <c r="AD337" t="s">
        <v>48</v>
      </c>
      <c r="AE337" t="s">
        <v>49</v>
      </c>
      <c r="AF337" t="s">
        <v>31</v>
      </c>
    </row>
    <row r="338" spans="1:32">
      <c r="A338" t="str">
        <f t="shared" si="10"/>
        <v>212599452311104</v>
      </c>
      <c r="B338" t="s">
        <v>2978</v>
      </c>
      <c r="C338" t="s">
        <v>33</v>
      </c>
      <c r="D338" t="s">
        <v>223</v>
      </c>
      <c r="E338" t="s">
        <v>223</v>
      </c>
      <c r="F338" t="s">
        <v>265</v>
      </c>
      <c r="G338" t="s">
        <v>3127</v>
      </c>
      <c r="H338" s="1">
        <v>43945</v>
      </c>
      <c r="I338" s="1">
        <v>43944</v>
      </c>
      <c r="J338">
        <v>8944500</v>
      </c>
      <c r="K338" t="s">
        <v>31</v>
      </c>
      <c r="L338" t="s">
        <v>31</v>
      </c>
      <c r="M338">
        <v>0</v>
      </c>
      <c r="N338">
        <v>0</v>
      </c>
      <c r="O338">
        <v>0</v>
      </c>
      <c r="P338" t="s">
        <v>37</v>
      </c>
      <c r="Q338" t="s">
        <v>37</v>
      </c>
      <c r="R338" t="str">
        <f t="shared" si="11"/>
        <v>2125994523111</v>
      </c>
      <c r="S338" t="s">
        <v>38</v>
      </c>
      <c r="T338" t="s">
        <v>39</v>
      </c>
      <c r="U338" t="s">
        <v>40</v>
      </c>
      <c r="V338" t="s">
        <v>41</v>
      </c>
      <c r="W338" t="s">
        <v>42</v>
      </c>
      <c r="X338" t="s">
        <v>43</v>
      </c>
      <c r="Y338" t="s">
        <v>44</v>
      </c>
      <c r="Z338" t="s">
        <v>44</v>
      </c>
      <c r="AA338" t="s">
        <v>45</v>
      </c>
      <c r="AB338" t="s">
        <v>46</v>
      </c>
      <c r="AC338" t="s">
        <v>47</v>
      </c>
      <c r="AD338" t="s">
        <v>48</v>
      </c>
      <c r="AE338" t="s">
        <v>49</v>
      </c>
      <c r="AF338" t="s">
        <v>31</v>
      </c>
    </row>
    <row r="339" spans="1:32">
      <c r="A339" t="str">
        <f t="shared" si="10"/>
        <v>212599452211304</v>
      </c>
      <c r="B339" t="s">
        <v>2978</v>
      </c>
      <c r="C339" t="s">
        <v>33</v>
      </c>
      <c r="D339" t="s">
        <v>223</v>
      </c>
      <c r="E339" t="s">
        <v>223</v>
      </c>
      <c r="F339" t="s">
        <v>158</v>
      </c>
      <c r="G339" t="s">
        <v>3127</v>
      </c>
      <c r="H339" s="1">
        <v>43945</v>
      </c>
      <c r="I339" s="1">
        <v>43944</v>
      </c>
      <c r="J339">
        <v>200000</v>
      </c>
      <c r="K339" t="s">
        <v>31</v>
      </c>
      <c r="L339" t="s">
        <v>31</v>
      </c>
      <c r="M339">
        <v>0</v>
      </c>
      <c r="N339">
        <v>0</v>
      </c>
      <c r="O339">
        <v>0</v>
      </c>
      <c r="P339" t="s">
        <v>37</v>
      </c>
      <c r="Q339" t="s">
        <v>37</v>
      </c>
      <c r="R339" t="str">
        <f t="shared" si="11"/>
        <v>2125994522113</v>
      </c>
      <c r="S339" t="s">
        <v>38</v>
      </c>
      <c r="T339" t="s">
        <v>39</v>
      </c>
      <c r="U339" t="s">
        <v>40</v>
      </c>
      <c r="V339" t="s">
        <v>41</v>
      </c>
      <c r="W339" t="s">
        <v>42</v>
      </c>
      <c r="X339" t="s">
        <v>43</v>
      </c>
      <c r="Y339" t="s">
        <v>44</v>
      </c>
      <c r="Z339" t="s">
        <v>44</v>
      </c>
      <c r="AA339" t="s">
        <v>45</v>
      </c>
      <c r="AB339" t="s">
        <v>46</v>
      </c>
      <c r="AC339" t="s">
        <v>47</v>
      </c>
      <c r="AD339" t="s">
        <v>48</v>
      </c>
      <c r="AE339" t="s">
        <v>49</v>
      </c>
      <c r="AF339" t="s">
        <v>31</v>
      </c>
    </row>
    <row r="340" spans="1:32">
      <c r="A340" t="str">
        <f t="shared" si="10"/>
        <v>212599452211104</v>
      </c>
      <c r="B340" t="s">
        <v>2978</v>
      </c>
      <c r="C340" t="s">
        <v>33</v>
      </c>
      <c r="D340" t="s">
        <v>223</v>
      </c>
      <c r="E340" t="s">
        <v>223</v>
      </c>
      <c r="F340" t="s">
        <v>79</v>
      </c>
      <c r="G340" t="s">
        <v>3127</v>
      </c>
      <c r="H340" s="1">
        <v>43945</v>
      </c>
      <c r="I340" s="1">
        <v>43944</v>
      </c>
      <c r="J340">
        <v>103000</v>
      </c>
      <c r="K340" t="s">
        <v>31</v>
      </c>
      <c r="L340" t="s">
        <v>31</v>
      </c>
      <c r="M340">
        <v>0</v>
      </c>
      <c r="N340">
        <v>0</v>
      </c>
      <c r="O340">
        <v>0</v>
      </c>
      <c r="P340" t="s">
        <v>37</v>
      </c>
      <c r="Q340" t="s">
        <v>37</v>
      </c>
      <c r="R340" t="str">
        <f t="shared" si="11"/>
        <v>2125994522111</v>
      </c>
      <c r="S340" t="s">
        <v>38</v>
      </c>
      <c r="T340" t="s">
        <v>39</v>
      </c>
      <c r="U340" t="s">
        <v>40</v>
      </c>
      <c r="V340" t="s">
        <v>41</v>
      </c>
      <c r="W340" t="s">
        <v>42</v>
      </c>
      <c r="X340" t="s">
        <v>43</v>
      </c>
      <c r="Y340" t="s">
        <v>44</v>
      </c>
      <c r="Z340" t="s">
        <v>44</v>
      </c>
      <c r="AA340" t="s">
        <v>45</v>
      </c>
      <c r="AB340" t="s">
        <v>46</v>
      </c>
      <c r="AC340" t="s">
        <v>47</v>
      </c>
      <c r="AD340" t="s">
        <v>48</v>
      </c>
      <c r="AE340" t="s">
        <v>49</v>
      </c>
      <c r="AF340" t="s">
        <v>31</v>
      </c>
    </row>
    <row r="341" spans="1:32">
      <c r="A341" t="str">
        <f t="shared" si="10"/>
        <v>212599452111104</v>
      </c>
      <c r="B341" t="s">
        <v>2978</v>
      </c>
      <c r="C341" t="s">
        <v>33</v>
      </c>
      <c r="D341" t="s">
        <v>223</v>
      </c>
      <c r="E341" t="s">
        <v>223</v>
      </c>
      <c r="F341" t="s">
        <v>165</v>
      </c>
      <c r="G341" t="s">
        <v>3127</v>
      </c>
      <c r="H341" s="1">
        <v>43945</v>
      </c>
      <c r="I341" s="1">
        <v>43944</v>
      </c>
      <c r="J341">
        <v>12978900</v>
      </c>
      <c r="K341" t="s">
        <v>31</v>
      </c>
      <c r="L341" t="s">
        <v>31</v>
      </c>
      <c r="M341">
        <v>0</v>
      </c>
      <c r="N341">
        <v>0</v>
      </c>
      <c r="O341">
        <v>0</v>
      </c>
      <c r="P341" t="s">
        <v>37</v>
      </c>
      <c r="Q341" t="s">
        <v>37</v>
      </c>
      <c r="R341" t="str">
        <f t="shared" si="11"/>
        <v>2125994521111</v>
      </c>
      <c r="S341" t="s">
        <v>38</v>
      </c>
      <c r="T341" t="s">
        <v>39</v>
      </c>
      <c r="U341" t="s">
        <v>40</v>
      </c>
      <c r="V341" t="s">
        <v>41</v>
      </c>
      <c r="W341" t="s">
        <v>42</v>
      </c>
      <c r="X341" t="s">
        <v>43</v>
      </c>
      <c r="Y341" t="s">
        <v>44</v>
      </c>
      <c r="Z341" t="s">
        <v>44</v>
      </c>
      <c r="AA341" t="s">
        <v>45</v>
      </c>
      <c r="AB341" t="s">
        <v>46</v>
      </c>
      <c r="AC341" t="s">
        <v>47</v>
      </c>
      <c r="AD341" t="s">
        <v>48</v>
      </c>
      <c r="AE341" t="s">
        <v>49</v>
      </c>
      <c r="AF341" t="s">
        <v>31</v>
      </c>
    </row>
    <row r="342" spans="1:32">
      <c r="A342" t="str">
        <f t="shared" si="10"/>
        <v>212599452211305</v>
      </c>
      <c r="B342" t="s">
        <v>2978</v>
      </c>
      <c r="C342" t="s">
        <v>33</v>
      </c>
      <c r="D342" t="s">
        <v>1812</v>
      </c>
      <c r="E342" t="s">
        <v>1812</v>
      </c>
      <c r="F342" t="s">
        <v>158</v>
      </c>
      <c r="G342" t="s">
        <v>3128</v>
      </c>
      <c r="H342" s="1">
        <v>43959</v>
      </c>
      <c r="I342" s="1">
        <v>43956</v>
      </c>
      <c r="J342">
        <v>328750</v>
      </c>
      <c r="K342" t="s">
        <v>31</v>
      </c>
      <c r="L342" t="s">
        <v>31</v>
      </c>
      <c r="M342">
        <v>0</v>
      </c>
      <c r="N342">
        <v>0</v>
      </c>
      <c r="O342">
        <v>0</v>
      </c>
      <c r="P342" t="s">
        <v>37</v>
      </c>
      <c r="Q342" t="s">
        <v>37</v>
      </c>
      <c r="R342" t="str">
        <f t="shared" si="11"/>
        <v>2125994522113</v>
      </c>
      <c r="S342" t="s">
        <v>38</v>
      </c>
      <c r="T342" t="s">
        <v>39</v>
      </c>
      <c r="U342" t="s">
        <v>40</v>
      </c>
      <c r="V342" t="s">
        <v>41</v>
      </c>
      <c r="W342" t="s">
        <v>42</v>
      </c>
      <c r="X342" t="s">
        <v>43</v>
      </c>
      <c r="Y342" t="s">
        <v>44</v>
      </c>
      <c r="Z342" t="s">
        <v>44</v>
      </c>
      <c r="AA342" t="s">
        <v>45</v>
      </c>
      <c r="AB342" t="s">
        <v>46</v>
      </c>
      <c r="AC342" t="s">
        <v>47</v>
      </c>
      <c r="AD342" t="s">
        <v>48</v>
      </c>
      <c r="AE342" t="s">
        <v>49</v>
      </c>
      <c r="AF342" t="s">
        <v>31</v>
      </c>
    </row>
    <row r="343" spans="1:32">
      <c r="A343" t="str">
        <f t="shared" si="10"/>
        <v>212599451241105</v>
      </c>
      <c r="B343" t="s">
        <v>2978</v>
      </c>
      <c r="C343" t="s">
        <v>33</v>
      </c>
      <c r="D343" t="s">
        <v>1247</v>
      </c>
      <c r="E343" t="s">
        <v>1247</v>
      </c>
      <c r="F343" t="s">
        <v>116</v>
      </c>
      <c r="G343" t="s">
        <v>3129</v>
      </c>
      <c r="H343" s="1">
        <v>43965</v>
      </c>
      <c r="I343" s="1">
        <v>43957</v>
      </c>
      <c r="J343">
        <v>52611075</v>
      </c>
      <c r="K343" t="s">
        <v>31</v>
      </c>
      <c r="L343" t="s">
        <v>31</v>
      </c>
      <c r="M343">
        <v>0</v>
      </c>
      <c r="N343">
        <v>0</v>
      </c>
      <c r="O343">
        <v>0</v>
      </c>
      <c r="P343" t="s">
        <v>37</v>
      </c>
      <c r="Q343" t="s">
        <v>37</v>
      </c>
      <c r="R343" t="str">
        <f t="shared" si="11"/>
        <v>2125994512411</v>
      </c>
      <c r="S343" t="s">
        <v>38</v>
      </c>
      <c r="T343" t="s">
        <v>39</v>
      </c>
      <c r="U343" t="s">
        <v>40</v>
      </c>
      <c r="V343" t="s">
        <v>41</v>
      </c>
      <c r="W343" t="s">
        <v>42</v>
      </c>
      <c r="X343" t="s">
        <v>43</v>
      </c>
      <c r="Y343" t="s">
        <v>44</v>
      </c>
      <c r="Z343" t="s">
        <v>44</v>
      </c>
      <c r="AA343" t="s">
        <v>45</v>
      </c>
      <c r="AB343" t="s">
        <v>46</v>
      </c>
      <c r="AC343" t="s">
        <v>47</v>
      </c>
      <c r="AD343" t="s">
        <v>48</v>
      </c>
      <c r="AE343" t="s">
        <v>49</v>
      </c>
      <c r="AF343" t="s">
        <v>31</v>
      </c>
    </row>
    <row r="344" spans="1:32">
      <c r="A344" t="str">
        <f t="shared" si="10"/>
        <v>212599451241105</v>
      </c>
      <c r="B344" t="s">
        <v>2978</v>
      </c>
      <c r="C344" t="s">
        <v>33</v>
      </c>
      <c r="D344" t="s">
        <v>1037</v>
      </c>
      <c r="E344" t="s">
        <v>1037</v>
      </c>
      <c r="F344" t="s">
        <v>116</v>
      </c>
      <c r="G344" t="s">
        <v>3130</v>
      </c>
      <c r="H344" s="1">
        <v>43965</v>
      </c>
      <c r="I344" s="1">
        <v>43957</v>
      </c>
      <c r="J344">
        <v>59719815</v>
      </c>
      <c r="K344" t="s">
        <v>31</v>
      </c>
      <c r="L344" t="s">
        <v>31</v>
      </c>
      <c r="M344">
        <v>0</v>
      </c>
      <c r="N344">
        <v>0</v>
      </c>
      <c r="O344">
        <v>0</v>
      </c>
      <c r="P344" t="s">
        <v>37</v>
      </c>
      <c r="Q344" t="s">
        <v>37</v>
      </c>
      <c r="R344" t="str">
        <f t="shared" si="11"/>
        <v>2125994512411</v>
      </c>
      <c r="S344" t="s">
        <v>38</v>
      </c>
      <c r="T344" t="s">
        <v>39</v>
      </c>
      <c r="U344" t="s">
        <v>40</v>
      </c>
      <c r="V344" t="s">
        <v>41</v>
      </c>
      <c r="W344" t="s">
        <v>42</v>
      </c>
      <c r="X344" t="s">
        <v>43</v>
      </c>
      <c r="Y344" t="s">
        <v>44</v>
      </c>
      <c r="Z344" t="s">
        <v>44</v>
      </c>
      <c r="AA344" t="s">
        <v>45</v>
      </c>
      <c r="AB344" t="s">
        <v>46</v>
      </c>
      <c r="AC344" t="s">
        <v>47</v>
      </c>
      <c r="AD344" t="s">
        <v>48</v>
      </c>
      <c r="AE344" t="s">
        <v>49</v>
      </c>
      <c r="AF344" t="s">
        <v>31</v>
      </c>
    </row>
    <row r="345" spans="1:32">
      <c r="A345" t="str">
        <f t="shared" si="10"/>
        <v>212599452111105</v>
      </c>
      <c r="B345" t="s">
        <v>2978</v>
      </c>
      <c r="C345" t="s">
        <v>33</v>
      </c>
      <c r="D345" t="s">
        <v>990</v>
      </c>
      <c r="E345" t="s">
        <v>990</v>
      </c>
      <c r="F345" t="s">
        <v>165</v>
      </c>
      <c r="G345" t="s">
        <v>3131</v>
      </c>
      <c r="H345" s="1">
        <v>43965</v>
      </c>
      <c r="I345" s="1">
        <v>43957</v>
      </c>
      <c r="J345">
        <v>33450000</v>
      </c>
      <c r="K345" t="s">
        <v>31</v>
      </c>
      <c r="L345" t="s">
        <v>31</v>
      </c>
      <c r="M345">
        <v>0</v>
      </c>
      <c r="N345">
        <v>0</v>
      </c>
      <c r="O345">
        <v>0</v>
      </c>
      <c r="P345" t="s">
        <v>37</v>
      </c>
      <c r="Q345" t="s">
        <v>37</v>
      </c>
      <c r="R345" t="str">
        <f t="shared" si="11"/>
        <v>2125994521111</v>
      </c>
      <c r="S345" t="s">
        <v>38</v>
      </c>
      <c r="T345" t="s">
        <v>39</v>
      </c>
      <c r="U345" t="s">
        <v>40</v>
      </c>
      <c r="V345" t="s">
        <v>41</v>
      </c>
      <c r="W345" t="s">
        <v>42</v>
      </c>
      <c r="X345" t="s">
        <v>43</v>
      </c>
      <c r="Y345" t="s">
        <v>44</v>
      </c>
      <c r="Z345" t="s">
        <v>44</v>
      </c>
      <c r="AA345" t="s">
        <v>45</v>
      </c>
      <c r="AB345" t="s">
        <v>46</v>
      </c>
      <c r="AC345" t="s">
        <v>47</v>
      </c>
      <c r="AD345" t="s">
        <v>48</v>
      </c>
      <c r="AE345" t="s">
        <v>49</v>
      </c>
      <c r="AF345" t="s">
        <v>31</v>
      </c>
    </row>
    <row r="346" spans="1:32">
      <c r="A346" t="str">
        <f t="shared" si="10"/>
        <v>212599452111505</v>
      </c>
      <c r="B346" t="s">
        <v>2978</v>
      </c>
      <c r="C346" t="s">
        <v>33</v>
      </c>
      <c r="D346" t="s">
        <v>675</v>
      </c>
      <c r="E346" t="s">
        <v>675</v>
      </c>
      <c r="F346" t="s">
        <v>286</v>
      </c>
      <c r="G346" t="s">
        <v>3132</v>
      </c>
      <c r="H346" s="1">
        <v>43969</v>
      </c>
      <c r="I346" s="1">
        <v>43957</v>
      </c>
      <c r="J346">
        <v>3650000</v>
      </c>
      <c r="K346" t="s">
        <v>31</v>
      </c>
      <c r="L346" t="s">
        <v>31</v>
      </c>
      <c r="M346">
        <v>0</v>
      </c>
      <c r="N346">
        <v>0</v>
      </c>
      <c r="O346">
        <v>0</v>
      </c>
      <c r="P346" t="s">
        <v>37</v>
      </c>
      <c r="Q346" t="s">
        <v>37</v>
      </c>
      <c r="R346" t="str">
        <f t="shared" si="11"/>
        <v>2125994521115</v>
      </c>
      <c r="S346" t="s">
        <v>38</v>
      </c>
      <c r="T346" t="s">
        <v>39</v>
      </c>
      <c r="U346" t="s">
        <v>40</v>
      </c>
      <c r="V346" t="s">
        <v>41</v>
      </c>
      <c r="W346" t="s">
        <v>42</v>
      </c>
      <c r="X346" t="s">
        <v>43</v>
      </c>
      <c r="Y346" t="s">
        <v>44</v>
      </c>
      <c r="Z346" t="s">
        <v>44</v>
      </c>
      <c r="AA346" t="s">
        <v>45</v>
      </c>
      <c r="AB346" t="s">
        <v>46</v>
      </c>
      <c r="AC346" t="s">
        <v>47</v>
      </c>
      <c r="AD346" t="s">
        <v>48</v>
      </c>
      <c r="AE346" t="s">
        <v>49</v>
      </c>
      <c r="AF346" t="s">
        <v>31</v>
      </c>
    </row>
    <row r="347" spans="1:32">
      <c r="A347" t="str">
        <f t="shared" si="10"/>
        <v>212599451112905</v>
      </c>
      <c r="B347" t="s">
        <v>2978</v>
      </c>
      <c r="C347" t="s">
        <v>33</v>
      </c>
      <c r="D347" t="s">
        <v>1342</v>
      </c>
      <c r="E347" t="s">
        <v>1342</v>
      </c>
      <c r="F347" t="s">
        <v>112</v>
      </c>
      <c r="G347" t="s">
        <v>3133</v>
      </c>
      <c r="H347" s="1">
        <v>43969</v>
      </c>
      <c r="I347" s="1">
        <v>43962</v>
      </c>
      <c r="J347">
        <v>63966000</v>
      </c>
      <c r="K347" t="s">
        <v>31</v>
      </c>
      <c r="L347" t="s">
        <v>31</v>
      </c>
      <c r="M347">
        <v>0</v>
      </c>
      <c r="N347">
        <v>0</v>
      </c>
      <c r="O347">
        <v>0</v>
      </c>
      <c r="P347" t="s">
        <v>37</v>
      </c>
      <c r="Q347" t="s">
        <v>37</v>
      </c>
      <c r="R347" t="str">
        <f t="shared" si="11"/>
        <v>2125994511129</v>
      </c>
      <c r="S347" t="s">
        <v>38</v>
      </c>
      <c r="T347" t="s">
        <v>39</v>
      </c>
      <c r="U347" t="s">
        <v>40</v>
      </c>
      <c r="V347" t="s">
        <v>41</v>
      </c>
      <c r="W347" t="s">
        <v>42</v>
      </c>
      <c r="X347" t="s">
        <v>43</v>
      </c>
      <c r="Y347" t="s">
        <v>44</v>
      </c>
      <c r="Z347" t="s">
        <v>44</v>
      </c>
      <c r="AA347" t="s">
        <v>45</v>
      </c>
      <c r="AB347" t="s">
        <v>46</v>
      </c>
      <c r="AC347" t="s">
        <v>47</v>
      </c>
      <c r="AD347" t="s">
        <v>48</v>
      </c>
      <c r="AE347" t="s">
        <v>49</v>
      </c>
      <c r="AF347" t="s">
        <v>31</v>
      </c>
    </row>
    <row r="348" spans="1:32">
      <c r="A348" t="str">
        <f t="shared" si="10"/>
        <v>212599452211105</v>
      </c>
      <c r="B348" t="s">
        <v>2978</v>
      </c>
      <c r="C348" t="s">
        <v>33</v>
      </c>
      <c r="D348" t="s">
        <v>605</v>
      </c>
      <c r="E348" t="s">
        <v>605</v>
      </c>
      <c r="F348" t="s">
        <v>79</v>
      </c>
      <c r="G348" t="s">
        <v>3134</v>
      </c>
      <c r="H348" s="1">
        <v>43969</v>
      </c>
      <c r="I348" s="1">
        <v>43963</v>
      </c>
      <c r="J348">
        <v>1127930</v>
      </c>
      <c r="K348" t="s">
        <v>31</v>
      </c>
      <c r="L348" t="s">
        <v>31</v>
      </c>
      <c r="M348">
        <v>0</v>
      </c>
      <c r="N348">
        <v>0</v>
      </c>
      <c r="O348">
        <v>0</v>
      </c>
      <c r="P348" t="s">
        <v>37</v>
      </c>
      <c r="Q348" t="s">
        <v>37</v>
      </c>
      <c r="R348" t="str">
        <f t="shared" si="11"/>
        <v>2125994522111</v>
      </c>
      <c r="S348" t="s">
        <v>38</v>
      </c>
      <c r="T348" t="s">
        <v>39</v>
      </c>
      <c r="U348" t="s">
        <v>40</v>
      </c>
      <c r="V348" t="s">
        <v>41</v>
      </c>
      <c r="W348" t="s">
        <v>42</v>
      </c>
      <c r="X348" t="s">
        <v>43</v>
      </c>
      <c r="Y348" t="s">
        <v>44</v>
      </c>
      <c r="Z348" t="s">
        <v>44</v>
      </c>
      <c r="AA348" t="s">
        <v>45</v>
      </c>
      <c r="AB348" t="s">
        <v>46</v>
      </c>
      <c r="AC348" t="s">
        <v>47</v>
      </c>
      <c r="AD348" t="s">
        <v>48</v>
      </c>
      <c r="AE348" t="s">
        <v>49</v>
      </c>
      <c r="AF348" t="s">
        <v>31</v>
      </c>
    </row>
    <row r="349" spans="1:32">
      <c r="A349" t="str">
        <f t="shared" si="10"/>
        <v>212599452211905</v>
      </c>
      <c r="B349" t="s">
        <v>2978</v>
      </c>
      <c r="C349" t="s">
        <v>33</v>
      </c>
      <c r="D349" t="s">
        <v>1399</v>
      </c>
      <c r="E349" t="s">
        <v>1399</v>
      </c>
      <c r="F349" t="s">
        <v>60</v>
      </c>
      <c r="G349" t="s">
        <v>3135</v>
      </c>
      <c r="H349" s="1">
        <v>43969</v>
      </c>
      <c r="I349" s="1">
        <v>43964</v>
      </c>
      <c r="J349">
        <v>377000</v>
      </c>
      <c r="K349" t="s">
        <v>31</v>
      </c>
      <c r="L349" t="s">
        <v>31</v>
      </c>
      <c r="M349">
        <v>0</v>
      </c>
      <c r="N349">
        <v>0</v>
      </c>
      <c r="O349">
        <v>0</v>
      </c>
      <c r="P349" t="s">
        <v>37</v>
      </c>
      <c r="Q349" t="s">
        <v>37</v>
      </c>
      <c r="R349" t="str">
        <f t="shared" si="11"/>
        <v>2125994522119</v>
      </c>
      <c r="S349" t="s">
        <v>38</v>
      </c>
      <c r="T349" t="s">
        <v>39</v>
      </c>
      <c r="U349" t="s">
        <v>40</v>
      </c>
      <c r="V349" t="s">
        <v>41</v>
      </c>
      <c r="W349" t="s">
        <v>42</v>
      </c>
      <c r="X349" t="s">
        <v>43</v>
      </c>
      <c r="Y349" t="s">
        <v>44</v>
      </c>
      <c r="Z349" t="s">
        <v>44</v>
      </c>
      <c r="AA349" t="s">
        <v>45</v>
      </c>
      <c r="AB349" t="s">
        <v>46</v>
      </c>
      <c r="AC349" t="s">
        <v>47</v>
      </c>
      <c r="AD349" t="s">
        <v>48</v>
      </c>
      <c r="AE349" t="s">
        <v>49</v>
      </c>
      <c r="AF349" t="s">
        <v>31</v>
      </c>
    </row>
    <row r="350" spans="1:32">
      <c r="A350" t="str">
        <f t="shared" si="10"/>
        <v>212599452211205</v>
      </c>
      <c r="B350" t="s">
        <v>2978</v>
      </c>
      <c r="C350" t="s">
        <v>33</v>
      </c>
      <c r="D350" t="s">
        <v>1399</v>
      </c>
      <c r="E350" t="s">
        <v>1399</v>
      </c>
      <c r="F350" t="s">
        <v>148</v>
      </c>
      <c r="G350" t="s">
        <v>3135</v>
      </c>
      <c r="H350" s="1">
        <v>43969</v>
      </c>
      <c r="I350" s="1">
        <v>43964</v>
      </c>
      <c r="J350">
        <v>97570</v>
      </c>
      <c r="K350" t="s">
        <v>31</v>
      </c>
      <c r="L350" t="s">
        <v>31</v>
      </c>
      <c r="M350">
        <v>0</v>
      </c>
      <c r="N350">
        <v>0</v>
      </c>
      <c r="O350">
        <v>0</v>
      </c>
      <c r="P350" t="s">
        <v>37</v>
      </c>
      <c r="Q350" t="s">
        <v>37</v>
      </c>
      <c r="R350" t="str">
        <f t="shared" si="11"/>
        <v>2125994522112</v>
      </c>
      <c r="S350" t="s">
        <v>38</v>
      </c>
      <c r="T350" t="s">
        <v>39</v>
      </c>
      <c r="U350" t="s">
        <v>40</v>
      </c>
      <c r="V350" t="s">
        <v>41</v>
      </c>
      <c r="W350" t="s">
        <v>42</v>
      </c>
      <c r="X350" t="s">
        <v>43</v>
      </c>
      <c r="Y350" t="s">
        <v>44</v>
      </c>
      <c r="Z350" t="s">
        <v>44</v>
      </c>
      <c r="AA350" t="s">
        <v>45</v>
      </c>
      <c r="AB350" t="s">
        <v>46</v>
      </c>
      <c r="AC350" t="s">
        <v>47</v>
      </c>
      <c r="AD350" t="s">
        <v>48</v>
      </c>
      <c r="AE350" t="s">
        <v>49</v>
      </c>
      <c r="AF350" t="s">
        <v>31</v>
      </c>
    </row>
    <row r="351" spans="1:32">
      <c r="A351" t="str">
        <f t="shared" si="10"/>
        <v>212599452211905</v>
      </c>
      <c r="B351" t="s">
        <v>2978</v>
      </c>
      <c r="C351" t="s">
        <v>33</v>
      </c>
      <c r="D351" t="s">
        <v>1101</v>
      </c>
      <c r="E351" t="s">
        <v>1101</v>
      </c>
      <c r="F351" t="s">
        <v>60</v>
      </c>
      <c r="G351" t="s">
        <v>3136</v>
      </c>
      <c r="H351" s="1">
        <v>43970</v>
      </c>
      <c r="I351" s="1">
        <v>43964</v>
      </c>
      <c r="J351">
        <v>459500</v>
      </c>
      <c r="K351" t="s">
        <v>31</v>
      </c>
      <c r="L351" t="s">
        <v>31</v>
      </c>
      <c r="M351">
        <v>0</v>
      </c>
      <c r="N351">
        <v>0</v>
      </c>
      <c r="O351">
        <v>0</v>
      </c>
      <c r="P351" t="s">
        <v>37</v>
      </c>
      <c r="Q351" t="s">
        <v>37</v>
      </c>
      <c r="R351" t="str">
        <f t="shared" si="11"/>
        <v>2125994522119</v>
      </c>
      <c r="S351" t="s">
        <v>38</v>
      </c>
      <c r="T351" t="s">
        <v>39</v>
      </c>
      <c r="U351" t="s">
        <v>40</v>
      </c>
      <c r="V351" t="s">
        <v>41</v>
      </c>
      <c r="W351" t="s">
        <v>42</v>
      </c>
      <c r="X351" t="s">
        <v>43</v>
      </c>
      <c r="Y351" t="s">
        <v>44</v>
      </c>
      <c r="Z351" t="s">
        <v>44</v>
      </c>
      <c r="AA351" t="s">
        <v>45</v>
      </c>
      <c r="AB351" t="s">
        <v>46</v>
      </c>
      <c r="AC351" t="s">
        <v>47</v>
      </c>
      <c r="AD351" t="s">
        <v>48</v>
      </c>
      <c r="AE351" t="s">
        <v>49</v>
      </c>
      <c r="AF351" t="s">
        <v>31</v>
      </c>
    </row>
    <row r="352" spans="1:32">
      <c r="A352" t="str">
        <f t="shared" si="10"/>
        <v>212599452211205</v>
      </c>
      <c r="B352" t="s">
        <v>2978</v>
      </c>
      <c r="C352" t="s">
        <v>33</v>
      </c>
      <c r="D352" t="s">
        <v>1101</v>
      </c>
      <c r="E352" t="s">
        <v>1101</v>
      </c>
      <c r="F352" t="s">
        <v>148</v>
      </c>
      <c r="G352" t="s">
        <v>3136</v>
      </c>
      <c r="H352" s="1">
        <v>43970</v>
      </c>
      <c r="I352" s="1">
        <v>43964</v>
      </c>
      <c r="J352">
        <v>22000</v>
      </c>
      <c r="K352" t="s">
        <v>31</v>
      </c>
      <c r="L352" t="s">
        <v>31</v>
      </c>
      <c r="M352">
        <v>0</v>
      </c>
      <c r="N352">
        <v>0</v>
      </c>
      <c r="O352">
        <v>0</v>
      </c>
      <c r="P352" t="s">
        <v>37</v>
      </c>
      <c r="Q352" t="s">
        <v>37</v>
      </c>
      <c r="R352" t="str">
        <f t="shared" si="11"/>
        <v>2125994522112</v>
      </c>
      <c r="S352" t="s">
        <v>38</v>
      </c>
      <c r="T352" t="s">
        <v>39</v>
      </c>
      <c r="U352" t="s">
        <v>40</v>
      </c>
      <c r="V352" t="s">
        <v>41</v>
      </c>
      <c r="W352" t="s">
        <v>42</v>
      </c>
      <c r="X352" t="s">
        <v>43</v>
      </c>
      <c r="Y352" t="s">
        <v>44</v>
      </c>
      <c r="Z352" t="s">
        <v>44</v>
      </c>
      <c r="AA352" t="s">
        <v>45</v>
      </c>
      <c r="AB352" t="s">
        <v>46</v>
      </c>
      <c r="AC352" t="s">
        <v>47</v>
      </c>
      <c r="AD352" t="s">
        <v>48</v>
      </c>
      <c r="AE352" t="s">
        <v>49</v>
      </c>
      <c r="AF352" t="s">
        <v>31</v>
      </c>
    </row>
    <row r="353" spans="1:32">
      <c r="A353" t="str">
        <f t="shared" si="10"/>
        <v>212599452211905</v>
      </c>
      <c r="B353" t="s">
        <v>2978</v>
      </c>
      <c r="C353" t="s">
        <v>33</v>
      </c>
      <c r="D353" t="s">
        <v>865</v>
      </c>
      <c r="E353" t="s">
        <v>865</v>
      </c>
      <c r="F353" t="s">
        <v>60</v>
      </c>
      <c r="G353" t="s">
        <v>3137</v>
      </c>
      <c r="H353" s="1">
        <v>43970</v>
      </c>
      <c r="I353" s="1">
        <v>43964</v>
      </c>
      <c r="J353">
        <v>1568500</v>
      </c>
      <c r="K353" t="s">
        <v>31</v>
      </c>
      <c r="L353" t="s">
        <v>31</v>
      </c>
      <c r="M353">
        <v>0</v>
      </c>
      <c r="N353">
        <v>0</v>
      </c>
      <c r="O353">
        <v>0</v>
      </c>
      <c r="P353" t="s">
        <v>37</v>
      </c>
      <c r="Q353" t="s">
        <v>37</v>
      </c>
      <c r="R353" t="str">
        <f t="shared" si="11"/>
        <v>2125994522119</v>
      </c>
      <c r="S353" t="s">
        <v>38</v>
      </c>
      <c r="T353" t="s">
        <v>39</v>
      </c>
      <c r="U353" t="s">
        <v>40</v>
      </c>
      <c r="V353" t="s">
        <v>41</v>
      </c>
      <c r="W353" t="s">
        <v>42</v>
      </c>
      <c r="X353" t="s">
        <v>43</v>
      </c>
      <c r="Y353" t="s">
        <v>44</v>
      </c>
      <c r="Z353" t="s">
        <v>44</v>
      </c>
      <c r="AA353" t="s">
        <v>45</v>
      </c>
      <c r="AB353" t="s">
        <v>46</v>
      </c>
      <c r="AC353" t="s">
        <v>47</v>
      </c>
      <c r="AD353" t="s">
        <v>48</v>
      </c>
      <c r="AE353" t="s">
        <v>49</v>
      </c>
      <c r="AF353" t="s">
        <v>31</v>
      </c>
    </row>
    <row r="354" spans="1:32">
      <c r="A354" t="str">
        <f t="shared" si="10"/>
        <v>212599452211205</v>
      </c>
      <c r="B354" t="s">
        <v>2978</v>
      </c>
      <c r="C354" t="s">
        <v>33</v>
      </c>
      <c r="D354" t="s">
        <v>865</v>
      </c>
      <c r="E354" t="s">
        <v>865</v>
      </c>
      <c r="F354" t="s">
        <v>148</v>
      </c>
      <c r="G354" t="s">
        <v>3137</v>
      </c>
      <c r="H354" s="1">
        <v>43970</v>
      </c>
      <c r="I354" s="1">
        <v>43964</v>
      </c>
      <c r="J354">
        <v>49500</v>
      </c>
      <c r="K354" t="s">
        <v>31</v>
      </c>
      <c r="L354" t="s">
        <v>31</v>
      </c>
      <c r="M354">
        <v>0</v>
      </c>
      <c r="N354">
        <v>0</v>
      </c>
      <c r="O354">
        <v>0</v>
      </c>
      <c r="P354" t="s">
        <v>37</v>
      </c>
      <c r="Q354" t="s">
        <v>37</v>
      </c>
      <c r="R354" t="str">
        <f t="shared" si="11"/>
        <v>2125994522112</v>
      </c>
      <c r="S354" t="s">
        <v>38</v>
      </c>
      <c r="T354" t="s">
        <v>39</v>
      </c>
      <c r="U354" t="s">
        <v>40</v>
      </c>
      <c r="V354" t="s">
        <v>41</v>
      </c>
      <c r="W354" t="s">
        <v>42</v>
      </c>
      <c r="X354" t="s">
        <v>43</v>
      </c>
      <c r="Y354" t="s">
        <v>44</v>
      </c>
      <c r="Z354" t="s">
        <v>44</v>
      </c>
      <c r="AA354" t="s">
        <v>45</v>
      </c>
      <c r="AB354" t="s">
        <v>46</v>
      </c>
      <c r="AC354" t="s">
        <v>47</v>
      </c>
      <c r="AD354" t="s">
        <v>48</v>
      </c>
      <c r="AE354" t="s">
        <v>49</v>
      </c>
      <c r="AF354" t="s">
        <v>31</v>
      </c>
    </row>
    <row r="355" spans="1:32">
      <c r="A355" t="str">
        <f t="shared" si="10"/>
        <v>212599451241105</v>
      </c>
      <c r="B355" t="s">
        <v>2978</v>
      </c>
      <c r="C355" t="s">
        <v>33</v>
      </c>
      <c r="D355" t="s">
        <v>458</v>
      </c>
      <c r="E355" t="s">
        <v>458</v>
      </c>
      <c r="F355" t="s">
        <v>116</v>
      </c>
      <c r="G355" t="s">
        <v>3138</v>
      </c>
      <c r="H355" s="1">
        <v>43971</v>
      </c>
      <c r="I355" s="1">
        <v>43964</v>
      </c>
      <c r="J355">
        <v>283856950</v>
      </c>
      <c r="K355" t="s">
        <v>31</v>
      </c>
      <c r="L355" t="s">
        <v>31</v>
      </c>
      <c r="M355">
        <v>0</v>
      </c>
      <c r="N355">
        <v>0</v>
      </c>
      <c r="O355">
        <v>0</v>
      </c>
      <c r="P355" t="s">
        <v>37</v>
      </c>
      <c r="Q355" t="s">
        <v>37</v>
      </c>
      <c r="R355" t="str">
        <f t="shared" si="11"/>
        <v>2125994512411</v>
      </c>
      <c r="S355" t="s">
        <v>38</v>
      </c>
      <c r="T355" t="s">
        <v>39</v>
      </c>
      <c r="U355" t="s">
        <v>40</v>
      </c>
      <c r="V355" t="s">
        <v>41</v>
      </c>
      <c r="W355" t="s">
        <v>42</v>
      </c>
      <c r="X355" t="s">
        <v>43</v>
      </c>
      <c r="Y355" t="s">
        <v>44</v>
      </c>
      <c r="Z355" t="s">
        <v>44</v>
      </c>
      <c r="AA355" t="s">
        <v>45</v>
      </c>
      <c r="AB355" t="s">
        <v>46</v>
      </c>
      <c r="AC355" t="s">
        <v>47</v>
      </c>
      <c r="AD355" t="s">
        <v>48</v>
      </c>
      <c r="AE355" t="s">
        <v>49</v>
      </c>
      <c r="AF355" t="s">
        <v>31</v>
      </c>
    </row>
    <row r="356" spans="1:32">
      <c r="A356" t="str">
        <f t="shared" si="10"/>
        <v>212599452211905</v>
      </c>
      <c r="B356" t="s">
        <v>2978</v>
      </c>
      <c r="C356" t="s">
        <v>33</v>
      </c>
      <c r="D356" t="s">
        <v>721</v>
      </c>
      <c r="E356" t="s">
        <v>721</v>
      </c>
      <c r="F356" t="s">
        <v>60</v>
      </c>
      <c r="G356" t="s">
        <v>3139</v>
      </c>
      <c r="H356" s="1">
        <v>43970</v>
      </c>
      <c r="I356" s="1">
        <v>43964</v>
      </c>
      <c r="J356">
        <v>4562500</v>
      </c>
      <c r="K356" t="s">
        <v>31</v>
      </c>
      <c r="L356" t="s">
        <v>31</v>
      </c>
      <c r="M356">
        <v>0</v>
      </c>
      <c r="N356">
        <v>0</v>
      </c>
      <c r="O356">
        <v>0</v>
      </c>
      <c r="P356" t="s">
        <v>37</v>
      </c>
      <c r="Q356" t="s">
        <v>37</v>
      </c>
      <c r="R356" t="str">
        <f t="shared" si="11"/>
        <v>2125994522119</v>
      </c>
      <c r="S356" t="s">
        <v>38</v>
      </c>
      <c r="T356" t="s">
        <v>39</v>
      </c>
      <c r="U356" t="s">
        <v>40</v>
      </c>
      <c r="V356" t="s">
        <v>41</v>
      </c>
      <c r="W356" t="s">
        <v>42</v>
      </c>
      <c r="X356" t="s">
        <v>43</v>
      </c>
      <c r="Y356" t="s">
        <v>44</v>
      </c>
      <c r="Z356" t="s">
        <v>44</v>
      </c>
      <c r="AA356" t="s">
        <v>45</v>
      </c>
      <c r="AB356" t="s">
        <v>46</v>
      </c>
      <c r="AC356" t="s">
        <v>47</v>
      </c>
      <c r="AD356" t="s">
        <v>48</v>
      </c>
      <c r="AE356" t="s">
        <v>49</v>
      </c>
      <c r="AF356" t="s">
        <v>31</v>
      </c>
    </row>
    <row r="357" spans="1:32">
      <c r="A357" t="str">
        <f t="shared" si="10"/>
        <v>212599452211205</v>
      </c>
      <c r="B357" t="s">
        <v>2978</v>
      </c>
      <c r="C357" t="s">
        <v>33</v>
      </c>
      <c r="D357" t="s">
        <v>721</v>
      </c>
      <c r="E357" t="s">
        <v>721</v>
      </c>
      <c r="F357" t="s">
        <v>148</v>
      </c>
      <c r="G357" t="s">
        <v>3139</v>
      </c>
      <c r="H357" s="1">
        <v>43970</v>
      </c>
      <c r="I357" s="1">
        <v>43964</v>
      </c>
      <c r="J357">
        <v>776233</v>
      </c>
      <c r="K357" t="s">
        <v>31</v>
      </c>
      <c r="L357" t="s">
        <v>31</v>
      </c>
      <c r="M357">
        <v>0</v>
      </c>
      <c r="N357">
        <v>0</v>
      </c>
      <c r="O357">
        <v>0</v>
      </c>
      <c r="P357" t="s">
        <v>37</v>
      </c>
      <c r="Q357" t="s">
        <v>37</v>
      </c>
      <c r="R357" t="str">
        <f t="shared" si="11"/>
        <v>2125994522112</v>
      </c>
      <c r="S357" t="s">
        <v>38</v>
      </c>
      <c r="T357" t="s">
        <v>39</v>
      </c>
      <c r="U357" t="s">
        <v>40</v>
      </c>
      <c r="V357" t="s">
        <v>41</v>
      </c>
      <c r="W357" t="s">
        <v>42</v>
      </c>
      <c r="X357" t="s">
        <v>43</v>
      </c>
      <c r="Y357" t="s">
        <v>44</v>
      </c>
      <c r="Z357" t="s">
        <v>44</v>
      </c>
      <c r="AA357" t="s">
        <v>45</v>
      </c>
      <c r="AB357" t="s">
        <v>46</v>
      </c>
      <c r="AC357" t="s">
        <v>47</v>
      </c>
      <c r="AD357" t="s">
        <v>48</v>
      </c>
      <c r="AE357" t="s">
        <v>49</v>
      </c>
      <c r="AF357" t="s">
        <v>31</v>
      </c>
    </row>
    <row r="358" spans="1:32">
      <c r="A358" t="str">
        <f t="shared" si="10"/>
        <v>212599451115105</v>
      </c>
      <c r="B358" t="s">
        <v>2978</v>
      </c>
      <c r="C358" t="s">
        <v>33</v>
      </c>
      <c r="D358" t="s">
        <v>121</v>
      </c>
      <c r="E358" t="s">
        <v>121</v>
      </c>
      <c r="F358" t="s">
        <v>58</v>
      </c>
      <c r="G358" t="s">
        <v>3140</v>
      </c>
      <c r="H358" s="1">
        <v>43969</v>
      </c>
      <c r="I358" s="1">
        <v>43964</v>
      </c>
      <c r="J358">
        <v>7525000</v>
      </c>
      <c r="K358" t="s">
        <v>31</v>
      </c>
      <c r="L358" t="s">
        <v>31</v>
      </c>
      <c r="M358">
        <v>0</v>
      </c>
      <c r="N358">
        <v>0</v>
      </c>
      <c r="O358">
        <v>0</v>
      </c>
      <c r="P358" t="s">
        <v>37</v>
      </c>
      <c r="Q358" t="s">
        <v>37</v>
      </c>
      <c r="R358" t="str">
        <f t="shared" si="11"/>
        <v>2125994511151</v>
      </c>
      <c r="S358" t="s">
        <v>38</v>
      </c>
      <c r="T358" t="s">
        <v>39</v>
      </c>
      <c r="U358" t="s">
        <v>40</v>
      </c>
      <c r="V358" t="s">
        <v>41</v>
      </c>
      <c r="W358" t="s">
        <v>42</v>
      </c>
      <c r="X358" t="s">
        <v>43</v>
      </c>
      <c r="Y358" t="s">
        <v>44</v>
      </c>
      <c r="Z358" t="s">
        <v>44</v>
      </c>
      <c r="AA358" t="s">
        <v>45</v>
      </c>
      <c r="AB358" t="s">
        <v>46</v>
      </c>
      <c r="AC358" t="s">
        <v>47</v>
      </c>
      <c r="AD358" t="s">
        <v>48</v>
      </c>
      <c r="AE358" t="s">
        <v>49</v>
      </c>
      <c r="AF358" t="s">
        <v>31</v>
      </c>
    </row>
    <row r="359" spans="1:32">
      <c r="A359" t="str">
        <f t="shared" si="10"/>
        <v>212599451112505</v>
      </c>
      <c r="B359" t="s">
        <v>2978</v>
      </c>
      <c r="C359" t="s">
        <v>33</v>
      </c>
      <c r="D359" t="s">
        <v>121</v>
      </c>
      <c r="E359" t="s">
        <v>121</v>
      </c>
      <c r="F359" t="s">
        <v>132</v>
      </c>
      <c r="G359" t="s">
        <v>3140</v>
      </c>
      <c r="H359" s="1">
        <v>43969</v>
      </c>
      <c r="I359" s="1">
        <v>43964</v>
      </c>
      <c r="J359">
        <v>592360</v>
      </c>
      <c r="K359" t="s">
        <v>31</v>
      </c>
      <c r="L359" t="s">
        <v>31</v>
      </c>
      <c r="M359">
        <v>0</v>
      </c>
      <c r="N359">
        <v>0</v>
      </c>
      <c r="O359">
        <v>0</v>
      </c>
      <c r="P359" t="s">
        <v>37</v>
      </c>
      <c r="Q359" t="s">
        <v>37</v>
      </c>
      <c r="R359" t="str">
        <f t="shared" si="11"/>
        <v>2125994511125</v>
      </c>
      <c r="S359" t="s">
        <v>38</v>
      </c>
      <c r="T359" t="s">
        <v>39</v>
      </c>
      <c r="U359" t="s">
        <v>40</v>
      </c>
      <c r="V359" t="s">
        <v>41</v>
      </c>
      <c r="W359" t="s">
        <v>42</v>
      </c>
      <c r="X359" t="s">
        <v>43</v>
      </c>
      <c r="Y359" t="s">
        <v>44</v>
      </c>
      <c r="Z359" t="s">
        <v>44</v>
      </c>
      <c r="AA359" t="s">
        <v>45</v>
      </c>
      <c r="AB359" t="s">
        <v>46</v>
      </c>
      <c r="AC359" t="s">
        <v>47</v>
      </c>
      <c r="AD359" t="s">
        <v>48</v>
      </c>
      <c r="AE359" t="s">
        <v>49</v>
      </c>
      <c r="AF359" t="s">
        <v>31</v>
      </c>
    </row>
    <row r="360" spans="1:32">
      <c r="A360" t="str">
        <f t="shared" si="10"/>
        <v>212599451112405</v>
      </c>
      <c r="B360" t="s">
        <v>2978</v>
      </c>
      <c r="C360" t="s">
        <v>33</v>
      </c>
      <c r="D360" t="s">
        <v>121</v>
      </c>
      <c r="E360" t="s">
        <v>121</v>
      </c>
      <c r="F360" t="s">
        <v>52</v>
      </c>
      <c r="G360" t="s">
        <v>3140</v>
      </c>
      <c r="H360" s="1">
        <v>43969</v>
      </c>
      <c r="I360" s="1">
        <v>43964</v>
      </c>
      <c r="J360">
        <v>14080000</v>
      </c>
      <c r="K360" t="s">
        <v>31</v>
      </c>
      <c r="L360" t="s">
        <v>31</v>
      </c>
      <c r="M360">
        <v>0</v>
      </c>
      <c r="N360">
        <v>0</v>
      </c>
      <c r="O360">
        <v>0</v>
      </c>
      <c r="P360" t="s">
        <v>37</v>
      </c>
      <c r="Q360" t="s">
        <v>37</v>
      </c>
      <c r="R360" t="str">
        <f t="shared" si="11"/>
        <v>2125994511124</v>
      </c>
      <c r="S360" t="s">
        <v>38</v>
      </c>
      <c r="T360" t="s">
        <v>39</v>
      </c>
      <c r="U360" t="s">
        <v>40</v>
      </c>
      <c r="V360" t="s">
        <v>41</v>
      </c>
      <c r="W360" t="s">
        <v>42</v>
      </c>
      <c r="X360" t="s">
        <v>43</v>
      </c>
      <c r="Y360" t="s">
        <v>44</v>
      </c>
      <c r="Z360" t="s">
        <v>44</v>
      </c>
      <c r="AA360" t="s">
        <v>45</v>
      </c>
      <c r="AB360" t="s">
        <v>46</v>
      </c>
      <c r="AC360" t="s">
        <v>47</v>
      </c>
      <c r="AD360" t="s">
        <v>48</v>
      </c>
      <c r="AE360" t="s">
        <v>49</v>
      </c>
      <c r="AF360" t="s">
        <v>31</v>
      </c>
    </row>
    <row r="361" spans="1:32">
      <c r="A361" t="str">
        <f t="shared" si="10"/>
        <v>212599451112305</v>
      </c>
      <c r="B361" t="s">
        <v>2978</v>
      </c>
      <c r="C361" t="s">
        <v>33</v>
      </c>
      <c r="D361" t="s">
        <v>121</v>
      </c>
      <c r="E361" t="s">
        <v>121</v>
      </c>
      <c r="F361" t="s">
        <v>56</v>
      </c>
      <c r="G361" t="s">
        <v>3140</v>
      </c>
      <c r="H361" s="1">
        <v>43969</v>
      </c>
      <c r="I361" s="1">
        <v>43964</v>
      </c>
      <c r="J361">
        <v>1030000</v>
      </c>
      <c r="K361" t="s">
        <v>31</v>
      </c>
      <c r="L361" t="s">
        <v>31</v>
      </c>
      <c r="M361">
        <v>0</v>
      </c>
      <c r="N361">
        <v>0</v>
      </c>
      <c r="O361">
        <v>0</v>
      </c>
      <c r="P361" t="s">
        <v>37</v>
      </c>
      <c r="Q361" t="s">
        <v>37</v>
      </c>
      <c r="R361" t="str">
        <f t="shared" si="11"/>
        <v>2125994511123</v>
      </c>
      <c r="S361" t="s">
        <v>38</v>
      </c>
      <c r="T361" t="s">
        <v>39</v>
      </c>
      <c r="U361" t="s">
        <v>40</v>
      </c>
      <c r="V361" t="s">
        <v>41</v>
      </c>
      <c r="W361" t="s">
        <v>42</v>
      </c>
      <c r="X361" t="s">
        <v>43</v>
      </c>
      <c r="Y361" t="s">
        <v>44</v>
      </c>
      <c r="Z361" t="s">
        <v>44</v>
      </c>
      <c r="AA361" t="s">
        <v>45</v>
      </c>
      <c r="AB361" t="s">
        <v>46</v>
      </c>
      <c r="AC361" t="s">
        <v>47</v>
      </c>
      <c r="AD361" t="s">
        <v>48</v>
      </c>
      <c r="AE361" t="s">
        <v>49</v>
      </c>
      <c r="AF361" t="s">
        <v>31</v>
      </c>
    </row>
    <row r="362" spans="1:32">
      <c r="A362" t="str">
        <f t="shared" si="10"/>
        <v>212599451112205</v>
      </c>
      <c r="B362" t="s">
        <v>2978</v>
      </c>
      <c r="C362" t="s">
        <v>33</v>
      </c>
      <c r="D362" t="s">
        <v>121</v>
      </c>
      <c r="E362" t="s">
        <v>121</v>
      </c>
      <c r="F362" t="s">
        <v>55</v>
      </c>
      <c r="G362" t="s">
        <v>3140</v>
      </c>
      <c r="H362" s="1">
        <v>43969</v>
      </c>
      <c r="I362" s="1">
        <v>43964</v>
      </c>
      <c r="J362">
        <v>7467532</v>
      </c>
      <c r="K362" t="s">
        <v>31</v>
      </c>
      <c r="L362" t="s">
        <v>31</v>
      </c>
      <c r="M362">
        <v>0</v>
      </c>
      <c r="N362">
        <v>0</v>
      </c>
      <c r="O362">
        <v>0</v>
      </c>
      <c r="P362" t="s">
        <v>37</v>
      </c>
      <c r="Q362" t="s">
        <v>37</v>
      </c>
      <c r="R362" t="str">
        <f t="shared" si="11"/>
        <v>2125994511122</v>
      </c>
      <c r="S362" t="s">
        <v>38</v>
      </c>
      <c r="T362" t="s">
        <v>39</v>
      </c>
      <c r="U362" t="s">
        <v>40</v>
      </c>
      <c r="V362" t="s">
        <v>41</v>
      </c>
      <c r="W362" t="s">
        <v>42</v>
      </c>
      <c r="X362" t="s">
        <v>43</v>
      </c>
      <c r="Y362" t="s">
        <v>44</v>
      </c>
      <c r="Z362" t="s">
        <v>44</v>
      </c>
      <c r="AA362" t="s">
        <v>45</v>
      </c>
      <c r="AB362" t="s">
        <v>46</v>
      </c>
      <c r="AC362" t="s">
        <v>47</v>
      </c>
      <c r="AD362" t="s">
        <v>48</v>
      </c>
      <c r="AE362" t="s">
        <v>49</v>
      </c>
      <c r="AF362" t="s">
        <v>31</v>
      </c>
    </row>
    <row r="363" spans="1:32">
      <c r="A363" t="str">
        <f t="shared" si="10"/>
        <v>212599451112105</v>
      </c>
      <c r="B363" t="s">
        <v>2978</v>
      </c>
      <c r="C363" t="s">
        <v>33</v>
      </c>
      <c r="D363" t="s">
        <v>121</v>
      </c>
      <c r="E363" t="s">
        <v>121</v>
      </c>
      <c r="F363" t="s">
        <v>51</v>
      </c>
      <c r="G363" t="s">
        <v>3140</v>
      </c>
      <c r="H363" s="1">
        <v>43969</v>
      </c>
      <c r="I363" s="1">
        <v>43964</v>
      </c>
      <c r="J363">
        <v>24465220</v>
      </c>
      <c r="K363" t="s">
        <v>31</v>
      </c>
      <c r="L363" t="s">
        <v>31</v>
      </c>
      <c r="M363">
        <v>0</v>
      </c>
      <c r="N363">
        <v>0</v>
      </c>
      <c r="O363">
        <v>0</v>
      </c>
      <c r="P363" t="s">
        <v>37</v>
      </c>
      <c r="Q363" t="s">
        <v>37</v>
      </c>
      <c r="R363" t="str">
        <f t="shared" si="11"/>
        <v>2125994511121</v>
      </c>
      <c r="S363" t="s">
        <v>38</v>
      </c>
      <c r="T363" t="s">
        <v>39</v>
      </c>
      <c r="U363" t="s">
        <v>40</v>
      </c>
      <c r="V363" t="s">
        <v>41</v>
      </c>
      <c r="W363" t="s">
        <v>42</v>
      </c>
      <c r="X363" t="s">
        <v>43</v>
      </c>
      <c r="Y363" t="s">
        <v>44</v>
      </c>
      <c r="Z363" t="s">
        <v>44</v>
      </c>
      <c r="AA363" t="s">
        <v>45</v>
      </c>
      <c r="AB363" t="s">
        <v>46</v>
      </c>
      <c r="AC363" t="s">
        <v>47</v>
      </c>
      <c r="AD363" t="s">
        <v>48</v>
      </c>
      <c r="AE363" t="s">
        <v>49</v>
      </c>
      <c r="AF363" t="s">
        <v>31</v>
      </c>
    </row>
    <row r="364" spans="1:32">
      <c r="A364" t="str">
        <f t="shared" si="10"/>
        <v>212599451111905</v>
      </c>
      <c r="B364" t="s">
        <v>2978</v>
      </c>
      <c r="C364" t="s">
        <v>33</v>
      </c>
      <c r="D364" t="s">
        <v>121</v>
      </c>
      <c r="E364" t="s">
        <v>121</v>
      </c>
      <c r="F364" t="s">
        <v>50</v>
      </c>
      <c r="G364" t="s">
        <v>3140</v>
      </c>
      <c r="H364" s="1">
        <v>43969</v>
      </c>
      <c r="I364" s="1">
        <v>43964</v>
      </c>
      <c r="J364">
        <v>3548</v>
      </c>
      <c r="K364" t="s">
        <v>31</v>
      </c>
      <c r="L364" t="s">
        <v>31</v>
      </c>
      <c r="M364">
        <v>0</v>
      </c>
      <c r="N364">
        <v>0</v>
      </c>
      <c r="O364">
        <v>0</v>
      </c>
      <c r="P364" t="s">
        <v>37</v>
      </c>
      <c r="Q364" t="s">
        <v>37</v>
      </c>
      <c r="R364" t="str">
        <f t="shared" si="11"/>
        <v>2125994511119</v>
      </c>
      <c r="S364" t="s">
        <v>38</v>
      </c>
      <c r="T364" t="s">
        <v>39</v>
      </c>
      <c r="U364" t="s">
        <v>40</v>
      </c>
      <c r="V364" t="s">
        <v>41</v>
      </c>
      <c r="W364" t="s">
        <v>42</v>
      </c>
      <c r="X364" t="s">
        <v>43</v>
      </c>
      <c r="Y364" t="s">
        <v>44</v>
      </c>
      <c r="Z364" t="s">
        <v>44</v>
      </c>
      <c r="AA364" t="s">
        <v>45</v>
      </c>
      <c r="AB364" t="s">
        <v>46</v>
      </c>
      <c r="AC364" t="s">
        <v>47</v>
      </c>
      <c r="AD364" t="s">
        <v>48</v>
      </c>
      <c r="AE364" t="s">
        <v>49</v>
      </c>
      <c r="AF364" t="s">
        <v>31</v>
      </c>
    </row>
    <row r="365" spans="1:32">
      <c r="A365" t="str">
        <f t="shared" si="10"/>
        <v>212599451111105</v>
      </c>
      <c r="B365" t="s">
        <v>2978</v>
      </c>
      <c r="C365" t="s">
        <v>33</v>
      </c>
      <c r="D365" t="s">
        <v>121</v>
      </c>
      <c r="E365" t="s">
        <v>121</v>
      </c>
      <c r="F365" t="s">
        <v>35</v>
      </c>
      <c r="G365" t="s">
        <v>3140</v>
      </c>
      <c r="H365" s="1">
        <v>43969</v>
      </c>
      <c r="I365" s="1">
        <v>43964</v>
      </c>
      <c r="J365">
        <v>291925300</v>
      </c>
      <c r="K365" t="s">
        <v>31</v>
      </c>
      <c r="L365" t="s">
        <v>31</v>
      </c>
      <c r="M365">
        <v>0</v>
      </c>
      <c r="N365">
        <v>0</v>
      </c>
      <c r="O365">
        <v>0</v>
      </c>
      <c r="P365" t="s">
        <v>37</v>
      </c>
      <c r="Q365" t="s">
        <v>37</v>
      </c>
      <c r="R365" t="str">
        <f t="shared" si="11"/>
        <v>2125994511111</v>
      </c>
      <c r="S365" t="s">
        <v>38</v>
      </c>
      <c r="T365" t="s">
        <v>39</v>
      </c>
      <c r="U365" t="s">
        <v>40</v>
      </c>
      <c r="V365" t="s">
        <v>41</v>
      </c>
      <c r="W365" t="s">
        <v>42</v>
      </c>
      <c r="X365" t="s">
        <v>43</v>
      </c>
      <c r="Y365" t="s">
        <v>44</v>
      </c>
      <c r="Z365" t="s">
        <v>44</v>
      </c>
      <c r="AA365" t="s">
        <v>45</v>
      </c>
      <c r="AB365" t="s">
        <v>46</v>
      </c>
      <c r="AC365" t="s">
        <v>47</v>
      </c>
      <c r="AD365" t="s">
        <v>48</v>
      </c>
      <c r="AE365" t="s">
        <v>49</v>
      </c>
      <c r="AF365" t="s">
        <v>31</v>
      </c>
    </row>
    <row r="366" spans="1:32">
      <c r="A366" t="str">
        <f t="shared" si="10"/>
        <v>212599452311105</v>
      </c>
      <c r="B366" t="s">
        <v>2978</v>
      </c>
      <c r="C366" t="s">
        <v>33</v>
      </c>
      <c r="D366" t="s">
        <v>1249</v>
      </c>
      <c r="E366" t="s">
        <v>1249</v>
      </c>
      <c r="F366" t="s">
        <v>265</v>
      </c>
      <c r="G366" t="s">
        <v>3141</v>
      </c>
      <c r="H366" s="1">
        <v>43970</v>
      </c>
      <c r="I366" s="1">
        <v>43965</v>
      </c>
      <c r="J366">
        <v>10879000</v>
      </c>
      <c r="K366" t="s">
        <v>31</v>
      </c>
      <c r="L366" t="s">
        <v>31</v>
      </c>
      <c r="M366">
        <v>0</v>
      </c>
      <c r="N366">
        <v>0</v>
      </c>
      <c r="O366">
        <v>0</v>
      </c>
      <c r="P366" t="s">
        <v>37</v>
      </c>
      <c r="Q366" t="s">
        <v>37</v>
      </c>
      <c r="R366" t="str">
        <f t="shared" si="11"/>
        <v>2125994523111</v>
      </c>
      <c r="S366" t="s">
        <v>38</v>
      </c>
      <c r="T366" t="s">
        <v>39</v>
      </c>
      <c r="U366" t="s">
        <v>40</v>
      </c>
      <c r="V366" t="s">
        <v>41</v>
      </c>
      <c r="W366" t="s">
        <v>42</v>
      </c>
      <c r="X366" t="s">
        <v>43</v>
      </c>
      <c r="Y366" t="s">
        <v>44</v>
      </c>
      <c r="Z366" t="s">
        <v>44</v>
      </c>
      <c r="AA366" t="s">
        <v>45</v>
      </c>
      <c r="AB366" t="s">
        <v>46</v>
      </c>
      <c r="AC366" t="s">
        <v>47</v>
      </c>
      <c r="AD366" t="s">
        <v>48</v>
      </c>
      <c r="AE366" t="s">
        <v>49</v>
      </c>
      <c r="AF366" t="s">
        <v>31</v>
      </c>
    </row>
    <row r="367" spans="1:32">
      <c r="A367" t="str">
        <f t="shared" si="10"/>
        <v>212599452111105</v>
      </c>
      <c r="B367" t="s">
        <v>2978</v>
      </c>
      <c r="C367" t="s">
        <v>33</v>
      </c>
      <c r="D367" t="s">
        <v>1249</v>
      </c>
      <c r="E367" t="s">
        <v>1249</v>
      </c>
      <c r="F367" t="s">
        <v>165</v>
      </c>
      <c r="G367" t="s">
        <v>3141</v>
      </c>
      <c r="H367" s="1">
        <v>43970</v>
      </c>
      <c r="I367" s="1">
        <v>43965</v>
      </c>
      <c r="J367">
        <v>13845000</v>
      </c>
      <c r="K367" t="s">
        <v>31</v>
      </c>
      <c r="L367" t="s">
        <v>31</v>
      </c>
      <c r="M367">
        <v>0</v>
      </c>
      <c r="N367">
        <v>0</v>
      </c>
      <c r="O367">
        <v>0</v>
      </c>
      <c r="P367" t="s">
        <v>37</v>
      </c>
      <c r="Q367" t="s">
        <v>37</v>
      </c>
      <c r="R367" t="str">
        <f t="shared" si="11"/>
        <v>2125994521111</v>
      </c>
      <c r="S367" t="s">
        <v>38</v>
      </c>
      <c r="T367" t="s">
        <v>39</v>
      </c>
      <c r="U367" t="s">
        <v>40</v>
      </c>
      <c r="V367" t="s">
        <v>41</v>
      </c>
      <c r="W367" t="s">
        <v>42</v>
      </c>
      <c r="X367" t="s">
        <v>43</v>
      </c>
      <c r="Y367" t="s">
        <v>44</v>
      </c>
      <c r="Z367" t="s">
        <v>44</v>
      </c>
      <c r="AA367" t="s">
        <v>45</v>
      </c>
      <c r="AB367" t="s">
        <v>46</v>
      </c>
      <c r="AC367" t="s">
        <v>47</v>
      </c>
      <c r="AD367" t="s">
        <v>48</v>
      </c>
      <c r="AE367" t="s">
        <v>49</v>
      </c>
      <c r="AF367" t="s">
        <v>31</v>
      </c>
    </row>
    <row r="368" spans="1:32">
      <c r="A368" t="str">
        <f t="shared" si="10"/>
        <v>212599452111105</v>
      </c>
      <c r="B368" t="s">
        <v>2978</v>
      </c>
      <c r="C368" t="s">
        <v>33</v>
      </c>
      <c r="D368" t="s">
        <v>683</v>
      </c>
      <c r="E368" t="s">
        <v>683</v>
      </c>
      <c r="F368" t="s">
        <v>165</v>
      </c>
      <c r="G368" t="s">
        <v>3142</v>
      </c>
      <c r="H368" s="1">
        <v>43969</v>
      </c>
      <c r="I368" s="1">
        <v>43966</v>
      </c>
      <c r="J368">
        <v>1300000</v>
      </c>
      <c r="K368" t="s">
        <v>31</v>
      </c>
      <c r="L368" t="s">
        <v>31</v>
      </c>
      <c r="M368">
        <v>0</v>
      </c>
      <c r="N368">
        <v>0</v>
      </c>
      <c r="O368">
        <v>0</v>
      </c>
      <c r="P368" t="s">
        <v>37</v>
      </c>
      <c r="Q368" t="s">
        <v>37</v>
      </c>
      <c r="R368" t="str">
        <f t="shared" si="11"/>
        <v>2125994521111</v>
      </c>
      <c r="S368" t="s">
        <v>38</v>
      </c>
      <c r="T368" t="s">
        <v>39</v>
      </c>
      <c r="U368" t="s">
        <v>40</v>
      </c>
      <c r="V368" t="s">
        <v>41</v>
      </c>
      <c r="W368" t="s">
        <v>42</v>
      </c>
      <c r="X368" t="s">
        <v>43</v>
      </c>
      <c r="Y368" t="s">
        <v>44</v>
      </c>
      <c r="Z368" t="s">
        <v>44</v>
      </c>
      <c r="AA368" t="s">
        <v>45</v>
      </c>
      <c r="AB368" t="s">
        <v>46</v>
      </c>
      <c r="AC368" t="s">
        <v>47</v>
      </c>
      <c r="AD368" t="s">
        <v>48</v>
      </c>
      <c r="AE368" t="s">
        <v>49</v>
      </c>
      <c r="AF368" t="s">
        <v>31</v>
      </c>
    </row>
    <row r="369" spans="1:32">
      <c r="A369" t="str">
        <f t="shared" si="10"/>
        <v>212300351152205</v>
      </c>
      <c r="B369" t="s">
        <v>2978</v>
      </c>
      <c r="C369" t="s">
        <v>33</v>
      </c>
      <c r="D369" t="s">
        <v>309</v>
      </c>
      <c r="E369" t="s">
        <v>309</v>
      </c>
      <c r="F369" t="s">
        <v>74</v>
      </c>
      <c r="G369" t="s">
        <v>3143</v>
      </c>
      <c r="H369" s="1">
        <v>43971</v>
      </c>
      <c r="I369" s="1">
        <v>43970</v>
      </c>
      <c r="J369">
        <v>144000000</v>
      </c>
      <c r="K369" t="s">
        <v>31</v>
      </c>
      <c r="L369" t="s">
        <v>31</v>
      </c>
      <c r="M369">
        <v>0</v>
      </c>
      <c r="N369">
        <v>0</v>
      </c>
      <c r="O369">
        <v>0</v>
      </c>
      <c r="P369" t="s">
        <v>37</v>
      </c>
      <c r="Q369" t="s">
        <v>37</v>
      </c>
      <c r="R369" t="str">
        <f t="shared" si="11"/>
        <v>2123003511522</v>
      </c>
      <c r="S369" t="s">
        <v>38</v>
      </c>
      <c r="T369" t="s">
        <v>39</v>
      </c>
      <c r="U369" t="s">
        <v>40</v>
      </c>
      <c r="V369" t="s">
        <v>76</v>
      </c>
      <c r="W369" t="s">
        <v>77</v>
      </c>
      <c r="X369" t="s">
        <v>43</v>
      </c>
      <c r="Y369" t="s">
        <v>44</v>
      </c>
      <c r="Z369" t="s">
        <v>44</v>
      </c>
      <c r="AA369" t="s">
        <v>45</v>
      </c>
      <c r="AB369" t="s">
        <v>46</v>
      </c>
      <c r="AC369" t="s">
        <v>47</v>
      </c>
      <c r="AD369" t="s">
        <v>48</v>
      </c>
      <c r="AE369" t="s">
        <v>49</v>
      </c>
      <c r="AF369" t="s">
        <v>31</v>
      </c>
    </row>
    <row r="370" spans="1:32">
      <c r="A370" t="str">
        <f t="shared" si="10"/>
        <v>212599452211904</v>
      </c>
      <c r="B370" t="s">
        <v>2978</v>
      </c>
      <c r="C370" t="s">
        <v>33</v>
      </c>
      <c r="D370" t="s">
        <v>633</v>
      </c>
      <c r="E370" t="s">
        <v>633</v>
      </c>
      <c r="F370" t="s">
        <v>60</v>
      </c>
      <c r="G370" t="s">
        <v>3144</v>
      </c>
      <c r="H370" s="1">
        <v>43934</v>
      </c>
      <c r="I370" s="1">
        <v>43929</v>
      </c>
      <c r="J370">
        <v>4557180</v>
      </c>
      <c r="K370" t="s">
        <v>31</v>
      </c>
      <c r="L370" t="s">
        <v>31</v>
      </c>
      <c r="M370">
        <v>0</v>
      </c>
      <c r="N370">
        <v>0</v>
      </c>
      <c r="O370">
        <v>0</v>
      </c>
      <c r="P370" t="s">
        <v>37</v>
      </c>
      <c r="Q370" t="s">
        <v>37</v>
      </c>
      <c r="R370" t="str">
        <f t="shared" si="11"/>
        <v>2125994522119</v>
      </c>
      <c r="S370" t="s">
        <v>38</v>
      </c>
      <c r="T370" t="s">
        <v>39</v>
      </c>
      <c r="U370" t="s">
        <v>40</v>
      </c>
      <c r="V370" t="s">
        <v>41</v>
      </c>
      <c r="W370" t="s">
        <v>42</v>
      </c>
      <c r="X370" t="s">
        <v>43</v>
      </c>
      <c r="Y370" t="s">
        <v>44</v>
      </c>
      <c r="Z370" t="s">
        <v>44</v>
      </c>
      <c r="AA370" t="s">
        <v>45</v>
      </c>
      <c r="AB370" t="s">
        <v>46</v>
      </c>
      <c r="AC370" t="s">
        <v>47</v>
      </c>
      <c r="AD370" t="s">
        <v>48</v>
      </c>
      <c r="AE370" t="s">
        <v>49</v>
      </c>
      <c r="AF370" t="s">
        <v>31</v>
      </c>
    </row>
    <row r="371" spans="1:32">
      <c r="A371" t="str">
        <f t="shared" si="10"/>
        <v>212599452211204</v>
      </c>
      <c r="B371" t="s">
        <v>2978</v>
      </c>
      <c r="C371" t="s">
        <v>33</v>
      </c>
      <c r="D371" t="s">
        <v>633</v>
      </c>
      <c r="E371" t="s">
        <v>633</v>
      </c>
      <c r="F371" t="s">
        <v>148</v>
      </c>
      <c r="G371" t="s">
        <v>3144</v>
      </c>
      <c r="H371" s="1">
        <v>43934</v>
      </c>
      <c r="I371" s="1">
        <v>43929</v>
      </c>
      <c r="J371">
        <v>882007</v>
      </c>
      <c r="K371" t="s">
        <v>31</v>
      </c>
      <c r="L371" t="s">
        <v>31</v>
      </c>
      <c r="M371">
        <v>0</v>
      </c>
      <c r="N371">
        <v>0</v>
      </c>
      <c r="O371">
        <v>0</v>
      </c>
      <c r="P371" t="s">
        <v>37</v>
      </c>
      <c r="Q371" t="s">
        <v>37</v>
      </c>
      <c r="R371" t="str">
        <f t="shared" si="11"/>
        <v>2125994522112</v>
      </c>
      <c r="S371" t="s">
        <v>38</v>
      </c>
      <c r="T371" t="s">
        <v>39</v>
      </c>
      <c r="U371" t="s">
        <v>40</v>
      </c>
      <c r="V371" t="s">
        <v>41</v>
      </c>
      <c r="W371" t="s">
        <v>42</v>
      </c>
      <c r="X371" t="s">
        <v>43</v>
      </c>
      <c r="Y371" t="s">
        <v>44</v>
      </c>
      <c r="Z371" t="s">
        <v>44</v>
      </c>
      <c r="AA371" t="s">
        <v>45</v>
      </c>
      <c r="AB371" t="s">
        <v>46</v>
      </c>
      <c r="AC371" t="s">
        <v>47</v>
      </c>
      <c r="AD371" t="s">
        <v>48</v>
      </c>
      <c r="AE371" t="s">
        <v>49</v>
      </c>
      <c r="AF371" t="s">
        <v>31</v>
      </c>
    </row>
    <row r="372" spans="1:32">
      <c r="A372" t="str">
        <f t="shared" si="10"/>
        <v>210400252411304</v>
      </c>
      <c r="B372" t="s">
        <v>2978</v>
      </c>
      <c r="C372" t="s">
        <v>33</v>
      </c>
      <c r="D372" t="s">
        <v>59</v>
      </c>
      <c r="E372" t="s">
        <v>59</v>
      </c>
      <c r="F372" t="s">
        <v>64</v>
      </c>
      <c r="G372" t="s">
        <v>3145</v>
      </c>
      <c r="H372" s="1">
        <v>43937</v>
      </c>
      <c r="I372" s="1">
        <v>43935</v>
      </c>
      <c r="J372">
        <v>25400000</v>
      </c>
      <c r="K372" t="s">
        <v>31</v>
      </c>
      <c r="L372" t="s">
        <v>31</v>
      </c>
      <c r="M372">
        <v>0</v>
      </c>
      <c r="N372">
        <v>0</v>
      </c>
      <c r="O372">
        <v>0</v>
      </c>
      <c r="P372" t="s">
        <v>37</v>
      </c>
      <c r="Q372" t="s">
        <v>37</v>
      </c>
      <c r="R372" t="str">
        <f t="shared" si="11"/>
        <v>2104002524113</v>
      </c>
      <c r="S372" t="s">
        <v>38</v>
      </c>
      <c r="T372" t="s">
        <v>39</v>
      </c>
      <c r="U372" t="s">
        <v>40</v>
      </c>
      <c r="V372" t="s">
        <v>185</v>
      </c>
      <c r="W372" t="s">
        <v>209</v>
      </c>
      <c r="X372" t="s">
        <v>187</v>
      </c>
      <c r="Y372" t="s">
        <v>44</v>
      </c>
      <c r="Z372" t="s">
        <v>44</v>
      </c>
      <c r="AA372" t="s">
        <v>66</v>
      </c>
      <c r="AB372" t="s">
        <v>46</v>
      </c>
      <c r="AC372" t="s">
        <v>47</v>
      </c>
      <c r="AD372" t="s">
        <v>48</v>
      </c>
      <c r="AE372" t="s">
        <v>49</v>
      </c>
      <c r="AF372" t="s">
        <v>31</v>
      </c>
    </row>
    <row r="373" spans="1:32">
      <c r="A373" t="str">
        <f t="shared" si="10"/>
        <v>210400252215104</v>
      </c>
      <c r="B373" t="s">
        <v>2978</v>
      </c>
      <c r="C373" t="s">
        <v>33</v>
      </c>
      <c r="D373" t="s">
        <v>59</v>
      </c>
      <c r="E373" t="s">
        <v>59</v>
      </c>
      <c r="F373" t="s">
        <v>179</v>
      </c>
      <c r="G373" t="s">
        <v>3145</v>
      </c>
      <c r="H373" s="1">
        <v>43937</v>
      </c>
      <c r="I373" s="1">
        <v>43935</v>
      </c>
      <c r="J373">
        <v>42050000</v>
      </c>
      <c r="K373" t="s">
        <v>31</v>
      </c>
      <c r="L373" t="s">
        <v>31</v>
      </c>
      <c r="M373">
        <v>0</v>
      </c>
      <c r="N373">
        <v>0</v>
      </c>
      <c r="O373">
        <v>0</v>
      </c>
      <c r="P373" t="s">
        <v>37</v>
      </c>
      <c r="Q373" t="s">
        <v>37</v>
      </c>
      <c r="R373" t="str">
        <f t="shared" si="11"/>
        <v>2104002522151</v>
      </c>
      <c r="S373" t="s">
        <v>38</v>
      </c>
      <c r="T373" t="s">
        <v>39</v>
      </c>
      <c r="U373" t="s">
        <v>40</v>
      </c>
      <c r="V373" t="s">
        <v>185</v>
      </c>
      <c r="W373" t="s">
        <v>209</v>
      </c>
      <c r="X373" t="s">
        <v>187</v>
      </c>
      <c r="Y373" t="s">
        <v>44</v>
      </c>
      <c r="Z373" t="s">
        <v>44</v>
      </c>
      <c r="AA373" t="s">
        <v>66</v>
      </c>
      <c r="AB373" t="s">
        <v>46</v>
      </c>
      <c r="AC373" t="s">
        <v>47</v>
      </c>
      <c r="AD373" t="s">
        <v>48</v>
      </c>
      <c r="AE373" t="s">
        <v>49</v>
      </c>
      <c r="AF373" t="s">
        <v>31</v>
      </c>
    </row>
    <row r="374" spans="1:32">
      <c r="A374" t="str">
        <f t="shared" si="10"/>
        <v>212599451241106</v>
      </c>
      <c r="B374" t="s">
        <v>2978</v>
      </c>
      <c r="C374" t="s">
        <v>33</v>
      </c>
      <c r="D374" t="s">
        <v>206</v>
      </c>
      <c r="E374" t="s">
        <v>206</v>
      </c>
      <c r="F374" t="s">
        <v>116</v>
      </c>
      <c r="G374" t="s">
        <v>3146</v>
      </c>
      <c r="H374" s="1">
        <v>43998</v>
      </c>
      <c r="I374" s="1">
        <v>43997</v>
      </c>
      <c r="J374">
        <v>283856950</v>
      </c>
      <c r="K374" t="s">
        <v>31</v>
      </c>
      <c r="L374" t="s">
        <v>31</v>
      </c>
      <c r="M374">
        <v>0</v>
      </c>
      <c r="N374">
        <v>0</v>
      </c>
      <c r="O374">
        <v>0</v>
      </c>
      <c r="P374" t="s">
        <v>37</v>
      </c>
      <c r="Q374" t="s">
        <v>37</v>
      </c>
      <c r="R374" t="str">
        <f t="shared" si="11"/>
        <v>2125994512411</v>
      </c>
      <c r="S374" t="s">
        <v>38</v>
      </c>
      <c r="T374" t="s">
        <v>39</v>
      </c>
      <c r="U374" t="s">
        <v>40</v>
      </c>
      <c r="V374" t="s">
        <v>41</v>
      </c>
      <c r="W374" t="s">
        <v>42</v>
      </c>
      <c r="X374" t="s">
        <v>43</v>
      </c>
      <c r="Y374" t="s">
        <v>44</v>
      </c>
      <c r="Z374" t="s">
        <v>44</v>
      </c>
      <c r="AA374" t="s">
        <v>45</v>
      </c>
      <c r="AB374" t="s">
        <v>46</v>
      </c>
      <c r="AC374" t="s">
        <v>47</v>
      </c>
      <c r="AD374" t="s">
        <v>48</v>
      </c>
      <c r="AE374" t="s">
        <v>49</v>
      </c>
      <c r="AF374" t="s">
        <v>31</v>
      </c>
    </row>
    <row r="375" spans="1:32">
      <c r="A375" t="str">
        <f t="shared" si="10"/>
        <v>212599451112906</v>
      </c>
      <c r="B375" t="s">
        <v>2978</v>
      </c>
      <c r="C375" t="s">
        <v>33</v>
      </c>
      <c r="D375" t="s">
        <v>713</v>
      </c>
      <c r="E375" t="s">
        <v>713</v>
      </c>
      <c r="F375" t="s">
        <v>112</v>
      </c>
      <c r="G375" t="s">
        <v>3147</v>
      </c>
      <c r="H375" s="1">
        <v>43998</v>
      </c>
      <c r="I375" s="1">
        <v>43997</v>
      </c>
      <c r="J375">
        <v>51153000</v>
      </c>
      <c r="K375" t="s">
        <v>31</v>
      </c>
      <c r="L375" t="s">
        <v>31</v>
      </c>
      <c r="M375">
        <v>0</v>
      </c>
      <c r="N375">
        <v>0</v>
      </c>
      <c r="O375">
        <v>0</v>
      </c>
      <c r="P375" t="s">
        <v>37</v>
      </c>
      <c r="Q375" t="s">
        <v>37</v>
      </c>
      <c r="R375" t="str">
        <f t="shared" si="11"/>
        <v>2125994511129</v>
      </c>
      <c r="S375" t="s">
        <v>38</v>
      </c>
      <c r="T375" t="s">
        <v>39</v>
      </c>
      <c r="U375" t="s">
        <v>40</v>
      </c>
      <c r="V375" t="s">
        <v>41</v>
      </c>
      <c r="W375" t="s">
        <v>42</v>
      </c>
      <c r="X375" t="s">
        <v>43</v>
      </c>
      <c r="Y375" t="s">
        <v>44</v>
      </c>
      <c r="Z375" t="s">
        <v>44</v>
      </c>
      <c r="AA375" t="s">
        <v>45</v>
      </c>
      <c r="AB375" t="s">
        <v>46</v>
      </c>
      <c r="AC375" t="s">
        <v>47</v>
      </c>
      <c r="AD375" t="s">
        <v>48</v>
      </c>
      <c r="AE375" t="s">
        <v>49</v>
      </c>
      <c r="AF375" t="s">
        <v>31</v>
      </c>
    </row>
    <row r="376" spans="1:32">
      <c r="A376" t="str">
        <f t="shared" si="10"/>
        <v>212599451112306</v>
      </c>
      <c r="B376" t="s">
        <v>2978</v>
      </c>
      <c r="C376" t="s">
        <v>33</v>
      </c>
      <c r="D376" t="s">
        <v>472</v>
      </c>
      <c r="E376" t="s">
        <v>472</v>
      </c>
      <c r="F376" t="s">
        <v>56</v>
      </c>
      <c r="G376" t="s">
        <v>3148</v>
      </c>
      <c r="H376" s="1">
        <v>43983</v>
      </c>
      <c r="I376" s="1">
        <v>43956</v>
      </c>
      <c r="J376">
        <v>1030000</v>
      </c>
      <c r="K376" t="s">
        <v>31</v>
      </c>
      <c r="L376" t="s">
        <v>31</v>
      </c>
      <c r="M376">
        <v>0</v>
      </c>
      <c r="N376">
        <v>0</v>
      </c>
      <c r="O376">
        <v>0</v>
      </c>
      <c r="P376" t="s">
        <v>37</v>
      </c>
      <c r="Q376" t="s">
        <v>37</v>
      </c>
      <c r="R376" t="str">
        <f t="shared" si="11"/>
        <v>2125994511123</v>
      </c>
      <c r="S376" t="s">
        <v>38</v>
      </c>
      <c r="T376" t="s">
        <v>39</v>
      </c>
      <c r="U376" t="s">
        <v>40</v>
      </c>
      <c r="V376" t="s">
        <v>41</v>
      </c>
      <c r="W376" t="s">
        <v>42</v>
      </c>
      <c r="X376" t="s">
        <v>43</v>
      </c>
      <c r="Y376" t="s">
        <v>44</v>
      </c>
      <c r="Z376" t="s">
        <v>44</v>
      </c>
      <c r="AA376" t="s">
        <v>45</v>
      </c>
      <c r="AB376" t="s">
        <v>46</v>
      </c>
      <c r="AC376" t="s">
        <v>47</v>
      </c>
      <c r="AD376" t="s">
        <v>48</v>
      </c>
      <c r="AE376" t="s">
        <v>49</v>
      </c>
      <c r="AF376" t="s">
        <v>31</v>
      </c>
    </row>
    <row r="377" spans="1:32">
      <c r="A377" t="str">
        <f t="shared" si="10"/>
        <v>212599451112206</v>
      </c>
      <c r="B377" t="s">
        <v>2978</v>
      </c>
      <c r="C377" t="s">
        <v>33</v>
      </c>
      <c r="D377" t="s">
        <v>472</v>
      </c>
      <c r="E377" t="s">
        <v>472</v>
      </c>
      <c r="F377" t="s">
        <v>55</v>
      </c>
      <c r="G377" t="s">
        <v>3148</v>
      </c>
      <c r="H377" s="1">
        <v>43983</v>
      </c>
      <c r="I377" s="1">
        <v>43956</v>
      </c>
      <c r="J377">
        <v>7497934</v>
      </c>
      <c r="K377" t="s">
        <v>31</v>
      </c>
      <c r="L377" t="s">
        <v>31</v>
      </c>
      <c r="M377">
        <v>0</v>
      </c>
      <c r="N377">
        <v>0</v>
      </c>
      <c r="O377">
        <v>0</v>
      </c>
      <c r="P377" t="s">
        <v>37</v>
      </c>
      <c r="Q377" t="s">
        <v>37</v>
      </c>
      <c r="R377" t="str">
        <f t="shared" si="11"/>
        <v>2125994511122</v>
      </c>
      <c r="S377" t="s">
        <v>38</v>
      </c>
      <c r="T377" t="s">
        <v>39</v>
      </c>
      <c r="U377" t="s">
        <v>40</v>
      </c>
      <c r="V377" t="s">
        <v>41</v>
      </c>
      <c r="W377" t="s">
        <v>42</v>
      </c>
      <c r="X377" t="s">
        <v>43</v>
      </c>
      <c r="Y377" t="s">
        <v>44</v>
      </c>
      <c r="Z377" t="s">
        <v>44</v>
      </c>
      <c r="AA377" t="s">
        <v>45</v>
      </c>
      <c r="AB377" t="s">
        <v>46</v>
      </c>
      <c r="AC377" t="s">
        <v>47</v>
      </c>
      <c r="AD377" t="s">
        <v>48</v>
      </c>
      <c r="AE377" t="s">
        <v>49</v>
      </c>
      <c r="AF377" t="s">
        <v>31</v>
      </c>
    </row>
    <row r="378" spans="1:32">
      <c r="A378" t="str">
        <f t="shared" si="10"/>
        <v>212599451112106</v>
      </c>
      <c r="B378" t="s">
        <v>2978</v>
      </c>
      <c r="C378" t="s">
        <v>33</v>
      </c>
      <c r="D378" t="s">
        <v>472</v>
      </c>
      <c r="E378" t="s">
        <v>472</v>
      </c>
      <c r="F378" t="s">
        <v>51</v>
      </c>
      <c r="G378" t="s">
        <v>3148</v>
      </c>
      <c r="H378" s="1">
        <v>43983</v>
      </c>
      <c r="I378" s="1">
        <v>43956</v>
      </c>
      <c r="J378">
        <v>24189010</v>
      </c>
      <c r="K378" t="s">
        <v>31</v>
      </c>
      <c r="L378" t="s">
        <v>31</v>
      </c>
      <c r="M378">
        <v>0</v>
      </c>
      <c r="N378">
        <v>0</v>
      </c>
      <c r="O378">
        <v>0</v>
      </c>
      <c r="P378" t="s">
        <v>37</v>
      </c>
      <c r="Q378" t="s">
        <v>37</v>
      </c>
      <c r="R378" t="str">
        <f t="shared" si="11"/>
        <v>2125994511121</v>
      </c>
      <c r="S378" t="s">
        <v>38</v>
      </c>
      <c r="T378" t="s">
        <v>39</v>
      </c>
      <c r="U378" t="s">
        <v>40</v>
      </c>
      <c r="V378" t="s">
        <v>41</v>
      </c>
      <c r="W378" t="s">
        <v>42</v>
      </c>
      <c r="X378" t="s">
        <v>43</v>
      </c>
      <c r="Y378" t="s">
        <v>44</v>
      </c>
      <c r="Z378" t="s">
        <v>44</v>
      </c>
      <c r="AA378" t="s">
        <v>45</v>
      </c>
      <c r="AB378" t="s">
        <v>46</v>
      </c>
      <c r="AC378" t="s">
        <v>47</v>
      </c>
      <c r="AD378" t="s">
        <v>48</v>
      </c>
      <c r="AE378" t="s">
        <v>49</v>
      </c>
      <c r="AF378" t="s">
        <v>31</v>
      </c>
    </row>
    <row r="379" spans="1:32">
      <c r="A379" t="str">
        <f t="shared" si="10"/>
        <v>212599451111906</v>
      </c>
      <c r="B379" t="s">
        <v>2978</v>
      </c>
      <c r="C379" t="s">
        <v>33</v>
      </c>
      <c r="D379" t="s">
        <v>472</v>
      </c>
      <c r="E379" t="s">
        <v>472</v>
      </c>
      <c r="F379" t="s">
        <v>50</v>
      </c>
      <c r="G379" t="s">
        <v>3148</v>
      </c>
      <c r="H379" s="1">
        <v>43983</v>
      </c>
      <c r="I379" s="1">
        <v>43956</v>
      </c>
      <c r="J379">
        <v>4351</v>
      </c>
      <c r="K379" t="s">
        <v>31</v>
      </c>
      <c r="L379" t="s">
        <v>31</v>
      </c>
      <c r="M379">
        <v>0</v>
      </c>
      <c r="N379">
        <v>0</v>
      </c>
      <c r="O379">
        <v>0</v>
      </c>
      <c r="P379" t="s">
        <v>37</v>
      </c>
      <c r="Q379" t="s">
        <v>37</v>
      </c>
      <c r="R379" t="str">
        <f t="shared" si="11"/>
        <v>2125994511119</v>
      </c>
      <c r="S379" t="s">
        <v>38</v>
      </c>
      <c r="T379" t="s">
        <v>39</v>
      </c>
      <c r="U379" t="s">
        <v>40</v>
      </c>
      <c r="V379" t="s">
        <v>41</v>
      </c>
      <c r="W379" t="s">
        <v>42</v>
      </c>
      <c r="X379" t="s">
        <v>43</v>
      </c>
      <c r="Y379" t="s">
        <v>44</v>
      </c>
      <c r="Z379" t="s">
        <v>44</v>
      </c>
      <c r="AA379" t="s">
        <v>45</v>
      </c>
      <c r="AB379" t="s">
        <v>46</v>
      </c>
      <c r="AC379" t="s">
        <v>47</v>
      </c>
      <c r="AD379" t="s">
        <v>48</v>
      </c>
      <c r="AE379" t="s">
        <v>49</v>
      </c>
      <c r="AF379" t="s">
        <v>31</v>
      </c>
    </row>
    <row r="380" spans="1:32">
      <c r="A380" t="str">
        <f t="shared" si="10"/>
        <v>212599451111106</v>
      </c>
      <c r="B380" t="s">
        <v>2978</v>
      </c>
      <c r="C380" t="s">
        <v>33</v>
      </c>
      <c r="D380" t="s">
        <v>472</v>
      </c>
      <c r="E380" t="s">
        <v>472</v>
      </c>
      <c r="F380" t="s">
        <v>35</v>
      </c>
      <c r="G380" t="s">
        <v>3148</v>
      </c>
      <c r="H380" s="1">
        <v>43983</v>
      </c>
      <c r="I380" s="1">
        <v>43956</v>
      </c>
      <c r="J380">
        <v>292864300</v>
      </c>
      <c r="K380" t="s">
        <v>31</v>
      </c>
      <c r="L380" t="s">
        <v>31</v>
      </c>
      <c r="M380">
        <v>0</v>
      </c>
      <c r="N380">
        <v>0</v>
      </c>
      <c r="O380">
        <v>0</v>
      </c>
      <c r="P380" t="s">
        <v>37</v>
      </c>
      <c r="Q380" t="s">
        <v>37</v>
      </c>
      <c r="R380" t="str">
        <f t="shared" si="11"/>
        <v>2125994511111</v>
      </c>
      <c r="S380" t="s">
        <v>38</v>
      </c>
      <c r="T380" t="s">
        <v>39</v>
      </c>
      <c r="U380" t="s">
        <v>40</v>
      </c>
      <c r="V380" t="s">
        <v>41</v>
      </c>
      <c r="W380" t="s">
        <v>42</v>
      </c>
      <c r="X380" t="s">
        <v>43</v>
      </c>
      <c r="Y380" t="s">
        <v>44</v>
      </c>
      <c r="Z380" t="s">
        <v>44</v>
      </c>
      <c r="AA380" t="s">
        <v>45</v>
      </c>
      <c r="AB380" t="s">
        <v>46</v>
      </c>
      <c r="AC380" t="s">
        <v>47</v>
      </c>
      <c r="AD380" t="s">
        <v>48</v>
      </c>
      <c r="AE380" t="s">
        <v>49</v>
      </c>
      <c r="AF380" t="s">
        <v>31</v>
      </c>
    </row>
    <row r="381" spans="1:32">
      <c r="A381" t="str">
        <f t="shared" si="10"/>
        <v>212599451112406</v>
      </c>
      <c r="B381" t="s">
        <v>2978</v>
      </c>
      <c r="C381" t="s">
        <v>33</v>
      </c>
      <c r="D381" t="s">
        <v>472</v>
      </c>
      <c r="E381" t="s">
        <v>472</v>
      </c>
      <c r="F381" t="s">
        <v>52</v>
      </c>
      <c r="G381" t="s">
        <v>3148</v>
      </c>
      <c r="H381" s="1">
        <v>43983</v>
      </c>
      <c r="I381" s="1">
        <v>43956</v>
      </c>
      <c r="J381">
        <v>14560000</v>
      </c>
      <c r="K381" t="s">
        <v>31</v>
      </c>
      <c r="L381" t="s">
        <v>31</v>
      </c>
      <c r="M381">
        <v>0</v>
      </c>
      <c r="N381">
        <v>0</v>
      </c>
      <c r="O381">
        <v>0</v>
      </c>
      <c r="P381" t="s">
        <v>37</v>
      </c>
      <c r="Q381" t="s">
        <v>37</v>
      </c>
      <c r="R381" t="str">
        <f t="shared" si="11"/>
        <v>2125994511124</v>
      </c>
      <c r="S381" t="s">
        <v>38</v>
      </c>
      <c r="T381" t="s">
        <v>39</v>
      </c>
      <c r="U381" t="s">
        <v>40</v>
      </c>
      <c r="V381" t="s">
        <v>41</v>
      </c>
      <c r="W381" t="s">
        <v>42</v>
      </c>
      <c r="X381" t="s">
        <v>43</v>
      </c>
      <c r="Y381" t="s">
        <v>44</v>
      </c>
      <c r="Z381" t="s">
        <v>44</v>
      </c>
      <c r="AA381" t="s">
        <v>45</v>
      </c>
      <c r="AB381" t="s">
        <v>46</v>
      </c>
      <c r="AC381" t="s">
        <v>47</v>
      </c>
      <c r="AD381" t="s">
        <v>48</v>
      </c>
      <c r="AE381" t="s">
        <v>49</v>
      </c>
      <c r="AF381" t="s">
        <v>31</v>
      </c>
    </row>
    <row r="382" spans="1:32">
      <c r="A382" t="str">
        <f t="shared" si="10"/>
        <v>212599451112506</v>
      </c>
      <c r="B382" t="s">
        <v>2978</v>
      </c>
      <c r="C382" t="s">
        <v>33</v>
      </c>
      <c r="D382" t="s">
        <v>472</v>
      </c>
      <c r="E382" t="s">
        <v>472</v>
      </c>
      <c r="F382" t="s">
        <v>132</v>
      </c>
      <c r="G382" t="s">
        <v>3148</v>
      </c>
      <c r="H382" s="1">
        <v>43983</v>
      </c>
      <c r="I382" s="1">
        <v>43956</v>
      </c>
      <c r="J382">
        <v>1645</v>
      </c>
      <c r="K382" t="s">
        <v>31</v>
      </c>
      <c r="L382" t="s">
        <v>31</v>
      </c>
      <c r="M382">
        <v>0</v>
      </c>
      <c r="N382">
        <v>0</v>
      </c>
      <c r="O382">
        <v>0</v>
      </c>
      <c r="P382" t="s">
        <v>37</v>
      </c>
      <c r="Q382" t="s">
        <v>37</v>
      </c>
      <c r="R382" t="str">
        <f t="shared" si="11"/>
        <v>2125994511125</v>
      </c>
      <c r="S382" t="s">
        <v>38</v>
      </c>
      <c r="T382" t="s">
        <v>39</v>
      </c>
      <c r="U382" t="s">
        <v>40</v>
      </c>
      <c r="V382" t="s">
        <v>41</v>
      </c>
      <c r="W382" t="s">
        <v>42</v>
      </c>
      <c r="X382" t="s">
        <v>43</v>
      </c>
      <c r="Y382" t="s">
        <v>44</v>
      </c>
      <c r="Z382" t="s">
        <v>44</v>
      </c>
      <c r="AA382" t="s">
        <v>45</v>
      </c>
      <c r="AB382" t="s">
        <v>46</v>
      </c>
      <c r="AC382" t="s">
        <v>47</v>
      </c>
      <c r="AD382" t="s">
        <v>48</v>
      </c>
      <c r="AE382" t="s">
        <v>49</v>
      </c>
      <c r="AF382" t="s">
        <v>31</v>
      </c>
    </row>
    <row r="383" spans="1:32">
      <c r="A383" t="str">
        <f t="shared" si="10"/>
        <v>212599451112606</v>
      </c>
      <c r="B383" t="s">
        <v>2978</v>
      </c>
      <c r="C383" t="s">
        <v>33</v>
      </c>
      <c r="D383" t="s">
        <v>472</v>
      </c>
      <c r="E383" t="s">
        <v>472</v>
      </c>
      <c r="F383" t="s">
        <v>57</v>
      </c>
      <c r="G383" t="s">
        <v>3148</v>
      </c>
      <c r="H383" s="1">
        <v>43983</v>
      </c>
      <c r="I383" s="1">
        <v>43956</v>
      </c>
      <c r="J383">
        <v>18539520</v>
      </c>
      <c r="K383" t="s">
        <v>31</v>
      </c>
      <c r="L383" t="s">
        <v>31</v>
      </c>
      <c r="M383">
        <v>0</v>
      </c>
      <c r="N383">
        <v>0</v>
      </c>
      <c r="O383">
        <v>0</v>
      </c>
      <c r="P383" t="s">
        <v>37</v>
      </c>
      <c r="Q383" t="s">
        <v>37</v>
      </c>
      <c r="R383" t="str">
        <f t="shared" si="11"/>
        <v>2125994511126</v>
      </c>
      <c r="S383" t="s">
        <v>38</v>
      </c>
      <c r="T383" t="s">
        <v>39</v>
      </c>
      <c r="U383" t="s">
        <v>40</v>
      </c>
      <c r="V383" t="s">
        <v>41</v>
      </c>
      <c r="W383" t="s">
        <v>42</v>
      </c>
      <c r="X383" t="s">
        <v>43</v>
      </c>
      <c r="Y383" t="s">
        <v>44</v>
      </c>
      <c r="Z383" t="s">
        <v>44</v>
      </c>
      <c r="AA383" t="s">
        <v>45</v>
      </c>
      <c r="AB383" t="s">
        <v>46</v>
      </c>
      <c r="AC383" t="s">
        <v>47</v>
      </c>
      <c r="AD383" t="s">
        <v>48</v>
      </c>
      <c r="AE383" t="s">
        <v>49</v>
      </c>
      <c r="AF383" t="s">
        <v>31</v>
      </c>
    </row>
    <row r="384" spans="1:32">
      <c r="A384" t="str">
        <f t="shared" si="10"/>
        <v>212599451115106</v>
      </c>
      <c r="B384" t="s">
        <v>2978</v>
      </c>
      <c r="C384" t="s">
        <v>33</v>
      </c>
      <c r="D384" t="s">
        <v>472</v>
      </c>
      <c r="E384" t="s">
        <v>472</v>
      </c>
      <c r="F384" t="s">
        <v>58</v>
      </c>
      <c r="G384" t="s">
        <v>3148</v>
      </c>
      <c r="H384" s="1">
        <v>43983</v>
      </c>
      <c r="I384" s="1">
        <v>43956</v>
      </c>
      <c r="J384">
        <v>7350000</v>
      </c>
      <c r="K384" t="s">
        <v>31</v>
      </c>
      <c r="L384" t="s">
        <v>31</v>
      </c>
      <c r="M384">
        <v>0</v>
      </c>
      <c r="N384">
        <v>0</v>
      </c>
      <c r="O384">
        <v>0</v>
      </c>
      <c r="P384" t="s">
        <v>37</v>
      </c>
      <c r="Q384" t="s">
        <v>37</v>
      </c>
      <c r="R384" t="str">
        <f t="shared" si="11"/>
        <v>2125994511151</v>
      </c>
      <c r="S384" t="s">
        <v>38</v>
      </c>
      <c r="T384" t="s">
        <v>39</v>
      </c>
      <c r="U384" t="s">
        <v>40</v>
      </c>
      <c r="V384" t="s">
        <v>41</v>
      </c>
      <c r="W384" t="s">
        <v>42</v>
      </c>
      <c r="X384" t="s">
        <v>43</v>
      </c>
      <c r="Y384" t="s">
        <v>44</v>
      </c>
      <c r="Z384" t="s">
        <v>44</v>
      </c>
      <c r="AA384" t="s">
        <v>45</v>
      </c>
      <c r="AB384" t="s">
        <v>46</v>
      </c>
      <c r="AC384" t="s">
        <v>47</v>
      </c>
      <c r="AD384" t="s">
        <v>48</v>
      </c>
      <c r="AE384" t="s">
        <v>49</v>
      </c>
      <c r="AF384" t="s">
        <v>31</v>
      </c>
    </row>
    <row r="385" spans="1:32">
      <c r="A385" t="str">
        <f t="shared" si="10"/>
        <v>212599452111106</v>
      </c>
      <c r="B385" t="s">
        <v>2978</v>
      </c>
      <c r="C385" t="s">
        <v>33</v>
      </c>
      <c r="D385" t="s">
        <v>764</v>
      </c>
      <c r="E385" t="s">
        <v>764</v>
      </c>
      <c r="F385" t="s">
        <v>165</v>
      </c>
      <c r="G385" t="s">
        <v>3149</v>
      </c>
      <c r="H385" s="1">
        <v>43983</v>
      </c>
      <c r="I385" s="1">
        <v>43964</v>
      </c>
      <c r="J385">
        <v>1300000</v>
      </c>
      <c r="K385" t="s">
        <v>31</v>
      </c>
      <c r="L385" t="s">
        <v>31</v>
      </c>
      <c r="M385">
        <v>0</v>
      </c>
      <c r="N385">
        <v>0</v>
      </c>
      <c r="O385">
        <v>0</v>
      </c>
      <c r="P385" t="s">
        <v>37</v>
      </c>
      <c r="Q385" t="s">
        <v>37</v>
      </c>
      <c r="R385" t="str">
        <f t="shared" si="11"/>
        <v>2125994521111</v>
      </c>
      <c r="S385" t="s">
        <v>38</v>
      </c>
      <c r="T385" t="s">
        <v>39</v>
      </c>
      <c r="U385" t="s">
        <v>40</v>
      </c>
      <c r="V385" t="s">
        <v>41</v>
      </c>
      <c r="W385" t="s">
        <v>42</v>
      </c>
      <c r="X385" t="s">
        <v>43</v>
      </c>
      <c r="Y385" t="s">
        <v>44</v>
      </c>
      <c r="Z385" t="s">
        <v>44</v>
      </c>
      <c r="AA385" t="s">
        <v>45</v>
      </c>
      <c r="AB385" t="s">
        <v>46</v>
      </c>
      <c r="AC385" t="s">
        <v>47</v>
      </c>
      <c r="AD385" t="s">
        <v>48</v>
      </c>
      <c r="AE385" t="s">
        <v>49</v>
      </c>
      <c r="AF385" t="s">
        <v>31</v>
      </c>
    </row>
    <row r="386" spans="1:32">
      <c r="A386" t="str">
        <f t="shared" si="10"/>
        <v>212599452211306</v>
      </c>
      <c r="B386" t="s">
        <v>2978</v>
      </c>
      <c r="C386" t="s">
        <v>33</v>
      </c>
      <c r="D386" t="s">
        <v>436</v>
      </c>
      <c r="E386" t="s">
        <v>436</v>
      </c>
      <c r="F386" t="s">
        <v>158</v>
      </c>
      <c r="G386" t="s">
        <v>3150</v>
      </c>
      <c r="H386" s="1">
        <v>43986</v>
      </c>
      <c r="I386" s="1">
        <v>43984</v>
      </c>
      <c r="J386">
        <v>310000</v>
      </c>
      <c r="K386" t="s">
        <v>31</v>
      </c>
      <c r="L386" t="s">
        <v>31</v>
      </c>
      <c r="M386">
        <v>0</v>
      </c>
      <c r="N386">
        <v>0</v>
      </c>
      <c r="O386">
        <v>0</v>
      </c>
      <c r="P386" t="s">
        <v>37</v>
      </c>
      <c r="Q386" t="s">
        <v>37</v>
      </c>
      <c r="R386" t="str">
        <f t="shared" si="11"/>
        <v>2125994522113</v>
      </c>
      <c r="S386" t="s">
        <v>38</v>
      </c>
      <c r="T386" t="s">
        <v>39</v>
      </c>
      <c r="U386" t="s">
        <v>40</v>
      </c>
      <c r="V386" t="s">
        <v>41</v>
      </c>
      <c r="W386" t="s">
        <v>42</v>
      </c>
      <c r="X386" t="s">
        <v>43</v>
      </c>
      <c r="Y386" t="s">
        <v>44</v>
      </c>
      <c r="Z386" t="s">
        <v>44</v>
      </c>
      <c r="AA386" t="s">
        <v>45</v>
      </c>
      <c r="AB386" t="s">
        <v>46</v>
      </c>
      <c r="AC386" t="s">
        <v>47</v>
      </c>
      <c r="AD386" t="s">
        <v>48</v>
      </c>
      <c r="AE386" t="s">
        <v>49</v>
      </c>
      <c r="AF386" t="s">
        <v>31</v>
      </c>
    </row>
    <row r="387" spans="1:32">
      <c r="A387" t="str">
        <f t="shared" ref="A387:A450" si="12">V387&amp;W387&amp;F387&amp;IF(MONTH(H387)&lt;10,"0"&amp;MONTH(H387),MONTH(H387))</f>
        <v>212599452211906</v>
      </c>
      <c r="B387" t="s">
        <v>2978</v>
      </c>
      <c r="C387" t="s">
        <v>33</v>
      </c>
      <c r="D387" t="s">
        <v>1459</v>
      </c>
      <c r="E387" t="s">
        <v>1459</v>
      </c>
      <c r="F387" t="s">
        <v>60</v>
      </c>
      <c r="G387" t="s">
        <v>3151</v>
      </c>
      <c r="H387" s="1">
        <v>43992</v>
      </c>
      <c r="I387" s="1">
        <v>43992</v>
      </c>
      <c r="J387">
        <v>377000</v>
      </c>
      <c r="K387" t="s">
        <v>31</v>
      </c>
      <c r="L387" t="s">
        <v>31</v>
      </c>
      <c r="M387">
        <v>0</v>
      </c>
      <c r="N387">
        <v>0</v>
      </c>
      <c r="O387">
        <v>0</v>
      </c>
      <c r="P387" t="s">
        <v>37</v>
      </c>
      <c r="Q387" t="s">
        <v>37</v>
      </c>
      <c r="R387" t="str">
        <f t="shared" ref="R387:R450" si="13">V387&amp;W387&amp;F387</f>
        <v>2125994522119</v>
      </c>
      <c r="S387" t="s">
        <v>38</v>
      </c>
      <c r="T387" t="s">
        <v>39</v>
      </c>
      <c r="U387" t="s">
        <v>40</v>
      </c>
      <c r="V387" t="s">
        <v>41</v>
      </c>
      <c r="W387" t="s">
        <v>42</v>
      </c>
      <c r="X387" t="s">
        <v>43</v>
      </c>
      <c r="Y387" t="s">
        <v>44</v>
      </c>
      <c r="Z387" t="s">
        <v>44</v>
      </c>
      <c r="AA387" t="s">
        <v>45</v>
      </c>
      <c r="AB387" t="s">
        <v>46</v>
      </c>
      <c r="AC387" t="s">
        <v>47</v>
      </c>
      <c r="AD387" t="s">
        <v>48</v>
      </c>
      <c r="AE387" t="s">
        <v>49</v>
      </c>
      <c r="AF387" t="s">
        <v>31</v>
      </c>
    </row>
    <row r="388" spans="1:32">
      <c r="A388" t="str">
        <f t="shared" si="12"/>
        <v>212599452211206</v>
      </c>
      <c r="B388" t="s">
        <v>2978</v>
      </c>
      <c r="C388" t="s">
        <v>33</v>
      </c>
      <c r="D388" t="s">
        <v>1459</v>
      </c>
      <c r="E388" t="s">
        <v>1459</v>
      </c>
      <c r="F388" t="s">
        <v>148</v>
      </c>
      <c r="G388" t="s">
        <v>3151</v>
      </c>
      <c r="H388" s="1">
        <v>43992</v>
      </c>
      <c r="I388" s="1">
        <v>43992</v>
      </c>
      <c r="J388">
        <v>97570</v>
      </c>
      <c r="K388" t="s">
        <v>31</v>
      </c>
      <c r="L388" t="s">
        <v>31</v>
      </c>
      <c r="M388">
        <v>0</v>
      </c>
      <c r="N388">
        <v>0</v>
      </c>
      <c r="O388">
        <v>0</v>
      </c>
      <c r="P388" t="s">
        <v>37</v>
      </c>
      <c r="Q388" t="s">
        <v>37</v>
      </c>
      <c r="R388" t="str">
        <f t="shared" si="13"/>
        <v>2125994522112</v>
      </c>
      <c r="S388" t="s">
        <v>38</v>
      </c>
      <c r="T388" t="s">
        <v>39</v>
      </c>
      <c r="U388" t="s">
        <v>40</v>
      </c>
      <c r="V388" t="s">
        <v>41</v>
      </c>
      <c r="W388" t="s">
        <v>42</v>
      </c>
      <c r="X388" t="s">
        <v>43</v>
      </c>
      <c r="Y388" t="s">
        <v>44</v>
      </c>
      <c r="Z388" t="s">
        <v>44</v>
      </c>
      <c r="AA388" t="s">
        <v>45</v>
      </c>
      <c r="AB388" t="s">
        <v>46</v>
      </c>
      <c r="AC388" t="s">
        <v>47</v>
      </c>
      <c r="AD388" t="s">
        <v>48</v>
      </c>
      <c r="AE388" t="s">
        <v>49</v>
      </c>
      <c r="AF388" t="s">
        <v>31</v>
      </c>
    </row>
    <row r="389" spans="1:32">
      <c r="A389" t="str">
        <f t="shared" si="12"/>
        <v>212599452211906</v>
      </c>
      <c r="B389" t="s">
        <v>2978</v>
      </c>
      <c r="C389" t="s">
        <v>33</v>
      </c>
      <c r="D389" t="s">
        <v>946</v>
      </c>
      <c r="E389" t="s">
        <v>946</v>
      </c>
      <c r="F389" t="s">
        <v>60</v>
      </c>
      <c r="G389" t="s">
        <v>3152</v>
      </c>
      <c r="H389" s="1">
        <v>43992</v>
      </c>
      <c r="I389" s="1">
        <v>43992</v>
      </c>
      <c r="J389">
        <v>459500</v>
      </c>
      <c r="K389" t="s">
        <v>31</v>
      </c>
      <c r="L389" t="s">
        <v>31</v>
      </c>
      <c r="M389">
        <v>0</v>
      </c>
      <c r="N389">
        <v>0</v>
      </c>
      <c r="O389">
        <v>0</v>
      </c>
      <c r="P389" t="s">
        <v>37</v>
      </c>
      <c r="Q389" t="s">
        <v>37</v>
      </c>
      <c r="R389" t="str">
        <f t="shared" si="13"/>
        <v>2125994522119</v>
      </c>
      <c r="S389" t="s">
        <v>38</v>
      </c>
      <c r="T389" t="s">
        <v>39</v>
      </c>
      <c r="U389" t="s">
        <v>40</v>
      </c>
      <c r="V389" t="s">
        <v>41</v>
      </c>
      <c r="W389" t="s">
        <v>42</v>
      </c>
      <c r="X389" t="s">
        <v>43</v>
      </c>
      <c r="Y389" t="s">
        <v>44</v>
      </c>
      <c r="Z389" t="s">
        <v>44</v>
      </c>
      <c r="AA389" t="s">
        <v>45</v>
      </c>
      <c r="AB389" t="s">
        <v>46</v>
      </c>
      <c r="AC389" t="s">
        <v>47</v>
      </c>
      <c r="AD389" t="s">
        <v>48</v>
      </c>
      <c r="AE389" t="s">
        <v>49</v>
      </c>
      <c r="AF389" t="s">
        <v>31</v>
      </c>
    </row>
    <row r="390" spans="1:32">
      <c r="A390" t="str">
        <f t="shared" si="12"/>
        <v>212599452211206</v>
      </c>
      <c r="B390" t="s">
        <v>2978</v>
      </c>
      <c r="C390" t="s">
        <v>33</v>
      </c>
      <c r="D390" t="s">
        <v>946</v>
      </c>
      <c r="E390" t="s">
        <v>946</v>
      </c>
      <c r="F390" t="s">
        <v>148</v>
      </c>
      <c r="G390" t="s">
        <v>3152</v>
      </c>
      <c r="H390" s="1">
        <v>43992</v>
      </c>
      <c r="I390" s="1">
        <v>43992</v>
      </c>
      <c r="J390">
        <v>22000</v>
      </c>
      <c r="K390" t="s">
        <v>31</v>
      </c>
      <c r="L390" t="s">
        <v>31</v>
      </c>
      <c r="M390">
        <v>0</v>
      </c>
      <c r="N390">
        <v>0</v>
      </c>
      <c r="O390">
        <v>0</v>
      </c>
      <c r="P390" t="s">
        <v>37</v>
      </c>
      <c r="Q390" t="s">
        <v>37</v>
      </c>
      <c r="R390" t="str">
        <f t="shared" si="13"/>
        <v>2125994522112</v>
      </c>
      <c r="S390" t="s">
        <v>38</v>
      </c>
      <c r="T390" t="s">
        <v>39</v>
      </c>
      <c r="U390" t="s">
        <v>40</v>
      </c>
      <c r="V390" t="s">
        <v>41</v>
      </c>
      <c r="W390" t="s">
        <v>42</v>
      </c>
      <c r="X390" t="s">
        <v>43</v>
      </c>
      <c r="Y390" t="s">
        <v>44</v>
      </c>
      <c r="Z390" t="s">
        <v>44</v>
      </c>
      <c r="AA390" t="s">
        <v>45</v>
      </c>
      <c r="AB390" t="s">
        <v>46</v>
      </c>
      <c r="AC390" t="s">
        <v>47</v>
      </c>
      <c r="AD390" t="s">
        <v>48</v>
      </c>
      <c r="AE390" t="s">
        <v>49</v>
      </c>
      <c r="AF390" t="s">
        <v>31</v>
      </c>
    </row>
    <row r="391" spans="1:32">
      <c r="A391" t="str">
        <f t="shared" si="12"/>
        <v>212599452211906</v>
      </c>
      <c r="B391" t="s">
        <v>2978</v>
      </c>
      <c r="C391" t="s">
        <v>33</v>
      </c>
      <c r="D391" t="s">
        <v>1078</v>
      </c>
      <c r="E391" t="s">
        <v>1078</v>
      </c>
      <c r="F391" t="s">
        <v>60</v>
      </c>
      <c r="G391" t="s">
        <v>3153</v>
      </c>
      <c r="H391" s="1">
        <v>43992</v>
      </c>
      <c r="I391" s="1">
        <v>43992</v>
      </c>
      <c r="J391">
        <v>1568500</v>
      </c>
      <c r="K391" t="s">
        <v>31</v>
      </c>
      <c r="L391" t="s">
        <v>31</v>
      </c>
      <c r="M391">
        <v>0</v>
      </c>
      <c r="N391">
        <v>0</v>
      </c>
      <c r="O391">
        <v>0</v>
      </c>
      <c r="P391" t="s">
        <v>37</v>
      </c>
      <c r="Q391" t="s">
        <v>37</v>
      </c>
      <c r="R391" t="str">
        <f t="shared" si="13"/>
        <v>2125994522119</v>
      </c>
      <c r="S391" t="s">
        <v>38</v>
      </c>
      <c r="T391" t="s">
        <v>39</v>
      </c>
      <c r="U391" t="s">
        <v>40</v>
      </c>
      <c r="V391" t="s">
        <v>41</v>
      </c>
      <c r="W391" t="s">
        <v>42</v>
      </c>
      <c r="X391" t="s">
        <v>43</v>
      </c>
      <c r="Y391" t="s">
        <v>44</v>
      </c>
      <c r="Z391" t="s">
        <v>44</v>
      </c>
      <c r="AA391" t="s">
        <v>45</v>
      </c>
      <c r="AB391" t="s">
        <v>46</v>
      </c>
      <c r="AC391" t="s">
        <v>47</v>
      </c>
      <c r="AD391" t="s">
        <v>48</v>
      </c>
      <c r="AE391" t="s">
        <v>49</v>
      </c>
      <c r="AF391" t="s">
        <v>31</v>
      </c>
    </row>
    <row r="392" spans="1:32">
      <c r="A392" t="str">
        <f t="shared" si="12"/>
        <v>212599452211206</v>
      </c>
      <c r="B392" t="s">
        <v>2978</v>
      </c>
      <c r="C392" t="s">
        <v>33</v>
      </c>
      <c r="D392" t="s">
        <v>1078</v>
      </c>
      <c r="E392" t="s">
        <v>1078</v>
      </c>
      <c r="F392" t="s">
        <v>148</v>
      </c>
      <c r="G392" t="s">
        <v>3153</v>
      </c>
      <c r="H392" s="1">
        <v>43992</v>
      </c>
      <c r="I392" s="1">
        <v>43992</v>
      </c>
      <c r="J392">
        <v>49500</v>
      </c>
      <c r="K392" t="s">
        <v>31</v>
      </c>
      <c r="L392" t="s">
        <v>31</v>
      </c>
      <c r="M392">
        <v>0</v>
      </c>
      <c r="N392">
        <v>0</v>
      </c>
      <c r="O392">
        <v>0</v>
      </c>
      <c r="P392" t="s">
        <v>37</v>
      </c>
      <c r="Q392" t="s">
        <v>37</v>
      </c>
      <c r="R392" t="str">
        <f t="shared" si="13"/>
        <v>2125994522112</v>
      </c>
      <c r="S392" t="s">
        <v>38</v>
      </c>
      <c r="T392" t="s">
        <v>39</v>
      </c>
      <c r="U392" t="s">
        <v>40</v>
      </c>
      <c r="V392" t="s">
        <v>41</v>
      </c>
      <c r="W392" t="s">
        <v>42</v>
      </c>
      <c r="X392" t="s">
        <v>43</v>
      </c>
      <c r="Y392" t="s">
        <v>44</v>
      </c>
      <c r="Z392" t="s">
        <v>44</v>
      </c>
      <c r="AA392" t="s">
        <v>45</v>
      </c>
      <c r="AB392" t="s">
        <v>46</v>
      </c>
      <c r="AC392" t="s">
        <v>47</v>
      </c>
      <c r="AD392" t="s">
        <v>48</v>
      </c>
      <c r="AE392" t="s">
        <v>49</v>
      </c>
      <c r="AF392" t="s">
        <v>31</v>
      </c>
    </row>
    <row r="393" spans="1:32">
      <c r="A393" t="str">
        <f t="shared" si="12"/>
        <v>212300351152206</v>
      </c>
      <c r="B393" t="s">
        <v>2978</v>
      </c>
      <c r="C393" t="s">
        <v>33</v>
      </c>
      <c r="D393" t="s">
        <v>1523</v>
      </c>
      <c r="E393" t="s">
        <v>1523</v>
      </c>
      <c r="F393" t="s">
        <v>74</v>
      </c>
      <c r="G393" t="s">
        <v>3154</v>
      </c>
      <c r="H393" s="1">
        <v>43997</v>
      </c>
      <c r="I393" s="1">
        <v>43993</v>
      </c>
      <c r="J393">
        <v>144000000</v>
      </c>
      <c r="K393" t="s">
        <v>31</v>
      </c>
      <c r="L393" t="s">
        <v>31</v>
      </c>
      <c r="M393">
        <v>0</v>
      </c>
      <c r="N393">
        <v>0</v>
      </c>
      <c r="O393">
        <v>0</v>
      </c>
      <c r="P393" t="s">
        <v>37</v>
      </c>
      <c r="Q393" t="s">
        <v>37</v>
      </c>
      <c r="R393" t="str">
        <f t="shared" si="13"/>
        <v>2123003511522</v>
      </c>
      <c r="S393" t="s">
        <v>38</v>
      </c>
      <c r="T393" t="s">
        <v>39</v>
      </c>
      <c r="U393" t="s">
        <v>40</v>
      </c>
      <c r="V393" t="s">
        <v>76</v>
      </c>
      <c r="W393" t="s">
        <v>77</v>
      </c>
      <c r="X393" t="s">
        <v>43</v>
      </c>
      <c r="Y393" t="s">
        <v>44</v>
      </c>
      <c r="Z393" t="s">
        <v>44</v>
      </c>
      <c r="AA393" t="s">
        <v>45</v>
      </c>
      <c r="AB393" t="s">
        <v>46</v>
      </c>
      <c r="AC393" t="s">
        <v>47</v>
      </c>
      <c r="AD393" t="s">
        <v>48</v>
      </c>
      <c r="AE393" t="s">
        <v>49</v>
      </c>
      <c r="AF393" t="s">
        <v>31</v>
      </c>
    </row>
    <row r="394" spans="1:32">
      <c r="A394" t="str">
        <f t="shared" si="12"/>
        <v>212599451241106</v>
      </c>
      <c r="B394" t="s">
        <v>2978</v>
      </c>
      <c r="C394" t="s">
        <v>33</v>
      </c>
      <c r="D394" t="s">
        <v>2091</v>
      </c>
      <c r="E394" t="s">
        <v>2091</v>
      </c>
      <c r="F394" t="s">
        <v>116</v>
      </c>
      <c r="G394" t="s">
        <v>3155</v>
      </c>
      <c r="H394" s="1">
        <v>43997</v>
      </c>
      <c r="I394" s="1">
        <v>43993</v>
      </c>
      <c r="J394">
        <v>62119440</v>
      </c>
      <c r="K394" t="s">
        <v>31</v>
      </c>
      <c r="L394" t="s">
        <v>31</v>
      </c>
      <c r="M394">
        <v>0</v>
      </c>
      <c r="N394">
        <v>0</v>
      </c>
      <c r="O394">
        <v>0</v>
      </c>
      <c r="P394" t="s">
        <v>37</v>
      </c>
      <c r="Q394" t="s">
        <v>37</v>
      </c>
      <c r="R394" t="str">
        <f t="shared" si="13"/>
        <v>2125994512411</v>
      </c>
      <c r="S394" t="s">
        <v>38</v>
      </c>
      <c r="T394" t="s">
        <v>39</v>
      </c>
      <c r="U394" t="s">
        <v>40</v>
      </c>
      <c r="V394" t="s">
        <v>41</v>
      </c>
      <c r="W394" t="s">
        <v>42</v>
      </c>
      <c r="X394" t="s">
        <v>43</v>
      </c>
      <c r="Y394" t="s">
        <v>44</v>
      </c>
      <c r="Z394" t="s">
        <v>44</v>
      </c>
      <c r="AA394" t="s">
        <v>45</v>
      </c>
      <c r="AB394" t="s">
        <v>46</v>
      </c>
      <c r="AC394" t="s">
        <v>47</v>
      </c>
      <c r="AD394" t="s">
        <v>48</v>
      </c>
      <c r="AE394" t="s">
        <v>49</v>
      </c>
      <c r="AF394" t="s">
        <v>31</v>
      </c>
    </row>
    <row r="395" spans="1:32">
      <c r="A395" t="str">
        <f t="shared" si="12"/>
        <v>212599452211106</v>
      </c>
      <c r="B395" t="s">
        <v>2978</v>
      </c>
      <c r="C395" t="s">
        <v>33</v>
      </c>
      <c r="D395" t="s">
        <v>319</v>
      </c>
      <c r="E395" t="s">
        <v>319</v>
      </c>
      <c r="F395" t="s">
        <v>79</v>
      </c>
      <c r="G395" t="s">
        <v>3156</v>
      </c>
      <c r="H395" s="1">
        <v>43997</v>
      </c>
      <c r="I395" s="1">
        <v>43993</v>
      </c>
      <c r="J395">
        <v>782814</v>
      </c>
      <c r="K395" t="s">
        <v>31</v>
      </c>
      <c r="L395" t="s">
        <v>31</v>
      </c>
      <c r="M395">
        <v>0</v>
      </c>
      <c r="N395">
        <v>0</v>
      </c>
      <c r="O395">
        <v>0</v>
      </c>
      <c r="P395" t="s">
        <v>37</v>
      </c>
      <c r="Q395" t="s">
        <v>37</v>
      </c>
      <c r="R395" t="str">
        <f t="shared" si="13"/>
        <v>2125994522111</v>
      </c>
      <c r="S395" t="s">
        <v>38</v>
      </c>
      <c r="T395" t="s">
        <v>39</v>
      </c>
      <c r="U395" t="s">
        <v>40</v>
      </c>
      <c r="V395" t="s">
        <v>41</v>
      </c>
      <c r="W395" t="s">
        <v>42</v>
      </c>
      <c r="X395" t="s">
        <v>43</v>
      </c>
      <c r="Y395" t="s">
        <v>44</v>
      </c>
      <c r="Z395" t="s">
        <v>44</v>
      </c>
      <c r="AA395" t="s">
        <v>45</v>
      </c>
      <c r="AB395" t="s">
        <v>46</v>
      </c>
      <c r="AC395" t="s">
        <v>47</v>
      </c>
      <c r="AD395" t="s">
        <v>48</v>
      </c>
      <c r="AE395" t="s">
        <v>49</v>
      </c>
      <c r="AF395" t="s">
        <v>31</v>
      </c>
    </row>
    <row r="396" spans="1:32">
      <c r="A396" t="str">
        <f t="shared" si="12"/>
        <v>212599451112406</v>
      </c>
      <c r="B396" t="s">
        <v>2978</v>
      </c>
      <c r="C396" t="s">
        <v>33</v>
      </c>
      <c r="D396" t="s">
        <v>1372</v>
      </c>
      <c r="E396" t="s">
        <v>1372</v>
      </c>
      <c r="F396" t="s">
        <v>52</v>
      </c>
      <c r="G396" t="s">
        <v>3157</v>
      </c>
      <c r="H396" s="1">
        <v>44005</v>
      </c>
      <c r="I396" s="1">
        <v>44004</v>
      </c>
      <c r="J396">
        <v>480000</v>
      </c>
      <c r="K396" t="s">
        <v>31</v>
      </c>
      <c r="L396" t="s">
        <v>31</v>
      </c>
      <c r="M396">
        <v>0</v>
      </c>
      <c r="N396">
        <v>0</v>
      </c>
      <c r="O396">
        <v>0</v>
      </c>
      <c r="P396" t="s">
        <v>37</v>
      </c>
      <c r="Q396" t="s">
        <v>37</v>
      </c>
      <c r="R396" t="str">
        <f t="shared" si="13"/>
        <v>2125994511124</v>
      </c>
      <c r="S396" t="s">
        <v>38</v>
      </c>
      <c r="T396" t="s">
        <v>39</v>
      </c>
      <c r="U396" t="s">
        <v>40</v>
      </c>
      <c r="V396" t="s">
        <v>41</v>
      </c>
      <c r="W396" t="s">
        <v>42</v>
      </c>
      <c r="X396" t="s">
        <v>43</v>
      </c>
      <c r="Y396" t="s">
        <v>44</v>
      </c>
      <c r="Z396" t="s">
        <v>44</v>
      </c>
      <c r="AA396" t="s">
        <v>45</v>
      </c>
      <c r="AB396" t="s">
        <v>46</v>
      </c>
      <c r="AC396" t="s">
        <v>47</v>
      </c>
      <c r="AD396" t="s">
        <v>48</v>
      </c>
      <c r="AE396" t="s">
        <v>49</v>
      </c>
      <c r="AF396" t="s">
        <v>31</v>
      </c>
    </row>
    <row r="397" spans="1:32">
      <c r="A397" t="str">
        <f t="shared" si="12"/>
        <v>212599452311406</v>
      </c>
      <c r="B397" t="s">
        <v>2978</v>
      </c>
      <c r="C397" t="s">
        <v>33</v>
      </c>
      <c r="D397" t="s">
        <v>1327</v>
      </c>
      <c r="E397" t="s">
        <v>1327</v>
      </c>
      <c r="F397" t="s">
        <v>3158</v>
      </c>
      <c r="G397" t="s">
        <v>3159</v>
      </c>
      <c r="H397" s="1">
        <v>44005</v>
      </c>
      <c r="I397" s="1">
        <v>44005</v>
      </c>
      <c r="J397">
        <v>5000000</v>
      </c>
      <c r="K397" t="s">
        <v>31</v>
      </c>
      <c r="L397" t="s">
        <v>31</v>
      </c>
      <c r="M397">
        <v>0</v>
      </c>
      <c r="N397">
        <v>0</v>
      </c>
      <c r="O397">
        <v>0</v>
      </c>
      <c r="P397" t="s">
        <v>37</v>
      </c>
      <c r="Q397" t="s">
        <v>37</v>
      </c>
      <c r="R397" t="str">
        <f t="shared" si="13"/>
        <v>2125994523114</v>
      </c>
      <c r="S397" t="s">
        <v>38</v>
      </c>
      <c r="T397" t="s">
        <v>39</v>
      </c>
      <c r="U397" t="s">
        <v>40</v>
      </c>
      <c r="V397" t="s">
        <v>41</v>
      </c>
      <c r="W397" t="s">
        <v>42</v>
      </c>
      <c r="X397" t="s">
        <v>43</v>
      </c>
      <c r="Y397" t="s">
        <v>44</v>
      </c>
      <c r="Z397" t="s">
        <v>44</v>
      </c>
      <c r="AA397" t="s">
        <v>45</v>
      </c>
      <c r="AB397" t="s">
        <v>46</v>
      </c>
      <c r="AC397" t="s">
        <v>47</v>
      </c>
      <c r="AD397" t="s">
        <v>48</v>
      </c>
      <c r="AE397" t="s">
        <v>49</v>
      </c>
      <c r="AF397" t="s">
        <v>31</v>
      </c>
    </row>
    <row r="398" spans="1:32">
      <c r="A398" t="str">
        <f t="shared" si="12"/>
        <v>212599452311106</v>
      </c>
      <c r="B398" t="s">
        <v>2978</v>
      </c>
      <c r="C398" t="s">
        <v>33</v>
      </c>
      <c r="D398" t="s">
        <v>1327</v>
      </c>
      <c r="E398" t="s">
        <v>1327</v>
      </c>
      <c r="F398" t="s">
        <v>265</v>
      </c>
      <c r="G398" t="s">
        <v>3159</v>
      </c>
      <c r="H398" s="1">
        <v>44005</v>
      </c>
      <c r="I398" s="1">
        <v>44005</v>
      </c>
      <c r="J398">
        <v>17055000</v>
      </c>
      <c r="K398" t="s">
        <v>31</v>
      </c>
      <c r="L398" t="s">
        <v>31</v>
      </c>
      <c r="M398">
        <v>0</v>
      </c>
      <c r="N398">
        <v>0</v>
      </c>
      <c r="O398">
        <v>0</v>
      </c>
      <c r="P398" t="s">
        <v>37</v>
      </c>
      <c r="Q398" t="s">
        <v>37</v>
      </c>
      <c r="R398" t="str">
        <f t="shared" si="13"/>
        <v>2125994523111</v>
      </c>
      <c r="S398" t="s">
        <v>38</v>
      </c>
      <c r="T398" t="s">
        <v>39</v>
      </c>
      <c r="U398" t="s">
        <v>40</v>
      </c>
      <c r="V398" t="s">
        <v>41</v>
      </c>
      <c r="W398" t="s">
        <v>42</v>
      </c>
      <c r="X398" t="s">
        <v>43</v>
      </c>
      <c r="Y398" t="s">
        <v>44</v>
      </c>
      <c r="Z398" t="s">
        <v>44</v>
      </c>
      <c r="AA398" t="s">
        <v>45</v>
      </c>
      <c r="AB398" t="s">
        <v>46</v>
      </c>
      <c r="AC398" t="s">
        <v>47</v>
      </c>
      <c r="AD398" t="s">
        <v>48</v>
      </c>
      <c r="AE398" t="s">
        <v>49</v>
      </c>
      <c r="AF398" t="s">
        <v>31</v>
      </c>
    </row>
    <row r="399" spans="1:32">
      <c r="A399" t="str">
        <f t="shared" si="12"/>
        <v>212599452111106</v>
      </c>
      <c r="B399" t="s">
        <v>2978</v>
      </c>
      <c r="C399" t="s">
        <v>33</v>
      </c>
      <c r="D399" t="s">
        <v>1327</v>
      </c>
      <c r="E399" t="s">
        <v>1327</v>
      </c>
      <c r="F399" t="s">
        <v>165</v>
      </c>
      <c r="G399" t="s">
        <v>3159</v>
      </c>
      <c r="H399" s="1">
        <v>44005</v>
      </c>
      <c r="I399" s="1">
        <v>44005</v>
      </c>
      <c r="J399">
        <v>535000</v>
      </c>
      <c r="K399" t="s">
        <v>31</v>
      </c>
      <c r="L399" t="s">
        <v>31</v>
      </c>
      <c r="M399">
        <v>0</v>
      </c>
      <c r="N399">
        <v>0</v>
      </c>
      <c r="O399">
        <v>0</v>
      </c>
      <c r="P399" t="s">
        <v>37</v>
      </c>
      <c r="Q399" t="s">
        <v>37</v>
      </c>
      <c r="R399" t="str">
        <f t="shared" si="13"/>
        <v>2125994521111</v>
      </c>
      <c r="S399" t="s">
        <v>38</v>
      </c>
      <c r="T399" t="s">
        <v>39</v>
      </c>
      <c r="U399" t="s">
        <v>40</v>
      </c>
      <c r="V399" t="s">
        <v>41</v>
      </c>
      <c r="W399" t="s">
        <v>42</v>
      </c>
      <c r="X399" t="s">
        <v>43</v>
      </c>
      <c r="Y399" t="s">
        <v>44</v>
      </c>
      <c r="Z399" t="s">
        <v>44</v>
      </c>
      <c r="AA399" t="s">
        <v>45</v>
      </c>
      <c r="AB399" t="s">
        <v>46</v>
      </c>
      <c r="AC399" t="s">
        <v>47</v>
      </c>
      <c r="AD399" t="s">
        <v>48</v>
      </c>
      <c r="AE399" t="s">
        <v>49</v>
      </c>
      <c r="AF399" t="s">
        <v>31</v>
      </c>
    </row>
    <row r="400" spans="1:32">
      <c r="A400" t="str">
        <f t="shared" si="12"/>
        <v>212599452113106</v>
      </c>
      <c r="B400" t="s">
        <v>2978</v>
      </c>
      <c r="C400" t="s">
        <v>33</v>
      </c>
      <c r="D400" t="s">
        <v>1327</v>
      </c>
      <c r="E400" t="s">
        <v>1327</v>
      </c>
      <c r="F400" t="s">
        <v>3160</v>
      </c>
      <c r="G400" t="s">
        <v>3159</v>
      </c>
      <c r="H400" s="1">
        <v>44005</v>
      </c>
      <c r="I400" s="1">
        <v>44005</v>
      </c>
      <c r="J400">
        <v>2300000</v>
      </c>
      <c r="K400" t="s">
        <v>31</v>
      </c>
      <c r="L400" t="s">
        <v>31</v>
      </c>
      <c r="M400">
        <v>0</v>
      </c>
      <c r="N400">
        <v>0</v>
      </c>
      <c r="O400">
        <v>0</v>
      </c>
      <c r="P400" t="s">
        <v>37</v>
      </c>
      <c r="Q400" t="s">
        <v>37</v>
      </c>
      <c r="R400" t="str">
        <f t="shared" si="13"/>
        <v>2125994521131</v>
      </c>
      <c r="S400" t="s">
        <v>38</v>
      </c>
      <c r="T400" t="s">
        <v>39</v>
      </c>
      <c r="U400" t="s">
        <v>40</v>
      </c>
      <c r="V400" t="s">
        <v>41</v>
      </c>
      <c r="W400" t="s">
        <v>42</v>
      </c>
      <c r="X400" t="s">
        <v>43</v>
      </c>
      <c r="Y400" t="s">
        <v>44</v>
      </c>
      <c r="Z400" t="s">
        <v>44</v>
      </c>
      <c r="AA400" t="s">
        <v>45</v>
      </c>
      <c r="AB400" t="s">
        <v>46</v>
      </c>
      <c r="AC400" t="s">
        <v>47</v>
      </c>
      <c r="AD400" t="s">
        <v>48</v>
      </c>
      <c r="AE400" t="s">
        <v>49</v>
      </c>
      <c r="AF400" t="s">
        <v>31</v>
      </c>
    </row>
    <row r="401" spans="1:32">
      <c r="A401" t="str">
        <f t="shared" si="12"/>
        <v>212599452111106</v>
      </c>
      <c r="B401" t="s">
        <v>2978</v>
      </c>
      <c r="C401" t="s">
        <v>33</v>
      </c>
      <c r="D401" t="s">
        <v>1340</v>
      </c>
      <c r="E401" t="s">
        <v>1340</v>
      </c>
      <c r="F401" t="s">
        <v>165</v>
      </c>
      <c r="G401" t="s">
        <v>3161</v>
      </c>
      <c r="H401" s="1">
        <v>43992</v>
      </c>
      <c r="I401" s="1">
        <v>43990</v>
      </c>
      <c r="J401">
        <v>33450000</v>
      </c>
      <c r="K401" t="s">
        <v>31</v>
      </c>
      <c r="L401" t="s">
        <v>31</v>
      </c>
      <c r="M401">
        <v>0</v>
      </c>
      <c r="N401">
        <v>0</v>
      </c>
      <c r="O401">
        <v>0</v>
      </c>
      <c r="P401" t="s">
        <v>37</v>
      </c>
      <c r="Q401" t="s">
        <v>37</v>
      </c>
      <c r="R401" t="str">
        <f t="shared" si="13"/>
        <v>2125994521111</v>
      </c>
      <c r="S401" t="s">
        <v>38</v>
      </c>
      <c r="T401" t="s">
        <v>39</v>
      </c>
      <c r="U401" t="s">
        <v>40</v>
      </c>
      <c r="V401" t="s">
        <v>41</v>
      </c>
      <c r="W401" t="s">
        <v>42</v>
      </c>
      <c r="X401" t="s">
        <v>43</v>
      </c>
      <c r="Y401" t="s">
        <v>44</v>
      </c>
      <c r="Z401" t="s">
        <v>44</v>
      </c>
      <c r="AA401" t="s">
        <v>45</v>
      </c>
      <c r="AB401" t="s">
        <v>46</v>
      </c>
      <c r="AC401" t="s">
        <v>47</v>
      </c>
      <c r="AD401" t="s">
        <v>48</v>
      </c>
      <c r="AE401" t="s">
        <v>49</v>
      </c>
      <c r="AF401" t="s">
        <v>31</v>
      </c>
    </row>
    <row r="402" spans="1:32">
      <c r="A402" t="str">
        <f t="shared" si="12"/>
        <v>212599452211906</v>
      </c>
      <c r="B402" t="s">
        <v>2978</v>
      </c>
      <c r="C402" t="s">
        <v>33</v>
      </c>
      <c r="D402" t="s">
        <v>573</v>
      </c>
      <c r="E402" t="s">
        <v>573</v>
      </c>
      <c r="F402" t="s">
        <v>60</v>
      </c>
      <c r="G402" t="s">
        <v>3162</v>
      </c>
      <c r="H402" s="1">
        <v>43997</v>
      </c>
      <c r="I402" s="1">
        <v>43994</v>
      </c>
      <c r="J402">
        <v>4562500</v>
      </c>
      <c r="K402" t="s">
        <v>31</v>
      </c>
      <c r="L402" t="s">
        <v>31</v>
      </c>
      <c r="M402">
        <v>0</v>
      </c>
      <c r="N402">
        <v>0</v>
      </c>
      <c r="O402">
        <v>0</v>
      </c>
      <c r="P402" t="s">
        <v>37</v>
      </c>
      <c r="Q402" t="s">
        <v>37</v>
      </c>
      <c r="R402" t="str">
        <f t="shared" si="13"/>
        <v>2125994522119</v>
      </c>
      <c r="S402" t="s">
        <v>38</v>
      </c>
      <c r="T402" t="s">
        <v>39</v>
      </c>
      <c r="U402" t="s">
        <v>40</v>
      </c>
      <c r="V402" t="s">
        <v>41</v>
      </c>
      <c r="W402" t="s">
        <v>42</v>
      </c>
      <c r="X402" t="s">
        <v>43</v>
      </c>
      <c r="Y402" t="s">
        <v>44</v>
      </c>
      <c r="Z402" t="s">
        <v>44</v>
      </c>
      <c r="AA402" t="s">
        <v>45</v>
      </c>
      <c r="AB402" t="s">
        <v>46</v>
      </c>
      <c r="AC402" t="s">
        <v>47</v>
      </c>
      <c r="AD402" t="s">
        <v>48</v>
      </c>
      <c r="AE402" t="s">
        <v>49</v>
      </c>
      <c r="AF402" t="s">
        <v>31</v>
      </c>
    </row>
    <row r="403" spans="1:32">
      <c r="A403" t="str">
        <f t="shared" si="12"/>
        <v>212599452211206</v>
      </c>
      <c r="B403" t="s">
        <v>2978</v>
      </c>
      <c r="C403" t="s">
        <v>33</v>
      </c>
      <c r="D403" t="s">
        <v>573</v>
      </c>
      <c r="E403" t="s">
        <v>573</v>
      </c>
      <c r="F403" t="s">
        <v>148</v>
      </c>
      <c r="G403" t="s">
        <v>3162</v>
      </c>
      <c r="H403" s="1">
        <v>43997</v>
      </c>
      <c r="I403" s="1">
        <v>43994</v>
      </c>
      <c r="J403">
        <v>787818</v>
      </c>
      <c r="K403" t="s">
        <v>31</v>
      </c>
      <c r="L403" t="s">
        <v>31</v>
      </c>
      <c r="M403">
        <v>0</v>
      </c>
      <c r="N403">
        <v>0</v>
      </c>
      <c r="O403">
        <v>0</v>
      </c>
      <c r="P403" t="s">
        <v>37</v>
      </c>
      <c r="Q403" t="s">
        <v>37</v>
      </c>
      <c r="R403" t="str">
        <f t="shared" si="13"/>
        <v>2125994522112</v>
      </c>
      <c r="S403" t="s">
        <v>38</v>
      </c>
      <c r="T403" t="s">
        <v>39</v>
      </c>
      <c r="U403" t="s">
        <v>40</v>
      </c>
      <c r="V403" t="s">
        <v>41</v>
      </c>
      <c r="W403" t="s">
        <v>42</v>
      </c>
      <c r="X403" t="s">
        <v>43</v>
      </c>
      <c r="Y403" t="s">
        <v>44</v>
      </c>
      <c r="Z403" t="s">
        <v>44</v>
      </c>
      <c r="AA403" t="s">
        <v>45</v>
      </c>
      <c r="AB403" t="s">
        <v>46</v>
      </c>
      <c r="AC403" t="s">
        <v>47</v>
      </c>
      <c r="AD403" t="s">
        <v>48</v>
      </c>
      <c r="AE403" t="s">
        <v>49</v>
      </c>
      <c r="AF403" t="s">
        <v>31</v>
      </c>
    </row>
    <row r="404" spans="1:32">
      <c r="A404" t="str">
        <f t="shared" si="12"/>
        <v>212599452312106</v>
      </c>
      <c r="B404" t="s">
        <v>2978</v>
      </c>
      <c r="C404" t="s">
        <v>33</v>
      </c>
      <c r="D404" t="s">
        <v>1171</v>
      </c>
      <c r="E404" t="s">
        <v>1171</v>
      </c>
      <c r="F404" t="s">
        <v>172</v>
      </c>
      <c r="G404" t="s">
        <v>3163</v>
      </c>
      <c r="H404" s="1">
        <v>43994</v>
      </c>
      <c r="I404" s="1">
        <v>43994</v>
      </c>
      <c r="J404">
        <v>1323500</v>
      </c>
      <c r="K404" t="s">
        <v>31</v>
      </c>
      <c r="L404" t="s">
        <v>31</v>
      </c>
      <c r="M404">
        <v>0</v>
      </c>
      <c r="N404">
        <v>0</v>
      </c>
      <c r="O404">
        <v>0</v>
      </c>
      <c r="P404" t="s">
        <v>37</v>
      </c>
      <c r="Q404" t="s">
        <v>37</v>
      </c>
      <c r="R404" t="str">
        <f t="shared" si="13"/>
        <v>2125994523121</v>
      </c>
      <c r="S404" t="s">
        <v>38</v>
      </c>
      <c r="T404" t="s">
        <v>39</v>
      </c>
      <c r="U404" t="s">
        <v>40</v>
      </c>
      <c r="V404" t="s">
        <v>41</v>
      </c>
      <c r="W404" t="s">
        <v>42</v>
      </c>
      <c r="X404" t="s">
        <v>43</v>
      </c>
      <c r="Y404" t="s">
        <v>44</v>
      </c>
      <c r="Z404" t="s">
        <v>44</v>
      </c>
      <c r="AA404" t="s">
        <v>45</v>
      </c>
      <c r="AB404" t="s">
        <v>46</v>
      </c>
      <c r="AC404" t="s">
        <v>47</v>
      </c>
      <c r="AD404" t="s">
        <v>48</v>
      </c>
      <c r="AE404" t="s">
        <v>49</v>
      </c>
      <c r="AF404" t="s">
        <v>31</v>
      </c>
    </row>
    <row r="405" spans="1:32">
      <c r="A405" t="str">
        <f t="shared" si="12"/>
        <v>212599452311406</v>
      </c>
      <c r="B405" t="s">
        <v>2978</v>
      </c>
      <c r="C405" t="s">
        <v>33</v>
      </c>
      <c r="D405" t="s">
        <v>1171</v>
      </c>
      <c r="E405" t="s">
        <v>1171</v>
      </c>
      <c r="F405" t="s">
        <v>3158</v>
      </c>
      <c r="G405" t="s">
        <v>3163</v>
      </c>
      <c r="H405" s="1">
        <v>43994</v>
      </c>
      <c r="I405" s="1">
        <v>43994</v>
      </c>
      <c r="J405">
        <v>2500000</v>
      </c>
      <c r="K405" t="s">
        <v>31</v>
      </c>
      <c r="L405" t="s">
        <v>31</v>
      </c>
      <c r="M405">
        <v>0</v>
      </c>
      <c r="N405">
        <v>0</v>
      </c>
      <c r="O405">
        <v>0</v>
      </c>
      <c r="P405" t="s">
        <v>37</v>
      </c>
      <c r="Q405" t="s">
        <v>37</v>
      </c>
      <c r="R405" t="str">
        <f t="shared" si="13"/>
        <v>2125994523114</v>
      </c>
      <c r="S405" t="s">
        <v>38</v>
      </c>
      <c r="T405" t="s">
        <v>39</v>
      </c>
      <c r="U405" t="s">
        <v>40</v>
      </c>
      <c r="V405" t="s">
        <v>41</v>
      </c>
      <c r="W405" t="s">
        <v>42</v>
      </c>
      <c r="X405" t="s">
        <v>43</v>
      </c>
      <c r="Y405" t="s">
        <v>44</v>
      </c>
      <c r="Z405" t="s">
        <v>44</v>
      </c>
      <c r="AA405" t="s">
        <v>45</v>
      </c>
      <c r="AB405" t="s">
        <v>46</v>
      </c>
      <c r="AC405" t="s">
        <v>47</v>
      </c>
      <c r="AD405" t="s">
        <v>48</v>
      </c>
      <c r="AE405" t="s">
        <v>49</v>
      </c>
      <c r="AF405" t="s">
        <v>31</v>
      </c>
    </row>
    <row r="406" spans="1:32">
      <c r="A406" t="str">
        <f t="shared" si="12"/>
        <v>212599452311106</v>
      </c>
      <c r="B406" t="s">
        <v>2978</v>
      </c>
      <c r="C406" t="s">
        <v>33</v>
      </c>
      <c r="D406" t="s">
        <v>1171</v>
      </c>
      <c r="E406" t="s">
        <v>1171</v>
      </c>
      <c r="F406" t="s">
        <v>265</v>
      </c>
      <c r="G406" t="s">
        <v>3163</v>
      </c>
      <c r="H406" s="1">
        <v>43994</v>
      </c>
      <c r="I406" s="1">
        <v>43994</v>
      </c>
      <c r="J406">
        <v>11200000</v>
      </c>
      <c r="K406" t="s">
        <v>31</v>
      </c>
      <c r="L406" t="s">
        <v>31</v>
      </c>
      <c r="M406">
        <v>0</v>
      </c>
      <c r="N406">
        <v>0</v>
      </c>
      <c r="O406">
        <v>0</v>
      </c>
      <c r="P406" t="s">
        <v>37</v>
      </c>
      <c r="Q406" t="s">
        <v>37</v>
      </c>
      <c r="R406" t="str">
        <f t="shared" si="13"/>
        <v>2125994523111</v>
      </c>
      <c r="S406" t="s">
        <v>38</v>
      </c>
      <c r="T406" t="s">
        <v>39</v>
      </c>
      <c r="U406" t="s">
        <v>40</v>
      </c>
      <c r="V406" t="s">
        <v>41</v>
      </c>
      <c r="W406" t="s">
        <v>42</v>
      </c>
      <c r="X406" t="s">
        <v>43</v>
      </c>
      <c r="Y406" t="s">
        <v>44</v>
      </c>
      <c r="Z406" t="s">
        <v>44</v>
      </c>
      <c r="AA406" t="s">
        <v>45</v>
      </c>
      <c r="AB406" t="s">
        <v>46</v>
      </c>
      <c r="AC406" t="s">
        <v>47</v>
      </c>
      <c r="AD406" t="s">
        <v>48</v>
      </c>
      <c r="AE406" t="s">
        <v>49</v>
      </c>
      <c r="AF406" t="s">
        <v>31</v>
      </c>
    </row>
    <row r="407" spans="1:32">
      <c r="A407" t="str">
        <f t="shared" si="12"/>
        <v>212599452211906</v>
      </c>
      <c r="B407" t="s">
        <v>2978</v>
      </c>
      <c r="C407" t="s">
        <v>33</v>
      </c>
      <c r="D407" t="s">
        <v>1171</v>
      </c>
      <c r="E407" t="s">
        <v>1171</v>
      </c>
      <c r="F407" t="s">
        <v>60</v>
      </c>
      <c r="G407" t="s">
        <v>3163</v>
      </c>
      <c r="H407" s="1">
        <v>43994</v>
      </c>
      <c r="I407" s="1">
        <v>43994</v>
      </c>
      <c r="J407">
        <v>313000</v>
      </c>
      <c r="K407" t="s">
        <v>31</v>
      </c>
      <c r="L407" t="s">
        <v>31</v>
      </c>
      <c r="M407">
        <v>0</v>
      </c>
      <c r="N407">
        <v>0</v>
      </c>
      <c r="O407">
        <v>0</v>
      </c>
      <c r="P407" t="s">
        <v>37</v>
      </c>
      <c r="Q407" t="s">
        <v>37</v>
      </c>
      <c r="R407" t="str">
        <f t="shared" si="13"/>
        <v>2125994522119</v>
      </c>
      <c r="S407" t="s">
        <v>38</v>
      </c>
      <c r="T407" t="s">
        <v>39</v>
      </c>
      <c r="U407" t="s">
        <v>40</v>
      </c>
      <c r="V407" t="s">
        <v>41</v>
      </c>
      <c r="W407" t="s">
        <v>42</v>
      </c>
      <c r="X407" t="s">
        <v>43</v>
      </c>
      <c r="Y407" t="s">
        <v>44</v>
      </c>
      <c r="Z407" t="s">
        <v>44</v>
      </c>
      <c r="AA407" t="s">
        <v>45</v>
      </c>
      <c r="AB407" t="s">
        <v>46</v>
      </c>
      <c r="AC407" t="s">
        <v>47</v>
      </c>
      <c r="AD407" t="s">
        <v>48</v>
      </c>
      <c r="AE407" t="s">
        <v>49</v>
      </c>
      <c r="AF407" t="s">
        <v>31</v>
      </c>
    </row>
    <row r="408" spans="1:32">
      <c r="A408" t="str">
        <f t="shared" si="12"/>
        <v>212599452211106</v>
      </c>
      <c r="B408" t="s">
        <v>2978</v>
      </c>
      <c r="C408" t="s">
        <v>33</v>
      </c>
      <c r="D408" t="s">
        <v>1171</v>
      </c>
      <c r="E408" t="s">
        <v>1171</v>
      </c>
      <c r="F408" t="s">
        <v>79</v>
      </c>
      <c r="G408" t="s">
        <v>3163</v>
      </c>
      <c r="H408" s="1">
        <v>43994</v>
      </c>
      <c r="I408" s="1">
        <v>43994</v>
      </c>
      <c r="J408">
        <v>606000</v>
      </c>
      <c r="K408" t="s">
        <v>31</v>
      </c>
      <c r="L408" t="s">
        <v>31</v>
      </c>
      <c r="M408">
        <v>0</v>
      </c>
      <c r="N408">
        <v>0</v>
      </c>
      <c r="O408">
        <v>0</v>
      </c>
      <c r="P408" t="s">
        <v>37</v>
      </c>
      <c r="Q408" t="s">
        <v>37</v>
      </c>
      <c r="R408" t="str">
        <f t="shared" si="13"/>
        <v>2125994522111</v>
      </c>
      <c r="S408" t="s">
        <v>38</v>
      </c>
      <c r="T408" t="s">
        <v>39</v>
      </c>
      <c r="U408" t="s">
        <v>40</v>
      </c>
      <c r="V408" t="s">
        <v>41</v>
      </c>
      <c r="W408" t="s">
        <v>42</v>
      </c>
      <c r="X408" t="s">
        <v>43</v>
      </c>
      <c r="Y408" t="s">
        <v>44</v>
      </c>
      <c r="Z408" t="s">
        <v>44</v>
      </c>
      <c r="AA408" t="s">
        <v>45</v>
      </c>
      <c r="AB408" t="s">
        <v>46</v>
      </c>
      <c r="AC408" t="s">
        <v>47</v>
      </c>
      <c r="AD408" t="s">
        <v>48</v>
      </c>
      <c r="AE408" t="s">
        <v>49</v>
      </c>
      <c r="AF408" t="s">
        <v>31</v>
      </c>
    </row>
    <row r="409" spans="1:32">
      <c r="A409" t="str">
        <f t="shared" si="12"/>
        <v>212599452113106</v>
      </c>
      <c r="B409" t="s">
        <v>2978</v>
      </c>
      <c r="C409" t="s">
        <v>33</v>
      </c>
      <c r="D409" t="s">
        <v>1171</v>
      </c>
      <c r="E409" t="s">
        <v>1171</v>
      </c>
      <c r="F409" t="s">
        <v>3160</v>
      </c>
      <c r="G409" t="s">
        <v>3163</v>
      </c>
      <c r="H409" s="1">
        <v>43994</v>
      </c>
      <c r="I409" s="1">
        <v>43994</v>
      </c>
      <c r="J409">
        <v>2300000</v>
      </c>
      <c r="K409" t="s">
        <v>31</v>
      </c>
      <c r="L409" t="s">
        <v>31</v>
      </c>
      <c r="M409">
        <v>0</v>
      </c>
      <c r="N409">
        <v>0</v>
      </c>
      <c r="O409">
        <v>0</v>
      </c>
      <c r="P409" t="s">
        <v>37</v>
      </c>
      <c r="Q409" t="s">
        <v>37</v>
      </c>
      <c r="R409" t="str">
        <f t="shared" si="13"/>
        <v>2125994521131</v>
      </c>
      <c r="S409" t="s">
        <v>38</v>
      </c>
      <c r="T409" t="s">
        <v>39</v>
      </c>
      <c r="U409" t="s">
        <v>40</v>
      </c>
      <c r="V409" t="s">
        <v>41</v>
      </c>
      <c r="W409" t="s">
        <v>42</v>
      </c>
      <c r="X409" t="s">
        <v>43</v>
      </c>
      <c r="Y409" t="s">
        <v>44</v>
      </c>
      <c r="Z409" t="s">
        <v>44</v>
      </c>
      <c r="AA409" t="s">
        <v>45</v>
      </c>
      <c r="AB409" t="s">
        <v>46</v>
      </c>
      <c r="AC409" t="s">
        <v>47</v>
      </c>
      <c r="AD409" t="s">
        <v>48</v>
      </c>
      <c r="AE409" t="s">
        <v>49</v>
      </c>
      <c r="AF409" t="s">
        <v>31</v>
      </c>
    </row>
    <row r="410" spans="1:32">
      <c r="A410" t="str">
        <f t="shared" si="12"/>
        <v>212599452111106</v>
      </c>
      <c r="B410" t="s">
        <v>2978</v>
      </c>
      <c r="C410" t="s">
        <v>33</v>
      </c>
      <c r="D410" t="s">
        <v>1171</v>
      </c>
      <c r="E410" t="s">
        <v>1171</v>
      </c>
      <c r="F410" t="s">
        <v>165</v>
      </c>
      <c r="G410" t="s">
        <v>3163</v>
      </c>
      <c r="H410" s="1">
        <v>43994</v>
      </c>
      <c r="I410" s="1">
        <v>43994</v>
      </c>
      <c r="J410">
        <v>6489200</v>
      </c>
      <c r="K410" t="s">
        <v>31</v>
      </c>
      <c r="L410" t="s">
        <v>31</v>
      </c>
      <c r="M410">
        <v>0</v>
      </c>
      <c r="N410">
        <v>0</v>
      </c>
      <c r="O410">
        <v>0</v>
      </c>
      <c r="P410" t="s">
        <v>37</v>
      </c>
      <c r="Q410" t="s">
        <v>37</v>
      </c>
      <c r="R410" t="str">
        <f t="shared" si="13"/>
        <v>2125994521111</v>
      </c>
      <c r="S410" t="s">
        <v>38</v>
      </c>
      <c r="T410" t="s">
        <v>39</v>
      </c>
      <c r="U410" t="s">
        <v>40</v>
      </c>
      <c r="V410" t="s">
        <v>41</v>
      </c>
      <c r="W410" t="s">
        <v>42</v>
      </c>
      <c r="X410" t="s">
        <v>43</v>
      </c>
      <c r="Y410" t="s">
        <v>44</v>
      </c>
      <c r="Z410" t="s">
        <v>44</v>
      </c>
      <c r="AA410" t="s">
        <v>45</v>
      </c>
      <c r="AB410" t="s">
        <v>46</v>
      </c>
      <c r="AC410" t="s">
        <v>47</v>
      </c>
      <c r="AD410" t="s">
        <v>48</v>
      </c>
      <c r="AE410" t="s">
        <v>49</v>
      </c>
      <c r="AF410" t="s">
        <v>31</v>
      </c>
    </row>
    <row r="411" spans="1:32">
      <c r="A411" t="str">
        <f t="shared" si="12"/>
        <v>212599452111506</v>
      </c>
      <c r="B411" t="s">
        <v>2978</v>
      </c>
      <c r="C411" t="s">
        <v>33</v>
      </c>
      <c r="D411" t="s">
        <v>438</v>
      </c>
      <c r="E411" t="s">
        <v>438</v>
      </c>
      <c r="F411" t="s">
        <v>286</v>
      </c>
      <c r="G411" t="s">
        <v>3164</v>
      </c>
      <c r="H411" s="1">
        <v>43987</v>
      </c>
      <c r="I411" s="1">
        <v>43985</v>
      </c>
      <c r="J411">
        <v>3650000</v>
      </c>
      <c r="K411" t="s">
        <v>31</v>
      </c>
      <c r="L411" t="s">
        <v>31</v>
      </c>
      <c r="M411">
        <v>0</v>
      </c>
      <c r="N411">
        <v>0</v>
      </c>
      <c r="O411">
        <v>0</v>
      </c>
      <c r="P411" t="s">
        <v>37</v>
      </c>
      <c r="Q411" t="s">
        <v>37</v>
      </c>
      <c r="R411" t="str">
        <f t="shared" si="13"/>
        <v>2125994521115</v>
      </c>
      <c r="S411" t="s">
        <v>38</v>
      </c>
      <c r="T411" t="s">
        <v>39</v>
      </c>
      <c r="U411" t="s">
        <v>40</v>
      </c>
      <c r="V411" t="s">
        <v>41</v>
      </c>
      <c r="W411" t="s">
        <v>42</v>
      </c>
      <c r="X411" t="s">
        <v>43</v>
      </c>
      <c r="Y411" t="s">
        <v>44</v>
      </c>
      <c r="Z411" t="s">
        <v>44</v>
      </c>
      <c r="AA411" t="s">
        <v>45</v>
      </c>
      <c r="AB411" t="s">
        <v>46</v>
      </c>
      <c r="AC411" t="s">
        <v>47</v>
      </c>
      <c r="AD411" t="s">
        <v>48</v>
      </c>
      <c r="AE411" t="s">
        <v>49</v>
      </c>
      <c r="AF411" t="s">
        <v>31</v>
      </c>
    </row>
    <row r="412" spans="1:32">
      <c r="A412" t="str">
        <f t="shared" si="12"/>
        <v>212599451111106</v>
      </c>
      <c r="B412" t="s">
        <v>2978</v>
      </c>
      <c r="C412" t="s">
        <v>33</v>
      </c>
      <c r="D412" t="s">
        <v>397</v>
      </c>
      <c r="E412" t="s">
        <v>397</v>
      </c>
      <c r="F412" t="s">
        <v>35</v>
      </c>
      <c r="G412" t="s">
        <v>3165</v>
      </c>
      <c r="H412" s="1">
        <v>44004</v>
      </c>
      <c r="I412" s="1">
        <v>44001</v>
      </c>
      <c r="J412">
        <v>501900</v>
      </c>
      <c r="K412" t="s">
        <v>31</v>
      </c>
      <c r="L412" t="s">
        <v>31</v>
      </c>
      <c r="M412">
        <v>0</v>
      </c>
      <c r="N412">
        <v>0</v>
      </c>
      <c r="O412">
        <v>0</v>
      </c>
      <c r="P412" t="s">
        <v>37</v>
      </c>
      <c r="Q412" t="s">
        <v>37</v>
      </c>
      <c r="R412" t="str">
        <f t="shared" si="13"/>
        <v>2125994511111</v>
      </c>
      <c r="S412" t="s">
        <v>38</v>
      </c>
      <c r="T412" t="s">
        <v>39</v>
      </c>
      <c r="U412" t="s">
        <v>40</v>
      </c>
      <c r="V412" t="s">
        <v>41</v>
      </c>
      <c r="W412" t="s">
        <v>42</v>
      </c>
      <c r="X412" t="s">
        <v>43</v>
      </c>
      <c r="Y412" t="s">
        <v>44</v>
      </c>
      <c r="Z412" t="s">
        <v>44</v>
      </c>
      <c r="AA412" t="s">
        <v>45</v>
      </c>
      <c r="AB412" t="s">
        <v>46</v>
      </c>
      <c r="AC412" t="s">
        <v>47</v>
      </c>
      <c r="AD412" t="s">
        <v>48</v>
      </c>
      <c r="AE412" t="s">
        <v>49</v>
      </c>
      <c r="AF412" t="s">
        <v>31</v>
      </c>
    </row>
    <row r="413" spans="1:32">
      <c r="A413" t="str">
        <f t="shared" si="12"/>
        <v>212599451111906</v>
      </c>
      <c r="B413" t="s">
        <v>2978</v>
      </c>
      <c r="C413" t="s">
        <v>33</v>
      </c>
      <c r="D413" t="s">
        <v>397</v>
      </c>
      <c r="E413" t="s">
        <v>397</v>
      </c>
      <c r="F413" t="s">
        <v>50</v>
      </c>
      <c r="G413" t="s">
        <v>3165</v>
      </c>
      <c r="H413" s="1">
        <v>44004</v>
      </c>
      <c r="I413" s="1">
        <v>44001</v>
      </c>
      <c r="J413">
        <v>4</v>
      </c>
      <c r="K413" t="s">
        <v>31</v>
      </c>
      <c r="L413" t="s">
        <v>31</v>
      </c>
      <c r="M413">
        <v>0</v>
      </c>
      <c r="N413">
        <v>0</v>
      </c>
      <c r="O413">
        <v>0</v>
      </c>
      <c r="P413" t="s">
        <v>37</v>
      </c>
      <c r="Q413" t="s">
        <v>37</v>
      </c>
      <c r="R413" t="str">
        <f t="shared" si="13"/>
        <v>2125994511119</v>
      </c>
      <c r="S413" t="s">
        <v>38</v>
      </c>
      <c r="T413" t="s">
        <v>39</v>
      </c>
      <c r="U413" t="s">
        <v>40</v>
      </c>
      <c r="V413" t="s">
        <v>41</v>
      </c>
      <c r="W413" t="s">
        <v>42</v>
      </c>
      <c r="X413" t="s">
        <v>43</v>
      </c>
      <c r="Y413" t="s">
        <v>44</v>
      </c>
      <c r="Z413" t="s">
        <v>44</v>
      </c>
      <c r="AA413" t="s">
        <v>45</v>
      </c>
      <c r="AB413" t="s">
        <v>46</v>
      </c>
      <c r="AC413" t="s">
        <v>47</v>
      </c>
      <c r="AD413" t="s">
        <v>48</v>
      </c>
      <c r="AE413" t="s">
        <v>49</v>
      </c>
      <c r="AF413" t="s">
        <v>31</v>
      </c>
    </row>
    <row r="414" spans="1:32">
      <c r="A414" t="str">
        <f t="shared" si="12"/>
        <v>212599451112106</v>
      </c>
      <c r="B414" t="s">
        <v>2978</v>
      </c>
      <c r="C414" t="s">
        <v>33</v>
      </c>
      <c r="D414" t="s">
        <v>397</v>
      </c>
      <c r="E414" t="s">
        <v>397</v>
      </c>
      <c r="F414" t="s">
        <v>51</v>
      </c>
      <c r="G414" t="s">
        <v>3165</v>
      </c>
      <c r="H414" s="1">
        <v>44004</v>
      </c>
      <c r="I414" s="1">
        <v>44001</v>
      </c>
      <c r="J414">
        <v>50190</v>
      </c>
      <c r="K414" t="s">
        <v>31</v>
      </c>
      <c r="L414" t="s">
        <v>31</v>
      </c>
      <c r="M414">
        <v>0</v>
      </c>
      <c r="N414">
        <v>0</v>
      </c>
      <c r="O414">
        <v>0</v>
      </c>
      <c r="P414" t="s">
        <v>37</v>
      </c>
      <c r="Q414" t="s">
        <v>37</v>
      </c>
      <c r="R414" t="str">
        <f t="shared" si="13"/>
        <v>2125994511121</v>
      </c>
      <c r="S414" t="s">
        <v>38</v>
      </c>
      <c r="T414" t="s">
        <v>39</v>
      </c>
      <c r="U414" t="s">
        <v>40</v>
      </c>
      <c r="V414" t="s">
        <v>41</v>
      </c>
      <c r="W414" t="s">
        <v>42</v>
      </c>
      <c r="X414" t="s">
        <v>43</v>
      </c>
      <c r="Y414" t="s">
        <v>44</v>
      </c>
      <c r="Z414" t="s">
        <v>44</v>
      </c>
      <c r="AA414" t="s">
        <v>45</v>
      </c>
      <c r="AB414" t="s">
        <v>46</v>
      </c>
      <c r="AC414" t="s">
        <v>47</v>
      </c>
      <c r="AD414" t="s">
        <v>48</v>
      </c>
      <c r="AE414" t="s">
        <v>49</v>
      </c>
      <c r="AF414" t="s">
        <v>31</v>
      </c>
    </row>
    <row r="415" spans="1:32">
      <c r="A415" t="str">
        <f t="shared" si="12"/>
        <v>212599451112206</v>
      </c>
      <c r="B415" t="s">
        <v>2978</v>
      </c>
      <c r="C415" t="s">
        <v>33</v>
      </c>
      <c r="D415" t="s">
        <v>397</v>
      </c>
      <c r="E415" t="s">
        <v>397</v>
      </c>
      <c r="F415" t="s">
        <v>55</v>
      </c>
      <c r="G415" t="s">
        <v>3165</v>
      </c>
      <c r="H415" s="1">
        <v>44004</v>
      </c>
      <c r="I415" s="1">
        <v>44001</v>
      </c>
      <c r="J415">
        <v>14624</v>
      </c>
      <c r="K415" t="s">
        <v>31</v>
      </c>
      <c r="L415" t="s">
        <v>31</v>
      </c>
      <c r="M415">
        <v>0</v>
      </c>
      <c r="N415">
        <v>0</v>
      </c>
      <c r="O415">
        <v>0</v>
      </c>
      <c r="P415" t="s">
        <v>37</v>
      </c>
      <c r="Q415" t="s">
        <v>37</v>
      </c>
      <c r="R415" t="str">
        <f t="shared" si="13"/>
        <v>2125994511122</v>
      </c>
      <c r="S415" t="s">
        <v>38</v>
      </c>
      <c r="T415" t="s">
        <v>39</v>
      </c>
      <c r="U415" t="s">
        <v>40</v>
      </c>
      <c r="V415" t="s">
        <v>41</v>
      </c>
      <c r="W415" t="s">
        <v>42</v>
      </c>
      <c r="X415" t="s">
        <v>43</v>
      </c>
      <c r="Y415" t="s">
        <v>44</v>
      </c>
      <c r="Z415" t="s">
        <v>44</v>
      </c>
      <c r="AA415" t="s">
        <v>45</v>
      </c>
      <c r="AB415" t="s">
        <v>46</v>
      </c>
      <c r="AC415" t="s">
        <v>47</v>
      </c>
      <c r="AD415" t="s">
        <v>48</v>
      </c>
      <c r="AE415" t="s">
        <v>49</v>
      </c>
      <c r="AF415" t="s">
        <v>31</v>
      </c>
    </row>
    <row r="416" spans="1:32">
      <c r="A416" t="str">
        <f t="shared" si="12"/>
        <v>212599452311106</v>
      </c>
      <c r="B416" t="s">
        <v>2978</v>
      </c>
      <c r="C416" t="s">
        <v>33</v>
      </c>
      <c r="D416" t="s">
        <v>1494</v>
      </c>
      <c r="E416" t="s">
        <v>1494</v>
      </c>
      <c r="F416" t="s">
        <v>265</v>
      </c>
      <c r="G416" t="s">
        <v>3166</v>
      </c>
      <c r="H416" s="1">
        <v>44008</v>
      </c>
      <c r="I416" s="1">
        <v>44008</v>
      </c>
      <c r="J416">
        <v>19241000</v>
      </c>
      <c r="K416" t="s">
        <v>31</v>
      </c>
      <c r="L416" t="s">
        <v>31</v>
      </c>
      <c r="M416">
        <v>0</v>
      </c>
      <c r="N416">
        <v>0</v>
      </c>
      <c r="O416">
        <v>0</v>
      </c>
      <c r="P416" t="s">
        <v>37</v>
      </c>
      <c r="Q416" t="s">
        <v>37</v>
      </c>
      <c r="R416" t="str">
        <f t="shared" si="13"/>
        <v>2125994523111</v>
      </c>
      <c r="S416" t="s">
        <v>38</v>
      </c>
      <c r="T416" t="s">
        <v>39</v>
      </c>
      <c r="U416" t="s">
        <v>40</v>
      </c>
      <c r="V416" t="s">
        <v>41</v>
      </c>
      <c r="W416" t="s">
        <v>42</v>
      </c>
      <c r="X416" t="s">
        <v>43</v>
      </c>
      <c r="Y416" t="s">
        <v>44</v>
      </c>
      <c r="Z416" t="s">
        <v>44</v>
      </c>
      <c r="AA416" t="s">
        <v>45</v>
      </c>
      <c r="AB416" t="s">
        <v>46</v>
      </c>
      <c r="AC416" t="s">
        <v>47</v>
      </c>
      <c r="AD416" t="s">
        <v>48</v>
      </c>
      <c r="AE416" t="s">
        <v>49</v>
      </c>
      <c r="AF416" t="s">
        <v>31</v>
      </c>
    </row>
    <row r="417" spans="1:32">
      <c r="A417" t="str">
        <f t="shared" si="12"/>
        <v>212599452311406</v>
      </c>
      <c r="B417" t="s">
        <v>2978</v>
      </c>
      <c r="C417" t="s">
        <v>33</v>
      </c>
      <c r="D417" t="s">
        <v>1494</v>
      </c>
      <c r="E417" t="s">
        <v>1494</v>
      </c>
      <c r="F417" t="s">
        <v>3158</v>
      </c>
      <c r="G417" t="s">
        <v>3166</v>
      </c>
      <c r="H417" s="1">
        <v>44008</v>
      </c>
      <c r="I417" s="1">
        <v>44008</v>
      </c>
      <c r="J417">
        <v>2500000</v>
      </c>
      <c r="K417" t="s">
        <v>31</v>
      </c>
      <c r="L417" t="s">
        <v>31</v>
      </c>
      <c r="M417">
        <v>0</v>
      </c>
      <c r="N417">
        <v>0</v>
      </c>
      <c r="O417">
        <v>0</v>
      </c>
      <c r="P417" t="s">
        <v>37</v>
      </c>
      <c r="Q417" t="s">
        <v>37</v>
      </c>
      <c r="R417" t="str">
        <f t="shared" si="13"/>
        <v>2125994523114</v>
      </c>
      <c r="S417" t="s">
        <v>38</v>
      </c>
      <c r="T417" t="s">
        <v>39</v>
      </c>
      <c r="U417" t="s">
        <v>40</v>
      </c>
      <c r="V417" t="s">
        <v>41</v>
      </c>
      <c r="W417" t="s">
        <v>42</v>
      </c>
      <c r="X417" t="s">
        <v>43</v>
      </c>
      <c r="Y417" t="s">
        <v>44</v>
      </c>
      <c r="Z417" t="s">
        <v>44</v>
      </c>
      <c r="AA417" t="s">
        <v>45</v>
      </c>
      <c r="AB417" t="s">
        <v>46</v>
      </c>
      <c r="AC417" t="s">
        <v>47</v>
      </c>
      <c r="AD417" t="s">
        <v>48</v>
      </c>
      <c r="AE417" t="s">
        <v>49</v>
      </c>
      <c r="AF417" t="s">
        <v>31</v>
      </c>
    </row>
    <row r="418" spans="1:32">
      <c r="A418" t="str">
        <f t="shared" si="12"/>
        <v>212599451112204</v>
      </c>
      <c r="B418" t="s">
        <v>2978</v>
      </c>
      <c r="C418" t="s">
        <v>33</v>
      </c>
      <c r="D418" t="s">
        <v>796</v>
      </c>
      <c r="E418" t="s">
        <v>796</v>
      </c>
      <c r="F418" t="s">
        <v>55</v>
      </c>
      <c r="G418" t="s">
        <v>3167</v>
      </c>
      <c r="H418" s="1">
        <v>43941</v>
      </c>
      <c r="I418" s="1">
        <v>43937</v>
      </c>
      <c r="J418">
        <v>2726</v>
      </c>
      <c r="K418" t="s">
        <v>31</v>
      </c>
      <c r="L418" t="s">
        <v>31</v>
      </c>
      <c r="M418">
        <v>0</v>
      </c>
      <c r="N418">
        <v>0</v>
      </c>
      <c r="O418">
        <v>0</v>
      </c>
      <c r="P418" t="s">
        <v>37</v>
      </c>
      <c r="Q418" t="s">
        <v>37</v>
      </c>
      <c r="R418" t="str">
        <f t="shared" si="13"/>
        <v>2125994511122</v>
      </c>
      <c r="S418" t="s">
        <v>38</v>
      </c>
      <c r="T418" t="s">
        <v>39</v>
      </c>
      <c r="U418" t="s">
        <v>40</v>
      </c>
      <c r="V418" t="s">
        <v>41</v>
      </c>
      <c r="W418" t="s">
        <v>42</v>
      </c>
      <c r="X418" t="s">
        <v>43</v>
      </c>
      <c r="Y418" t="s">
        <v>44</v>
      </c>
      <c r="Z418" t="s">
        <v>44</v>
      </c>
      <c r="AA418" t="s">
        <v>45</v>
      </c>
      <c r="AB418" t="s">
        <v>46</v>
      </c>
      <c r="AC418" t="s">
        <v>47</v>
      </c>
      <c r="AD418" t="s">
        <v>48</v>
      </c>
      <c r="AE418" t="s">
        <v>49</v>
      </c>
      <c r="AF418" t="s">
        <v>31</v>
      </c>
    </row>
    <row r="419" spans="1:32">
      <c r="A419" t="str">
        <f t="shared" si="12"/>
        <v>212599451112104</v>
      </c>
      <c r="B419" t="s">
        <v>2978</v>
      </c>
      <c r="C419" t="s">
        <v>33</v>
      </c>
      <c r="D419" t="s">
        <v>796</v>
      </c>
      <c r="E419" t="s">
        <v>796</v>
      </c>
      <c r="F419" t="s">
        <v>51</v>
      </c>
      <c r="G419" t="s">
        <v>3167</v>
      </c>
      <c r="H419" s="1">
        <v>43941</v>
      </c>
      <c r="I419" s="1">
        <v>43937</v>
      </c>
      <c r="J419">
        <v>13630</v>
      </c>
      <c r="K419" t="s">
        <v>31</v>
      </c>
      <c r="L419" t="s">
        <v>31</v>
      </c>
      <c r="M419">
        <v>0</v>
      </c>
      <c r="N419">
        <v>0</v>
      </c>
      <c r="O419">
        <v>0</v>
      </c>
      <c r="P419" t="s">
        <v>37</v>
      </c>
      <c r="Q419" t="s">
        <v>37</v>
      </c>
      <c r="R419" t="str">
        <f t="shared" si="13"/>
        <v>2125994511121</v>
      </c>
      <c r="S419" t="s">
        <v>38</v>
      </c>
      <c r="T419" t="s">
        <v>39</v>
      </c>
      <c r="U419" t="s">
        <v>40</v>
      </c>
      <c r="V419" t="s">
        <v>41</v>
      </c>
      <c r="W419" t="s">
        <v>42</v>
      </c>
      <c r="X419" t="s">
        <v>43</v>
      </c>
      <c r="Y419" t="s">
        <v>44</v>
      </c>
      <c r="Z419" t="s">
        <v>44</v>
      </c>
      <c r="AA419" t="s">
        <v>45</v>
      </c>
      <c r="AB419" t="s">
        <v>46</v>
      </c>
      <c r="AC419" t="s">
        <v>47</v>
      </c>
      <c r="AD419" t="s">
        <v>48</v>
      </c>
      <c r="AE419" t="s">
        <v>49</v>
      </c>
      <c r="AF419" t="s">
        <v>31</v>
      </c>
    </row>
    <row r="420" spans="1:32">
      <c r="A420" t="str">
        <f t="shared" si="12"/>
        <v>212599451111104</v>
      </c>
      <c r="B420" t="s">
        <v>2978</v>
      </c>
      <c r="C420" t="s">
        <v>33</v>
      </c>
      <c r="D420" t="s">
        <v>796</v>
      </c>
      <c r="E420" t="s">
        <v>796</v>
      </c>
      <c r="F420" t="s">
        <v>35</v>
      </c>
      <c r="G420" t="s">
        <v>3167</v>
      </c>
      <c r="H420" s="1">
        <v>43941</v>
      </c>
      <c r="I420" s="1">
        <v>43937</v>
      </c>
      <c r="J420">
        <v>136300</v>
      </c>
      <c r="K420" t="s">
        <v>31</v>
      </c>
      <c r="L420" t="s">
        <v>31</v>
      </c>
      <c r="M420">
        <v>0</v>
      </c>
      <c r="N420">
        <v>0</v>
      </c>
      <c r="O420">
        <v>0</v>
      </c>
      <c r="P420" t="s">
        <v>37</v>
      </c>
      <c r="Q420" t="s">
        <v>37</v>
      </c>
      <c r="R420" t="str">
        <f t="shared" si="13"/>
        <v>2125994511111</v>
      </c>
      <c r="S420" t="s">
        <v>38</v>
      </c>
      <c r="T420" t="s">
        <v>39</v>
      </c>
      <c r="U420" t="s">
        <v>40</v>
      </c>
      <c r="V420" t="s">
        <v>41</v>
      </c>
      <c r="W420" t="s">
        <v>42</v>
      </c>
      <c r="X420" t="s">
        <v>43</v>
      </c>
      <c r="Y420" t="s">
        <v>44</v>
      </c>
      <c r="Z420" t="s">
        <v>44</v>
      </c>
      <c r="AA420" t="s">
        <v>45</v>
      </c>
      <c r="AB420" t="s">
        <v>46</v>
      </c>
      <c r="AC420" t="s">
        <v>47</v>
      </c>
      <c r="AD420" t="s">
        <v>48</v>
      </c>
      <c r="AE420" t="s">
        <v>49</v>
      </c>
      <c r="AF420" t="s">
        <v>31</v>
      </c>
    </row>
    <row r="421" spans="1:32">
      <c r="A421" t="str">
        <f t="shared" si="12"/>
        <v>212599451112404</v>
      </c>
      <c r="B421" t="s">
        <v>2978</v>
      </c>
      <c r="C421" t="s">
        <v>33</v>
      </c>
      <c r="D421" t="s">
        <v>1851</v>
      </c>
      <c r="E421" t="s">
        <v>1851</v>
      </c>
      <c r="F421" t="s">
        <v>52</v>
      </c>
      <c r="G421" t="s">
        <v>3168</v>
      </c>
      <c r="H421" s="1">
        <v>43941</v>
      </c>
      <c r="I421" s="1">
        <v>43937</v>
      </c>
      <c r="J421">
        <v>350000</v>
      </c>
      <c r="K421" t="s">
        <v>31</v>
      </c>
      <c r="L421" t="s">
        <v>31</v>
      </c>
      <c r="M421">
        <v>0</v>
      </c>
      <c r="N421">
        <v>0</v>
      </c>
      <c r="O421">
        <v>0</v>
      </c>
      <c r="P421" t="s">
        <v>37</v>
      </c>
      <c r="Q421" t="s">
        <v>37</v>
      </c>
      <c r="R421" t="str">
        <f t="shared" si="13"/>
        <v>2125994511124</v>
      </c>
      <c r="S421" t="s">
        <v>38</v>
      </c>
      <c r="T421" t="s">
        <v>39</v>
      </c>
      <c r="U421" t="s">
        <v>40</v>
      </c>
      <c r="V421" t="s">
        <v>41</v>
      </c>
      <c r="W421" t="s">
        <v>42</v>
      </c>
      <c r="X421" t="s">
        <v>43</v>
      </c>
      <c r="Y421" t="s">
        <v>44</v>
      </c>
      <c r="Z421" t="s">
        <v>44</v>
      </c>
      <c r="AA421" t="s">
        <v>45</v>
      </c>
      <c r="AB421" t="s">
        <v>46</v>
      </c>
      <c r="AC421" t="s">
        <v>47</v>
      </c>
      <c r="AD421" t="s">
        <v>48</v>
      </c>
      <c r="AE421" t="s">
        <v>49</v>
      </c>
      <c r="AF421" t="s">
        <v>31</v>
      </c>
    </row>
    <row r="422" spans="1:32">
      <c r="A422" t="str">
        <f t="shared" si="12"/>
        <v>212599451112604</v>
      </c>
      <c r="B422" t="s">
        <v>2978</v>
      </c>
      <c r="C422" t="s">
        <v>33</v>
      </c>
      <c r="D422" t="s">
        <v>1851</v>
      </c>
      <c r="E422" t="s">
        <v>1851</v>
      </c>
      <c r="F422" t="s">
        <v>57</v>
      </c>
      <c r="G422" t="s">
        <v>3168</v>
      </c>
      <c r="H422" s="1">
        <v>43941</v>
      </c>
      <c r="I422" s="1">
        <v>43937</v>
      </c>
      <c r="J422">
        <v>289680</v>
      </c>
      <c r="K422" t="s">
        <v>31</v>
      </c>
      <c r="L422" t="s">
        <v>31</v>
      </c>
      <c r="M422">
        <v>0</v>
      </c>
      <c r="N422">
        <v>0</v>
      </c>
      <c r="O422">
        <v>0</v>
      </c>
      <c r="P422" t="s">
        <v>37</v>
      </c>
      <c r="Q422" t="s">
        <v>37</v>
      </c>
      <c r="R422" t="str">
        <f t="shared" si="13"/>
        <v>2125994511126</v>
      </c>
      <c r="S422" t="s">
        <v>38</v>
      </c>
      <c r="T422" t="s">
        <v>39</v>
      </c>
      <c r="U422" t="s">
        <v>40</v>
      </c>
      <c r="V422" t="s">
        <v>41</v>
      </c>
      <c r="W422" t="s">
        <v>42</v>
      </c>
      <c r="X422" t="s">
        <v>43</v>
      </c>
      <c r="Y422" t="s">
        <v>44</v>
      </c>
      <c r="Z422" t="s">
        <v>44</v>
      </c>
      <c r="AA422" t="s">
        <v>45</v>
      </c>
      <c r="AB422" t="s">
        <v>46</v>
      </c>
      <c r="AC422" t="s">
        <v>47</v>
      </c>
      <c r="AD422" t="s">
        <v>48</v>
      </c>
      <c r="AE422" t="s">
        <v>49</v>
      </c>
      <c r="AF422" t="s">
        <v>31</v>
      </c>
    </row>
    <row r="423" spans="1:32">
      <c r="A423" t="str">
        <f t="shared" si="12"/>
        <v>212599451112204</v>
      </c>
      <c r="B423" t="s">
        <v>2978</v>
      </c>
      <c r="C423" t="s">
        <v>33</v>
      </c>
      <c r="D423" t="s">
        <v>1851</v>
      </c>
      <c r="E423" t="s">
        <v>1851</v>
      </c>
      <c r="F423" t="s">
        <v>55</v>
      </c>
      <c r="G423" t="s">
        <v>3168</v>
      </c>
      <c r="H423" s="1">
        <v>43941</v>
      </c>
      <c r="I423" s="1">
        <v>43937</v>
      </c>
      <c r="J423">
        <v>157656</v>
      </c>
      <c r="K423" t="s">
        <v>31</v>
      </c>
      <c r="L423" t="s">
        <v>31</v>
      </c>
      <c r="M423">
        <v>0</v>
      </c>
      <c r="N423">
        <v>0</v>
      </c>
      <c r="O423">
        <v>0</v>
      </c>
      <c r="P423" t="s">
        <v>37</v>
      </c>
      <c r="Q423" t="s">
        <v>37</v>
      </c>
      <c r="R423" t="str">
        <f t="shared" si="13"/>
        <v>2125994511122</v>
      </c>
      <c r="S423" t="s">
        <v>38</v>
      </c>
      <c r="T423" t="s">
        <v>39</v>
      </c>
      <c r="U423" t="s">
        <v>40</v>
      </c>
      <c r="V423" t="s">
        <v>41</v>
      </c>
      <c r="W423" t="s">
        <v>42</v>
      </c>
      <c r="X423" t="s">
        <v>43</v>
      </c>
      <c r="Y423" t="s">
        <v>44</v>
      </c>
      <c r="Z423" t="s">
        <v>44</v>
      </c>
      <c r="AA423" t="s">
        <v>45</v>
      </c>
      <c r="AB423" t="s">
        <v>46</v>
      </c>
      <c r="AC423" t="s">
        <v>47</v>
      </c>
      <c r="AD423" t="s">
        <v>48</v>
      </c>
      <c r="AE423" t="s">
        <v>49</v>
      </c>
      <c r="AF423" t="s">
        <v>31</v>
      </c>
    </row>
    <row r="424" spans="1:32">
      <c r="A424" t="str">
        <f t="shared" si="12"/>
        <v>212599451111904</v>
      </c>
      <c r="B424" t="s">
        <v>2978</v>
      </c>
      <c r="C424" t="s">
        <v>33</v>
      </c>
      <c r="D424" t="s">
        <v>1851</v>
      </c>
      <c r="E424" t="s">
        <v>1851</v>
      </c>
      <c r="F424" t="s">
        <v>50</v>
      </c>
      <c r="G424" t="s">
        <v>3168</v>
      </c>
      <c r="H424" s="1">
        <v>43941</v>
      </c>
      <c r="I424" s="1">
        <v>43937</v>
      </c>
      <c r="J424">
        <v>55</v>
      </c>
      <c r="K424" t="s">
        <v>31</v>
      </c>
      <c r="L424" t="s">
        <v>31</v>
      </c>
      <c r="M424">
        <v>0</v>
      </c>
      <c r="N424">
        <v>0</v>
      </c>
      <c r="O424">
        <v>0</v>
      </c>
      <c r="P424" t="s">
        <v>37</v>
      </c>
      <c r="Q424" t="s">
        <v>37</v>
      </c>
      <c r="R424" t="str">
        <f t="shared" si="13"/>
        <v>2125994511119</v>
      </c>
      <c r="S424" t="s">
        <v>38</v>
      </c>
      <c r="T424" t="s">
        <v>39</v>
      </c>
      <c r="U424" t="s">
        <v>40</v>
      </c>
      <c r="V424" t="s">
        <v>41</v>
      </c>
      <c r="W424" t="s">
        <v>42</v>
      </c>
      <c r="X424" t="s">
        <v>43</v>
      </c>
      <c r="Y424" t="s">
        <v>44</v>
      </c>
      <c r="Z424" t="s">
        <v>44</v>
      </c>
      <c r="AA424" t="s">
        <v>45</v>
      </c>
      <c r="AB424" t="s">
        <v>46</v>
      </c>
      <c r="AC424" t="s">
        <v>47</v>
      </c>
      <c r="AD424" t="s">
        <v>48</v>
      </c>
      <c r="AE424" t="s">
        <v>49</v>
      </c>
      <c r="AF424" t="s">
        <v>31</v>
      </c>
    </row>
    <row r="425" spans="1:32">
      <c r="A425" t="str">
        <f t="shared" si="12"/>
        <v>212599451112104</v>
      </c>
      <c r="B425" t="s">
        <v>2978</v>
      </c>
      <c r="C425" t="s">
        <v>33</v>
      </c>
      <c r="D425" t="s">
        <v>1851</v>
      </c>
      <c r="E425" t="s">
        <v>1851</v>
      </c>
      <c r="F425" t="s">
        <v>51</v>
      </c>
      <c r="G425" t="s">
        <v>3168</v>
      </c>
      <c r="H425" s="1">
        <v>43941</v>
      </c>
      <c r="I425" s="1">
        <v>43937</v>
      </c>
      <c r="J425">
        <v>394140</v>
      </c>
      <c r="K425" t="s">
        <v>31</v>
      </c>
      <c r="L425" t="s">
        <v>31</v>
      </c>
      <c r="M425">
        <v>0</v>
      </c>
      <c r="N425">
        <v>0</v>
      </c>
      <c r="O425">
        <v>0</v>
      </c>
      <c r="P425" t="s">
        <v>37</v>
      </c>
      <c r="Q425" t="s">
        <v>37</v>
      </c>
      <c r="R425" t="str">
        <f t="shared" si="13"/>
        <v>2125994511121</v>
      </c>
      <c r="S425" t="s">
        <v>38</v>
      </c>
      <c r="T425" t="s">
        <v>39</v>
      </c>
      <c r="U425" t="s">
        <v>40</v>
      </c>
      <c r="V425" t="s">
        <v>41</v>
      </c>
      <c r="W425" t="s">
        <v>42</v>
      </c>
      <c r="X425" t="s">
        <v>43</v>
      </c>
      <c r="Y425" t="s">
        <v>44</v>
      </c>
      <c r="Z425" t="s">
        <v>44</v>
      </c>
      <c r="AA425" t="s">
        <v>45</v>
      </c>
      <c r="AB425" t="s">
        <v>46</v>
      </c>
      <c r="AC425" t="s">
        <v>47</v>
      </c>
      <c r="AD425" t="s">
        <v>48</v>
      </c>
      <c r="AE425" t="s">
        <v>49</v>
      </c>
      <c r="AF425" t="s">
        <v>31</v>
      </c>
    </row>
    <row r="426" spans="1:32">
      <c r="A426" t="str">
        <f t="shared" si="12"/>
        <v>212599451111104</v>
      </c>
      <c r="B426" t="s">
        <v>2978</v>
      </c>
      <c r="C426" t="s">
        <v>33</v>
      </c>
      <c r="D426" t="s">
        <v>1851</v>
      </c>
      <c r="E426" t="s">
        <v>1851</v>
      </c>
      <c r="F426" t="s">
        <v>35</v>
      </c>
      <c r="G426" t="s">
        <v>3168</v>
      </c>
      <c r="H426" s="1">
        <v>43941</v>
      </c>
      <c r="I426" s="1">
        <v>43937</v>
      </c>
      <c r="J426">
        <v>3941400</v>
      </c>
      <c r="K426" t="s">
        <v>31</v>
      </c>
      <c r="L426" t="s">
        <v>31</v>
      </c>
      <c r="M426">
        <v>0</v>
      </c>
      <c r="N426">
        <v>0</v>
      </c>
      <c r="O426">
        <v>0</v>
      </c>
      <c r="P426" t="s">
        <v>37</v>
      </c>
      <c r="Q426" t="s">
        <v>37</v>
      </c>
      <c r="R426" t="str">
        <f t="shared" si="13"/>
        <v>2125994511111</v>
      </c>
      <c r="S426" t="s">
        <v>38</v>
      </c>
      <c r="T426" t="s">
        <v>39</v>
      </c>
      <c r="U426" t="s">
        <v>40</v>
      </c>
      <c r="V426" t="s">
        <v>41</v>
      </c>
      <c r="W426" t="s">
        <v>42</v>
      </c>
      <c r="X426" t="s">
        <v>43</v>
      </c>
      <c r="Y426" t="s">
        <v>44</v>
      </c>
      <c r="Z426" t="s">
        <v>44</v>
      </c>
      <c r="AA426" t="s">
        <v>45</v>
      </c>
      <c r="AB426" t="s">
        <v>46</v>
      </c>
      <c r="AC426" t="s">
        <v>47</v>
      </c>
      <c r="AD426" t="s">
        <v>48</v>
      </c>
      <c r="AE426" t="s">
        <v>49</v>
      </c>
      <c r="AF426" t="s">
        <v>31</v>
      </c>
    </row>
    <row r="427" spans="1:32">
      <c r="A427" t="str">
        <f t="shared" si="12"/>
        <v>212599451115104</v>
      </c>
      <c r="B427" t="s">
        <v>2978</v>
      </c>
      <c r="C427" t="s">
        <v>33</v>
      </c>
      <c r="D427" t="s">
        <v>407</v>
      </c>
      <c r="E427" t="s">
        <v>407</v>
      </c>
      <c r="F427" t="s">
        <v>58</v>
      </c>
      <c r="G427" t="s">
        <v>3169</v>
      </c>
      <c r="H427" s="1">
        <v>43922</v>
      </c>
      <c r="I427" s="1">
        <v>43899</v>
      </c>
      <c r="J427">
        <v>7350000</v>
      </c>
      <c r="K427" t="s">
        <v>31</v>
      </c>
      <c r="L427" t="s">
        <v>31</v>
      </c>
      <c r="M427">
        <v>0</v>
      </c>
      <c r="N427">
        <v>0</v>
      </c>
      <c r="O427">
        <v>0</v>
      </c>
      <c r="P427" t="s">
        <v>37</v>
      </c>
      <c r="Q427" t="s">
        <v>37</v>
      </c>
      <c r="R427" t="str">
        <f t="shared" si="13"/>
        <v>2125994511151</v>
      </c>
      <c r="S427" t="s">
        <v>38</v>
      </c>
      <c r="T427" t="s">
        <v>39</v>
      </c>
      <c r="U427" t="s">
        <v>40</v>
      </c>
      <c r="V427" t="s">
        <v>41</v>
      </c>
      <c r="W427" t="s">
        <v>42</v>
      </c>
      <c r="X427" t="s">
        <v>43</v>
      </c>
      <c r="Y427" t="s">
        <v>44</v>
      </c>
      <c r="Z427" t="s">
        <v>44</v>
      </c>
      <c r="AA427" t="s">
        <v>45</v>
      </c>
      <c r="AB427" t="s">
        <v>46</v>
      </c>
      <c r="AC427" t="s">
        <v>47</v>
      </c>
      <c r="AD427" t="s">
        <v>48</v>
      </c>
      <c r="AE427" t="s">
        <v>49</v>
      </c>
      <c r="AF427" t="s">
        <v>31</v>
      </c>
    </row>
    <row r="428" spans="1:32">
      <c r="A428" t="str">
        <f t="shared" si="12"/>
        <v>212599451112604</v>
      </c>
      <c r="B428" t="s">
        <v>2978</v>
      </c>
      <c r="C428" t="s">
        <v>33</v>
      </c>
      <c r="D428" t="s">
        <v>407</v>
      </c>
      <c r="E428" t="s">
        <v>407</v>
      </c>
      <c r="F428" t="s">
        <v>57</v>
      </c>
      <c r="G428" t="s">
        <v>3169</v>
      </c>
      <c r="H428" s="1">
        <v>43922</v>
      </c>
      <c r="I428" s="1">
        <v>43899</v>
      </c>
      <c r="J428">
        <v>18756780</v>
      </c>
      <c r="K428" t="s">
        <v>31</v>
      </c>
      <c r="L428" t="s">
        <v>31</v>
      </c>
      <c r="M428">
        <v>0</v>
      </c>
      <c r="N428">
        <v>0</v>
      </c>
      <c r="O428">
        <v>0</v>
      </c>
      <c r="P428" t="s">
        <v>37</v>
      </c>
      <c r="Q428" t="s">
        <v>37</v>
      </c>
      <c r="R428" t="str">
        <f t="shared" si="13"/>
        <v>2125994511126</v>
      </c>
      <c r="S428" t="s">
        <v>38</v>
      </c>
      <c r="T428" t="s">
        <v>39</v>
      </c>
      <c r="U428" t="s">
        <v>40</v>
      </c>
      <c r="V428" t="s">
        <v>41</v>
      </c>
      <c r="W428" t="s">
        <v>42</v>
      </c>
      <c r="X428" t="s">
        <v>43</v>
      </c>
      <c r="Y428" t="s">
        <v>44</v>
      </c>
      <c r="Z428" t="s">
        <v>44</v>
      </c>
      <c r="AA428" t="s">
        <v>45</v>
      </c>
      <c r="AB428" t="s">
        <v>46</v>
      </c>
      <c r="AC428" t="s">
        <v>47</v>
      </c>
      <c r="AD428" t="s">
        <v>48</v>
      </c>
      <c r="AE428" t="s">
        <v>49</v>
      </c>
      <c r="AF428" t="s">
        <v>31</v>
      </c>
    </row>
    <row r="429" spans="1:32">
      <c r="A429" t="str">
        <f t="shared" si="12"/>
        <v>212599451112504</v>
      </c>
      <c r="B429" t="s">
        <v>2978</v>
      </c>
      <c r="C429" t="s">
        <v>33</v>
      </c>
      <c r="D429" t="s">
        <v>407</v>
      </c>
      <c r="E429" t="s">
        <v>407</v>
      </c>
      <c r="F429" t="s">
        <v>132</v>
      </c>
      <c r="G429" t="s">
        <v>3169</v>
      </c>
      <c r="H429" s="1">
        <v>43922</v>
      </c>
      <c r="I429" s="1">
        <v>43899</v>
      </c>
      <c r="J429">
        <v>1645</v>
      </c>
      <c r="K429" t="s">
        <v>31</v>
      </c>
      <c r="L429" t="s">
        <v>31</v>
      </c>
      <c r="M429">
        <v>0</v>
      </c>
      <c r="N429">
        <v>0</v>
      </c>
      <c r="O429">
        <v>0</v>
      </c>
      <c r="P429" t="s">
        <v>37</v>
      </c>
      <c r="Q429" t="s">
        <v>37</v>
      </c>
      <c r="R429" t="str">
        <f t="shared" si="13"/>
        <v>2125994511125</v>
      </c>
      <c r="S429" t="s">
        <v>38</v>
      </c>
      <c r="T429" t="s">
        <v>39</v>
      </c>
      <c r="U429" t="s">
        <v>40</v>
      </c>
      <c r="V429" t="s">
        <v>41</v>
      </c>
      <c r="W429" t="s">
        <v>42</v>
      </c>
      <c r="X429" t="s">
        <v>43</v>
      </c>
      <c r="Y429" t="s">
        <v>44</v>
      </c>
      <c r="Z429" t="s">
        <v>44</v>
      </c>
      <c r="AA429" t="s">
        <v>45</v>
      </c>
      <c r="AB429" t="s">
        <v>46</v>
      </c>
      <c r="AC429" t="s">
        <v>47</v>
      </c>
      <c r="AD429" t="s">
        <v>48</v>
      </c>
      <c r="AE429" t="s">
        <v>49</v>
      </c>
      <c r="AF429" t="s">
        <v>31</v>
      </c>
    </row>
    <row r="430" spans="1:32">
      <c r="A430" t="str">
        <f t="shared" si="12"/>
        <v>212599451112404</v>
      </c>
      <c r="B430" t="s">
        <v>2978</v>
      </c>
      <c r="C430" t="s">
        <v>33</v>
      </c>
      <c r="D430" t="s">
        <v>407</v>
      </c>
      <c r="E430" t="s">
        <v>407</v>
      </c>
      <c r="F430" t="s">
        <v>52</v>
      </c>
      <c r="G430" t="s">
        <v>3169</v>
      </c>
      <c r="H430" s="1">
        <v>43922</v>
      </c>
      <c r="I430" s="1">
        <v>43899</v>
      </c>
      <c r="J430">
        <v>15060000</v>
      </c>
      <c r="K430" t="s">
        <v>31</v>
      </c>
      <c r="L430" t="s">
        <v>31</v>
      </c>
      <c r="M430">
        <v>0</v>
      </c>
      <c r="N430">
        <v>0</v>
      </c>
      <c r="O430">
        <v>0</v>
      </c>
      <c r="P430" t="s">
        <v>37</v>
      </c>
      <c r="Q430" t="s">
        <v>37</v>
      </c>
      <c r="R430" t="str">
        <f t="shared" si="13"/>
        <v>2125994511124</v>
      </c>
      <c r="S430" t="s">
        <v>38</v>
      </c>
      <c r="T430" t="s">
        <v>39</v>
      </c>
      <c r="U430" t="s">
        <v>40</v>
      </c>
      <c r="V430" t="s">
        <v>41</v>
      </c>
      <c r="W430" t="s">
        <v>42</v>
      </c>
      <c r="X430" t="s">
        <v>43</v>
      </c>
      <c r="Y430" t="s">
        <v>44</v>
      </c>
      <c r="Z430" t="s">
        <v>44</v>
      </c>
      <c r="AA430" t="s">
        <v>45</v>
      </c>
      <c r="AB430" t="s">
        <v>46</v>
      </c>
      <c r="AC430" t="s">
        <v>47</v>
      </c>
      <c r="AD430" t="s">
        <v>48</v>
      </c>
      <c r="AE430" t="s">
        <v>49</v>
      </c>
      <c r="AF430" t="s">
        <v>31</v>
      </c>
    </row>
    <row r="431" spans="1:32">
      <c r="A431" t="str">
        <f t="shared" si="12"/>
        <v>212599451112304</v>
      </c>
      <c r="B431" t="s">
        <v>2978</v>
      </c>
      <c r="C431" t="s">
        <v>33</v>
      </c>
      <c r="D431" t="s">
        <v>407</v>
      </c>
      <c r="E431" t="s">
        <v>407</v>
      </c>
      <c r="F431" t="s">
        <v>56</v>
      </c>
      <c r="G431" t="s">
        <v>3169</v>
      </c>
      <c r="H431" s="1">
        <v>43922</v>
      </c>
      <c r="I431" s="1">
        <v>43899</v>
      </c>
      <c r="J431">
        <v>1030000</v>
      </c>
      <c r="K431" t="s">
        <v>31</v>
      </c>
      <c r="L431" t="s">
        <v>31</v>
      </c>
      <c r="M431">
        <v>0</v>
      </c>
      <c r="N431">
        <v>0</v>
      </c>
      <c r="O431">
        <v>0</v>
      </c>
      <c r="P431" t="s">
        <v>37</v>
      </c>
      <c r="Q431" t="s">
        <v>37</v>
      </c>
      <c r="R431" t="str">
        <f t="shared" si="13"/>
        <v>2125994511123</v>
      </c>
      <c r="S431" t="s">
        <v>38</v>
      </c>
      <c r="T431" t="s">
        <v>39</v>
      </c>
      <c r="U431" t="s">
        <v>40</v>
      </c>
      <c r="V431" t="s">
        <v>41</v>
      </c>
      <c r="W431" t="s">
        <v>42</v>
      </c>
      <c r="X431" t="s">
        <v>43</v>
      </c>
      <c r="Y431" t="s">
        <v>44</v>
      </c>
      <c r="Z431" t="s">
        <v>44</v>
      </c>
      <c r="AA431" t="s">
        <v>45</v>
      </c>
      <c r="AB431" t="s">
        <v>46</v>
      </c>
      <c r="AC431" t="s">
        <v>47</v>
      </c>
      <c r="AD431" t="s">
        <v>48</v>
      </c>
      <c r="AE431" t="s">
        <v>49</v>
      </c>
      <c r="AF431" t="s">
        <v>31</v>
      </c>
    </row>
    <row r="432" spans="1:32">
      <c r="A432" t="str">
        <f t="shared" si="12"/>
        <v>212599451112204</v>
      </c>
      <c r="B432" t="s">
        <v>2978</v>
      </c>
      <c r="C432" t="s">
        <v>33</v>
      </c>
      <c r="D432" t="s">
        <v>407</v>
      </c>
      <c r="E432" t="s">
        <v>407</v>
      </c>
      <c r="F432" t="s">
        <v>55</v>
      </c>
      <c r="G432" t="s">
        <v>3169</v>
      </c>
      <c r="H432" s="1">
        <v>43922</v>
      </c>
      <c r="I432" s="1">
        <v>43899</v>
      </c>
      <c r="J432">
        <v>7591920</v>
      </c>
      <c r="K432" t="s">
        <v>31</v>
      </c>
      <c r="L432" t="s">
        <v>31</v>
      </c>
      <c r="M432">
        <v>0</v>
      </c>
      <c r="N432">
        <v>0</v>
      </c>
      <c r="O432">
        <v>0</v>
      </c>
      <c r="P432" t="s">
        <v>37</v>
      </c>
      <c r="Q432" t="s">
        <v>37</v>
      </c>
      <c r="R432" t="str">
        <f t="shared" si="13"/>
        <v>2125994511122</v>
      </c>
      <c r="S432" t="s">
        <v>38</v>
      </c>
      <c r="T432" t="s">
        <v>39</v>
      </c>
      <c r="U432" t="s">
        <v>40</v>
      </c>
      <c r="V432" t="s">
        <v>41</v>
      </c>
      <c r="W432" t="s">
        <v>42</v>
      </c>
      <c r="X432" t="s">
        <v>43</v>
      </c>
      <c r="Y432" t="s">
        <v>44</v>
      </c>
      <c r="Z432" t="s">
        <v>44</v>
      </c>
      <c r="AA432" t="s">
        <v>45</v>
      </c>
      <c r="AB432" t="s">
        <v>46</v>
      </c>
      <c r="AC432" t="s">
        <v>47</v>
      </c>
      <c r="AD432" t="s">
        <v>48</v>
      </c>
      <c r="AE432" t="s">
        <v>49</v>
      </c>
      <c r="AF432" t="s">
        <v>31</v>
      </c>
    </row>
    <row r="433" spans="1:32">
      <c r="A433" t="str">
        <f t="shared" si="12"/>
        <v>212599451112104</v>
      </c>
      <c r="B433" t="s">
        <v>2978</v>
      </c>
      <c r="C433" t="s">
        <v>33</v>
      </c>
      <c r="D433" t="s">
        <v>407</v>
      </c>
      <c r="E433" t="s">
        <v>407</v>
      </c>
      <c r="F433" t="s">
        <v>51</v>
      </c>
      <c r="G433" t="s">
        <v>3169</v>
      </c>
      <c r="H433" s="1">
        <v>43922</v>
      </c>
      <c r="I433" s="1">
        <v>43899</v>
      </c>
      <c r="J433">
        <v>24658940</v>
      </c>
      <c r="K433" t="s">
        <v>31</v>
      </c>
      <c r="L433" t="s">
        <v>31</v>
      </c>
      <c r="M433">
        <v>0</v>
      </c>
      <c r="N433">
        <v>0</v>
      </c>
      <c r="O433">
        <v>0</v>
      </c>
      <c r="P433" t="s">
        <v>37</v>
      </c>
      <c r="Q433" t="s">
        <v>37</v>
      </c>
      <c r="R433" t="str">
        <f t="shared" si="13"/>
        <v>2125994511121</v>
      </c>
      <c r="S433" t="s">
        <v>38</v>
      </c>
      <c r="T433" t="s">
        <v>39</v>
      </c>
      <c r="U433" t="s">
        <v>40</v>
      </c>
      <c r="V433" t="s">
        <v>41</v>
      </c>
      <c r="W433" t="s">
        <v>42</v>
      </c>
      <c r="X433" t="s">
        <v>43</v>
      </c>
      <c r="Y433" t="s">
        <v>44</v>
      </c>
      <c r="Z433" t="s">
        <v>44</v>
      </c>
      <c r="AA433" t="s">
        <v>45</v>
      </c>
      <c r="AB433" t="s">
        <v>46</v>
      </c>
      <c r="AC433" t="s">
        <v>47</v>
      </c>
      <c r="AD433" t="s">
        <v>48</v>
      </c>
      <c r="AE433" t="s">
        <v>49</v>
      </c>
      <c r="AF433" t="s">
        <v>31</v>
      </c>
    </row>
    <row r="434" spans="1:32">
      <c r="A434" t="str">
        <f t="shared" si="12"/>
        <v>212599451111904</v>
      </c>
      <c r="B434" t="s">
        <v>2978</v>
      </c>
      <c r="C434" t="s">
        <v>33</v>
      </c>
      <c r="D434" t="s">
        <v>407</v>
      </c>
      <c r="E434" t="s">
        <v>407</v>
      </c>
      <c r="F434" t="s">
        <v>50</v>
      </c>
      <c r="G434" t="s">
        <v>3169</v>
      </c>
      <c r="H434" s="1">
        <v>43922</v>
      </c>
      <c r="I434" s="1">
        <v>43899</v>
      </c>
      <c r="J434">
        <v>4327</v>
      </c>
      <c r="K434" t="s">
        <v>31</v>
      </c>
      <c r="L434" t="s">
        <v>31</v>
      </c>
      <c r="M434">
        <v>0</v>
      </c>
      <c r="N434">
        <v>0</v>
      </c>
      <c r="O434">
        <v>0</v>
      </c>
      <c r="P434" t="s">
        <v>37</v>
      </c>
      <c r="Q434" t="s">
        <v>37</v>
      </c>
      <c r="R434" t="str">
        <f t="shared" si="13"/>
        <v>2125994511119</v>
      </c>
      <c r="S434" t="s">
        <v>38</v>
      </c>
      <c r="T434" t="s">
        <v>39</v>
      </c>
      <c r="U434" t="s">
        <v>40</v>
      </c>
      <c r="V434" t="s">
        <v>41</v>
      </c>
      <c r="W434" t="s">
        <v>42</v>
      </c>
      <c r="X434" t="s">
        <v>43</v>
      </c>
      <c r="Y434" t="s">
        <v>44</v>
      </c>
      <c r="Z434" t="s">
        <v>44</v>
      </c>
      <c r="AA434" t="s">
        <v>45</v>
      </c>
      <c r="AB434" t="s">
        <v>46</v>
      </c>
      <c r="AC434" t="s">
        <v>47</v>
      </c>
      <c r="AD434" t="s">
        <v>48</v>
      </c>
      <c r="AE434" t="s">
        <v>49</v>
      </c>
      <c r="AF434" t="s">
        <v>31</v>
      </c>
    </row>
    <row r="435" spans="1:32">
      <c r="A435" t="str">
        <f t="shared" si="12"/>
        <v>212599451111104</v>
      </c>
      <c r="B435" t="s">
        <v>2978</v>
      </c>
      <c r="C435" t="s">
        <v>33</v>
      </c>
      <c r="D435" t="s">
        <v>407</v>
      </c>
      <c r="E435" t="s">
        <v>407</v>
      </c>
      <c r="F435" t="s">
        <v>35</v>
      </c>
      <c r="G435" t="s">
        <v>3169</v>
      </c>
      <c r="H435" s="1">
        <v>43922</v>
      </c>
      <c r="I435" s="1">
        <v>43899</v>
      </c>
      <c r="J435">
        <v>297563600</v>
      </c>
      <c r="K435" t="s">
        <v>31</v>
      </c>
      <c r="L435" t="s">
        <v>31</v>
      </c>
      <c r="M435">
        <v>0</v>
      </c>
      <c r="N435">
        <v>0</v>
      </c>
      <c r="O435">
        <v>0</v>
      </c>
      <c r="P435" t="s">
        <v>37</v>
      </c>
      <c r="Q435" t="s">
        <v>37</v>
      </c>
      <c r="R435" t="str">
        <f t="shared" si="13"/>
        <v>2125994511111</v>
      </c>
      <c r="S435" t="s">
        <v>38</v>
      </c>
      <c r="T435" t="s">
        <v>39</v>
      </c>
      <c r="U435" t="s">
        <v>40</v>
      </c>
      <c r="V435" t="s">
        <v>41</v>
      </c>
      <c r="W435" t="s">
        <v>42</v>
      </c>
      <c r="X435" t="s">
        <v>43</v>
      </c>
      <c r="Y435" t="s">
        <v>44</v>
      </c>
      <c r="Z435" t="s">
        <v>44</v>
      </c>
      <c r="AA435" t="s">
        <v>45</v>
      </c>
      <c r="AB435" t="s">
        <v>46</v>
      </c>
      <c r="AC435" t="s">
        <v>47</v>
      </c>
      <c r="AD435" t="s">
        <v>48</v>
      </c>
      <c r="AE435" t="s">
        <v>49</v>
      </c>
      <c r="AF435" t="s">
        <v>31</v>
      </c>
    </row>
    <row r="436" spans="1:32">
      <c r="A436" t="str">
        <f t="shared" si="12"/>
        <v>212599452111104</v>
      </c>
      <c r="B436" t="s">
        <v>2978</v>
      </c>
      <c r="C436" t="s">
        <v>33</v>
      </c>
      <c r="D436" t="s">
        <v>128</v>
      </c>
      <c r="E436" t="s">
        <v>128</v>
      </c>
      <c r="F436" t="s">
        <v>165</v>
      </c>
      <c r="G436" t="s">
        <v>3170</v>
      </c>
      <c r="H436" s="1">
        <v>43922</v>
      </c>
      <c r="I436" s="1">
        <v>43913</v>
      </c>
      <c r="J436">
        <v>1300000</v>
      </c>
      <c r="K436" t="s">
        <v>31</v>
      </c>
      <c r="L436" t="s">
        <v>31</v>
      </c>
      <c r="M436">
        <v>0</v>
      </c>
      <c r="N436">
        <v>0</v>
      </c>
      <c r="O436">
        <v>0</v>
      </c>
      <c r="P436" t="s">
        <v>37</v>
      </c>
      <c r="Q436" t="s">
        <v>37</v>
      </c>
      <c r="R436" t="str">
        <f t="shared" si="13"/>
        <v>2125994521111</v>
      </c>
      <c r="S436" t="s">
        <v>38</v>
      </c>
      <c r="T436" t="s">
        <v>39</v>
      </c>
      <c r="U436" t="s">
        <v>40</v>
      </c>
      <c r="V436" t="s">
        <v>41</v>
      </c>
      <c r="W436" t="s">
        <v>42</v>
      </c>
      <c r="X436" t="s">
        <v>43</v>
      </c>
      <c r="Y436" t="s">
        <v>44</v>
      </c>
      <c r="Z436" t="s">
        <v>44</v>
      </c>
      <c r="AA436" t="s">
        <v>45</v>
      </c>
      <c r="AB436" t="s">
        <v>46</v>
      </c>
      <c r="AC436" t="s">
        <v>47</v>
      </c>
      <c r="AD436" t="s">
        <v>48</v>
      </c>
      <c r="AE436" t="s">
        <v>49</v>
      </c>
      <c r="AF436" t="s">
        <v>31</v>
      </c>
    </row>
    <row r="437" spans="1:32">
      <c r="A437" t="str">
        <f t="shared" si="12"/>
        <v>213599451111102</v>
      </c>
      <c r="B437" t="s">
        <v>2978</v>
      </c>
      <c r="C437" t="s">
        <v>62</v>
      </c>
      <c r="D437" t="s">
        <v>627</v>
      </c>
      <c r="E437" t="s">
        <v>627</v>
      </c>
      <c r="F437" t="s">
        <v>35</v>
      </c>
      <c r="G437" t="s">
        <v>3171</v>
      </c>
      <c r="H437" s="1">
        <v>43862</v>
      </c>
      <c r="I437" s="1">
        <v>43837</v>
      </c>
      <c r="J437">
        <v>62075000</v>
      </c>
      <c r="K437" t="s">
        <v>31</v>
      </c>
      <c r="L437" t="s">
        <v>31</v>
      </c>
      <c r="M437">
        <v>0</v>
      </c>
      <c r="N437">
        <v>0</v>
      </c>
      <c r="O437">
        <v>0</v>
      </c>
      <c r="P437" t="s">
        <v>37</v>
      </c>
      <c r="Q437" t="s">
        <v>37</v>
      </c>
      <c r="R437" t="str">
        <f t="shared" si="13"/>
        <v>2135994511111</v>
      </c>
      <c r="S437" t="s">
        <v>38</v>
      </c>
      <c r="T437" t="s">
        <v>66</v>
      </c>
      <c r="U437" t="s">
        <v>67</v>
      </c>
      <c r="V437" t="s">
        <v>100</v>
      </c>
      <c r="W437" t="s">
        <v>42</v>
      </c>
      <c r="X437" t="s">
        <v>43</v>
      </c>
      <c r="Y437" t="s">
        <v>44</v>
      </c>
      <c r="Z437" t="s">
        <v>44</v>
      </c>
      <c r="AA437" t="s">
        <v>45</v>
      </c>
      <c r="AB437" t="s">
        <v>46</v>
      </c>
      <c r="AC437" t="s">
        <v>47</v>
      </c>
      <c r="AD437" t="s">
        <v>48</v>
      </c>
      <c r="AE437" t="s">
        <v>49</v>
      </c>
      <c r="AF437" t="s">
        <v>31</v>
      </c>
    </row>
    <row r="438" spans="1:32">
      <c r="A438" t="str">
        <f t="shared" si="12"/>
        <v>213599451111902</v>
      </c>
      <c r="B438" t="s">
        <v>2978</v>
      </c>
      <c r="C438" t="s">
        <v>62</v>
      </c>
      <c r="D438" t="s">
        <v>627</v>
      </c>
      <c r="E438" t="s">
        <v>627</v>
      </c>
      <c r="F438" t="s">
        <v>50</v>
      </c>
      <c r="G438" t="s">
        <v>3171</v>
      </c>
      <c r="H438" s="1">
        <v>43862</v>
      </c>
      <c r="I438" s="1">
        <v>43837</v>
      </c>
      <c r="J438">
        <v>820</v>
      </c>
      <c r="K438" t="s">
        <v>31</v>
      </c>
      <c r="L438" t="s">
        <v>31</v>
      </c>
      <c r="M438">
        <v>0</v>
      </c>
      <c r="N438">
        <v>0</v>
      </c>
      <c r="O438">
        <v>0</v>
      </c>
      <c r="P438" t="s">
        <v>37</v>
      </c>
      <c r="Q438" t="s">
        <v>37</v>
      </c>
      <c r="R438" t="str">
        <f t="shared" si="13"/>
        <v>2135994511119</v>
      </c>
      <c r="S438" t="s">
        <v>38</v>
      </c>
      <c r="T438" t="s">
        <v>66</v>
      </c>
      <c r="U438" t="s">
        <v>67</v>
      </c>
      <c r="V438" t="s">
        <v>100</v>
      </c>
      <c r="W438" t="s">
        <v>42</v>
      </c>
      <c r="X438" t="s">
        <v>43</v>
      </c>
      <c r="Y438" t="s">
        <v>44</v>
      </c>
      <c r="Z438" t="s">
        <v>44</v>
      </c>
      <c r="AA438" t="s">
        <v>45</v>
      </c>
      <c r="AB438" t="s">
        <v>46</v>
      </c>
      <c r="AC438" t="s">
        <v>47</v>
      </c>
      <c r="AD438" t="s">
        <v>48</v>
      </c>
      <c r="AE438" t="s">
        <v>49</v>
      </c>
      <c r="AF438" t="s">
        <v>31</v>
      </c>
    </row>
    <row r="439" spans="1:32">
      <c r="A439" t="str">
        <f t="shared" si="12"/>
        <v>213599451112102</v>
      </c>
      <c r="B439" t="s">
        <v>2978</v>
      </c>
      <c r="C439" t="s">
        <v>62</v>
      </c>
      <c r="D439" t="s">
        <v>627</v>
      </c>
      <c r="E439" t="s">
        <v>627</v>
      </c>
      <c r="F439" t="s">
        <v>51</v>
      </c>
      <c r="G439" t="s">
        <v>3171</v>
      </c>
      <c r="H439" s="1">
        <v>43862</v>
      </c>
      <c r="I439" s="1">
        <v>43837</v>
      </c>
      <c r="J439">
        <v>4464080</v>
      </c>
      <c r="K439" t="s">
        <v>31</v>
      </c>
      <c r="L439" t="s">
        <v>31</v>
      </c>
      <c r="M439">
        <v>0</v>
      </c>
      <c r="N439">
        <v>0</v>
      </c>
      <c r="O439">
        <v>0</v>
      </c>
      <c r="P439" t="s">
        <v>37</v>
      </c>
      <c r="Q439" t="s">
        <v>37</v>
      </c>
      <c r="R439" t="str">
        <f t="shared" si="13"/>
        <v>2135994511121</v>
      </c>
      <c r="S439" t="s">
        <v>38</v>
      </c>
      <c r="T439" t="s">
        <v>66</v>
      </c>
      <c r="U439" t="s">
        <v>67</v>
      </c>
      <c r="V439" t="s">
        <v>100</v>
      </c>
      <c r="W439" t="s">
        <v>42</v>
      </c>
      <c r="X439" t="s">
        <v>43</v>
      </c>
      <c r="Y439" t="s">
        <v>44</v>
      </c>
      <c r="Z439" t="s">
        <v>44</v>
      </c>
      <c r="AA439" t="s">
        <v>45</v>
      </c>
      <c r="AB439" t="s">
        <v>46</v>
      </c>
      <c r="AC439" t="s">
        <v>47</v>
      </c>
      <c r="AD439" t="s">
        <v>48</v>
      </c>
      <c r="AE439" t="s">
        <v>49</v>
      </c>
      <c r="AF439" t="s">
        <v>31</v>
      </c>
    </row>
    <row r="440" spans="1:32">
      <c r="A440" t="str">
        <f t="shared" si="12"/>
        <v>213599451112202</v>
      </c>
      <c r="B440" t="s">
        <v>2978</v>
      </c>
      <c r="C440" t="s">
        <v>62</v>
      </c>
      <c r="D440" t="s">
        <v>627</v>
      </c>
      <c r="E440" t="s">
        <v>627</v>
      </c>
      <c r="F440" t="s">
        <v>55</v>
      </c>
      <c r="G440" t="s">
        <v>3171</v>
      </c>
      <c r="H440" s="1">
        <v>43862</v>
      </c>
      <c r="I440" s="1">
        <v>43837</v>
      </c>
      <c r="J440">
        <v>1488954</v>
      </c>
      <c r="K440" t="s">
        <v>31</v>
      </c>
      <c r="L440" t="s">
        <v>31</v>
      </c>
      <c r="M440">
        <v>0</v>
      </c>
      <c r="N440">
        <v>0</v>
      </c>
      <c r="O440">
        <v>0</v>
      </c>
      <c r="P440" t="s">
        <v>37</v>
      </c>
      <c r="Q440" t="s">
        <v>37</v>
      </c>
      <c r="R440" t="str">
        <f t="shared" si="13"/>
        <v>2135994511122</v>
      </c>
      <c r="S440" t="s">
        <v>38</v>
      </c>
      <c r="T440" t="s">
        <v>66</v>
      </c>
      <c r="U440" t="s">
        <v>67</v>
      </c>
      <c r="V440" t="s">
        <v>100</v>
      </c>
      <c r="W440" t="s">
        <v>42</v>
      </c>
      <c r="X440" t="s">
        <v>43</v>
      </c>
      <c r="Y440" t="s">
        <v>44</v>
      </c>
      <c r="Z440" t="s">
        <v>44</v>
      </c>
      <c r="AA440" t="s">
        <v>45</v>
      </c>
      <c r="AB440" t="s">
        <v>46</v>
      </c>
      <c r="AC440" t="s">
        <v>47</v>
      </c>
      <c r="AD440" t="s">
        <v>48</v>
      </c>
      <c r="AE440" t="s">
        <v>49</v>
      </c>
      <c r="AF440" t="s">
        <v>31</v>
      </c>
    </row>
    <row r="441" spans="1:32">
      <c r="A441" t="str">
        <f t="shared" si="12"/>
        <v>213599451112402</v>
      </c>
      <c r="B441" t="s">
        <v>2978</v>
      </c>
      <c r="C441" t="s">
        <v>62</v>
      </c>
      <c r="D441" t="s">
        <v>627</v>
      </c>
      <c r="E441" t="s">
        <v>627</v>
      </c>
      <c r="F441" t="s">
        <v>52</v>
      </c>
      <c r="G441" t="s">
        <v>3171</v>
      </c>
      <c r="H441" s="1">
        <v>43862</v>
      </c>
      <c r="I441" s="1">
        <v>43837</v>
      </c>
      <c r="J441">
        <v>5402000</v>
      </c>
      <c r="K441" t="s">
        <v>31</v>
      </c>
      <c r="L441" t="s">
        <v>31</v>
      </c>
      <c r="M441">
        <v>0</v>
      </c>
      <c r="N441">
        <v>0</v>
      </c>
      <c r="O441">
        <v>0</v>
      </c>
      <c r="P441" t="s">
        <v>37</v>
      </c>
      <c r="Q441" t="s">
        <v>37</v>
      </c>
      <c r="R441" t="str">
        <f t="shared" si="13"/>
        <v>2135994511124</v>
      </c>
      <c r="S441" t="s">
        <v>38</v>
      </c>
      <c r="T441" t="s">
        <v>66</v>
      </c>
      <c r="U441" t="s">
        <v>67</v>
      </c>
      <c r="V441" t="s">
        <v>100</v>
      </c>
      <c r="W441" t="s">
        <v>42</v>
      </c>
      <c r="X441" t="s">
        <v>43</v>
      </c>
      <c r="Y441" t="s">
        <v>44</v>
      </c>
      <c r="Z441" t="s">
        <v>44</v>
      </c>
      <c r="AA441" t="s">
        <v>45</v>
      </c>
      <c r="AB441" t="s">
        <v>46</v>
      </c>
      <c r="AC441" t="s">
        <v>47</v>
      </c>
      <c r="AD441" t="s">
        <v>48</v>
      </c>
      <c r="AE441" t="s">
        <v>49</v>
      </c>
      <c r="AF441" t="s">
        <v>31</v>
      </c>
    </row>
    <row r="442" spans="1:32">
      <c r="A442" t="str">
        <f t="shared" si="12"/>
        <v>213599451112502</v>
      </c>
      <c r="B442" t="s">
        <v>2978</v>
      </c>
      <c r="C442" t="s">
        <v>62</v>
      </c>
      <c r="D442" t="s">
        <v>627</v>
      </c>
      <c r="E442" t="s">
        <v>627</v>
      </c>
      <c r="F442" t="s">
        <v>132</v>
      </c>
      <c r="G442" t="s">
        <v>3171</v>
      </c>
      <c r="H442" s="1">
        <v>43862</v>
      </c>
      <c r="I442" s="1">
        <v>43837</v>
      </c>
      <c r="J442">
        <v>14262</v>
      </c>
      <c r="K442" t="s">
        <v>31</v>
      </c>
      <c r="L442" t="s">
        <v>31</v>
      </c>
      <c r="M442">
        <v>0</v>
      </c>
      <c r="N442">
        <v>0</v>
      </c>
      <c r="O442">
        <v>0</v>
      </c>
      <c r="P442" t="s">
        <v>37</v>
      </c>
      <c r="Q442" t="s">
        <v>37</v>
      </c>
      <c r="R442" t="str">
        <f t="shared" si="13"/>
        <v>2135994511125</v>
      </c>
      <c r="S442" t="s">
        <v>38</v>
      </c>
      <c r="T442" t="s">
        <v>66</v>
      </c>
      <c r="U442" t="s">
        <v>67</v>
      </c>
      <c r="V442" t="s">
        <v>100</v>
      </c>
      <c r="W442" t="s">
        <v>42</v>
      </c>
      <c r="X442" t="s">
        <v>43</v>
      </c>
      <c r="Y442" t="s">
        <v>44</v>
      </c>
      <c r="Z442" t="s">
        <v>44</v>
      </c>
      <c r="AA442" t="s">
        <v>45</v>
      </c>
      <c r="AB442" t="s">
        <v>46</v>
      </c>
      <c r="AC442" t="s">
        <v>47</v>
      </c>
      <c r="AD442" t="s">
        <v>48</v>
      </c>
      <c r="AE442" t="s">
        <v>49</v>
      </c>
      <c r="AF442" t="s">
        <v>31</v>
      </c>
    </row>
    <row r="443" spans="1:32">
      <c r="A443" t="str">
        <f t="shared" si="12"/>
        <v>213599451112602</v>
      </c>
      <c r="B443" t="s">
        <v>2978</v>
      </c>
      <c r="C443" t="s">
        <v>62</v>
      </c>
      <c r="D443" t="s">
        <v>627</v>
      </c>
      <c r="E443" t="s">
        <v>627</v>
      </c>
      <c r="F443" t="s">
        <v>57</v>
      </c>
      <c r="G443" t="s">
        <v>3171</v>
      </c>
      <c r="H443" s="1">
        <v>43862</v>
      </c>
      <c r="I443" s="1">
        <v>43837</v>
      </c>
      <c r="J443">
        <v>3838260</v>
      </c>
      <c r="K443" t="s">
        <v>31</v>
      </c>
      <c r="L443" t="s">
        <v>31</v>
      </c>
      <c r="M443">
        <v>0</v>
      </c>
      <c r="N443">
        <v>0</v>
      </c>
      <c r="O443">
        <v>0</v>
      </c>
      <c r="P443" t="s">
        <v>37</v>
      </c>
      <c r="Q443" t="s">
        <v>37</v>
      </c>
      <c r="R443" t="str">
        <f t="shared" si="13"/>
        <v>2135994511126</v>
      </c>
      <c r="S443" t="s">
        <v>38</v>
      </c>
      <c r="T443" t="s">
        <v>66</v>
      </c>
      <c r="U443" t="s">
        <v>67</v>
      </c>
      <c r="V443" t="s">
        <v>100</v>
      </c>
      <c r="W443" t="s">
        <v>42</v>
      </c>
      <c r="X443" t="s">
        <v>43</v>
      </c>
      <c r="Y443" t="s">
        <v>44</v>
      </c>
      <c r="Z443" t="s">
        <v>44</v>
      </c>
      <c r="AA443" t="s">
        <v>45</v>
      </c>
      <c r="AB443" t="s">
        <v>46</v>
      </c>
      <c r="AC443" t="s">
        <v>47</v>
      </c>
      <c r="AD443" t="s">
        <v>48</v>
      </c>
      <c r="AE443" t="s">
        <v>49</v>
      </c>
      <c r="AF443" t="s">
        <v>31</v>
      </c>
    </row>
    <row r="444" spans="1:32">
      <c r="A444" t="str">
        <f t="shared" si="12"/>
        <v>213599451115102</v>
      </c>
      <c r="B444" t="s">
        <v>2978</v>
      </c>
      <c r="C444" t="s">
        <v>62</v>
      </c>
      <c r="D444" t="s">
        <v>627</v>
      </c>
      <c r="E444" t="s">
        <v>627</v>
      </c>
      <c r="F444" t="s">
        <v>58</v>
      </c>
      <c r="G444" t="s">
        <v>3171</v>
      </c>
      <c r="H444" s="1">
        <v>43862</v>
      </c>
      <c r="I444" s="1">
        <v>43837</v>
      </c>
      <c r="J444">
        <v>360000</v>
      </c>
      <c r="K444" t="s">
        <v>31</v>
      </c>
      <c r="L444" t="s">
        <v>31</v>
      </c>
      <c r="M444">
        <v>0</v>
      </c>
      <c r="N444">
        <v>0</v>
      </c>
      <c r="O444">
        <v>0</v>
      </c>
      <c r="P444" t="s">
        <v>37</v>
      </c>
      <c r="Q444" t="s">
        <v>37</v>
      </c>
      <c r="R444" t="str">
        <f t="shared" si="13"/>
        <v>2135994511151</v>
      </c>
      <c r="S444" t="s">
        <v>38</v>
      </c>
      <c r="T444" t="s">
        <v>66</v>
      </c>
      <c r="U444" t="s">
        <v>67</v>
      </c>
      <c r="V444" t="s">
        <v>100</v>
      </c>
      <c r="W444" t="s">
        <v>42</v>
      </c>
      <c r="X444" t="s">
        <v>43</v>
      </c>
      <c r="Y444" t="s">
        <v>44</v>
      </c>
      <c r="Z444" t="s">
        <v>44</v>
      </c>
      <c r="AA444" t="s">
        <v>45</v>
      </c>
      <c r="AB444" t="s">
        <v>46</v>
      </c>
      <c r="AC444" t="s">
        <v>47</v>
      </c>
      <c r="AD444" t="s">
        <v>48</v>
      </c>
      <c r="AE444" t="s">
        <v>49</v>
      </c>
      <c r="AF444" t="s">
        <v>31</v>
      </c>
    </row>
    <row r="445" spans="1:32">
      <c r="A445" t="str">
        <f t="shared" si="12"/>
        <v>213599451111102</v>
      </c>
      <c r="B445" t="s">
        <v>2978</v>
      </c>
      <c r="C445" t="s">
        <v>62</v>
      </c>
      <c r="D445" t="s">
        <v>315</v>
      </c>
      <c r="E445" t="s">
        <v>315</v>
      </c>
      <c r="F445" t="s">
        <v>35</v>
      </c>
      <c r="G445" t="s">
        <v>3172</v>
      </c>
      <c r="H445" s="1">
        <v>43862</v>
      </c>
      <c r="I445" s="1">
        <v>43837</v>
      </c>
      <c r="J445">
        <v>95154900</v>
      </c>
      <c r="K445" t="s">
        <v>31</v>
      </c>
      <c r="L445" t="s">
        <v>31</v>
      </c>
      <c r="M445">
        <v>0</v>
      </c>
      <c r="N445">
        <v>0</v>
      </c>
      <c r="O445">
        <v>0</v>
      </c>
      <c r="P445" t="s">
        <v>37</v>
      </c>
      <c r="Q445" t="s">
        <v>37</v>
      </c>
      <c r="R445" t="str">
        <f t="shared" si="13"/>
        <v>2135994511111</v>
      </c>
      <c r="S445" t="s">
        <v>38</v>
      </c>
      <c r="T445" t="s">
        <v>66</v>
      </c>
      <c r="U445" t="s">
        <v>67</v>
      </c>
      <c r="V445" t="s">
        <v>100</v>
      </c>
      <c r="W445" t="s">
        <v>42</v>
      </c>
      <c r="X445" t="s">
        <v>43</v>
      </c>
      <c r="Y445" t="s">
        <v>44</v>
      </c>
      <c r="Z445" t="s">
        <v>44</v>
      </c>
      <c r="AA445" t="s">
        <v>45</v>
      </c>
      <c r="AB445" t="s">
        <v>46</v>
      </c>
      <c r="AC445" t="s">
        <v>47</v>
      </c>
      <c r="AD445" t="s">
        <v>48</v>
      </c>
      <c r="AE445" t="s">
        <v>49</v>
      </c>
      <c r="AF445" t="s">
        <v>31</v>
      </c>
    </row>
    <row r="446" spans="1:32">
      <c r="A446" t="str">
        <f t="shared" si="12"/>
        <v>213599451111902</v>
      </c>
      <c r="B446" t="s">
        <v>2978</v>
      </c>
      <c r="C446" t="s">
        <v>62</v>
      </c>
      <c r="D446" t="s">
        <v>315</v>
      </c>
      <c r="E446" t="s">
        <v>315</v>
      </c>
      <c r="F446" t="s">
        <v>50</v>
      </c>
      <c r="G446" t="s">
        <v>3172</v>
      </c>
      <c r="H446" s="1">
        <v>43862</v>
      </c>
      <c r="I446" s="1">
        <v>43837</v>
      </c>
      <c r="J446">
        <v>1304</v>
      </c>
      <c r="K446" t="s">
        <v>31</v>
      </c>
      <c r="L446" t="s">
        <v>31</v>
      </c>
      <c r="M446">
        <v>0</v>
      </c>
      <c r="N446">
        <v>0</v>
      </c>
      <c r="O446">
        <v>0</v>
      </c>
      <c r="P446" t="s">
        <v>37</v>
      </c>
      <c r="Q446" t="s">
        <v>37</v>
      </c>
      <c r="R446" t="str">
        <f t="shared" si="13"/>
        <v>2135994511119</v>
      </c>
      <c r="S446" t="s">
        <v>38</v>
      </c>
      <c r="T446" t="s">
        <v>66</v>
      </c>
      <c r="U446" t="s">
        <v>67</v>
      </c>
      <c r="V446" t="s">
        <v>100</v>
      </c>
      <c r="W446" t="s">
        <v>42</v>
      </c>
      <c r="X446" t="s">
        <v>43</v>
      </c>
      <c r="Y446" t="s">
        <v>44</v>
      </c>
      <c r="Z446" t="s">
        <v>44</v>
      </c>
      <c r="AA446" t="s">
        <v>45</v>
      </c>
      <c r="AB446" t="s">
        <v>46</v>
      </c>
      <c r="AC446" t="s">
        <v>47</v>
      </c>
      <c r="AD446" t="s">
        <v>48</v>
      </c>
      <c r="AE446" t="s">
        <v>49</v>
      </c>
      <c r="AF446" t="s">
        <v>31</v>
      </c>
    </row>
    <row r="447" spans="1:32">
      <c r="A447" t="str">
        <f t="shared" si="12"/>
        <v>213599451112102</v>
      </c>
      <c r="B447" t="s">
        <v>2978</v>
      </c>
      <c r="C447" t="s">
        <v>62</v>
      </c>
      <c r="D447" t="s">
        <v>315</v>
      </c>
      <c r="E447" t="s">
        <v>315</v>
      </c>
      <c r="F447" t="s">
        <v>51</v>
      </c>
      <c r="G447" t="s">
        <v>3172</v>
      </c>
      <c r="H447" s="1">
        <v>43862</v>
      </c>
      <c r="I447" s="1">
        <v>43837</v>
      </c>
      <c r="J447">
        <v>7086320</v>
      </c>
      <c r="K447" t="s">
        <v>31</v>
      </c>
      <c r="L447" t="s">
        <v>31</v>
      </c>
      <c r="M447">
        <v>0</v>
      </c>
      <c r="N447">
        <v>0</v>
      </c>
      <c r="O447">
        <v>0</v>
      </c>
      <c r="P447" t="s">
        <v>37</v>
      </c>
      <c r="Q447" t="s">
        <v>37</v>
      </c>
      <c r="R447" t="str">
        <f t="shared" si="13"/>
        <v>2135994511121</v>
      </c>
      <c r="S447" t="s">
        <v>38</v>
      </c>
      <c r="T447" t="s">
        <v>66</v>
      </c>
      <c r="U447" t="s">
        <v>67</v>
      </c>
      <c r="V447" t="s">
        <v>100</v>
      </c>
      <c r="W447" t="s">
        <v>42</v>
      </c>
      <c r="X447" t="s">
        <v>43</v>
      </c>
      <c r="Y447" t="s">
        <v>44</v>
      </c>
      <c r="Z447" t="s">
        <v>44</v>
      </c>
      <c r="AA447" t="s">
        <v>45</v>
      </c>
      <c r="AB447" t="s">
        <v>46</v>
      </c>
      <c r="AC447" t="s">
        <v>47</v>
      </c>
      <c r="AD447" t="s">
        <v>48</v>
      </c>
      <c r="AE447" t="s">
        <v>49</v>
      </c>
      <c r="AF447" t="s">
        <v>31</v>
      </c>
    </row>
    <row r="448" spans="1:32">
      <c r="A448" t="str">
        <f t="shared" si="12"/>
        <v>213599451112202</v>
      </c>
      <c r="B448" t="s">
        <v>2978</v>
      </c>
      <c r="C448" t="s">
        <v>62</v>
      </c>
      <c r="D448" t="s">
        <v>315</v>
      </c>
      <c r="E448" t="s">
        <v>315</v>
      </c>
      <c r="F448" t="s">
        <v>55</v>
      </c>
      <c r="G448" t="s">
        <v>3172</v>
      </c>
      <c r="H448" s="1">
        <v>43862</v>
      </c>
      <c r="I448" s="1">
        <v>43837</v>
      </c>
      <c r="J448">
        <v>2661884</v>
      </c>
      <c r="K448" t="s">
        <v>31</v>
      </c>
      <c r="L448" t="s">
        <v>31</v>
      </c>
      <c r="M448">
        <v>0</v>
      </c>
      <c r="N448">
        <v>0</v>
      </c>
      <c r="O448">
        <v>0</v>
      </c>
      <c r="P448" t="s">
        <v>37</v>
      </c>
      <c r="Q448" t="s">
        <v>37</v>
      </c>
      <c r="R448" t="str">
        <f t="shared" si="13"/>
        <v>2135994511122</v>
      </c>
      <c r="S448" t="s">
        <v>38</v>
      </c>
      <c r="T448" t="s">
        <v>66</v>
      </c>
      <c r="U448" t="s">
        <v>67</v>
      </c>
      <c r="V448" t="s">
        <v>100</v>
      </c>
      <c r="W448" t="s">
        <v>42</v>
      </c>
      <c r="X448" t="s">
        <v>43</v>
      </c>
      <c r="Y448" t="s">
        <v>44</v>
      </c>
      <c r="Z448" t="s">
        <v>44</v>
      </c>
      <c r="AA448" t="s">
        <v>45</v>
      </c>
      <c r="AB448" t="s">
        <v>46</v>
      </c>
      <c r="AC448" t="s">
        <v>47</v>
      </c>
      <c r="AD448" t="s">
        <v>48</v>
      </c>
      <c r="AE448" t="s">
        <v>49</v>
      </c>
      <c r="AF448" t="s">
        <v>31</v>
      </c>
    </row>
    <row r="449" spans="1:32">
      <c r="A449" t="str">
        <f t="shared" si="12"/>
        <v>213599451112402</v>
      </c>
      <c r="B449" t="s">
        <v>2978</v>
      </c>
      <c r="C449" t="s">
        <v>62</v>
      </c>
      <c r="D449" t="s">
        <v>315</v>
      </c>
      <c r="E449" t="s">
        <v>315</v>
      </c>
      <c r="F449" t="s">
        <v>52</v>
      </c>
      <c r="G449" t="s">
        <v>3172</v>
      </c>
      <c r="H449" s="1">
        <v>43862</v>
      </c>
      <c r="I449" s="1">
        <v>43837</v>
      </c>
      <c r="J449">
        <v>8217000</v>
      </c>
      <c r="K449" t="s">
        <v>31</v>
      </c>
      <c r="L449" t="s">
        <v>31</v>
      </c>
      <c r="M449">
        <v>0</v>
      </c>
      <c r="N449">
        <v>0</v>
      </c>
      <c r="O449">
        <v>0</v>
      </c>
      <c r="P449" t="s">
        <v>37</v>
      </c>
      <c r="Q449" t="s">
        <v>37</v>
      </c>
      <c r="R449" t="str">
        <f t="shared" si="13"/>
        <v>2135994511124</v>
      </c>
      <c r="S449" t="s">
        <v>38</v>
      </c>
      <c r="T449" t="s">
        <v>66</v>
      </c>
      <c r="U449" t="s">
        <v>67</v>
      </c>
      <c r="V449" t="s">
        <v>100</v>
      </c>
      <c r="W449" t="s">
        <v>42</v>
      </c>
      <c r="X449" t="s">
        <v>43</v>
      </c>
      <c r="Y449" t="s">
        <v>44</v>
      </c>
      <c r="Z449" t="s">
        <v>44</v>
      </c>
      <c r="AA449" t="s">
        <v>45</v>
      </c>
      <c r="AB449" t="s">
        <v>46</v>
      </c>
      <c r="AC449" t="s">
        <v>47</v>
      </c>
      <c r="AD449" t="s">
        <v>48</v>
      </c>
      <c r="AE449" t="s">
        <v>49</v>
      </c>
      <c r="AF449" t="s">
        <v>31</v>
      </c>
    </row>
    <row r="450" spans="1:32">
      <c r="A450" t="str">
        <f t="shared" si="12"/>
        <v>213599451112502</v>
      </c>
      <c r="B450" t="s">
        <v>2978</v>
      </c>
      <c r="C450" t="s">
        <v>62</v>
      </c>
      <c r="D450" t="s">
        <v>315</v>
      </c>
      <c r="E450" t="s">
        <v>315</v>
      </c>
      <c r="F450" t="s">
        <v>132</v>
      </c>
      <c r="G450" t="s">
        <v>3172</v>
      </c>
      <c r="H450" s="1">
        <v>43862</v>
      </c>
      <c r="I450" s="1">
        <v>43837</v>
      </c>
      <c r="J450">
        <v>49824</v>
      </c>
      <c r="K450" t="s">
        <v>31</v>
      </c>
      <c r="L450" t="s">
        <v>31</v>
      </c>
      <c r="M450">
        <v>0</v>
      </c>
      <c r="N450">
        <v>0</v>
      </c>
      <c r="O450">
        <v>0</v>
      </c>
      <c r="P450" t="s">
        <v>37</v>
      </c>
      <c r="Q450" t="s">
        <v>37</v>
      </c>
      <c r="R450" t="str">
        <f t="shared" si="13"/>
        <v>2135994511125</v>
      </c>
      <c r="S450" t="s">
        <v>38</v>
      </c>
      <c r="T450" t="s">
        <v>66</v>
      </c>
      <c r="U450" t="s">
        <v>67</v>
      </c>
      <c r="V450" t="s">
        <v>100</v>
      </c>
      <c r="W450" t="s">
        <v>42</v>
      </c>
      <c r="X450" t="s">
        <v>43</v>
      </c>
      <c r="Y450" t="s">
        <v>44</v>
      </c>
      <c r="Z450" t="s">
        <v>44</v>
      </c>
      <c r="AA450" t="s">
        <v>45</v>
      </c>
      <c r="AB450" t="s">
        <v>46</v>
      </c>
      <c r="AC450" t="s">
        <v>47</v>
      </c>
      <c r="AD450" t="s">
        <v>48</v>
      </c>
      <c r="AE450" t="s">
        <v>49</v>
      </c>
      <c r="AF450" t="s">
        <v>31</v>
      </c>
    </row>
    <row r="451" spans="1:32">
      <c r="A451" t="str">
        <f t="shared" ref="A451:A514" si="14">V451&amp;W451&amp;F451&amp;IF(MONTH(H451)&lt;10,"0"&amp;MONTH(H451),MONTH(H451))</f>
        <v>213599451112602</v>
      </c>
      <c r="B451" t="s">
        <v>2978</v>
      </c>
      <c r="C451" t="s">
        <v>62</v>
      </c>
      <c r="D451" t="s">
        <v>315</v>
      </c>
      <c r="E451" t="s">
        <v>315</v>
      </c>
      <c r="F451" t="s">
        <v>57</v>
      </c>
      <c r="G451" t="s">
        <v>3172</v>
      </c>
      <c r="H451" s="1">
        <v>43862</v>
      </c>
      <c r="I451" s="1">
        <v>43837</v>
      </c>
      <c r="J451">
        <v>6083280</v>
      </c>
      <c r="K451" t="s">
        <v>31</v>
      </c>
      <c r="L451" t="s">
        <v>31</v>
      </c>
      <c r="M451">
        <v>0</v>
      </c>
      <c r="N451">
        <v>0</v>
      </c>
      <c r="O451">
        <v>0</v>
      </c>
      <c r="P451" t="s">
        <v>37</v>
      </c>
      <c r="Q451" t="s">
        <v>37</v>
      </c>
      <c r="R451" t="str">
        <f t="shared" ref="R451:R514" si="15">V451&amp;W451&amp;F451</f>
        <v>2135994511126</v>
      </c>
      <c r="S451" t="s">
        <v>38</v>
      </c>
      <c r="T451" t="s">
        <v>66</v>
      </c>
      <c r="U451" t="s">
        <v>67</v>
      </c>
      <c r="V451" t="s">
        <v>100</v>
      </c>
      <c r="W451" t="s">
        <v>42</v>
      </c>
      <c r="X451" t="s">
        <v>43</v>
      </c>
      <c r="Y451" t="s">
        <v>44</v>
      </c>
      <c r="Z451" t="s">
        <v>44</v>
      </c>
      <c r="AA451" t="s">
        <v>45</v>
      </c>
      <c r="AB451" t="s">
        <v>46</v>
      </c>
      <c r="AC451" t="s">
        <v>47</v>
      </c>
      <c r="AD451" t="s">
        <v>48</v>
      </c>
      <c r="AE451" t="s">
        <v>49</v>
      </c>
      <c r="AF451" t="s">
        <v>31</v>
      </c>
    </row>
    <row r="452" spans="1:32">
      <c r="A452" t="str">
        <f t="shared" si="14"/>
        <v>213599451115102</v>
      </c>
      <c r="B452" t="s">
        <v>2978</v>
      </c>
      <c r="C452" t="s">
        <v>62</v>
      </c>
      <c r="D452" t="s">
        <v>315</v>
      </c>
      <c r="E452" t="s">
        <v>315</v>
      </c>
      <c r="F452" t="s">
        <v>58</v>
      </c>
      <c r="G452" t="s">
        <v>3172</v>
      </c>
      <c r="H452" s="1">
        <v>43862</v>
      </c>
      <c r="I452" s="1">
        <v>43837</v>
      </c>
      <c r="J452">
        <v>540000</v>
      </c>
      <c r="K452" t="s">
        <v>31</v>
      </c>
      <c r="L452" t="s">
        <v>31</v>
      </c>
      <c r="M452">
        <v>0</v>
      </c>
      <c r="N452">
        <v>0</v>
      </c>
      <c r="O452">
        <v>0</v>
      </c>
      <c r="P452" t="s">
        <v>37</v>
      </c>
      <c r="Q452" t="s">
        <v>37</v>
      </c>
      <c r="R452" t="str">
        <f t="shared" si="15"/>
        <v>2135994511151</v>
      </c>
      <c r="S452" t="s">
        <v>38</v>
      </c>
      <c r="T452" t="s">
        <v>66</v>
      </c>
      <c r="U452" t="s">
        <v>67</v>
      </c>
      <c r="V452" t="s">
        <v>100</v>
      </c>
      <c r="W452" t="s">
        <v>42</v>
      </c>
      <c r="X452" t="s">
        <v>43</v>
      </c>
      <c r="Y452" t="s">
        <v>44</v>
      </c>
      <c r="Z452" t="s">
        <v>44</v>
      </c>
      <c r="AA452" t="s">
        <v>45</v>
      </c>
      <c r="AB452" t="s">
        <v>46</v>
      </c>
      <c r="AC452" t="s">
        <v>47</v>
      </c>
      <c r="AD452" t="s">
        <v>48</v>
      </c>
      <c r="AE452" t="s">
        <v>49</v>
      </c>
      <c r="AF452" t="s">
        <v>31</v>
      </c>
    </row>
    <row r="453" spans="1:32">
      <c r="A453" t="str">
        <f t="shared" si="14"/>
        <v>213599451111101</v>
      </c>
      <c r="B453" t="s">
        <v>2978</v>
      </c>
      <c r="C453" t="s">
        <v>62</v>
      </c>
      <c r="D453" t="s">
        <v>612</v>
      </c>
      <c r="E453" t="s">
        <v>612</v>
      </c>
      <c r="F453" t="s">
        <v>35</v>
      </c>
      <c r="G453" t="s">
        <v>3173</v>
      </c>
      <c r="H453" s="1">
        <v>43838</v>
      </c>
      <c r="I453" s="1">
        <v>43837</v>
      </c>
      <c r="J453">
        <v>205000</v>
      </c>
      <c r="K453" t="s">
        <v>31</v>
      </c>
      <c r="L453" t="s">
        <v>31</v>
      </c>
      <c r="M453">
        <v>0</v>
      </c>
      <c r="N453">
        <v>0</v>
      </c>
      <c r="O453">
        <v>0</v>
      </c>
      <c r="P453" t="s">
        <v>37</v>
      </c>
      <c r="Q453" t="s">
        <v>37</v>
      </c>
      <c r="R453" t="str">
        <f t="shared" si="15"/>
        <v>2135994511111</v>
      </c>
      <c r="S453" t="s">
        <v>38</v>
      </c>
      <c r="T453" t="s">
        <v>66</v>
      </c>
      <c r="U453" t="s">
        <v>67</v>
      </c>
      <c r="V453" t="s">
        <v>100</v>
      </c>
      <c r="W453" t="s">
        <v>42</v>
      </c>
      <c r="X453" t="s">
        <v>43</v>
      </c>
      <c r="Y453" t="s">
        <v>44</v>
      </c>
      <c r="Z453" t="s">
        <v>44</v>
      </c>
      <c r="AA453" t="s">
        <v>45</v>
      </c>
      <c r="AB453" t="s">
        <v>46</v>
      </c>
      <c r="AC453" t="s">
        <v>47</v>
      </c>
      <c r="AD453" t="s">
        <v>48</v>
      </c>
      <c r="AE453" t="s">
        <v>49</v>
      </c>
      <c r="AF453" t="s">
        <v>31</v>
      </c>
    </row>
    <row r="454" spans="1:32">
      <c r="A454" t="str">
        <f t="shared" si="14"/>
        <v>213599451111901</v>
      </c>
      <c r="B454" t="s">
        <v>2978</v>
      </c>
      <c r="C454" t="s">
        <v>62</v>
      </c>
      <c r="D454" t="s">
        <v>612</v>
      </c>
      <c r="E454" t="s">
        <v>612</v>
      </c>
      <c r="F454" t="s">
        <v>50</v>
      </c>
      <c r="G454" t="s">
        <v>3173</v>
      </c>
      <c r="H454" s="1">
        <v>43838</v>
      </c>
      <c r="I454" s="1">
        <v>43837</v>
      </c>
      <c r="J454">
        <v>140</v>
      </c>
      <c r="K454" t="s">
        <v>31</v>
      </c>
      <c r="L454" t="s">
        <v>31</v>
      </c>
      <c r="M454">
        <v>0</v>
      </c>
      <c r="N454">
        <v>0</v>
      </c>
      <c r="O454">
        <v>0</v>
      </c>
      <c r="P454" t="s">
        <v>37</v>
      </c>
      <c r="Q454" t="s">
        <v>37</v>
      </c>
      <c r="R454" t="str">
        <f t="shared" si="15"/>
        <v>2135994511119</v>
      </c>
      <c r="S454" t="s">
        <v>38</v>
      </c>
      <c r="T454" t="s">
        <v>66</v>
      </c>
      <c r="U454" t="s">
        <v>67</v>
      </c>
      <c r="V454" t="s">
        <v>100</v>
      </c>
      <c r="W454" t="s">
        <v>42</v>
      </c>
      <c r="X454" t="s">
        <v>43</v>
      </c>
      <c r="Y454" t="s">
        <v>44</v>
      </c>
      <c r="Z454" t="s">
        <v>44</v>
      </c>
      <c r="AA454" t="s">
        <v>45</v>
      </c>
      <c r="AB454" t="s">
        <v>46</v>
      </c>
      <c r="AC454" t="s">
        <v>47</v>
      </c>
      <c r="AD454" t="s">
        <v>48</v>
      </c>
      <c r="AE454" t="s">
        <v>49</v>
      </c>
      <c r="AF454" t="s">
        <v>31</v>
      </c>
    </row>
    <row r="455" spans="1:32">
      <c r="A455" t="str">
        <f t="shared" si="14"/>
        <v>213599451112101</v>
      </c>
      <c r="B455" t="s">
        <v>2978</v>
      </c>
      <c r="C455" t="s">
        <v>62</v>
      </c>
      <c r="D455" t="s">
        <v>612</v>
      </c>
      <c r="E455" t="s">
        <v>612</v>
      </c>
      <c r="F455" t="s">
        <v>51</v>
      </c>
      <c r="G455" t="s">
        <v>3173</v>
      </c>
      <c r="H455" s="1">
        <v>43838</v>
      </c>
      <c r="I455" s="1">
        <v>43837</v>
      </c>
      <c r="J455">
        <v>20500</v>
      </c>
      <c r="K455" t="s">
        <v>31</v>
      </c>
      <c r="L455" t="s">
        <v>31</v>
      </c>
      <c r="M455">
        <v>0</v>
      </c>
      <c r="N455">
        <v>0</v>
      </c>
      <c r="O455">
        <v>0</v>
      </c>
      <c r="P455" t="s">
        <v>37</v>
      </c>
      <c r="Q455" t="s">
        <v>37</v>
      </c>
      <c r="R455" t="str">
        <f t="shared" si="15"/>
        <v>2135994511121</v>
      </c>
      <c r="S455" t="s">
        <v>38</v>
      </c>
      <c r="T455" t="s">
        <v>66</v>
      </c>
      <c r="U455" t="s">
        <v>67</v>
      </c>
      <c r="V455" t="s">
        <v>100</v>
      </c>
      <c r="W455" t="s">
        <v>42</v>
      </c>
      <c r="X455" t="s">
        <v>43</v>
      </c>
      <c r="Y455" t="s">
        <v>44</v>
      </c>
      <c r="Z455" t="s">
        <v>44</v>
      </c>
      <c r="AA455" t="s">
        <v>45</v>
      </c>
      <c r="AB455" t="s">
        <v>46</v>
      </c>
      <c r="AC455" t="s">
        <v>47</v>
      </c>
      <c r="AD455" t="s">
        <v>48</v>
      </c>
      <c r="AE455" t="s">
        <v>49</v>
      </c>
      <c r="AF455" t="s">
        <v>31</v>
      </c>
    </row>
    <row r="456" spans="1:32">
      <c r="A456" t="str">
        <f t="shared" si="14"/>
        <v>213599452211901</v>
      </c>
      <c r="B456" t="s">
        <v>2978</v>
      </c>
      <c r="C456" t="s">
        <v>62</v>
      </c>
      <c r="D456" t="s">
        <v>563</v>
      </c>
      <c r="E456" t="s">
        <v>563</v>
      </c>
      <c r="F456" t="s">
        <v>60</v>
      </c>
      <c r="G456" t="s">
        <v>3174</v>
      </c>
      <c r="H456" s="1">
        <v>43840</v>
      </c>
      <c r="I456" s="1">
        <v>43838</v>
      </c>
      <c r="J456">
        <v>564000</v>
      </c>
      <c r="K456" t="s">
        <v>31</v>
      </c>
      <c r="L456" t="s">
        <v>31</v>
      </c>
      <c r="M456">
        <v>0</v>
      </c>
      <c r="N456">
        <v>0</v>
      </c>
      <c r="O456">
        <v>0</v>
      </c>
      <c r="P456" t="s">
        <v>37</v>
      </c>
      <c r="Q456" t="s">
        <v>37</v>
      </c>
      <c r="R456" t="str">
        <f t="shared" si="15"/>
        <v>2135994522119</v>
      </c>
      <c r="S456" t="s">
        <v>38</v>
      </c>
      <c r="T456" t="s">
        <v>66</v>
      </c>
      <c r="U456" t="s">
        <v>67</v>
      </c>
      <c r="V456" t="s">
        <v>100</v>
      </c>
      <c r="W456" t="s">
        <v>42</v>
      </c>
      <c r="X456" t="s">
        <v>43</v>
      </c>
      <c r="Y456" t="s">
        <v>44</v>
      </c>
      <c r="Z456" t="s">
        <v>44</v>
      </c>
      <c r="AA456" t="s">
        <v>45</v>
      </c>
      <c r="AB456" t="s">
        <v>46</v>
      </c>
      <c r="AC456" t="s">
        <v>47</v>
      </c>
      <c r="AD456" t="s">
        <v>48</v>
      </c>
      <c r="AE456" t="s">
        <v>49</v>
      </c>
      <c r="AF456" t="s">
        <v>31</v>
      </c>
    </row>
    <row r="457" spans="1:32">
      <c r="A457" t="str">
        <f t="shared" si="14"/>
        <v>213599451115102</v>
      </c>
      <c r="B457" t="s">
        <v>2978</v>
      </c>
      <c r="C457" t="s">
        <v>62</v>
      </c>
      <c r="D457" t="s">
        <v>409</v>
      </c>
      <c r="E457" t="s">
        <v>409</v>
      </c>
      <c r="F457" t="s">
        <v>58</v>
      </c>
      <c r="G457" t="s">
        <v>3175</v>
      </c>
      <c r="H457" s="1">
        <v>43862</v>
      </c>
      <c r="I457" s="1">
        <v>43843</v>
      </c>
      <c r="J457">
        <v>2400000</v>
      </c>
      <c r="K457" t="s">
        <v>31</v>
      </c>
      <c r="L457" t="s">
        <v>31</v>
      </c>
      <c r="M457">
        <v>0</v>
      </c>
      <c r="N457">
        <v>0</v>
      </c>
      <c r="O457">
        <v>0</v>
      </c>
      <c r="P457" t="s">
        <v>37</v>
      </c>
      <c r="Q457" t="s">
        <v>37</v>
      </c>
      <c r="R457" t="str">
        <f t="shared" si="15"/>
        <v>2135994511151</v>
      </c>
      <c r="S457" t="s">
        <v>38</v>
      </c>
      <c r="T457" t="s">
        <v>66</v>
      </c>
      <c r="U457" t="s">
        <v>67</v>
      </c>
      <c r="V457" t="s">
        <v>100</v>
      </c>
      <c r="W457" t="s">
        <v>42</v>
      </c>
      <c r="X457" t="s">
        <v>43</v>
      </c>
      <c r="Y457" t="s">
        <v>44</v>
      </c>
      <c r="Z457" t="s">
        <v>44</v>
      </c>
      <c r="AA457" t="s">
        <v>45</v>
      </c>
      <c r="AB457" t="s">
        <v>46</v>
      </c>
      <c r="AC457" t="s">
        <v>47</v>
      </c>
      <c r="AD457" t="s">
        <v>48</v>
      </c>
      <c r="AE457" t="s">
        <v>49</v>
      </c>
      <c r="AF457" t="s">
        <v>31</v>
      </c>
    </row>
    <row r="458" spans="1:32">
      <c r="A458" t="str">
        <f t="shared" si="14"/>
        <v>213599451112602</v>
      </c>
      <c r="B458" t="s">
        <v>2978</v>
      </c>
      <c r="C458" t="s">
        <v>62</v>
      </c>
      <c r="D458" t="s">
        <v>409</v>
      </c>
      <c r="E458" t="s">
        <v>409</v>
      </c>
      <c r="F458" t="s">
        <v>57</v>
      </c>
      <c r="G458" t="s">
        <v>3175</v>
      </c>
      <c r="H458" s="1">
        <v>43862</v>
      </c>
      <c r="I458" s="1">
        <v>43843</v>
      </c>
      <c r="J458">
        <v>33602880</v>
      </c>
      <c r="K458" t="s">
        <v>31</v>
      </c>
      <c r="L458" t="s">
        <v>31</v>
      </c>
      <c r="M458">
        <v>0</v>
      </c>
      <c r="N458">
        <v>0</v>
      </c>
      <c r="O458">
        <v>0</v>
      </c>
      <c r="P458" t="s">
        <v>37</v>
      </c>
      <c r="Q458" t="s">
        <v>37</v>
      </c>
      <c r="R458" t="str">
        <f t="shared" si="15"/>
        <v>2135994511126</v>
      </c>
      <c r="S458" t="s">
        <v>38</v>
      </c>
      <c r="T458" t="s">
        <v>66</v>
      </c>
      <c r="U458" t="s">
        <v>67</v>
      </c>
      <c r="V458" t="s">
        <v>100</v>
      </c>
      <c r="W458" t="s">
        <v>42</v>
      </c>
      <c r="X458" t="s">
        <v>43</v>
      </c>
      <c r="Y458" t="s">
        <v>44</v>
      </c>
      <c r="Z458" t="s">
        <v>44</v>
      </c>
      <c r="AA458" t="s">
        <v>45</v>
      </c>
      <c r="AB458" t="s">
        <v>46</v>
      </c>
      <c r="AC458" t="s">
        <v>47</v>
      </c>
      <c r="AD458" t="s">
        <v>48</v>
      </c>
      <c r="AE458" t="s">
        <v>49</v>
      </c>
      <c r="AF458" t="s">
        <v>31</v>
      </c>
    </row>
    <row r="459" spans="1:32">
      <c r="A459" t="str">
        <f t="shared" si="14"/>
        <v>213599451112502</v>
      </c>
      <c r="B459" t="s">
        <v>2978</v>
      </c>
      <c r="C459" t="s">
        <v>62</v>
      </c>
      <c r="D459" t="s">
        <v>409</v>
      </c>
      <c r="E459" t="s">
        <v>409</v>
      </c>
      <c r="F459" t="s">
        <v>132</v>
      </c>
      <c r="G459" t="s">
        <v>3175</v>
      </c>
      <c r="H459" s="1">
        <v>43862</v>
      </c>
      <c r="I459" s="1">
        <v>43843</v>
      </c>
      <c r="J459">
        <v>127013</v>
      </c>
      <c r="K459" t="s">
        <v>31</v>
      </c>
      <c r="L459" t="s">
        <v>31</v>
      </c>
      <c r="M459">
        <v>0</v>
      </c>
      <c r="N459">
        <v>0</v>
      </c>
      <c r="O459">
        <v>0</v>
      </c>
      <c r="P459" t="s">
        <v>37</v>
      </c>
      <c r="Q459" t="s">
        <v>37</v>
      </c>
      <c r="R459" t="str">
        <f t="shared" si="15"/>
        <v>2135994511125</v>
      </c>
      <c r="S459" t="s">
        <v>38</v>
      </c>
      <c r="T459" t="s">
        <v>66</v>
      </c>
      <c r="U459" t="s">
        <v>67</v>
      </c>
      <c r="V459" t="s">
        <v>100</v>
      </c>
      <c r="W459" t="s">
        <v>42</v>
      </c>
      <c r="X459" t="s">
        <v>43</v>
      </c>
      <c r="Y459" t="s">
        <v>44</v>
      </c>
      <c r="Z459" t="s">
        <v>44</v>
      </c>
      <c r="AA459" t="s">
        <v>45</v>
      </c>
      <c r="AB459" t="s">
        <v>46</v>
      </c>
      <c r="AC459" t="s">
        <v>47</v>
      </c>
      <c r="AD459" t="s">
        <v>48</v>
      </c>
      <c r="AE459" t="s">
        <v>49</v>
      </c>
      <c r="AF459" t="s">
        <v>31</v>
      </c>
    </row>
    <row r="460" spans="1:32">
      <c r="A460" t="str">
        <f t="shared" si="14"/>
        <v>213599451112402</v>
      </c>
      <c r="B460" t="s">
        <v>2978</v>
      </c>
      <c r="C460" t="s">
        <v>62</v>
      </c>
      <c r="D460" t="s">
        <v>409</v>
      </c>
      <c r="E460" t="s">
        <v>409</v>
      </c>
      <c r="F460" t="s">
        <v>52</v>
      </c>
      <c r="G460" t="s">
        <v>3175</v>
      </c>
      <c r="H460" s="1">
        <v>43862</v>
      </c>
      <c r="I460" s="1">
        <v>43843</v>
      </c>
      <c r="J460">
        <v>55545000</v>
      </c>
      <c r="K460" t="s">
        <v>31</v>
      </c>
      <c r="L460" t="s">
        <v>31</v>
      </c>
      <c r="M460">
        <v>0</v>
      </c>
      <c r="N460">
        <v>0</v>
      </c>
      <c r="O460">
        <v>0</v>
      </c>
      <c r="P460" t="s">
        <v>37</v>
      </c>
      <c r="Q460" t="s">
        <v>37</v>
      </c>
      <c r="R460" t="str">
        <f t="shared" si="15"/>
        <v>2135994511124</v>
      </c>
      <c r="S460" t="s">
        <v>38</v>
      </c>
      <c r="T460" t="s">
        <v>66</v>
      </c>
      <c r="U460" t="s">
        <v>67</v>
      </c>
      <c r="V460" t="s">
        <v>100</v>
      </c>
      <c r="W460" t="s">
        <v>42</v>
      </c>
      <c r="X460" t="s">
        <v>43</v>
      </c>
      <c r="Y460" t="s">
        <v>44</v>
      </c>
      <c r="Z460" t="s">
        <v>44</v>
      </c>
      <c r="AA460" t="s">
        <v>45</v>
      </c>
      <c r="AB460" t="s">
        <v>46</v>
      </c>
      <c r="AC460" t="s">
        <v>47</v>
      </c>
      <c r="AD460" t="s">
        <v>48</v>
      </c>
      <c r="AE460" t="s">
        <v>49</v>
      </c>
      <c r="AF460" t="s">
        <v>31</v>
      </c>
    </row>
    <row r="461" spans="1:32">
      <c r="A461" t="str">
        <f t="shared" si="14"/>
        <v>213599451112302</v>
      </c>
      <c r="B461" t="s">
        <v>2978</v>
      </c>
      <c r="C461" t="s">
        <v>62</v>
      </c>
      <c r="D461" t="s">
        <v>409</v>
      </c>
      <c r="E461" t="s">
        <v>409</v>
      </c>
      <c r="F461" t="s">
        <v>56</v>
      </c>
      <c r="G461" t="s">
        <v>3175</v>
      </c>
      <c r="H461" s="1">
        <v>43862</v>
      </c>
      <c r="I461" s="1">
        <v>43843</v>
      </c>
      <c r="J461">
        <v>1620000</v>
      </c>
      <c r="K461" t="s">
        <v>31</v>
      </c>
      <c r="L461" t="s">
        <v>31</v>
      </c>
      <c r="M461">
        <v>0</v>
      </c>
      <c r="N461">
        <v>0</v>
      </c>
      <c r="O461">
        <v>0</v>
      </c>
      <c r="P461" t="s">
        <v>37</v>
      </c>
      <c r="Q461" t="s">
        <v>37</v>
      </c>
      <c r="R461" t="str">
        <f t="shared" si="15"/>
        <v>2135994511123</v>
      </c>
      <c r="S461" t="s">
        <v>38</v>
      </c>
      <c r="T461" t="s">
        <v>66</v>
      </c>
      <c r="U461" t="s">
        <v>67</v>
      </c>
      <c r="V461" t="s">
        <v>100</v>
      </c>
      <c r="W461" t="s">
        <v>42</v>
      </c>
      <c r="X461" t="s">
        <v>43</v>
      </c>
      <c r="Y461" t="s">
        <v>44</v>
      </c>
      <c r="Z461" t="s">
        <v>44</v>
      </c>
      <c r="AA461" t="s">
        <v>45</v>
      </c>
      <c r="AB461" t="s">
        <v>46</v>
      </c>
      <c r="AC461" t="s">
        <v>47</v>
      </c>
      <c r="AD461" t="s">
        <v>48</v>
      </c>
      <c r="AE461" t="s">
        <v>49</v>
      </c>
      <c r="AF461" t="s">
        <v>31</v>
      </c>
    </row>
    <row r="462" spans="1:32">
      <c r="A462" t="str">
        <f t="shared" si="14"/>
        <v>213599451112202</v>
      </c>
      <c r="B462" t="s">
        <v>2978</v>
      </c>
      <c r="C462" t="s">
        <v>62</v>
      </c>
      <c r="D462" t="s">
        <v>409</v>
      </c>
      <c r="E462" t="s">
        <v>409</v>
      </c>
      <c r="F462" t="s">
        <v>55</v>
      </c>
      <c r="G462" t="s">
        <v>3175</v>
      </c>
      <c r="H462" s="1">
        <v>43862</v>
      </c>
      <c r="I462" s="1">
        <v>43843</v>
      </c>
      <c r="J462">
        <v>13882642</v>
      </c>
      <c r="K462" t="s">
        <v>31</v>
      </c>
      <c r="L462" t="s">
        <v>31</v>
      </c>
      <c r="M462">
        <v>0</v>
      </c>
      <c r="N462">
        <v>0</v>
      </c>
      <c r="O462">
        <v>0</v>
      </c>
      <c r="P462" t="s">
        <v>37</v>
      </c>
      <c r="Q462" t="s">
        <v>37</v>
      </c>
      <c r="R462" t="str">
        <f t="shared" si="15"/>
        <v>2135994511122</v>
      </c>
      <c r="S462" t="s">
        <v>38</v>
      </c>
      <c r="T462" t="s">
        <v>66</v>
      </c>
      <c r="U462" t="s">
        <v>67</v>
      </c>
      <c r="V462" t="s">
        <v>100</v>
      </c>
      <c r="W462" t="s">
        <v>42</v>
      </c>
      <c r="X462" t="s">
        <v>43</v>
      </c>
      <c r="Y462" t="s">
        <v>44</v>
      </c>
      <c r="Z462" t="s">
        <v>44</v>
      </c>
      <c r="AA462" t="s">
        <v>45</v>
      </c>
      <c r="AB462" t="s">
        <v>46</v>
      </c>
      <c r="AC462" t="s">
        <v>47</v>
      </c>
      <c r="AD462" t="s">
        <v>48</v>
      </c>
      <c r="AE462" t="s">
        <v>49</v>
      </c>
      <c r="AF462" t="s">
        <v>31</v>
      </c>
    </row>
    <row r="463" spans="1:32">
      <c r="A463" t="str">
        <f t="shared" si="14"/>
        <v>213599451112102</v>
      </c>
      <c r="B463" t="s">
        <v>2978</v>
      </c>
      <c r="C463" t="s">
        <v>62</v>
      </c>
      <c r="D463" t="s">
        <v>409</v>
      </c>
      <c r="E463" t="s">
        <v>409</v>
      </c>
      <c r="F463" t="s">
        <v>51</v>
      </c>
      <c r="G463" t="s">
        <v>3175</v>
      </c>
      <c r="H463" s="1">
        <v>43862</v>
      </c>
      <c r="I463" s="1">
        <v>43843</v>
      </c>
      <c r="J463">
        <v>45994700</v>
      </c>
      <c r="K463" t="s">
        <v>31</v>
      </c>
      <c r="L463" t="s">
        <v>31</v>
      </c>
      <c r="M463">
        <v>0</v>
      </c>
      <c r="N463">
        <v>0</v>
      </c>
      <c r="O463">
        <v>0</v>
      </c>
      <c r="P463" t="s">
        <v>37</v>
      </c>
      <c r="Q463" t="s">
        <v>37</v>
      </c>
      <c r="R463" t="str">
        <f t="shared" si="15"/>
        <v>2135994511121</v>
      </c>
      <c r="S463" t="s">
        <v>38</v>
      </c>
      <c r="T463" t="s">
        <v>66</v>
      </c>
      <c r="U463" t="s">
        <v>67</v>
      </c>
      <c r="V463" t="s">
        <v>100</v>
      </c>
      <c r="W463" t="s">
        <v>42</v>
      </c>
      <c r="X463" t="s">
        <v>43</v>
      </c>
      <c r="Y463" t="s">
        <v>44</v>
      </c>
      <c r="Z463" t="s">
        <v>44</v>
      </c>
      <c r="AA463" t="s">
        <v>45</v>
      </c>
      <c r="AB463" t="s">
        <v>46</v>
      </c>
      <c r="AC463" t="s">
        <v>47</v>
      </c>
      <c r="AD463" t="s">
        <v>48</v>
      </c>
      <c r="AE463" t="s">
        <v>49</v>
      </c>
      <c r="AF463" t="s">
        <v>31</v>
      </c>
    </row>
    <row r="464" spans="1:32">
      <c r="A464" t="str">
        <f t="shared" si="14"/>
        <v>213599451111902</v>
      </c>
      <c r="B464" t="s">
        <v>2978</v>
      </c>
      <c r="C464" t="s">
        <v>62</v>
      </c>
      <c r="D464" t="s">
        <v>409</v>
      </c>
      <c r="E464" t="s">
        <v>409</v>
      </c>
      <c r="F464" t="s">
        <v>50</v>
      </c>
      <c r="G464" t="s">
        <v>3175</v>
      </c>
      <c r="H464" s="1">
        <v>43862</v>
      </c>
      <c r="I464" s="1">
        <v>43843</v>
      </c>
      <c r="J464">
        <v>8914</v>
      </c>
      <c r="K464" t="s">
        <v>31</v>
      </c>
      <c r="L464" t="s">
        <v>31</v>
      </c>
      <c r="M464">
        <v>0</v>
      </c>
      <c r="N464">
        <v>0</v>
      </c>
      <c r="O464">
        <v>0</v>
      </c>
      <c r="P464" t="s">
        <v>37</v>
      </c>
      <c r="Q464" t="s">
        <v>37</v>
      </c>
      <c r="R464" t="str">
        <f t="shared" si="15"/>
        <v>2135994511119</v>
      </c>
      <c r="S464" t="s">
        <v>38</v>
      </c>
      <c r="T464" t="s">
        <v>66</v>
      </c>
      <c r="U464" t="s">
        <v>67</v>
      </c>
      <c r="V464" t="s">
        <v>100</v>
      </c>
      <c r="W464" t="s">
        <v>42</v>
      </c>
      <c r="X464" t="s">
        <v>43</v>
      </c>
      <c r="Y464" t="s">
        <v>44</v>
      </c>
      <c r="Z464" t="s">
        <v>44</v>
      </c>
      <c r="AA464" t="s">
        <v>45</v>
      </c>
      <c r="AB464" t="s">
        <v>46</v>
      </c>
      <c r="AC464" t="s">
        <v>47</v>
      </c>
      <c r="AD464" t="s">
        <v>48</v>
      </c>
      <c r="AE464" t="s">
        <v>49</v>
      </c>
      <c r="AF464" t="s">
        <v>31</v>
      </c>
    </row>
    <row r="465" spans="1:32">
      <c r="A465" t="str">
        <f t="shared" si="14"/>
        <v>213599451111102</v>
      </c>
      <c r="B465" t="s">
        <v>2978</v>
      </c>
      <c r="C465" t="s">
        <v>62</v>
      </c>
      <c r="D465" t="s">
        <v>409</v>
      </c>
      <c r="E465" t="s">
        <v>409</v>
      </c>
      <c r="F465" t="s">
        <v>35</v>
      </c>
      <c r="G465" t="s">
        <v>3175</v>
      </c>
      <c r="H465" s="1">
        <v>43862</v>
      </c>
      <c r="I465" s="1">
        <v>43843</v>
      </c>
      <c r="J465">
        <v>574518600</v>
      </c>
      <c r="K465" t="s">
        <v>31</v>
      </c>
      <c r="L465" t="s">
        <v>31</v>
      </c>
      <c r="M465">
        <v>0</v>
      </c>
      <c r="N465">
        <v>0</v>
      </c>
      <c r="O465">
        <v>0</v>
      </c>
      <c r="P465" t="s">
        <v>37</v>
      </c>
      <c r="Q465" t="s">
        <v>37</v>
      </c>
      <c r="R465" t="str">
        <f t="shared" si="15"/>
        <v>2135994511111</v>
      </c>
      <c r="S465" t="s">
        <v>38</v>
      </c>
      <c r="T465" t="s">
        <v>66</v>
      </c>
      <c r="U465" t="s">
        <v>67</v>
      </c>
      <c r="V465" t="s">
        <v>100</v>
      </c>
      <c r="W465" t="s">
        <v>42</v>
      </c>
      <c r="X465" t="s">
        <v>43</v>
      </c>
      <c r="Y465" t="s">
        <v>44</v>
      </c>
      <c r="Z465" t="s">
        <v>44</v>
      </c>
      <c r="AA465" t="s">
        <v>45</v>
      </c>
      <c r="AB465" t="s">
        <v>46</v>
      </c>
      <c r="AC465" t="s">
        <v>47</v>
      </c>
      <c r="AD465" t="s">
        <v>48</v>
      </c>
      <c r="AE465" t="s">
        <v>49</v>
      </c>
      <c r="AF465" t="s">
        <v>31</v>
      </c>
    </row>
    <row r="466" spans="1:32">
      <c r="A466" t="str">
        <f t="shared" si="14"/>
        <v>213599451112201</v>
      </c>
      <c r="B466" t="s">
        <v>2978</v>
      </c>
      <c r="C466" t="s">
        <v>62</v>
      </c>
      <c r="D466" t="s">
        <v>485</v>
      </c>
      <c r="E466" t="s">
        <v>485</v>
      </c>
      <c r="F466" t="s">
        <v>55</v>
      </c>
      <c r="G466" t="s">
        <v>3176</v>
      </c>
      <c r="H466" s="1">
        <v>43844</v>
      </c>
      <c r="I466" s="1">
        <v>43843</v>
      </c>
      <c r="J466">
        <v>2192</v>
      </c>
      <c r="K466" t="s">
        <v>31</v>
      </c>
      <c r="L466" t="s">
        <v>31</v>
      </c>
      <c r="M466">
        <v>0</v>
      </c>
      <c r="N466">
        <v>0</v>
      </c>
      <c r="O466">
        <v>0</v>
      </c>
      <c r="P466" t="s">
        <v>37</v>
      </c>
      <c r="Q466" t="s">
        <v>37</v>
      </c>
      <c r="R466" t="str">
        <f t="shared" si="15"/>
        <v>2135994511122</v>
      </c>
      <c r="S466" t="s">
        <v>38</v>
      </c>
      <c r="T466" t="s">
        <v>66</v>
      </c>
      <c r="U466" t="s">
        <v>67</v>
      </c>
      <c r="V466" t="s">
        <v>100</v>
      </c>
      <c r="W466" t="s">
        <v>42</v>
      </c>
      <c r="X466" t="s">
        <v>43</v>
      </c>
      <c r="Y466" t="s">
        <v>44</v>
      </c>
      <c r="Z466" t="s">
        <v>44</v>
      </c>
      <c r="AA466" t="s">
        <v>45</v>
      </c>
      <c r="AB466" t="s">
        <v>46</v>
      </c>
      <c r="AC466" t="s">
        <v>47</v>
      </c>
      <c r="AD466" t="s">
        <v>48</v>
      </c>
      <c r="AE466" t="s">
        <v>49</v>
      </c>
      <c r="AF466" t="s">
        <v>31</v>
      </c>
    </row>
    <row r="467" spans="1:32">
      <c r="A467" t="str">
        <f t="shared" si="14"/>
        <v>213599451112101</v>
      </c>
      <c r="B467" t="s">
        <v>2978</v>
      </c>
      <c r="C467" t="s">
        <v>62</v>
      </c>
      <c r="D467" t="s">
        <v>485</v>
      </c>
      <c r="E467" t="s">
        <v>485</v>
      </c>
      <c r="F467" t="s">
        <v>51</v>
      </c>
      <c r="G467" t="s">
        <v>3176</v>
      </c>
      <c r="H467" s="1">
        <v>43844</v>
      </c>
      <c r="I467" s="1">
        <v>43843</v>
      </c>
      <c r="J467">
        <v>10960</v>
      </c>
      <c r="K467" t="s">
        <v>31</v>
      </c>
      <c r="L467" t="s">
        <v>31</v>
      </c>
      <c r="M467">
        <v>0</v>
      </c>
      <c r="N467">
        <v>0</v>
      </c>
      <c r="O467">
        <v>0</v>
      </c>
      <c r="P467" t="s">
        <v>37</v>
      </c>
      <c r="Q467" t="s">
        <v>37</v>
      </c>
      <c r="R467" t="str">
        <f t="shared" si="15"/>
        <v>2135994511121</v>
      </c>
      <c r="S467" t="s">
        <v>38</v>
      </c>
      <c r="T467" t="s">
        <v>66</v>
      </c>
      <c r="U467" t="s">
        <v>67</v>
      </c>
      <c r="V467" t="s">
        <v>100</v>
      </c>
      <c r="W467" t="s">
        <v>42</v>
      </c>
      <c r="X467" t="s">
        <v>43</v>
      </c>
      <c r="Y467" t="s">
        <v>44</v>
      </c>
      <c r="Z467" t="s">
        <v>44</v>
      </c>
      <c r="AA467" t="s">
        <v>45</v>
      </c>
      <c r="AB467" t="s">
        <v>46</v>
      </c>
      <c r="AC467" t="s">
        <v>47</v>
      </c>
      <c r="AD467" t="s">
        <v>48</v>
      </c>
      <c r="AE467" t="s">
        <v>49</v>
      </c>
      <c r="AF467" t="s">
        <v>31</v>
      </c>
    </row>
    <row r="468" spans="1:32">
      <c r="A468" t="str">
        <f t="shared" si="14"/>
        <v>213599451111901</v>
      </c>
      <c r="B468" t="s">
        <v>2978</v>
      </c>
      <c r="C468" t="s">
        <v>62</v>
      </c>
      <c r="D468" t="s">
        <v>485</v>
      </c>
      <c r="E468" t="s">
        <v>485</v>
      </c>
      <c r="F468" t="s">
        <v>50</v>
      </c>
      <c r="G468" t="s">
        <v>3176</v>
      </c>
      <c r="H468" s="1">
        <v>43844</v>
      </c>
      <c r="I468" s="1">
        <v>43843</v>
      </c>
      <c r="J468">
        <v>48</v>
      </c>
      <c r="K468" t="s">
        <v>31</v>
      </c>
      <c r="L468" t="s">
        <v>31</v>
      </c>
      <c r="M468">
        <v>0</v>
      </c>
      <c r="N468">
        <v>0</v>
      </c>
      <c r="O468">
        <v>0</v>
      </c>
      <c r="P468" t="s">
        <v>37</v>
      </c>
      <c r="Q468" t="s">
        <v>37</v>
      </c>
      <c r="R468" t="str">
        <f t="shared" si="15"/>
        <v>2135994511119</v>
      </c>
      <c r="S468" t="s">
        <v>38</v>
      </c>
      <c r="T468" t="s">
        <v>66</v>
      </c>
      <c r="U468" t="s">
        <v>67</v>
      </c>
      <c r="V468" t="s">
        <v>100</v>
      </c>
      <c r="W468" t="s">
        <v>42</v>
      </c>
      <c r="X468" t="s">
        <v>43</v>
      </c>
      <c r="Y468" t="s">
        <v>44</v>
      </c>
      <c r="Z468" t="s">
        <v>44</v>
      </c>
      <c r="AA468" t="s">
        <v>45</v>
      </c>
      <c r="AB468" t="s">
        <v>46</v>
      </c>
      <c r="AC468" t="s">
        <v>47</v>
      </c>
      <c r="AD468" t="s">
        <v>48</v>
      </c>
      <c r="AE468" t="s">
        <v>49</v>
      </c>
      <c r="AF468" t="s">
        <v>31</v>
      </c>
    </row>
    <row r="469" spans="1:32">
      <c r="A469" t="str">
        <f t="shared" si="14"/>
        <v>213599451111101</v>
      </c>
      <c r="B469" t="s">
        <v>2978</v>
      </c>
      <c r="C469" t="s">
        <v>62</v>
      </c>
      <c r="D469" t="s">
        <v>485</v>
      </c>
      <c r="E469" t="s">
        <v>485</v>
      </c>
      <c r="F469" t="s">
        <v>35</v>
      </c>
      <c r="G469" t="s">
        <v>3176</v>
      </c>
      <c r="H469" s="1">
        <v>43844</v>
      </c>
      <c r="I469" s="1">
        <v>43843</v>
      </c>
      <c r="J469">
        <v>109600</v>
      </c>
      <c r="K469" t="s">
        <v>31</v>
      </c>
      <c r="L469" t="s">
        <v>31</v>
      </c>
      <c r="M469">
        <v>0</v>
      </c>
      <c r="N469">
        <v>0</v>
      </c>
      <c r="O469">
        <v>0</v>
      </c>
      <c r="P469" t="s">
        <v>37</v>
      </c>
      <c r="Q469" t="s">
        <v>37</v>
      </c>
      <c r="R469" t="str">
        <f t="shared" si="15"/>
        <v>2135994511111</v>
      </c>
      <c r="S469" t="s">
        <v>38</v>
      </c>
      <c r="T469" t="s">
        <v>66</v>
      </c>
      <c r="U469" t="s">
        <v>67</v>
      </c>
      <c r="V469" t="s">
        <v>100</v>
      </c>
      <c r="W469" t="s">
        <v>42</v>
      </c>
      <c r="X469" t="s">
        <v>43</v>
      </c>
      <c r="Y469" t="s">
        <v>44</v>
      </c>
      <c r="Z469" t="s">
        <v>44</v>
      </c>
      <c r="AA469" t="s">
        <v>45</v>
      </c>
      <c r="AB469" t="s">
        <v>46</v>
      </c>
      <c r="AC469" t="s">
        <v>47</v>
      </c>
      <c r="AD469" t="s">
        <v>48</v>
      </c>
      <c r="AE469" t="s">
        <v>49</v>
      </c>
      <c r="AF469" t="s">
        <v>31</v>
      </c>
    </row>
    <row r="470" spans="1:32">
      <c r="A470" t="str">
        <f t="shared" si="14"/>
        <v>212904652211201</v>
      </c>
      <c r="B470" t="s">
        <v>2978</v>
      </c>
      <c r="C470" t="s">
        <v>62</v>
      </c>
      <c r="D470" t="s">
        <v>918</v>
      </c>
      <c r="E470" t="s">
        <v>918</v>
      </c>
      <c r="F470" t="s">
        <v>148</v>
      </c>
      <c r="G470" t="s">
        <v>3177</v>
      </c>
      <c r="H470" s="1">
        <v>43844</v>
      </c>
      <c r="I470" s="1">
        <v>43843</v>
      </c>
      <c r="J470">
        <v>580500</v>
      </c>
      <c r="K470" t="s">
        <v>31</v>
      </c>
      <c r="L470" t="s">
        <v>31</v>
      </c>
      <c r="M470">
        <v>0</v>
      </c>
      <c r="N470">
        <v>0</v>
      </c>
      <c r="O470">
        <v>0</v>
      </c>
      <c r="P470" t="s">
        <v>37</v>
      </c>
      <c r="Q470" t="s">
        <v>37</v>
      </c>
      <c r="R470" t="str">
        <f t="shared" si="15"/>
        <v>2129046522112</v>
      </c>
      <c r="S470" t="s">
        <v>38</v>
      </c>
      <c r="T470" t="s">
        <v>66</v>
      </c>
      <c r="U470" t="s">
        <v>67</v>
      </c>
      <c r="V470" t="s">
        <v>81</v>
      </c>
      <c r="W470" t="s">
        <v>82</v>
      </c>
      <c r="X470" t="s">
        <v>43</v>
      </c>
      <c r="Y470" t="s">
        <v>44</v>
      </c>
      <c r="Z470" t="s">
        <v>44</v>
      </c>
      <c r="AA470" t="s">
        <v>45</v>
      </c>
      <c r="AB470" t="s">
        <v>46</v>
      </c>
      <c r="AC470" t="s">
        <v>47</v>
      </c>
      <c r="AD470" t="s">
        <v>48</v>
      </c>
      <c r="AE470" t="s">
        <v>49</v>
      </c>
      <c r="AF470" t="s">
        <v>31</v>
      </c>
    </row>
    <row r="471" spans="1:32">
      <c r="A471" t="str">
        <f t="shared" si="14"/>
        <v>212904652211101</v>
      </c>
      <c r="B471" t="s">
        <v>2978</v>
      </c>
      <c r="C471" t="s">
        <v>62</v>
      </c>
      <c r="D471" t="s">
        <v>311</v>
      </c>
      <c r="E471" t="s">
        <v>311</v>
      </c>
      <c r="F471" t="s">
        <v>79</v>
      </c>
      <c r="G471" t="s">
        <v>3178</v>
      </c>
      <c r="H471" s="1">
        <v>43844</v>
      </c>
      <c r="I471" s="1">
        <v>43843</v>
      </c>
      <c r="J471">
        <v>1018500</v>
      </c>
      <c r="K471" t="s">
        <v>31</v>
      </c>
      <c r="L471" t="s">
        <v>31</v>
      </c>
      <c r="M471">
        <v>0</v>
      </c>
      <c r="N471">
        <v>0</v>
      </c>
      <c r="O471">
        <v>0</v>
      </c>
      <c r="P471" t="s">
        <v>37</v>
      </c>
      <c r="Q471" t="s">
        <v>37</v>
      </c>
      <c r="R471" t="str">
        <f t="shared" si="15"/>
        <v>2129046522111</v>
      </c>
      <c r="S471" t="s">
        <v>38</v>
      </c>
      <c r="T471" t="s">
        <v>66</v>
      </c>
      <c r="U471" t="s">
        <v>67</v>
      </c>
      <c r="V471" t="s">
        <v>81</v>
      </c>
      <c r="W471" t="s">
        <v>82</v>
      </c>
      <c r="X471" t="s">
        <v>43</v>
      </c>
      <c r="Y471" t="s">
        <v>44</v>
      </c>
      <c r="Z471" t="s">
        <v>44</v>
      </c>
      <c r="AA471" t="s">
        <v>45</v>
      </c>
      <c r="AB471" t="s">
        <v>46</v>
      </c>
      <c r="AC471" t="s">
        <v>47</v>
      </c>
      <c r="AD471" t="s">
        <v>48</v>
      </c>
      <c r="AE471" t="s">
        <v>49</v>
      </c>
      <c r="AF471" t="s">
        <v>31</v>
      </c>
    </row>
    <row r="472" spans="1:32">
      <c r="A472" t="str">
        <f t="shared" si="14"/>
        <v>213599451112201</v>
      </c>
      <c r="B472" t="s">
        <v>2978</v>
      </c>
      <c r="C472" t="s">
        <v>62</v>
      </c>
      <c r="D472" t="s">
        <v>303</v>
      </c>
      <c r="E472" t="s">
        <v>303</v>
      </c>
      <c r="F472" t="s">
        <v>55</v>
      </c>
      <c r="G472" t="s">
        <v>3179</v>
      </c>
      <c r="H472" s="1">
        <v>43844</v>
      </c>
      <c r="I472" s="1">
        <v>43843</v>
      </c>
      <c r="J472">
        <v>2192</v>
      </c>
      <c r="K472" t="s">
        <v>31</v>
      </c>
      <c r="L472" t="s">
        <v>31</v>
      </c>
      <c r="M472">
        <v>0</v>
      </c>
      <c r="N472">
        <v>0</v>
      </c>
      <c r="O472">
        <v>0</v>
      </c>
      <c r="P472" t="s">
        <v>37</v>
      </c>
      <c r="Q472" t="s">
        <v>37</v>
      </c>
      <c r="R472" t="str">
        <f t="shared" si="15"/>
        <v>2135994511122</v>
      </c>
      <c r="S472" t="s">
        <v>38</v>
      </c>
      <c r="T472" t="s">
        <v>66</v>
      </c>
      <c r="U472" t="s">
        <v>67</v>
      </c>
      <c r="V472" t="s">
        <v>100</v>
      </c>
      <c r="W472" t="s">
        <v>42</v>
      </c>
      <c r="X472" t="s">
        <v>43</v>
      </c>
      <c r="Y472" t="s">
        <v>44</v>
      </c>
      <c r="Z472" t="s">
        <v>44</v>
      </c>
      <c r="AA472" t="s">
        <v>45</v>
      </c>
      <c r="AB472" t="s">
        <v>46</v>
      </c>
      <c r="AC472" t="s">
        <v>47</v>
      </c>
      <c r="AD472" t="s">
        <v>48</v>
      </c>
      <c r="AE472" t="s">
        <v>49</v>
      </c>
      <c r="AF472" t="s">
        <v>31</v>
      </c>
    </row>
    <row r="473" spans="1:32">
      <c r="A473" t="str">
        <f t="shared" si="14"/>
        <v>213599451112101</v>
      </c>
      <c r="B473" t="s">
        <v>2978</v>
      </c>
      <c r="C473" t="s">
        <v>62</v>
      </c>
      <c r="D473" t="s">
        <v>303</v>
      </c>
      <c r="E473" t="s">
        <v>303</v>
      </c>
      <c r="F473" t="s">
        <v>51</v>
      </c>
      <c r="G473" t="s">
        <v>3179</v>
      </c>
      <c r="H473" s="1">
        <v>43844</v>
      </c>
      <c r="I473" s="1">
        <v>43843</v>
      </c>
      <c r="J473">
        <v>10960</v>
      </c>
      <c r="K473" t="s">
        <v>31</v>
      </c>
      <c r="L473" t="s">
        <v>31</v>
      </c>
      <c r="M473">
        <v>0</v>
      </c>
      <c r="N473">
        <v>0</v>
      </c>
      <c r="O473">
        <v>0</v>
      </c>
      <c r="P473" t="s">
        <v>37</v>
      </c>
      <c r="Q473" t="s">
        <v>37</v>
      </c>
      <c r="R473" t="str">
        <f t="shared" si="15"/>
        <v>2135994511121</v>
      </c>
      <c r="S473" t="s">
        <v>38</v>
      </c>
      <c r="T473" t="s">
        <v>66</v>
      </c>
      <c r="U473" t="s">
        <v>67</v>
      </c>
      <c r="V473" t="s">
        <v>100</v>
      </c>
      <c r="W473" t="s">
        <v>42</v>
      </c>
      <c r="X473" t="s">
        <v>43</v>
      </c>
      <c r="Y473" t="s">
        <v>44</v>
      </c>
      <c r="Z473" t="s">
        <v>44</v>
      </c>
      <c r="AA473" t="s">
        <v>45</v>
      </c>
      <c r="AB473" t="s">
        <v>46</v>
      </c>
      <c r="AC473" t="s">
        <v>47</v>
      </c>
      <c r="AD473" t="s">
        <v>48</v>
      </c>
      <c r="AE473" t="s">
        <v>49</v>
      </c>
      <c r="AF473" t="s">
        <v>31</v>
      </c>
    </row>
    <row r="474" spans="1:32">
      <c r="A474" t="str">
        <f t="shared" si="14"/>
        <v>213599451111901</v>
      </c>
      <c r="B474" t="s">
        <v>2978</v>
      </c>
      <c r="C474" t="s">
        <v>62</v>
      </c>
      <c r="D474" t="s">
        <v>303</v>
      </c>
      <c r="E474" t="s">
        <v>303</v>
      </c>
      <c r="F474" t="s">
        <v>50</v>
      </c>
      <c r="G474" t="s">
        <v>3179</v>
      </c>
      <c r="H474" s="1">
        <v>43844</v>
      </c>
      <c r="I474" s="1">
        <v>43843</v>
      </c>
      <c r="J474">
        <v>48</v>
      </c>
      <c r="K474" t="s">
        <v>31</v>
      </c>
      <c r="L474" t="s">
        <v>31</v>
      </c>
      <c r="M474">
        <v>0</v>
      </c>
      <c r="N474">
        <v>0</v>
      </c>
      <c r="O474">
        <v>0</v>
      </c>
      <c r="P474" t="s">
        <v>37</v>
      </c>
      <c r="Q474" t="s">
        <v>37</v>
      </c>
      <c r="R474" t="str">
        <f t="shared" si="15"/>
        <v>2135994511119</v>
      </c>
      <c r="S474" t="s">
        <v>38</v>
      </c>
      <c r="T474" t="s">
        <v>66</v>
      </c>
      <c r="U474" t="s">
        <v>67</v>
      </c>
      <c r="V474" t="s">
        <v>100</v>
      </c>
      <c r="W474" t="s">
        <v>42</v>
      </c>
      <c r="X474" t="s">
        <v>43</v>
      </c>
      <c r="Y474" t="s">
        <v>44</v>
      </c>
      <c r="Z474" t="s">
        <v>44</v>
      </c>
      <c r="AA474" t="s">
        <v>45</v>
      </c>
      <c r="AB474" t="s">
        <v>46</v>
      </c>
      <c r="AC474" t="s">
        <v>47</v>
      </c>
      <c r="AD474" t="s">
        <v>48</v>
      </c>
      <c r="AE474" t="s">
        <v>49</v>
      </c>
      <c r="AF474" t="s">
        <v>31</v>
      </c>
    </row>
    <row r="475" spans="1:32">
      <c r="A475" t="str">
        <f t="shared" si="14"/>
        <v>213599451111101</v>
      </c>
      <c r="B475" t="s">
        <v>2978</v>
      </c>
      <c r="C475" t="s">
        <v>62</v>
      </c>
      <c r="D475" t="s">
        <v>303</v>
      </c>
      <c r="E475" t="s">
        <v>303</v>
      </c>
      <c r="F475" t="s">
        <v>35</v>
      </c>
      <c r="G475" t="s">
        <v>3179</v>
      </c>
      <c r="H475" s="1">
        <v>43844</v>
      </c>
      <c r="I475" s="1">
        <v>43843</v>
      </c>
      <c r="J475">
        <v>109600</v>
      </c>
      <c r="K475" t="s">
        <v>31</v>
      </c>
      <c r="L475" t="s">
        <v>31</v>
      </c>
      <c r="M475">
        <v>0</v>
      </c>
      <c r="N475">
        <v>0</v>
      </c>
      <c r="O475">
        <v>0</v>
      </c>
      <c r="P475" t="s">
        <v>37</v>
      </c>
      <c r="Q475" t="s">
        <v>37</v>
      </c>
      <c r="R475" t="str">
        <f t="shared" si="15"/>
        <v>2135994511111</v>
      </c>
      <c r="S475" t="s">
        <v>38</v>
      </c>
      <c r="T475" t="s">
        <v>66</v>
      </c>
      <c r="U475" t="s">
        <v>67</v>
      </c>
      <c r="V475" t="s">
        <v>100</v>
      </c>
      <c r="W475" t="s">
        <v>42</v>
      </c>
      <c r="X475" t="s">
        <v>43</v>
      </c>
      <c r="Y475" t="s">
        <v>44</v>
      </c>
      <c r="Z475" t="s">
        <v>44</v>
      </c>
      <c r="AA475" t="s">
        <v>45</v>
      </c>
      <c r="AB475" t="s">
        <v>46</v>
      </c>
      <c r="AC475" t="s">
        <v>47</v>
      </c>
      <c r="AD475" t="s">
        <v>48</v>
      </c>
      <c r="AE475" t="s">
        <v>49</v>
      </c>
      <c r="AF475" t="s">
        <v>31</v>
      </c>
    </row>
    <row r="476" spans="1:32">
      <c r="A476" t="str">
        <f t="shared" si="14"/>
        <v>213599452211301</v>
      </c>
      <c r="B476" t="s">
        <v>2978</v>
      </c>
      <c r="C476" t="s">
        <v>62</v>
      </c>
      <c r="D476" t="s">
        <v>137</v>
      </c>
      <c r="E476" t="s">
        <v>137</v>
      </c>
      <c r="F476" t="s">
        <v>158</v>
      </c>
      <c r="G476" t="s">
        <v>3180</v>
      </c>
      <c r="H476" s="1">
        <v>43844</v>
      </c>
      <c r="I476" s="1">
        <v>43843</v>
      </c>
      <c r="J476">
        <v>526750</v>
      </c>
      <c r="K476" t="s">
        <v>31</v>
      </c>
      <c r="L476" t="s">
        <v>31</v>
      </c>
      <c r="M476">
        <v>0</v>
      </c>
      <c r="N476">
        <v>0</v>
      </c>
      <c r="O476">
        <v>0</v>
      </c>
      <c r="P476" t="s">
        <v>37</v>
      </c>
      <c r="Q476" t="s">
        <v>37</v>
      </c>
      <c r="R476" t="str">
        <f t="shared" si="15"/>
        <v>2135994522113</v>
      </c>
      <c r="S476" t="s">
        <v>38</v>
      </c>
      <c r="T476" t="s">
        <v>66</v>
      </c>
      <c r="U476" t="s">
        <v>67</v>
      </c>
      <c r="V476" t="s">
        <v>100</v>
      </c>
      <c r="W476" t="s">
        <v>42</v>
      </c>
      <c r="X476" t="s">
        <v>43</v>
      </c>
      <c r="Y476" t="s">
        <v>44</v>
      </c>
      <c r="Z476" t="s">
        <v>44</v>
      </c>
      <c r="AA476" t="s">
        <v>45</v>
      </c>
      <c r="AB476" t="s">
        <v>46</v>
      </c>
      <c r="AC476" t="s">
        <v>47</v>
      </c>
      <c r="AD476" t="s">
        <v>48</v>
      </c>
      <c r="AE476" t="s">
        <v>49</v>
      </c>
      <c r="AF476" t="s">
        <v>31</v>
      </c>
    </row>
    <row r="477" spans="1:32">
      <c r="A477" t="str">
        <f t="shared" si="14"/>
        <v>213599452211901</v>
      </c>
      <c r="B477" t="s">
        <v>2978</v>
      </c>
      <c r="C477" t="s">
        <v>62</v>
      </c>
      <c r="D477" t="s">
        <v>324</v>
      </c>
      <c r="E477" t="s">
        <v>324</v>
      </c>
      <c r="F477" t="s">
        <v>60</v>
      </c>
      <c r="G477" t="s">
        <v>3181</v>
      </c>
      <c r="H477" s="1">
        <v>43853</v>
      </c>
      <c r="I477" s="1">
        <v>43844</v>
      </c>
      <c r="J477">
        <v>380298</v>
      </c>
      <c r="K477" t="s">
        <v>31</v>
      </c>
      <c r="L477" t="s">
        <v>31</v>
      </c>
      <c r="M477">
        <v>0</v>
      </c>
      <c r="N477">
        <v>0</v>
      </c>
      <c r="O477">
        <v>0</v>
      </c>
      <c r="P477" t="s">
        <v>37</v>
      </c>
      <c r="Q477" t="s">
        <v>37</v>
      </c>
      <c r="R477" t="str">
        <f t="shared" si="15"/>
        <v>2135994522119</v>
      </c>
      <c r="S477" t="s">
        <v>38</v>
      </c>
      <c r="T477" t="s">
        <v>66</v>
      </c>
      <c r="U477" t="s">
        <v>67</v>
      </c>
      <c r="V477" t="s">
        <v>100</v>
      </c>
      <c r="W477" t="s">
        <v>42</v>
      </c>
      <c r="X477" t="s">
        <v>43</v>
      </c>
      <c r="Y477" t="s">
        <v>44</v>
      </c>
      <c r="Z477" t="s">
        <v>44</v>
      </c>
      <c r="AA477" t="s">
        <v>45</v>
      </c>
      <c r="AB477" t="s">
        <v>46</v>
      </c>
      <c r="AC477" t="s">
        <v>47</v>
      </c>
      <c r="AD477" t="s">
        <v>48</v>
      </c>
      <c r="AE477" t="s">
        <v>49</v>
      </c>
      <c r="AF477" t="s">
        <v>31</v>
      </c>
    </row>
    <row r="478" spans="1:32">
      <c r="A478" t="str">
        <f t="shared" si="14"/>
        <v>212904652211901</v>
      </c>
      <c r="B478" t="s">
        <v>2978</v>
      </c>
      <c r="C478" t="s">
        <v>62</v>
      </c>
      <c r="D478" t="s">
        <v>178</v>
      </c>
      <c r="E478" t="s">
        <v>178</v>
      </c>
      <c r="F478" t="s">
        <v>60</v>
      </c>
      <c r="G478" t="s">
        <v>3182</v>
      </c>
      <c r="H478" s="1">
        <v>43853</v>
      </c>
      <c r="I478" s="1">
        <v>43844</v>
      </c>
      <c r="J478">
        <v>630174</v>
      </c>
      <c r="K478" t="s">
        <v>31</v>
      </c>
      <c r="L478" t="s">
        <v>31</v>
      </c>
      <c r="M478">
        <v>0</v>
      </c>
      <c r="N478">
        <v>0</v>
      </c>
      <c r="O478">
        <v>0</v>
      </c>
      <c r="P478" t="s">
        <v>37</v>
      </c>
      <c r="Q478" t="s">
        <v>37</v>
      </c>
      <c r="R478" t="str">
        <f t="shared" si="15"/>
        <v>2129046522119</v>
      </c>
      <c r="S478" t="s">
        <v>38</v>
      </c>
      <c r="T478" t="s">
        <v>66</v>
      </c>
      <c r="U478" t="s">
        <v>67</v>
      </c>
      <c r="V478" t="s">
        <v>81</v>
      </c>
      <c r="W478" t="s">
        <v>82</v>
      </c>
      <c r="X478" t="s">
        <v>43</v>
      </c>
      <c r="Y478" t="s">
        <v>44</v>
      </c>
      <c r="Z478" t="s">
        <v>44</v>
      </c>
      <c r="AA478" t="s">
        <v>45</v>
      </c>
      <c r="AB478" t="s">
        <v>46</v>
      </c>
      <c r="AC478" t="s">
        <v>47</v>
      </c>
      <c r="AD478" t="s">
        <v>48</v>
      </c>
      <c r="AE478" t="s">
        <v>49</v>
      </c>
      <c r="AF478" t="s">
        <v>31</v>
      </c>
    </row>
    <row r="479" spans="1:32">
      <c r="A479" t="str">
        <f t="shared" si="14"/>
        <v>213599451112501</v>
      </c>
      <c r="B479" t="s">
        <v>2978</v>
      </c>
      <c r="C479" t="s">
        <v>62</v>
      </c>
      <c r="D479" t="s">
        <v>462</v>
      </c>
      <c r="E479" t="s">
        <v>462</v>
      </c>
      <c r="F479" t="s">
        <v>132</v>
      </c>
      <c r="G479" t="s">
        <v>3183</v>
      </c>
      <c r="H479" s="1">
        <v>43851</v>
      </c>
      <c r="I479" s="1">
        <v>43845</v>
      </c>
      <c r="J479">
        <v>140250</v>
      </c>
      <c r="K479" t="s">
        <v>31</v>
      </c>
      <c r="L479" t="s">
        <v>31</v>
      </c>
      <c r="M479">
        <v>0</v>
      </c>
      <c r="N479">
        <v>0</v>
      </c>
      <c r="O479">
        <v>0</v>
      </c>
      <c r="P479" t="s">
        <v>37</v>
      </c>
      <c r="Q479" t="s">
        <v>37</v>
      </c>
      <c r="R479" t="str">
        <f t="shared" si="15"/>
        <v>2135994511125</v>
      </c>
      <c r="S479" t="s">
        <v>38</v>
      </c>
      <c r="T479" t="s">
        <v>66</v>
      </c>
      <c r="U479" t="s">
        <v>67</v>
      </c>
      <c r="V479" t="s">
        <v>100</v>
      </c>
      <c r="W479" t="s">
        <v>42</v>
      </c>
      <c r="X479" t="s">
        <v>43</v>
      </c>
      <c r="Y479" t="s">
        <v>44</v>
      </c>
      <c r="Z479" t="s">
        <v>44</v>
      </c>
      <c r="AA479" t="s">
        <v>45</v>
      </c>
      <c r="AB479" t="s">
        <v>46</v>
      </c>
      <c r="AC479" t="s">
        <v>47</v>
      </c>
      <c r="AD479" t="s">
        <v>48</v>
      </c>
      <c r="AE479" t="s">
        <v>49</v>
      </c>
      <c r="AF479" t="s">
        <v>31</v>
      </c>
    </row>
    <row r="480" spans="1:32">
      <c r="A480" t="str">
        <f t="shared" si="14"/>
        <v>213599451112401</v>
      </c>
      <c r="B480" t="s">
        <v>2978</v>
      </c>
      <c r="C480" t="s">
        <v>62</v>
      </c>
      <c r="D480" t="s">
        <v>462</v>
      </c>
      <c r="E480" t="s">
        <v>462</v>
      </c>
      <c r="F480" t="s">
        <v>52</v>
      </c>
      <c r="G480" t="s">
        <v>3183</v>
      </c>
      <c r="H480" s="1">
        <v>43851</v>
      </c>
      <c r="I480" s="1">
        <v>43845</v>
      </c>
      <c r="J480">
        <v>372000</v>
      </c>
      <c r="K480" t="s">
        <v>31</v>
      </c>
      <c r="L480" t="s">
        <v>31</v>
      </c>
      <c r="M480">
        <v>0</v>
      </c>
      <c r="N480">
        <v>0</v>
      </c>
      <c r="O480">
        <v>0</v>
      </c>
      <c r="P480" t="s">
        <v>37</v>
      </c>
      <c r="Q480" t="s">
        <v>37</v>
      </c>
      <c r="R480" t="str">
        <f t="shared" si="15"/>
        <v>2135994511124</v>
      </c>
      <c r="S480" t="s">
        <v>38</v>
      </c>
      <c r="T480" t="s">
        <v>66</v>
      </c>
      <c r="U480" t="s">
        <v>67</v>
      </c>
      <c r="V480" t="s">
        <v>100</v>
      </c>
      <c r="W480" t="s">
        <v>42</v>
      </c>
      <c r="X480" t="s">
        <v>43</v>
      </c>
      <c r="Y480" t="s">
        <v>44</v>
      </c>
      <c r="Z480" t="s">
        <v>44</v>
      </c>
      <c r="AA480" t="s">
        <v>45</v>
      </c>
      <c r="AB480" t="s">
        <v>46</v>
      </c>
      <c r="AC480" t="s">
        <v>47</v>
      </c>
      <c r="AD480" t="s">
        <v>48</v>
      </c>
      <c r="AE480" t="s">
        <v>49</v>
      </c>
      <c r="AF480" t="s">
        <v>31</v>
      </c>
    </row>
    <row r="481" spans="1:32">
      <c r="A481" t="str">
        <f t="shared" si="14"/>
        <v>213599451112201</v>
      </c>
      <c r="B481" t="s">
        <v>2978</v>
      </c>
      <c r="C481" t="s">
        <v>62</v>
      </c>
      <c r="D481" t="s">
        <v>462</v>
      </c>
      <c r="E481" t="s">
        <v>462</v>
      </c>
      <c r="F481" t="s">
        <v>55</v>
      </c>
      <c r="G481" t="s">
        <v>3183</v>
      </c>
      <c r="H481" s="1">
        <v>43851</v>
      </c>
      <c r="I481" s="1">
        <v>43845</v>
      </c>
      <c r="J481">
        <v>131490</v>
      </c>
      <c r="K481" t="s">
        <v>31</v>
      </c>
      <c r="L481" t="s">
        <v>31</v>
      </c>
      <c r="M481">
        <v>0</v>
      </c>
      <c r="N481">
        <v>0</v>
      </c>
      <c r="O481">
        <v>0</v>
      </c>
      <c r="P481" t="s">
        <v>37</v>
      </c>
      <c r="Q481" t="s">
        <v>37</v>
      </c>
      <c r="R481" t="str">
        <f t="shared" si="15"/>
        <v>2135994511122</v>
      </c>
      <c r="S481" t="s">
        <v>38</v>
      </c>
      <c r="T481" t="s">
        <v>66</v>
      </c>
      <c r="U481" t="s">
        <v>67</v>
      </c>
      <c r="V481" t="s">
        <v>100</v>
      </c>
      <c r="W481" t="s">
        <v>42</v>
      </c>
      <c r="X481" t="s">
        <v>43</v>
      </c>
      <c r="Y481" t="s">
        <v>44</v>
      </c>
      <c r="Z481" t="s">
        <v>44</v>
      </c>
      <c r="AA481" t="s">
        <v>45</v>
      </c>
      <c r="AB481" t="s">
        <v>46</v>
      </c>
      <c r="AC481" t="s">
        <v>47</v>
      </c>
      <c r="AD481" t="s">
        <v>48</v>
      </c>
      <c r="AE481" t="s">
        <v>49</v>
      </c>
      <c r="AF481" t="s">
        <v>31</v>
      </c>
    </row>
    <row r="482" spans="1:32">
      <c r="A482" t="str">
        <f t="shared" si="14"/>
        <v>213599451112101</v>
      </c>
      <c r="B482" t="s">
        <v>2978</v>
      </c>
      <c r="C482" t="s">
        <v>62</v>
      </c>
      <c r="D482" t="s">
        <v>462</v>
      </c>
      <c r="E482" t="s">
        <v>462</v>
      </c>
      <c r="F482" t="s">
        <v>51</v>
      </c>
      <c r="G482" t="s">
        <v>3183</v>
      </c>
      <c r="H482" s="1">
        <v>43851</v>
      </c>
      <c r="I482" s="1">
        <v>43845</v>
      </c>
      <c r="J482">
        <v>502950</v>
      </c>
      <c r="K482" t="s">
        <v>31</v>
      </c>
      <c r="L482" t="s">
        <v>31</v>
      </c>
      <c r="M482">
        <v>0</v>
      </c>
      <c r="N482">
        <v>0</v>
      </c>
      <c r="O482">
        <v>0</v>
      </c>
      <c r="P482" t="s">
        <v>37</v>
      </c>
      <c r="Q482" t="s">
        <v>37</v>
      </c>
      <c r="R482" t="str">
        <f t="shared" si="15"/>
        <v>2135994511121</v>
      </c>
      <c r="S482" t="s">
        <v>38</v>
      </c>
      <c r="T482" t="s">
        <v>66</v>
      </c>
      <c r="U482" t="s">
        <v>67</v>
      </c>
      <c r="V482" t="s">
        <v>100</v>
      </c>
      <c r="W482" t="s">
        <v>42</v>
      </c>
      <c r="X482" t="s">
        <v>43</v>
      </c>
      <c r="Y482" t="s">
        <v>44</v>
      </c>
      <c r="Z482" t="s">
        <v>44</v>
      </c>
      <c r="AA482" t="s">
        <v>45</v>
      </c>
      <c r="AB482" t="s">
        <v>46</v>
      </c>
      <c r="AC482" t="s">
        <v>47</v>
      </c>
      <c r="AD482" t="s">
        <v>48</v>
      </c>
      <c r="AE482" t="s">
        <v>49</v>
      </c>
      <c r="AF482" t="s">
        <v>31</v>
      </c>
    </row>
    <row r="483" spans="1:32">
      <c r="A483" t="str">
        <f t="shared" si="14"/>
        <v>213599451111901</v>
      </c>
      <c r="B483" t="s">
        <v>2978</v>
      </c>
      <c r="C483" t="s">
        <v>62</v>
      </c>
      <c r="D483" t="s">
        <v>462</v>
      </c>
      <c r="E483" t="s">
        <v>462</v>
      </c>
      <c r="F483" t="s">
        <v>50</v>
      </c>
      <c r="G483" t="s">
        <v>3183</v>
      </c>
      <c r="H483" s="1">
        <v>43851</v>
      </c>
      <c r="I483" s="1">
        <v>43845</v>
      </c>
      <c r="J483">
        <v>1968</v>
      </c>
      <c r="K483" t="s">
        <v>31</v>
      </c>
      <c r="L483" t="s">
        <v>31</v>
      </c>
      <c r="M483">
        <v>0</v>
      </c>
      <c r="N483">
        <v>0</v>
      </c>
      <c r="O483">
        <v>0</v>
      </c>
      <c r="P483" t="s">
        <v>37</v>
      </c>
      <c r="Q483" t="s">
        <v>37</v>
      </c>
      <c r="R483" t="str">
        <f t="shared" si="15"/>
        <v>2135994511119</v>
      </c>
      <c r="S483" t="s">
        <v>38</v>
      </c>
      <c r="T483" t="s">
        <v>66</v>
      </c>
      <c r="U483" t="s">
        <v>67</v>
      </c>
      <c r="V483" t="s">
        <v>100</v>
      </c>
      <c r="W483" t="s">
        <v>42</v>
      </c>
      <c r="X483" t="s">
        <v>43</v>
      </c>
      <c r="Y483" t="s">
        <v>44</v>
      </c>
      <c r="Z483" t="s">
        <v>44</v>
      </c>
      <c r="AA483" t="s">
        <v>45</v>
      </c>
      <c r="AB483" t="s">
        <v>46</v>
      </c>
      <c r="AC483" t="s">
        <v>47</v>
      </c>
      <c r="AD483" t="s">
        <v>48</v>
      </c>
      <c r="AE483" t="s">
        <v>49</v>
      </c>
      <c r="AF483" t="s">
        <v>31</v>
      </c>
    </row>
    <row r="484" spans="1:32">
      <c r="A484" t="str">
        <f t="shared" si="14"/>
        <v>213599451111101</v>
      </c>
      <c r="B484" t="s">
        <v>2978</v>
      </c>
      <c r="C484" t="s">
        <v>62</v>
      </c>
      <c r="D484" t="s">
        <v>462</v>
      </c>
      <c r="E484" t="s">
        <v>462</v>
      </c>
      <c r="F484" t="s">
        <v>35</v>
      </c>
      <c r="G484" t="s">
        <v>3183</v>
      </c>
      <c r="H484" s="1">
        <v>43851</v>
      </c>
      <c r="I484" s="1">
        <v>43845</v>
      </c>
      <c r="J484">
        <v>6591900</v>
      </c>
      <c r="K484" t="s">
        <v>31</v>
      </c>
      <c r="L484" t="s">
        <v>31</v>
      </c>
      <c r="M484">
        <v>0</v>
      </c>
      <c r="N484">
        <v>0</v>
      </c>
      <c r="O484">
        <v>0</v>
      </c>
      <c r="P484" t="s">
        <v>37</v>
      </c>
      <c r="Q484" t="s">
        <v>37</v>
      </c>
      <c r="R484" t="str">
        <f t="shared" si="15"/>
        <v>2135994511111</v>
      </c>
      <c r="S484" t="s">
        <v>38</v>
      </c>
      <c r="T484" t="s">
        <v>66</v>
      </c>
      <c r="U484" t="s">
        <v>67</v>
      </c>
      <c r="V484" t="s">
        <v>100</v>
      </c>
      <c r="W484" t="s">
        <v>42</v>
      </c>
      <c r="X484" t="s">
        <v>43</v>
      </c>
      <c r="Y484" t="s">
        <v>44</v>
      </c>
      <c r="Z484" t="s">
        <v>44</v>
      </c>
      <c r="AA484" t="s">
        <v>45</v>
      </c>
      <c r="AB484" t="s">
        <v>46</v>
      </c>
      <c r="AC484" t="s">
        <v>47</v>
      </c>
      <c r="AD484" t="s">
        <v>48</v>
      </c>
      <c r="AE484" t="s">
        <v>49</v>
      </c>
      <c r="AF484" t="s">
        <v>31</v>
      </c>
    </row>
    <row r="485" spans="1:32">
      <c r="A485" t="str">
        <f t="shared" si="14"/>
        <v>212904652211101</v>
      </c>
      <c r="B485" t="s">
        <v>2978</v>
      </c>
      <c r="C485" t="s">
        <v>62</v>
      </c>
      <c r="D485" t="s">
        <v>440</v>
      </c>
      <c r="E485" t="s">
        <v>440</v>
      </c>
      <c r="F485" t="s">
        <v>79</v>
      </c>
      <c r="G485" t="s">
        <v>3184</v>
      </c>
      <c r="H485" s="1">
        <v>43852</v>
      </c>
      <c r="I485" s="1">
        <v>43850</v>
      </c>
      <c r="J485">
        <v>1141800</v>
      </c>
      <c r="K485" t="s">
        <v>31</v>
      </c>
      <c r="L485" t="s">
        <v>31</v>
      </c>
      <c r="M485">
        <v>0</v>
      </c>
      <c r="N485">
        <v>0</v>
      </c>
      <c r="O485">
        <v>0</v>
      </c>
      <c r="P485" t="s">
        <v>37</v>
      </c>
      <c r="Q485" t="s">
        <v>37</v>
      </c>
      <c r="R485" t="str">
        <f t="shared" si="15"/>
        <v>2129046522111</v>
      </c>
      <c r="S485" t="s">
        <v>38</v>
      </c>
      <c r="T485" t="s">
        <v>66</v>
      </c>
      <c r="U485" t="s">
        <v>67</v>
      </c>
      <c r="V485" t="s">
        <v>81</v>
      </c>
      <c r="W485" t="s">
        <v>82</v>
      </c>
      <c r="X485" t="s">
        <v>43</v>
      </c>
      <c r="Y485" t="s">
        <v>44</v>
      </c>
      <c r="Z485" t="s">
        <v>44</v>
      </c>
      <c r="AA485" t="s">
        <v>45</v>
      </c>
      <c r="AB485" t="s">
        <v>46</v>
      </c>
      <c r="AC485" t="s">
        <v>47</v>
      </c>
      <c r="AD485" t="s">
        <v>48</v>
      </c>
      <c r="AE485" t="s">
        <v>49</v>
      </c>
      <c r="AF485" t="s">
        <v>31</v>
      </c>
    </row>
    <row r="486" spans="1:32">
      <c r="A486" t="str">
        <f t="shared" si="14"/>
        <v>213599451112201</v>
      </c>
      <c r="B486" t="s">
        <v>2978</v>
      </c>
      <c r="C486" t="s">
        <v>62</v>
      </c>
      <c r="D486" t="s">
        <v>373</v>
      </c>
      <c r="E486" t="s">
        <v>373</v>
      </c>
      <c r="F486" t="s">
        <v>55</v>
      </c>
      <c r="G486" t="s">
        <v>3185</v>
      </c>
      <c r="H486" s="1">
        <v>43852</v>
      </c>
      <c r="I486" s="1">
        <v>43850</v>
      </c>
      <c r="J486">
        <v>17136</v>
      </c>
      <c r="K486" t="s">
        <v>31</v>
      </c>
      <c r="L486" t="s">
        <v>31</v>
      </c>
      <c r="M486">
        <v>0</v>
      </c>
      <c r="N486">
        <v>0</v>
      </c>
      <c r="O486">
        <v>0</v>
      </c>
      <c r="P486" t="s">
        <v>37</v>
      </c>
      <c r="Q486" t="s">
        <v>37</v>
      </c>
      <c r="R486" t="str">
        <f t="shared" si="15"/>
        <v>2135994511122</v>
      </c>
      <c r="S486" t="s">
        <v>38</v>
      </c>
      <c r="T486" t="s">
        <v>66</v>
      </c>
      <c r="U486" t="s">
        <v>67</v>
      </c>
      <c r="V486" t="s">
        <v>100</v>
      </c>
      <c r="W486" t="s">
        <v>42</v>
      </c>
      <c r="X486" t="s">
        <v>43</v>
      </c>
      <c r="Y486" t="s">
        <v>44</v>
      </c>
      <c r="Z486" t="s">
        <v>44</v>
      </c>
      <c r="AA486" t="s">
        <v>45</v>
      </c>
      <c r="AB486" t="s">
        <v>46</v>
      </c>
      <c r="AC486" t="s">
        <v>47</v>
      </c>
      <c r="AD486" t="s">
        <v>48</v>
      </c>
      <c r="AE486" t="s">
        <v>49</v>
      </c>
      <c r="AF486" t="s">
        <v>31</v>
      </c>
    </row>
    <row r="487" spans="1:32">
      <c r="A487" t="str">
        <f t="shared" si="14"/>
        <v>213599451112101</v>
      </c>
      <c r="B487" t="s">
        <v>2978</v>
      </c>
      <c r="C487" t="s">
        <v>62</v>
      </c>
      <c r="D487" t="s">
        <v>373</v>
      </c>
      <c r="E487" t="s">
        <v>373</v>
      </c>
      <c r="F487" t="s">
        <v>51</v>
      </c>
      <c r="G487" t="s">
        <v>3185</v>
      </c>
      <c r="H487" s="1">
        <v>43852</v>
      </c>
      <c r="I487" s="1">
        <v>43850</v>
      </c>
      <c r="J487">
        <v>42840</v>
      </c>
      <c r="K487" t="s">
        <v>31</v>
      </c>
      <c r="L487" t="s">
        <v>31</v>
      </c>
      <c r="M487">
        <v>0</v>
      </c>
      <c r="N487">
        <v>0</v>
      </c>
      <c r="O487">
        <v>0</v>
      </c>
      <c r="P487" t="s">
        <v>37</v>
      </c>
      <c r="Q487" t="s">
        <v>37</v>
      </c>
      <c r="R487" t="str">
        <f t="shared" si="15"/>
        <v>2135994511121</v>
      </c>
      <c r="S487" t="s">
        <v>38</v>
      </c>
      <c r="T487" t="s">
        <v>66</v>
      </c>
      <c r="U487" t="s">
        <v>67</v>
      </c>
      <c r="V487" t="s">
        <v>100</v>
      </c>
      <c r="W487" t="s">
        <v>42</v>
      </c>
      <c r="X487" t="s">
        <v>43</v>
      </c>
      <c r="Y487" t="s">
        <v>44</v>
      </c>
      <c r="Z487" t="s">
        <v>44</v>
      </c>
      <c r="AA487" t="s">
        <v>45</v>
      </c>
      <c r="AB487" t="s">
        <v>46</v>
      </c>
      <c r="AC487" t="s">
        <v>47</v>
      </c>
      <c r="AD487" t="s">
        <v>48</v>
      </c>
      <c r="AE487" t="s">
        <v>49</v>
      </c>
      <c r="AF487" t="s">
        <v>31</v>
      </c>
    </row>
    <row r="488" spans="1:32">
      <c r="A488" t="str">
        <f t="shared" si="14"/>
        <v>213599451111901</v>
      </c>
      <c r="B488" t="s">
        <v>2978</v>
      </c>
      <c r="C488" t="s">
        <v>62</v>
      </c>
      <c r="D488" t="s">
        <v>373</v>
      </c>
      <c r="E488" t="s">
        <v>373</v>
      </c>
      <c r="F488" t="s">
        <v>50</v>
      </c>
      <c r="G488" t="s">
        <v>3185</v>
      </c>
      <c r="H488" s="1">
        <v>43852</v>
      </c>
      <c r="I488" s="1">
        <v>43850</v>
      </c>
      <c r="J488">
        <v>274</v>
      </c>
      <c r="K488" t="s">
        <v>31</v>
      </c>
      <c r="L488" t="s">
        <v>31</v>
      </c>
      <c r="M488">
        <v>0</v>
      </c>
      <c r="N488">
        <v>0</v>
      </c>
      <c r="O488">
        <v>0</v>
      </c>
      <c r="P488" t="s">
        <v>37</v>
      </c>
      <c r="Q488" t="s">
        <v>37</v>
      </c>
      <c r="R488" t="str">
        <f t="shared" si="15"/>
        <v>2135994511119</v>
      </c>
      <c r="S488" t="s">
        <v>38</v>
      </c>
      <c r="T488" t="s">
        <v>66</v>
      </c>
      <c r="U488" t="s">
        <v>67</v>
      </c>
      <c r="V488" t="s">
        <v>100</v>
      </c>
      <c r="W488" t="s">
        <v>42</v>
      </c>
      <c r="X488" t="s">
        <v>43</v>
      </c>
      <c r="Y488" t="s">
        <v>44</v>
      </c>
      <c r="Z488" t="s">
        <v>44</v>
      </c>
      <c r="AA488" t="s">
        <v>45</v>
      </c>
      <c r="AB488" t="s">
        <v>46</v>
      </c>
      <c r="AC488" t="s">
        <v>47</v>
      </c>
      <c r="AD488" t="s">
        <v>48</v>
      </c>
      <c r="AE488" t="s">
        <v>49</v>
      </c>
      <c r="AF488" t="s">
        <v>31</v>
      </c>
    </row>
    <row r="489" spans="1:32">
      <c r="A489" t="str">
        <f t="shared" si="14"/>
        <v>213599451111101</v>
      </c>
      <c r="B489" t="s">
        <v>2978</v>
      </c>
      <c r="C489" t="s">
        <v>62</v>
      </c>
      <c r="D489" t="s">
        <v>373</v>
      </c>
      <c r="E489" t="s">
        <v>373</v>
      </c>
      <c r="F489" t="s">
        <v>35</v>
      </c>
      <c r="G489" t="s">
        <v>3185</v>
      </c>
      <c r="H489" s="1">
        <v>43852</v>
      </c>
      <c r="I489" s="1">
        <v>43850</v>
      </c>
      <c r="J489">
        <v>428400</v>
      </c>
      <c r="K489" t="s">
        <v>31</v>
      </c>
      <c r="L489" t="s">
        <v>31</v>
      </c>
      <c r="M489">
        <v>0</v>
      </c>
      <c r="N489">
        <v>0</v>
      </c>
      <c r="O489">
        <v>0</v>
      </c>
      <c r="P489" t="s">
        <v>37</v>
      </c>
      <c r="Q489" t="s">
        <v>37</v>
      </c>
      <c r="R489" t="str">
        <f t="shared" si="15"/>
        <v>2135994511111</v>
      </c>
      <c r="S489" t="s">
        <v>38</v>
      </c>
      <c r="T489" t="s">
        <v>66</v>
      </c>
      <c r="U489" t="s">
        <v>67</v>
      </c>
      <c r="V489" t="s">
        <v>100</v>
      </c>
      <c r="W489" t="s">
        <v>42</v>
      </c>
      <c r="X489" t="s">
        <v>43</v>
      </c>
      <c r="Y489" t="s">
        <v>44</v>
      </c>
      <c r="Z489" t="s">
        <v>44</v>
      </c>
      <c r="AA489" t="s">
        <v>45</v>
      </c>
      <c r="AB489" t="s">
        <v>46</v>
      </c>
      <c r="AC489" t="s">
        <v>47</v>
      </c>
      <c r="AD489" t="s">
        <v>48</v>
      </c>
      <c r="AE489" t="s">
        <v>49</v>
      </c>
      <c r="AF489" t="s">
        <v>31</v>
      </c>
    </row>
    <row r="490" spans="1:32">
      <c r="A490" t="str">
        <f t="shared" si="14"/>
        <v>213599451112201</v>
      </c>
      <c r="B490" t="s">
        <v>2978</v>
      </c>
      <c r="C490" t="s">
        <v>62</v>
      </c>
      <c r="D490" t="s">
        <v>126</v>
      </c>
      <c r="E490" t="s">
        <v>126</v>
      </c>
      <c r="F490" t="s">
        <v>55</v>
      </c>
      <c r="G490" t="s">
        <v>3186</v>
      </c>
      <c r="H490" s="1">
        <v>43852</v>
      </c>
      <c r="I490" s="1">
        <v>43850</v>
      </c>
      <c r="J490">
        <v>38208</v>
      </c>
      <c r="K490" t="s">
        <v>31</v>
      </c>
      <c r="L490" t="s">
        <v>31</v>
      </c>
      <c r="M490">
        <v>0</v>
      </c>
      <c r="N490">
        <v>0</v>
      </c>
      <c r="O490">
        <v>0</v>
      </c>
      <c r="P490" t="s">
        <v>37</v>
      </c>
      <c r="Q490" t="s">
        <v>37</v>
      </c>
      <c r="R490" t="str">
        <f t="shared" si="15"/>
        <v>2135994511122</v>
      </c>
      <c r="S490" t="s">
        <v>38</v>
      </c>
      <c r="T490" t="s">
        <v>66</v>
      </c>
      <c r="U490" t="s">
        <v>67</v>
      </c>
      <c r="V490" t="s">
        <v>100</v>
      </c>
      <c r="W490" t="s">
        <v>42</v>
      </c>
      <c r="X490" t="s">
        <v>43</v>
      </c>
      <c r="Y490" t="s">
        <v>44</v>
      </c>
      <c r="Z490" t="s">
        <v>44</v>
      </c>
      <c r="AA490" t="s">
        <v>45</v>
      </c>
      <c r="AB490" t="s">
        <v>46</v>
      </c>
      <c r="AC490" t="s">
        <v>47</v>
      </c>
      <c r="AD490" t="s">
        <v>48</v>
      </c>
      <c r="AE490" t="s">
        <v>49</v>
      </c>
      <c r="AF490" t="s">
        <v>31</v>
      </c>
    </row>
    <row r="491" spans="1:32">
      <c r="A491" t="str">
        <f t="shared" si="14"/>
        <v>213599451112101</v>
      </c>
      <c r="B491" t="s">
        <v>2978</v>
      </c>
      <c r="C491" t="s">
        <v>62</v>
      </c>
      <c r="D491" t="s">
        <v>126</v>
      </c>
      <c r="E491" t="s">
        <v>126</v>
      </c>
      <c r="F491" t="s">
        <v>51</v>
      </c>
      <c r="G491" t="s">
        <v>3186</v>
      </c>
      <c r="H491" s="1">
        <v>43852</v>
      </c>
      <c r="I491" s="1">
        <v>43850</v>
      </c>
      <c r="J491">
        <v>192720</v>
      </c>
      <c r="K491" t="s">
        <v>31</v>
      </c>
      <c r="L491" t="s">
        <v>31</v>
      </c>
      <c r="M491">
        <v>0</v>
      </c>
      <c r="N491">
        <v>0</v>
      </c>
      <c r="O491">
        <v>0</v>
      </c>
      <c r="P491" t="s">
        <v>37</v>
      </c>
      <c r="Q491" t="s">
        <v>37</v>
      </c>
      <c r="R491" t="str">
        <f t="shared" si="15"/>
        <v>2135994511121</v>
      </c>
      <c r="S491" t="s">
        <v>38</v>
      </c>
      <c r="T491" t="s">
        <v>66</v>
      </c>
      <c r="U491" t="s">
        <v>67</v>
      </c>
      <c r="V491" t="s">
        <v>100</v>
      </c>
      <c r="W491" t="s">
        <v>42</v>
      </c>
      <c r="X491" t="s">
        <v>43</v>
      </c>
      <c r="Y491" t="s">
        <v>44</v>
      </c>
      <c r="Z491" t="s">
        <v>44</v>
      </c>
      <c r="AA491" t="s">
        <v>45</v>
      </c>
      <c r="AB491" t="s">
        <v>46</v>
      </c>
      <c r="AC491" t="s">
        <v>47</v>
      </c>
      <c r="AD491" t="s">
        <v>48</v>
      </c>
      <c r="AE491" t="s">
        <v>49</v>
      </c>
      <c r="AF491" t="s">
        <v>31</v>
      </c>
    </row>
    <row r="492" spans="1:32">
      <c r="A492" t="str">
        <f t="shared" si="14"/>
        <v>213599451111901</v>
      </c>
      <c r="B492" t="s">
        <v>2978</v>
      </c>
      <c r="C492" t="s">
        <v>62</v>
      </c>
      <c r="D492" t="s">
        <v>126</v>
      </c>
      <c r="E492" t="s">
        <v>126</v>
      </c>
      <c r="F492" t="s">
        <v>50</v>
      </c>
      <c r="G492" t="s">
        <v>3186</v>
      </c>
      <c r="H492" s="1">
        <v>43852</v>
      </c>
      <c r="I492" s="1">
        <v>43850</v>
      </c>
      <c r="J492">
        <v>274</v>
      </c>
      <c r="K492" t="s">
        <v>31</v>
      </c>
      <c r="L492" t="s">
        <v>31</v>
      </c>
      <c r="M492">
        <v>0</v>
      </c>
      <c r="N492">
        <v>0</v>
      </c>
      <c r="O492">
        <v>0</v>
      </c>
      <c r="P492" t="s">
        <v>37</v>
      </c>
      <c r="Q492" t="s">
        <v>37</v>
      </c>
      <c r="R492" t="str">
        <f t="shared" si="15"/>
        <v>2135994511119</v>
      </c>
      <c r="S492" t="s">
        <v>38</v>
      </c>
      <c r="T492" t="s">
        <v>66</v>
      </c>
      <c r="U492" t="s">
        <v>67</v>
      </c>
      <c r="V492" t="s">
        <v>100</v>
      </c>
      <c r="W492" t="s">
        <v>42</v>
      </c>
      <c r="X492" t="s">
        <v>43</v>
      </c>
      <c r="Y492" t="s">
        <v>44</v>
      </c>
      <c r="Z492" t="s">
        <v>44</v>
      </c>
      <c r="AA492" t="s">
        <v>45</v>
      </c>
      <c r="AB492" t="s">
        <v>46</v>
      </c>
      <c r="AC492" t="s">
        <v>47</v>
      </c>
      <c r="AD492" t="s">
        <v>48</v>
      </c>
      <c r="AE492" t="s">
        <v>49</v>
      </c>
      <c r="AF492" t="s">
        <v>31</v>
      </c>
    </row>
    <row r="493" spans="1:32">
      <c r="A493" t="str">
        <f t="shared" si="14"/>
        <v>213599451111101</v>
      </c>
      <c r="B493" t="s">
        <v>2978</v>
      </c>
      <c r="C493" t="s">
        <v>62</v>
      </c>
      <c r="D493" t="s">
        <v>126</v>
      </c>
      <c r="E493" t="s">
        <v>126</v>
      </c>
      <c r="F493" t="s">
        <v>35</v>
      </c>
      <c r="G493" t="s">
        <v>3186</v>
      </c>
      <c r="H493" s="1">
        <v>43852</v>
      </c>
      <c r="I493" s="1">
        <v>43850</v>
      </c>
      <c r="J493">
        <v>2784000</v>
      </c>
      <c r="K493" t="s">
        <v>31</v>
      </c>
      <c r="L493" t="s">
        <v>31</v>
      </c>
      <c r="M493">
        <v>0</v>
      </c>
      <c r="N493">
        <v>0</v>
      </c>
      <c r="O493">
        <v>0</v>
      </c>
      <c r="P493" t="s">
        <v>37</v>
      </c>
      <c r="Q493" t="s">
        <v>37</v>
      </c>
      <c r="R493" t="str">
        <f t="shared" si="15"/>
        <v>2135994511111</v>
      </c>
      <c r="S493" t="s">
        <v>38</v>
      </c>
      <c r="T493" t="s">
        <v>66</v>
      </c>
      <c r="U493" t="s">
        <v>67</v>
      </c>
      <c r="V493" t="s">
        <v>100</v>
      </c>
      <c r="W493" t="s">
        <v>42</v>
      </c>
      <c r="X493" t="s">
        <v>43</v>
      </c>
      <c r="Y493" t="s">
        <v>44</v>
      </c>
      <c r="Z493" t="s">
        <v>44</v>
      </c>
      <c r="AA493" t="s">
        <v>45</v>
      </c>
      <c r="AB493" t="s">
        <v>46</v>
      </c>
      <c r="AC493" t="s">
        <v>47</v>
      </c>
      <c r="AD493" t="s">
        <v>48</v>
      </c>
      <c r="AE493" t="s">
        <v>49</v>
      </c>
      <c r="AF493" t="s">
        <v>31</v>
      </c>
    </row>
    <row r="494" spans="1:32">
      <c r="A494" t="str">
        <f t="shared" si="14"/>
        <v>000000082511101</v>
      </c>
      <c r="B494" t="s">
        <v>2978</v>
      </c>
      <c r="C494" t="s">
        <v>62</v>
      </c>
      <c r="D494" t="s">
        <v>505</v>
      </c>
      <c r="E494" t="s">
        <v>505</v>
      </c>
      <c r="F494" t="s">
        <v>1206</v>
      </c>
      <c r="G494" t="s">
        <v>3187</v>
      </c>
      <c r="H494" s="1">
        <v>43858</v>
      </c>
      <c r="I494" s="1">
        <v>43854</v>
      </c>
      <c r="J494">
        <v>14800000</v>
      </c>
      <c r="K494" t="s">
        <v>31</v>
      </c>
      <c r="L494" t="s">
        <v>31</v>
      </c>
      <c r="M494">
        <v>0</v>
      </c>
      <c r="N494">
        <v>0</v>
      </c>
      <c r="O494">
        <v>0</v>
      </c>
      <c r="P494" t="s">
        <v>37</v>
      </c>
      <c r="Q494" t="s">
        <v>37</v>
      </c>
      <c r="R494" t="str">
        <f t="shared" si="15"/>
        <v>0000000825111</v>
      </c>
      <c r="S494" t="s">
        <v>38</v>
      </c>
      <c r="T494" t="s">
        <v>66</v>
      </c>
      <c r="U494" t="s">
        <v>106</v>
      </c>
      <c r="V494" t="s">
        <v>107</v>
      </c>
      <c r="W494" t="s">
        <v>108</v>
      </c>
      <c r="X494" t="s">
        <v>43</v>
      </c>
      <c r="Y494" t="s">
        <v>44</v>
      </c>
      <c r="Z494" t="s">
        <v>44</v>
      </c>
      <c r="AA494" t="s">
        <v>45</v>
      </c>
      <c r="AB494" t="s">
        <v>46</v>
      </c>
      <c r="AC494" t="s">
        <v>47</v>
      </c>
      <c r="AD494" t="s">
        <v>48</v>
      </c>
      <c r="AE494" t="s">
        <v>49</v>
      </c>
      <c r="AF494" t="s">
        <v>31</v>
      </c>
    </row>
    <row r="495" spans="1:32">
      <c r="A495" t="str">
        <f t="shared" si="14"/>
        <v>213599452111102</v>
      </c>
      <c r="B495" t="s">
        <v>2978</v>
      </c>
      <c r="C495" t="s">
        <v>62</v>
      </c>
      <c r="D495" t="s">
        <v>262</v>
      </c>
      <c r="E495" t="s">
        <v>262</v>
      </c>
      <c r="F495" t="s">
        <v>165</v>
      </c>
      <c r="G495" t="s">
        <v>3188</v>
      </c>
      <c r="H495" s="1">
        <v>43862</v>
      </c>
      <c r="I495" s="1">
        <v>43854</v>
      </c>
      <c r="J495">
        <v>4000000</v>
      </c>
      <c r="K495" t="s">
        <v>31</v>
      </c>
      <c r="L495" t="s">
        <v>31</v>
      </c>
      <c r="M495">
        <v>0</v>
      </c>
      <c r="N495">
        <v>0</v>
      </c>
      <c r="O495">
        <v>0</v>
      </c>
      <c r="P495" t="s">
        <v>37</v>
      </c>
      <c r="Q495" t="s">
        <v>37</v>
      </c>
      <c r="R495" t="str">
        <f t="shared" si="15"/>
        <v>2135994521111</v>
      </c>
      <c r="S495" t="s">
        <v>38</v>
      </c>
      <c r="T495" t="s">
        <v>66</v>
      </c>
      <c r="U495" t="s">
        <v>67</v>
      </c>
      <c r="V495" t="s">
        <v>100</v>
      </c>
      <c r="W495" t="s">
        <v>42</v>
      </c>
      <c r="X495" t="s">
        <v>43</v>
      </c>
      <c r="Y495" t="s">
        <v>44</v>
      </c>
      <c r="Z495" t="s">
        <v>44</v>
      </c>
      <c r="AA495" t="s">
        <v>45</v>
      </c>
      <c r="AB495" t="s">
        <v>46</v>
      </c>
      <c r="AC495" t="s">
        <v>47</v>
      </c>
      <c r="AD495" t="s">
        <v>48</v>
      </c>
      <c r="AE495" t="s">
        <v>49</v>
      </c>
      <c r="AF495" t="s">
        <v>31</v>
      </c>
    </row>
    <row r="496" spans="1:32">
      <c r="A496" t="str">
        <f t="shared" si="14"/>
        <v>213599452111102</v>
      </c>
      <c r="B496" t="s">
        <v>2978</v>
      </c>
      <c r="C496" t="s">
        <v>62</v>
      </c>
      <c r="D496" t="s">
        <v>521</v>
      </c>
      <c r="E496" t="s">
        <v>521</v>
      </c>
      <c r="F496" t="s">
        <v>165</v>
      </c>
      <c r="G496" t="s">
        <v>3189</v>
      </c>
      <c r="H496" s="1">
        <v>43862</v>
      </c>
      <c r="I496" s="1">
        <v>43854</v>
      </c>
      <c r="J496">
        <v>2850000</v>
      </c>
      <c r="K496" t="s">
        <v>31</v>
      </c>
      <c r="L496" t="s">
        <v>31</v>
      </c>
      <c r="M496">
        <v>0</v>
      </c>
      <c r="N496">
        <v>0</v>
      </c>
      <c r="O496">
        <v>0</v>
      </c>
      <c r="P496" t="s">
        <v>37</v>
      </c>
      <c r="Q496" t="s">
        <v>37</v>
      </c>
      <c r="R496" t="str">
        <f t="shared" si="15"/>
        <v>2135994521111</v>
      </c>
      <c r="S496" t="s">
        <v>38</v>
      </c>
      <c r="T496" t="s">
        <v>66</v>
      </c>
      <c r="U496" t="s">
        <v>67</v>
      </c>
      <c r="V496" t="s">
        <v>100</v>
      </c>
      <c r="W496" t="s">
        <v>42</v>
      </c>
      <c r="X496" t="s">
        <v>43</v>
      </c>
      <c r="Y496" t="s">
        <v>44</v>
      </c>
      <c r="Z496" t="s">
        <v>44</v>
      </c>
      <c r="AA496" t="s">
        <v>45</v>
      </c>
      <c r="AB496" t="s">
        <v>46</v>
      </c>
      <c r="AC496" t="s">
        <v>47</v>
      </c>
      <c r="AD496" t="s">
        <v>48</v>
      </c>
      <c r="AE496" t="s">
        <v>49</v>
      </c>
      <c r="AF496" t="s">
        <v>31</v>
      </c>
    </row>
    <row r="497" spans="1:32">
      <c r="A497" t="str">
        <f t="shared" si="14"/>
        <v>213599452111102</v>
      </c>
      <c r="B497" t="s">
        <v>2978</v>
      </c>
      <c r="C497" t="s">
        <v>62</v>
      </c>
      <c r="D497" t="s">
        <v>509</v>
      </c>
      <c r="E497" t="s">
        <v>509</v>
      </c>
      <c r="F497" t="s">
        <v>165</v>
      </c>
      <c r="G497" t="s">
        <v>3190</v>
      </c>
      <c r="H497" s="1">
        <v>43862</v>
      </c>
      <c r="I497" s="1">
        <v>43854</v>
      </c>
      <c r="J497">
        <v>3600000</v>
      </c>
      <c r="K497" t="s">
        <v>31</v>
      </c>
      <c r="L497" t="s">
        <v>31</v>
      </c>
      <c r="M497">
        <v>0</v>
      </c>
      <c r="N497">
        <v>0</v>
      </c>
      <c r="O497">
        <v>0</v>
      </c>
      <c r="P497" t="s">
        <v>37</v>
      </c>
      <c r="Q497" t="s">
        <v>37</v>
      </c>
      <c r="R497" t="str">
        <f t="shared" si="15"/>
        <v>2135994521111</v>
      </c>
      <c r="S497" t="s">
        <v>38</v>
      </c>
      <c r="T497" t="s">
        <v>66</v>
      </c>
      <c r="U497" t="s">
        <v>67</v>
      </c>
      <c r="V497" t="s">
        <v>100</v>
      </c>
      <c r="W497" t="s">
        <v>42</v>
      </c>
      <c r="X497" t="s">
        <v>43</v>
      </c>
      <c r="Y497" t="s">
        <v>44</v>
      </c>
      <c r="Z497" t="s">
        <v>44</v>
      </c>
      <c r="AA497" t="s">
        <v>45</v>
      </c>
      <c r="AB497" t="s">
        <v>46</v>
      </c>
      <c r="AC497" t="s">
        <v>47</v>
      </c>
      <c r="AD497" t="s">
        <v>48</v>
      </c>
      <c r="AE497" t="s">
        <v>49</v>
      </c>
      <c r="AF497" t="s">
        <v>31</v>
      </c>
    </row>
    <row r="498" spans="1:32">
      <c r="A498" t="str">
        <f t="shared" si="14"/>
        <v>213599452111102</v>
      </c>
      <c r="B498" t="s">
        <v>2978</v>
      </c>
      <c r="C498" t="s">
        <v>62</v>
      </c>
      <c r="D498" t="s">
        <v>719</v>
      </c>
      <c r="E498" t="s">
        <v>719</v>
      </c>
      <c r="F498" t="s">
        <v>165</v>
      </c>
      <c r="G498" t="s">
        <v>3191</v>
      </c>
      <c r="H498" s="1">
        <v>43862</v>
      </c>
      <c r="I498" s="1">
        <v>43854</v>
      </c>
      <c r="J498">
        <v>5950000</v>
      </c>
      <c r="K498" t="s">
        <v>31</v>
      </c>
      <c r="L498" t="s">
        <v>31</v>
      </c>
      <c r="M498">
        <v>0</v>
      </c>
      <c r="N498">
        <v>0</v>
      </c>
      <c r="O498">
        <v>0</v>
      </c>
      <c r="P498" t="s">
        <v>37</v>
      </c>
      <c r="Q498" t="s">
        <v>37</v>
      </c>
      <c r="R498" t="str">
        <f t="shared" si="15"/>
        <v>2135994521111</v>
      </c>
      <c r="S498" t="s">
        <v>38</v>
      </c>
      <c r="T498" t="s">
        <v>66</v>
      </c>
      <c r="U498" t="s">
        <v>67</v>
      </c>
      <c r="V498" t="s">
        <v>100</v>
      </c>
      <c r="W498" t="s">
        <v>42</v>
      </c>
      <c r="X498" t="s">
        <v>43</v>
      </c>
      <c r="Y498" t="s">
        <v>44</v>
      </c>
      <c r="Z498" t="s">
        <v>44</v>
      </c>
      <c r="AA498" t="s">
        <v>45</v>
      </c>
      <c r="AB498" t="s">
        <v>46</v>
      </c>
      <c r="AC498" t="s">
        <v>47</v>
      </c>
      <c r="AD498" t="s">
        <v>48</v>
      </c>
      <c r="AE498" t="s">
        <v>49</v>
      </c>
      <c r="AF498" t="s">
        <v>31</v>
      </c>
    </row>
    <row r="499" spans="1:32">
      <c r="A499" t="str">
        <f t="shared" si="14"/>
        <v>213599451111101</v>
      </c>
      <c r="B499" t="s">
        <v>2978</v>
      </c>
      <c r="C499" t="s">
        <v>62</v>
      </c>
      <c r="D499" t="s">
        <v>553</v>
      </c>
      <c r="E499" t="s">
        <v>553</v>
      </c>
      <c r="F499" t="s">
        <v>35</v>
      </c>
      <c r="G499" t="s">
        <v>3192</v>
      </c>
      <c r="H499" s="1">
        <v>43858</v>
      </c>
      <c r="I499" s="1">
        <v>43857</v>
      </c>
      <c r="J499">
        <v>163400</v>
      </c>
      <c r="K499" t="s">
        <v>31</v>
      </c>
      <c r="L499" t="s">
        <v>31</v>
      </c>
      <c r="M499">
        <v>0</v>
      </c>
      <c r="N499">
        <v>0</v>
      </c>
      <c r="O499">
        <v>0</v>
      </c>
      <c r="P499" t="s">
        <v>37</v>
      </c>
      <c r="Q499" t="s">
        <v>37</v>
      </c>
      <c r="R499" t="str">
        <f t="shared" si="15"/>
        <v>2135994511111</v>
      </c>
      <c r="S499" t="s">
        <v>38</v>
      </c>
      <c r="T499" t="s">
        <v>66</v>
      </c>
      <c r="U499" t="s">
        <v>67</v>
      </c>
      <c r="V499" t="s">
        <v>100</v>
      </c>
      <c r="W499" t="s">
        <v>42</v>
      </c>
      <c r="X499" t="s">
        <v>43</v>
      </c>
      <c r="Y499" t="s">
        <v>44</v>
      </c>
      <c r="Z499" t="s">
        <v>44</v>
      </c>
      <c r="AA499" t="s">
        <v>45</v>
      </c>
      <c r="AB499" t="s">
        <v>46</v>
      </c>
      <c r="AC499" t="s">
        <v>47</v>
      </c>
      <c r="AD499" t="s">
        <v>48</v>
      </c>
      <c r="AE499" t="s">
        <v>49</v>
      </c>
      <c r="AF499" t="s">
        <v>31</v>
      </c>
    </row>
    <row r="500" spans="1:32">
      <c r="A500" t="str">
        <f t="shared" si="14"/>
        <v>213599451112101</v>
      </c>
      <c r="B500" t="s">
        <v>2978</v>
      </c>
      <c r="C500" t="s">
        <v>62</v>
      </c>
      <c r="D500" t="s">
        <v>553</v>
      </c>
      <c r="E500" t="s">
        <v>553</v>
      </c>
      <c r="F500" t="s">
        <v>51</v>
      </c>
      <c r="G500" t="s">
        <v>3192</v>
      </c>
      <c r="H500" s="1">
        <v>43858</v>
      </c>
      <c r="I500" s="1">
        <v>43857</v>
      </c>
      <c r="J500">
        <v>16340</v>
      </c>
      <c r="K500" t="s">
        <v>31</v>
      </c>
      <c r="L500" t="s">
        <v>31</v>
      </c>
      <c r="M500">
        <v>0</v>
      </c>
      <c r="N500">
        <v>0</v>
      </c>
      <c r="O500">
        <v>0</v>
      </c>
      <c r="P500" t="s">
        <v>37</v>
      </c>
      <c r="Q500" t="s">
        <v>37</v>
      </c>
      <c r="R500" t="str">
        <f t="shared" si="15"/>
        <v>2135994511121</v>
      </c>
      <c r="S500" t="s">
        <v>38</v>
      </c>
      <c r="T500" t="s">
        <v>66</v>
      </c>
      <c r="U500" t="s">
        <v>67</v>
      </c>
      <c r="V500" t="s">
        <v>100</v>
      </c>
      <c r="W500" t="s">
        <v>42</v>
      </c>
      <c r="X500" t="s">
        <v>43</v>
      </c>
      <c r="Y500" t="s">
        <v>44</v>
      </c>
      <c r="Z500" t="s">
        <v>44</v>
      </c>
      <c r="AA500" t="s">
        <v>45</v>
      </c>
      <c r="AB500" t="s">
        <v>46</v>
      </c>
      <c r="AC500" t="s">
        <v>47</v>
      </c>
      <c r="AD500" t="s">
        <v>48</v>
      </c>
      <c r="AE500" t="s">
        <v>49</v>
      </c>
      <c r="AF500" t="s">
        <v>31</v>
      </c>
    </row>
    <row r="501" spans="1:32">
      <c r="A501" t="str">
        <f t="shared" si="14"/>
        <v>213599451112201</v>
      </c>
      <c r="B501" t="s">
        <v>2978</v>
      </c>
      <c r="C501" t="s">
        <v>62</v>
      </c>
      <c r="D501" t="s">
        <v>553</v>
      </c>
      <c r="E501" t="s">
        <v>553</v>
      </c>
      <c r="F501" t="s">
        <v>55</v>
      </c>
      <c r="G501" t="s">
        <v>3192</v>
      </c>
      <c r="H501" s="1">
        <v>43858</v>
      </c>
      <c r="I501" s="1">
        <v>43857</v>
      </c>
      <c r="J501">
        <v>3268</v>
      </c>
      <c r="K501" t="s">
        <v>31</v>
      </c>
      <c r="L501" t="s">
        <v>31</v>
      </c>
      <c r="M501">
        <v>0</v>
      </c>
      <c r="N501">
        <v>0</v>
      </c>
      <c r="O501">
        <v>0</v>
      </c>
      <c r="P501" t="s">
        <v>37</v>
      </c>
      <c r="Q501" t="s">
        <v>37</v>
      </c>
      <c r="R501" t="str">
        <f t="shared" si="15"/>
        <v>2135994511122</v>
      </c>
      <c r="S501" t="s">
        <v>38</v>
      </c>
      <c r="T501" t="s">
        <v>66</v>
      </c>
      <c r="U501" t="s">
        <v>67</v>
      </c>
      <c r="V501" t="s">
        <v>100</v>
      </c>
      <c r="W501" t="s">
        <v>42</v>
      </c>
      <c r="X501" t="s">
        <v>43</v>
      </c>
      <c r="Y501" t="s">
        <v>44</v>
      </c>
      <c r="Z501" t="s">
        <v>44</v>
      </c>
      <c r="AA501" t="s">
        <v>45</v>
      </c>
      <c r="AB501" t="s">
        <v>46</v>
      </c>
      <c r="AC501" t="s">
        <v>47</v>
      </c>
      <c r="AD501" t="s">
        <v>48</v>
      </c>
      <c r="AE501" t="s">
        <v>49</v>
      </c>
      <c r="AF501" t="s">
        <v>31</v>
      </c>
    </row>
    <row r="502" spans="1:32">
      <c r="A502" t="str">
        <f t="shared" si="14"/>
        <v>213599451112401</v>
      </c>
      <c r="B502" t="s">
        <v>2978</v>
      </c>
      <c r="C502" t="s">
        <v>62</v>
      </c>
      <c r="D502" t="s">
        <v>553</v>
      </c>
      <c r="E502" t="s">
        <v>553</v>
      </c>
      <c r="F502" t="s">
        <v>52</v>
      </c>
      <c r="G502" t="s">
        <v>3192</v>
      </c>
      <c r="H502" s="1">
        <v>43858</v>
      </c>
      <c r="I502" s="1">
        <v>43857</v>
      </c>
      <c r="J502">
        <v>62000</v>
      </c>
      <c r="K502" t="s">
        <v>31</v>
      </c>
      <c r="L502" t="s">
        <v>31</v>
      </c>
      <c r="M502">
        <v>0</v>
      </c>
      <c r="N502">
        <v>0</v>
      </c>
      <c r="O502">
        <v>0</v>
      </c>
      <c r="P502" t="s">
        <v>37</v>
      </c>
      <c r="Q502" t="s">
        <v>37</v>
      </c>
      <c r="R502" t="str">
        <f t="shared" si="15"/>
        <v>2135994511124</v>
      </c>
      <c r="S502" t="s">
        <v>38</v>
      </c>
      <c r="T502" t="s">
        <v>66</v>
      </c>
      <c r="U502" t="s">
        <v>67</v>
      </c>
      <c r="V502" t="s">
        <v>100</v>
      </c>
      <c r="W502" t="s">
        <v>42</v>
      </c>
      <c r="X502" t="s">
        <v>43</v>
      </c>
      <c r="Y502" t="s">
        <v>44</v>
      </c>
      <c r="Z502" t="s">
        <v>44</v>
      </c>
      <c r="AA502" t="s">
        <v>45</v>
      </c>
      <c r="AB502" t="s">
        <v>46</v>
      </c>
      <c r="AC502" t="s">
        <v>47</v>
      </c>
      <c r="AD502" t="s">
        <v>48</v>
      </c>
      <c r="AE502" t="s">
        <v>49</v>
      </c>
      <c r="AF502" t="s">
        <v>31</v>
      </c>
    </row>
    <row r="503" spans="1:32">
      <c r="A503" t="str">
        <f t="shared" si="14"/>
        <v>213599451111101</v>
      </c>
      <c r="B503" t="s">
        <v>2978</v>
      </c>
      <c r="C503" t="s">
        <v>62</v>
      </c>
      <c r="D503" t="s">
        <v>272</v>
      </c>
      <c r="E503" t="s">
        <v>272</v>
      </c>
      <c r="F503" t="s">
        <v>35</v>
      </c>
      <c r="G503" t="s">
        <v>3193</v>
      </c>
      <c r="H503" s="1">
        <v>43858</v>
      </c>
      <c r="I503" s="1">
        <v>43857</v>
      </c>
      <c r="J503">
        <v>163400</v>
      </c>
      <c r="K503" t="s">
        <v>31</v>
      </c>
      <c r="L503" t="s">
        <v>31</v>
      </c>
      <c r="M503">
        <v>0</v>
      </c>
      <c r="N503">
        <v>0</v>
      </c>
      <c r="O503">
        <v>0</v>
      </c>
      <c r="P503" t="s">
        <v>37</v>
      </c>
      <c r="Q503" t="s">
        <v>37</v>
      </c>
      <c r="R503" t="str">
        <f t="shared" si="15"/>
        <v>2135994511111</v>
      </c>
      <c r="S503" t="s">
        <v>38</v>
      </c>
      <c r="T503" t="s">
        <v>66</v>
      </c>
      <c r="U503" t="s">
        <v>67</v>
      </c>
      <c r="V503" t="s">
        <v>100</v>
      </c>
      <c r="W503" t="s">
        <v>42</v>
      </c>
      <c r="X503" t="s">
        <v>43</v>
      </c>
      <c r="Y503" t="s">
        <v>44</v>
      </c>
      <c r="Z503" t="s">
        <v>44</v>
      </c>
      <c r="AA503" t="s">
        <v>45</v>
      </c>
      <c r="AB503" t="s">
        <v>46</v>
      </c>
      <c r="AC503" t="s">
        <v>47</v>
      </c>
      <c r="AD503" t="s">
        <v>48</v>
      </c>
      <c r="AE503" t="s">
        <v>49</v>
      </c>
      <c r="AF503" t="s">
        <v>31</v>
      </c>
    </row>
    <row r="504" spans="1:32">
      <c r="A504" t="str">
        <f t="shared" si="14"/>
        <v>213599451112101</v>
      </c>
      <c r="B504" t="s">
        <v>2978</v>
      </c>
      <c r="C504" t="s">
        <v>62</v>
      </c>
      <c r="D504" t="s">
        <v>272</v>
      </c>
      <c r="E504" t="s">
        <v>272</v>
      </c>
      <c r="F504" t="s">
        <v>51</v>
      </c>
      <c r="G504" t="s">
        <v>3193</v>
      </c>
      <c r="H504" s="1">
        <v>43858</v>
      </c>
      <c r="I504" s="1">
        <v>43857</v>
      </c>
      <c r="J504">
        <v>16340</v>
      </c>
      <c r="K504" t="s">
        <v>31</v>
      </c>
      <c r="L504" t="s">
        <v>31</v>
      </c>
      <c r="M504">
        <v>0</v>
      </c>
      <c r="N504">
        <v>0</v>
      </c>
      <c r="O504">
        <v>0</v>
      </c>
      <c r="P504" t="s">
        <v>37</v>
      </c>
      <c r="Q504" t="s">
        <v>37</v>
      </c>
      <c r="R504" t="str">
        <f t="shared" si="15"/>
        <v>2135994511121</v>
      </c>
      <c r="S504" t="s">
        <v>38</v>
      </c>
      <c r="T504" t="s">
        <v>66</v>
      </c>
      <c r="U504" t="s">
        <v>67</v>
      </c>
      <c r="V504" t="s">
        <v>100</v>
      </c>
      <c r="W504" t="s">
        <v>42</v>
      </c>
      <c r="X504" t="s">
        <v>43</v>
      </c>
      <c r="Y504" t="s">
        <v>44</v>
      </c>
      <c r="Z504" t="s">
        <v>44</v>
      </c>
      <c r="AA504" t="s">
        <v>45</v>
      </c>
      <c r="AB504" t="s">
        <v>46</v>
      </c>
      <c r="AC504" t="s">
        <v>47</v>
      </c>
      <c r="AD504" t="s">
        <v>48</v>
      </c>
      <c r="AE504" t="s">
        <v>49</v>
      </c>
      <c r="AF504" t="s">
        <v>31</v>
      </c>
    </row>
    <row r="505" spans="1:32">
      <c r="A505" t="str">
        <f t="shared" si="14"/>
        <v>213599451112201</v>
      </c>
      <c r="B505" t="s">
        <v>2978</v>
      </c>
      <c r="C505" t="s">
        <v>62</v>
      </c>
      <c r="D505" t="s">
        <v>272</v>
      </c>
      <c r="E505" t="s">
        <v>272</v>
      </c>
      <c r="F505" t="s">
        <v>55</v>
      </c>
      <c r="G505" t="s">
        <v>3193</v>
      </c>
      <c r="H505" s="1">
        <v>43858</v>
      </c>
      <c r="I505" s="1">
        <v>43857</v>
      </c>
      <c r="J505">
        <v>3268</v>
      </c>
      <c r="K505" t="s">
        <v>31</v>
      </c>
      <c r="L505" t="s">
        <v>31</v>
      </c>
      <c r="M505">
        <v>0</v>
      </c>
      <c r="N505">
        <v>0</v>
      </c>
      <c r="O505">
        <v>0</v>
      </c>
      <c r="P505" t="s">
        <v>37</v>
      </c>
      <c r="Q505" t="s">
        <v>37</v>
      </c>
      <c r="R505" t="str">
        <f t="shared" si="15"/>
        <v>2135994511122</v>
      </c>
      <c r="S505" t="s">
        <v>38</v>
      </c>
      <c r="T505" t="s">
        <v>66</v>
      </c>
      <c r="U505" t="s">
        <v>67</v>
      </c>
      <c r="V505" t="s">
        <v>100</v>
      </c>
      <c r="W505" t="s">
        <v>42</v>
      </c>
      <c r="X505" t="s">
        <v>43</v>
      </c>
      <c r="Y505" t="s">
        <v>44</v>
      </c>
      <c r="Z505" t="s">
        <v>44</v>
      </c>
      <c r="AA505" t="s">
        <v>45</v>
      </c>
      <c r="AB505" t="s">
        <v>46</v>
      </c>
      <c r="AC505" t="s">
        <v>47</v>
      </c>
      <c r="AD505" t="s">
        <v>48</v>
      </c>
      <c r="AE505" t="s">
        <v>49</v>
      </c>
      <c r="AF505" t="s">
        <v>31</v>
      </c>
    </row>
    <row r="506" spans="1:32">
      <c r="A506" t="str">
        <f t="shared" si="14"/>
        <v>213599451112401</v>
      </c>
      <c r="B506" t="s">
        <v>2978</v>
      </c>
      <c r="C506" t="s">
        <v>62</v>
      </c>
      <c r="D506" t="s">
        <v>272</v>
      </c>
      <c r="E506" t="s">
        <v>272</v>
      </c>
      <c r="F506" t="s">
        <v>52</v>
      </c>
      <c r="G506" t="s">
        <v>3193</v>
      </c>
      <c r="H506" s="1">
        <v>43858</v>
      </c>
      <c r="I506" s="1">
        <v>43857</v>
      </c>
      <c r="J506">
        <v>62000</v>
      </c>
      <c r="K506" t="s">
        <v>31</v>
      </c>
      <c r="L506" t="s">
        <v>31</v>
      </c>
      <c r="M506">
        <v>0</v>
      </c>
      <c r="N506">
        <v>0</v>
      </c>
      <c r="O506">
        <v>0</v>
      </c>
      <c r="P506" t="s">
        <v>37</v>
      </c>
      <c r="Q506" t="s">
        <v>37</v>
      </c>
      <c r="R506" t="str">
        <f t="shared" si="15"/>
        <v>2135994511124</v>
      </c>
      <c r="S506" t="s">
        <v>38</v>
      </c>
      <c r="T506" t="s">
        <v>66</v>
      </c>
      <c r="U506" t="s">
        <v>67</v>
      </c>
      <c r="V506" t="s">
        <v>100</v>
      </c>
      <c r="W506" t="s">
        <v>42</v>
      </c>
      <c r="X506" t="s">
        <v>43</v>
      </c>
      <c r="Y506" t="s">
        <v>44</v>
      </c>
      <c r="Z506" t="s">
        <v>44</v>
      </c>
      <c r="AA506" t="s">
        <v>45</v>
      </c>
      <c r="AB506" t="s">
        <v>46</v>
      </c>
      <c r="AC506" t="s">
        <v>47</v>
      </c>
      <c r="AD506" t="s">
        <v>48</v>
      </c>
      <c r="AE506" t="s">
        <v>49</v>
      </c>
      <c r="AF506" t="s">
        <v>31</v>
      </c>
    </row>
    <row r="507" spans="1:32">
      <c r="A507" t="str">
        <f t="shared" si="14"/>
        <v>213599451111101</v>
      </c>
      <c r="B507" t="s">
        <v>2978</v>
      </c>
      <c r="C507" t="s">
        <v>62</v>
      </c>
      <c r="D507" t="s">
        <v>705</v>
      </c>
      <c r="E507" t="s">
        <v>705</v>
      </c>
      <c r="F507" t="s">
        <v>35</v>
      </c>
      <c r="G507" t="s">
        <v>3194</v>
      </c>
      <c r="H507" s="1">
        <v>43858</v>
      </c>
      <c r="I507" s="1">
        <v>43857</v>
      </c>
      <c r="J507">
        <v>108000</v>
      </c>
      <c r="K507" t="s">
        <v>31</v>
      </c>
      <c r="L507" t="s">
        <v>31</v>
      </c>
      <c r="M507">
        <v>0</v>
      </c>
      <c r="N507">
        <v>0</v>
      </c>
      <c r="O507">
        <v>0</v>
      </c>
      <c r="P507" t="s">
        <v>37</v>
      </c>
      <c r="Q507" t="s">
        <v>37</v>
      </c>
      <c r="R507" t="str">
        <f t="shared" si="15"/>
        <v>2135994511111</v>
      </c>
      <c r="S507" t="s">
        <v>38</v>
      </c>
      <c r="T507" t="s">
        <v>66</v>
      </c>
      <c r="U507" t="s">
        <v>67</v>
      </c>
      <c r="V507" t="s">
        <v>100</v>
      </c>
      <c r="W507" t="s">
        <v>42</v>
      </c>
      <c r="X507" t="s">
        <v>43</v>
      </c>
      <c r="Y507" t="s">
        <v>44</v>
      </c>
      <c r="Z507" t="s">
        <v>44</v>
      </c>
      <c r="AA507" t="s">
        <v>45</v>
      </c>
      <c r="AB507" t="s">
        <v>46</v>
      </c>
      <c r="AC507" t="s">
        <v>47</v>
      </c>
      <c r="AD507" t="s">
        <v>48</v>
      </c>
      <c r="AE507" t="s">
        <v>49</v>
      </c>
      <c r="AF507" t="s">
        <v>31</v>
      </c>
    </row>
    <row r="508" spans="1:32">
      <c r="A508" t="str">
        <f t="shared" si="14"/>
        <v>213599451112101</v>
      </c>
      <c r="B508" t="s">
        <v>2978</v>
      </c>
      <c r="C508" t="s">
        <v>62</v>
      </c>
      <c r="D508" t="s">
        <v>705</v>
      </c>
      <c r="E508" t="s">
        <v>705</v>
      </c>
      <c r="F508" t="s">
        <v>51</v>
      </c>
      <c r="G508" t="s">
        <v>3194</v>
      </c>
      <c r="H508" s="1">
        <v>43858</v>
      </c>
      <c r="I508" s="1">
        <v>43857</v>
      </c>
      <c r="J508">
        <v>10800</v>
      </c>
      <c r="K508" t="s">
        <v>31</v>
      </c>
      <c r="L508" t="s">
        <v>31</v>
      </c>
      <c r="M508">
        <v>0</v>
      </c>
      <c r="N508">
        <v>0</v>
      </c>
      <c r="O508">
        <v>0</v>
      </c>
      <c r="P508" t="s">
        <v>37</v>
      </c>
      <c r="Q508" t="s">
        <v>37</v>
      </c>
      <c r="R508" t="str">
        <f t="shared" si="15"/>
        <v>2135994511121</v>
      </c>
      <c r="S508" t="s">
        <v>38</v>
      </c>
      <c r="T508" t="s">
        <v>66</v>
      </c>
      <c r="U508" t="s">
        <v>67</v>
      </c>
      <c r="V508" t="s">
        <v>100</v>
      </c>
      <c r="W508" t="s">
        <v>42</v>
      </c>
      <c r="X508" t="s">
        <v>43</v>
      </c>
      <c r="Y508" t="s">
        <v>44</v>
      </c>
      <c r="Z508" t="s">
        <v>44</v>
      </c>
      <c r="AA508" t="s">
        <v>45</v>
      </c>
      <c r="AB508" t="s">
        <v>46</v>
      </c>
      <c r="AC508" t="s">
        <v>47</v>
      </c>
      <c r="AD508" t="s">
        <v>48</v>
      </c>
      <c r="AE508" t="s">
        <v>49</v>
      </c>
      <c r="AF508" t="s">
        <v>31</v>
      </c>
    </row>
    <row r="509" spans="1:32">
      <c r="A509" t="str">
        <f t="shared" si="14"/>
        <v>212904652121101</v>
      </c>
      <c r="B509" t="s">
        <v>2978</v>
      </c>
      <c r="C509" t="s">
        <v>62</v>
      </c>
      <c r="D509" t="s">
        <v>507</v>
      </c>
      <c r="E509" t="s">
        <v>507</v>
      </c>
      <c r="F509" t="s">
        <v>122</v>
      </c>
      <c r="G509" t="s">
        <v>3195</v>
      </c>
      <c r="H509" s="1">
        <v>43859</v>
      </c>
      <c r="I509" s="1">
        <v>43859</v>
      </c>
      <c r="J509">
        <v>9459000</v>
      </c>
      <c r="K509" t="s">
        <v>31</v>
      </c>
      <c r="L509" t="s">
        <v>31</v>
      </c>
      <c r="M509">
        <v>0</v>
      </c>
      <c r="N509">
        <v>0</v>
      </c>
      <c r="O509">
        <v>0</v>
      </c>
      <c r="P509" t="s">
        <v>37</v>
      </c>
      <c r="Q509" t="s">
        <v>37</v>
      </c>
      <c r="R509" t="str">
        <f t="shared" si="15"/>
        <v>2129046521211</v>
      </c>
      <c r="S509" t="s">
        <v>38</v>
      </c>
      <c r="T509" t="s">
        <v>66</v>
      </c>
      <c r="U509" t="s">
        <v>67</v>
      </c>
      <c r="V509" t="s">
        <v>81</v>
      </c>
      <c r="W509" t="s">
        <v>82</v>
      </c>
      <c r="X509" t="s">
        <v>43</v>
      </c>
      <c r="Y509" t="s">
        <v>44</v>
      </c>
      <c r="Z509" t="s">
        <v>44</v>
      </c>
      <c r="AA509" t="s">
        <v>45</v>
      </c>
      <c r="AB509" t="s">
        <v>46</v>
      </c>
      <c r="AC509" t="s">
        <v>47</v>
      </c>
      <c r="AD509" t="s">
        <v>48</v>
      </c>
      <c r="AE509" t="s">
        <v>49</v>
      </c>
      <c r="AF509" t="s">
        <v>31</v>
      </c>
    </row>
    <row r="510" spans="1:32">
      <c r="A510" t="str">
        <f t="shared" si="14"/>
        <v>213599452411102</v>
      </c>
      <c r="B510" t="s">
        <v>2978</v>
      </c>
      <c r="C510" t="s">
        <v>62</v>
      </c>
      <c r="D510" t="s">
        <v>449</v>
      </c>
      <c r="E510" t="s">
        <v>449</v>
      </c>
      <c r="F510" t="s">
        <v>71</v>
      </c>
      <c r="G510" t="s">
        <v>3196</v>
      </c>
      <c r="H510" s="1">
        <v>43865</v>
      </c>
      <c r="I510" s="1">
        <v>43861</v>
      </c>
      <c r="J510">
        <v>500000</v>
      </c>
      <c r="K510" t="s">
        <v>31</v>
      </c>
      <c r="L510" t="s">
        <v>31</v>
      </c>
      <c r="M510">
        <v>0</v>
      </c>
      <c r="N510">
        <v>0</v>
      </c>
      <c r="O510">
        <v>0</v>
      </c>
      <c r="P510" t="s">
        <v>37</v>
      </c>
      <c r="Q510" t="s">
        <v>37</v>
      </c>
      <c r="R510" t="str">
        <f t="shared" si="15"/>
        <v>2135994524111</v>
      </c>
      <c r="S510" t="s">
        <v>38</v>
      </c>
      <c r="T510" t="s">
        <v>66</v>
      </c>
      <c r="U510" t="s">
        <v>67</v>
      </c>
      <c r="V510" t="s">
        <v>100</v>
      </c>
      <c r="W510" t="s">
        <v>42</v>
      </c>
      <c r="X510" t="s">
        <v>43</v>
      </c>
      <c r="Y510" t="s">
        <v>44</v>
      </c>
      <c r="Z510" t="s">
        <v>44</v>
      </c>
      <c r="AA510" t="s">
        <v>45</v>
      </c>
      <c r="AB510" t="s">
        <v>46</v>
      </c>
      <c r="AC510" t="s">
        <v>47</v>
      </c>
      <c r="AD510" t="s">
        <v>48</v>
      </c>
      <c r="AE510" t="s">
        <v>49</v>
      </c>
      <c r="AF510" t="s">
        <v>31</v>
      </c>
    </row>
    <row r="511" spans="1:32">
      <c r="A511" t="str">
        <f t="shared" si="14"/>
        <v>213599451112502</v>
      </c>
      <c r="B511" t="s">
        <v>2978</v>
      </c>
      <c r="C511" t="s">
        <v>62</v>
      </c>
      <c r="D511" t="s">
        <v>451</v>
      </c>
      <c r="E511" t="s">
        <v>451</v>
      </c>
      <c r="F511" t="s">
        <v>132</v>
      </c>
      <c r="G511" t="s">
        <v>3197</v>
      </c>
      <c r="H511" s="1">
        <v>43866</v>
      </c>
      <c r="I511" s="1">
        <v>43864</v>
      </c>
      <c r="J511">
        <v>126710</v>
      </c>
      <c r="K511" t="s">
        <v>31</v>
      </c>
      <c r="L511" t="s">
        <v>31</v>
      </c>
      <c r="M511">
        <v>0</v>
      </c>
      <c r="N511">
        <v>0</v>
      </c>
      <c r="O511">
        <v>0</v>
      </c>
      <c r="P511" t="s">
        <v>37</v>
      </c>
      <c r="Q511" t="s">
        <v>37</v>
      </c>
      <c r="R511" t="str">
        <f t="shared" si="15"/>
        <v>2135994511125</v>
      </c>
      <c r="S511" t="s">
        <v>38</v>
      </c>
      <c r="T511" t="s">
        <v>66</v>
      </c>
      <c r="U511" t="s">
        <v>67</v>
      </c>
      <c r="V511" t="s">
        <v>100</v>
      </c>
      <c r="W511" t="s">
        <v>42</v>
      </c>
      <c r="X511" t="s">
        <v>43</v>
      </c>
      <c r="Y511" t="s">
        <v>44</v>
      </c>
      <c r="Z511" t="s">
        <v>44</v>
      </c>
      <c r="AA511" t="s">
        <v>45</v>
      </c>
      <c r="AB511" t="s">
        <v>46</v>
      </c>
      <c r="AC511" t="s">
        <v>47</v>
      </c>
      <c r="AD511" t="s">
        <v>48</v>
      </c>
      <c r="AE511" t="s">
        <v>49</v>
      </c>
      <c r="AF511" t="s">
        <v>31</v>
      </c>
    </row>
    <row r="512" spans="1:32">
      <c r="A512" t="str">
        <f t="shared" si="14"/>
        <v>213599451112402</v>
      </c>
      <c r="B512" t="s">
        <v>2978</v>
      </c>
      <c r="C512" t="s">
        <v>62</v>
      </c>
      <c r="D512" t="s">
        <v>451</v>
      </c>
      <c r="E512" t="s">
        <v>451</v>
      </c>
      <c r="F512" t="s">
        <v>52</v>
      </c>
      <c r="G512" t="s">
        <v>3197</v>
      </c>
      <c r="H512" s="1">
        <v>43866</v>
      </c>
      <c r="I512" s="1">
        <v>43864</v>
      </c>
      <c r="J512">
        <v>496000</v>
      </c>
      <c r="K512" t="s">
        <v>31</v>
      </c>
      <c r="L512" t="s">
        <v>31</v>
      </c>
      <c r="M512">
        <v>0</v>
      </c>
      <c r="N512">
        <v>0</v>
      </c>
      <c r="O512">
        <v>0</v>
      </c>
      <c r="P512" t="s">
        <v>37</v>
      </c>
      <c r="Q512" t="s">
        <v>37</v>
      </c>
      <c r="R512" t="str">
        <f t="shared" si="15"/>
        <v>2135994511124</v>
      </c>
      <c r="S512" t="s">
        <v>38</v>
      </c>
      <c r="T512" t="s">
        <v>66</v>
      </c>
      <c r="U512" t="s">
        <v>67</v>
      </c>
      <c r="V512" t="s">
        <v>100</v>
      </c>
      <c r="W512" t="s">
        <v>42</v>
      </c>
      <c r="X512" t="s">
        <v>43</v>
      </c>
      <c r="Y512" t="s">
        <v>44</v>
      </c>
      <c r="Z512" t="s">
        <v>44</v>
      </c>
      <c r="AA512" t="s">
        <v>45</v>
      </c>
      <c r="AB512" t="s">
        <v>46</v>
      </c>
      <c r="AC512" t="s">
        <v>47</v>
      </c>
      <c r="AD512" t="s">
        <v>48</v>
      </c>
      <c r="AE512" t="s">
        <v>49</v>
      </c>
      <c r="AF512" t="s">
        <v>31</v>
      </c>
    </row>
    <row r="513" spans="1:32">
      <c r="A513" t="str">
        <f t="shared" si="14"/>
        <v>213599451112202</v>
      </c>
      <c r="B513" t="s">
        <v>2978</v>
      </c>
      <c r="C513" t="s">
        <v>62</v>
      </c>
      <c r="D513" t="s">
        <v>451</v>
      </c>
      <c r="E513" t="s">
        <v>451</v>
      </c>
      <c r="F513" t="s">
        <v>55</v>
      </c>
      <c r="G513" t="s">
        <v>3197</v>
      </c>
      <c r="H513" s="1">
        <v>43866</v>
      </c>
      <c r="I513" s="1">
        <v>43864</v>
      </c>
      <c r="J513">
        <v>77940</v>
      </c>
      <c r="K513" t="s">
        <v>31</v>
      </c>
      <c r="L513" t="s">
        <v>31</v>
      </c>
      <c r="M513">
        <v>0</v>
      </c>
      <c r="N513">
        <v>0</v>
      </c>
      <c r="O513">
        <v>0</v>
      </c>
      <c r="P513" t="s">
        <v>37</v>
      </c>
      <c r="Q513" t="s">
        <v>37</v>
      </c>
      <c r="R513" t="str">
        <f t="shared" si="15"/>
        <v>2135994511122</v>
      </c>
      <c r="S513" t="s">
        <v>38</v>
      </c>
      <c r="T513" t="s">
        <v>66</v>
      </c>
      <c r="U513" t="s">
        <v>67</v>
      </c>
      <c r="V513" t="s">
        <v>100</v>
      </c>
      <c r="W513" t="s">
        <v>42</v>
      </c>
      <c r="X513" t="s">
        <v>43</v>
      </c>
      <c r="Y513" t="s">
        <v>44</v>
      </c>
      <c r="Z513" t="s">
        <v>44</v>
      </c>
      <c r="AA513" t="s">
        <v>45</v>
      </c>
      <c r="AB513" t="s">
        <v>46</v>
      </c>
      <c r="AC513" t="s">
        <v>47</v>
      </c>
      <c r="AD513" t="s">
        <v>48</v>
      </c>
      <c r="AE513" t="s">
        <v>49</v>
      </c>
      <c r="AF513" t="s">
        <v>31</v>
      </c>
    </row>
    <row r="514" spans="1:32">
      <c r="A514" t="str">
        <f t="shared" si="14"/>
        <v>213599451112102</v>
      </c>
      <c r="B514" t="s">
        <v>2978</v>
      </c>
      <c r="C514" t="s">
        <v>62</v>
      </c>
      <c r="D514" t="s">
        <v>451</v>
      </c>
      <c r="E514" t="s">
        <v>451</v>
      </c>
      <c r="F514" t="s">
        <v>51</v>
      </c>
      <c r="G514" t="s">
        <v>3197</v>
      </c>
      <c r="H514" s="1">
        <v>43866</v>
      </c>
      <c r="I514" s="1">
        <v>43864</v>
      </c>
      <c r="J514">
        <v>243870</v>
      </c>
      <c r="K514" t="s">
        <v>31</v>
      </c>
      <c r="L514" t="s">
        <v>31</v>
      </c>
      <c r="M514">
        <v>0</v>
      </c>
      <c r="N514">
        <v>0</v>
      </c>
      <c r="O514">
        <v>0</v>
      </c>
      <c r="P514" t="s">
        <v>37</v>
      </c>
      <c r="Q514" t="s">
        <v>37</v>
      </c>
      <c r="R514" t="str">
        <f t="shared" si="15"/>
        <v>2135994511121</v>
      </c>
      <c r="S514" t="s">
        <v>38</v>
      </c>
      <c r="T514" t="s">
        <v>66</v>
      </c>
      <c r="U514" t="s">
        <v>67</v>
      </c>
      <c r="V514" t="s">
        <v>100</v>
      </c>
      <c r="W514" t="s">
        <v>42</v>
      </c>
      <c r="X514" t="s">
        <v>43</v>
      </c>
      <c r="Y514" t="s">
        <v>44</v>
      </c>
      <c r="Z514" t="s">
        <v>44</v>
      </c>
      <c r="AA514" t="s">
        <v>45</v>
      </c>
      <c r="AB514" t="s">
        <v>46</v>
      </c>
      <c r="AC514" t="s">
        <v>47</v>
      </c>
      <c r="AD514" t="s">
        <v>48</v>
      </c>
      <c r="AE514" t="s">
        <v>49</v>
      </c>
      <c r="AF514" t="s">
        <v>31</v>
      </c>
    </row>
    <row r="515" spans="1:32">
      <c r="A515" t="str">
        <f t="shared" ref="A515:A578" si="16">V515&amp;W515&amp;F515&amp;IF(MONTH(H515)&lt;10,"0"&amp;MONTH(H515),MONTH(H515))</f>
        <v>213599451111902</v>
      </c>
      <c r="B515" t="s">
        <v>2978</v>
      </c>
      <c r="C515" t="s">
        <v>62</v>
      </c>
      <c r="D515" t="s">
        <v>451</v>
      </c>
      <c r="E515" t="s">
        <v>451</v>
      </c>
      <c r="F515" t="s">
        <v>50</v>
      </c>
      <c r="G515" t="s">
        <v>3197</v>
      </c>
      <c r="H515" s="1">
        <v>43866</v>
      </c>
      <c r="I515" s="1">
        <v>43864</v>
      </c>
      <c r="J515">
        <v>811</v>
      </c>
      <c r="K515" t="s">
        <v>31</v>
      </c>
      <c r="L515" t="s">
        <v>31</v>
      </c>
      <c r="M515">
        <v>0</v>
      </c>
      <c r="N515">
        <v>0</v>
      </c>
      <c r="O515">
        <v>0</v>
      </c>
      <c r="P515" t="s">
        <v>37</v>
      </c>
      <c r="Q515" t="s">
        <v>37</v>
      </c>
      <c r="R515" t="str">
        <f t="shared" ref="R515:R578" si="17">V515&amp;W515&amp;F515</f>
        <v>2135994511119</v>
      </c>
      <c r="S515" t="s">
        <v>38</v>
      </c>
      <c r="T515" t="s">
        <v>66</v>
      </c>
      <c r="U515" t="s">
        <v>67</v>
      </c>
      <c r="V515" t="s">
        <v>100</v>
      </c>
      <c r="W515" t="s">
        <v>42</v>
      </c>
      <c r="X515" t="s">
        <v>43</v>
      </c>
      <c r="Y515" t="s">
        <v>44</v>
      </c>
      <c r="Z515" t="s">
        <v>44</v>
      </c>
      <c r="AA515" t="s">
        <v>45</v>
      </c>
      <c r="AB515" t="s">
        <v>46</v>
      </c>
      <c r="AC515" t="s">
        <v>47</v>
      </c>
      <c r="AD515" t="s">
        <v>48</v>
      </c>
      <c r="AE515" t="s">
        <v>49</v>
      </c>
      <c r="AF515" t="s">
        <v>31</v>
      </c>
    </row>
    <row r="516" spans="1:32">
      <c r="A516" t="str">
        <f t="shared" si="16"/>
        <v>213599451111102</v>
      </c>
      <c r="B516" t="s">
        <v>2978</v>
      </c>
      <c r="C516" t="s">
        <v>62</v>
      </c>
      <c r="D516" t="s">
        <v>451</v>
      </c>
      <c r="E516" t="s">
        <v>451</v>
      </c>
      <c r="F516" t="s">
        <v>35</v>
      </c>
      <c r="G516" t="s">
        <v>3197</v>
      </c>
      <c r="H516" s="1">
        <v>43866</v>
      </c>
      <c r="I516" s="1">
        <v>43864</v>
      </c>
      <c r="J516">
        <v>2438700</v>
      </c>
      <c r="K516" t="s">
        <v>31</v>
      </c>
      <c r="L516" t="s">
        <v>31</v>
      </c>
      <c r="M516">
        <v>0</v>
      </c>
      <c r="N516">
        <v>0</v>
      </c>
      <c r="O516">
        <v>0</v>
      </c>
      <c r="P516" t="s">
        <v>37</v>
      </c>
      <c r="Q516" t="s">
        <v>37</v>
      </c>
      <c r="R516" t="str">
        <f t="shared" si="17"/>
        <v>2135994511111</v>
      </c>
      <c r="S516" t="s">
        <v>38</v>
      </c>
      <c r="T516" t="s">
        <v>66</v>
      </c>
      <c r="U516" t="s">
        <v>67</v>
      </c>
      <c r="V516" t="s">
        <v>100</v>
      </c>
      <c r="W516" t="s">
        <v>42</v>
      </c>
      <c r="X516" t="s">
        <v>43</v>
      </c>
      <c r="Y516" t="s">
        <v>44</v>
      </c>
      <c r="Z516" t="s">
        <v>44</v>
      </c>
      <c r="AA516" t="s">
        <v>45</v>
      </c>
      <c r="AB516" t="s">
        <v>46</v>
      </c>
      <c r="AC516" t="s">
        <v>47</v>
      </c>
      <c r="AD516" t="s">
        <v>48</v>
      </c>
      <c r="AE516" t="s">
        <v>49</v>
      </c>
      <c r="AF516" t="s">
        <v>31</v>
      </c>
    </row>
    <row r="517" spans="1:32">
      <c r="A517" t="str">
        <f t="shared" si="16"/>
        <v>213599451112102</v>
      </c>
      <c r="B517" t="s">
        <v>2978</v>
      </c>
      <c r="C517" t="s">
        <v>62</v>
      </c>
      <c r="D517" t="s">
        <v>709</v>
      </c>
      <c r="E517" t="s">
        <v>709</v>
      </c>
      <c r="F517" t="s">
        <v>51</v>
      </c>
      <c r="G517" t="s">
        <v>3198</v>
      </c>
      <c r="H517" s="1">
        <v>43866</v>
      </c>
      <c r="I517" s="1">
        <v>43864</v>
      </c>
      <c r="J517">
        <v>10800</v>
      </c>
      <c r="K517" t="s">
        <v>31</v>
      </c>
      <c r="L517" t="s">
        <v>31</v>
      </c>
      <c r="M517">
        <v>0</v>
      </c>
      <c r="N517">
        <v>0</v>
      </c>
      <c r="O517">
        <v>0</v>
      </c>
      <c r="P517" t="s">
        <v>37</v>
      </c>
      <c r="Q517" t="s">
        <v>37</v>
      </c>
      <c r="R517" t="str">
        <f t="shared" si="17"/>
        <v>2135994511121</v>
      </c>
      <c r="S517" t="s">
        <v>38</v>
      </c>
      <c r="T517" t="s">
        <v>66</v>
      </c>
      <c r="U517" t="s">
        <v>67</v>
      </c>
      <c r="V517" t="s">
        <v>100</v>
      </c>
      <c r="W517" t="s">
        <v>42</v>
      </c>
      <c r="X517" t="s">
        <v>43</v>
      </c>
      <c r="Y517" t="s">
        <v>44</v>
      </c>
      <c r="Z517" t="s">
        <v>44</v>
      </c>
      <c r="AA517" t="s">
        <v>45</v>
      </c>
      <c r="AB517" t="s">
        <v>46</v>
      </c>
      <c r="AC517" t="s">
        <v>47</v>
      </c>
      <c r="AD517" t="s">
        <v>48</v>
      </c>
      <c r="AE517" t="s">
        <v>49</v>
      </c>
      <c r="AF517" t="s">
        <v>31</v>
      </c>
    </row>
    <row r="518" spans="1:32">
      <c r="A518" t="str">
        <f t="shared" si="16"/>
        <v>213599451111102</v>
      </c>
      <c r="B518" t="s">
        <v>2978</v>
      </c>
      <c r="C518" t="s">
        <v>62</v>
      </c>
      <c r="D518" t="s">
        <v>709</v>
      </c>
      <c r="E518" t="s">
        <v>709</v>
      </c>
      <c r="F518" t="s">
        <v>35</v>
      </c>
      <c r="G518" t="s">
        <v>3198</v>
      </c>
      <c r="H518" s="1">
        <v>43866</v>
      </c>
      <c r="I518" s="1">
        <v>43864</v>
      </c>
      <c r="J518">
        <v>108000</v>
      </c>
      <c r="K518" t="s">
        <v>31</v>
      </c>
      <c r="L518" t="s">
        <v>31</v>
      </c>
      <c r="M518">
        <v>0</v>
      </c>
      <c r="N518">
        <v>0</v>
      </c>
      <c r="O518">
        <v>0</v>
      </c>
      <c r="P518" t="s">
        <v>37</v>
      </c>
      <c r="Q518" t="s">
        <v>37</v>
      </c>
      <c r="R518" t="str">
        <f t="shared" si="17"/>
        <v>2135994511111</v>
      </c>
      <c r="S518" t="s">
        <v>38</v>
      </c>
      <c r="T518" t="s">
        <v>66</v>
      </c>
      <c r="U518" t="s">
        <v>67</v>
      </c>
      <c r="V518" t="s">
        <v>100</v>
      </c>
      <c r="W518" t="s">
        <v>42</v>
      </c>
      <c r="X518" t="s">
        <v>43</v>
      </c>
      <c r="Y518" t="s">
        <v>44</v>
      </c>
      <c r="Z518" t="s">
        <v>44</v>
      </c>
      <c r="AA518" t="s">
        <v>45</v>
      </c>
      <c r="AB518" t="s">
        <v>46</v>
      </c>
      <c r="AC518" t="s">
        <v>47</v>
      </c>
      <c r="AD518" t="s">
        <v>48</v>
      </c>
      <c r="AE518" t="s">
        <v>49</v>
      </c>
      <c r="AF518" t="s">
        <v>31</v>
      </c>
    </row>
    <row r="519" spans="1:32">
      <c r="A519" t="str">
        <f t="shared" si="16"/>
        <v>213599452111102</v>
      </c>
      <c r="B519" t="s">
        <v>2978</v>
      </c>
      <c r="C519" t="s">
        <v>62</v>
      </c>
      <c r="D519" t="s">
        <v>338</v>
      </c>
      <c r="E519" t="s">
        <v>338</v>
      </c>
      <c r="F519" t="s">
        <v>165</v>
      </c>
      <c r="G519" t="s">
        <v>3199</v>
      </c>
      <c r="H519" s="1">
        <v>43865</v>
      </c>
      <c r="I519" s="1">
        <v>43864</v>
      </c>
      <c r="J519">
        <v>850000</v>
      </c>
      <c r="K519" t="s">
        <v>31</v>
      </c>
      <c r="L519" t="s">
        <v>31</v>
      </c>
      <c r="M519">
        <v>0</v>
      </c>
      <c r="N519">
        <v>0</v>
      </c>
      <c r="O519">
        <v>0</v>
      </c>
      <c r="P519" t="s">
        <v>37</v>
      </c>
      <c r="Q519" t="s">
        <v>37</v>
      </c>
      <c r="R519" t="str">
        <f t="shared" si="17"/>
        <v>2135994521111</v>
      </c>
      <c r="S519" t="s">
        <v>38</v>
      </c>
      <c r="T519" t="s">
        <v>66</v>
      </c>
      <c r="U519" t="s">
        <v>67</v>
      </c>
      <c r="V519" t="s">
        <v>100</v>
      </c>
      <c r="W519" t="s">
        <v>42</v>
      </c>
      <c r="X519" t="s">
        <v>43</v>
      </c>
      <c r="Y519" t="s">
        <v>44</v>
      </c>
      <c r="Z519" t="s">
        <v>44</v>
      </c>
      <c r="AA519" t="s">
        <v>45</v>
      </c>
      <c r="AB519" t="s">
        <v>46</v>
      </c>
      <c r="AC519" t="s">
        <v>47</v>
      </c>
      <c r="AD519" t="s">
        <v>48</v>
      </c>
      <c r="AE519" t="s">
        <v>49</v>
      </c>
      <c r="AF519" t="s">
        <v>31</v>
      </c>
    </row>
    <row r="520" spans="1:32">
      <c r="A520" t="str">
        <f t="shared" si="16"/>
        <v>213599452411102</v>
      </c>
      <c r="B520" t="s">
        <v>2978</v>
      </c>
      <c r="C520" t="s">
        <v>62</v>
      </c>
      <c r="D520" t="s">
        <v>534</v>
      </c>
      <c r="E520" t="s">
        <v>534</v>
      </c>
      <c r="F520" t="s">
        <v>71</v>
      </c>
      <c r="G520" t="s">
        <v>3200</v>
      </c>
      <c r="H520" s="1">
        <v>43867</v>
      </c>
      <c r="I520" s="1">
        <v>43865</v>
      </c>
      <c r="J520">
        <v>410000</v>
      </c>
      <c r="K520" t="s">
        <v>31</v>
      </c>
      <c r="L520" t="s">
        <v>31</v>
      </c>
      <c r="M520">
        <v>0</v>
      </c>
      <c r="N520">
        <v>0</v>
      </c>
      <c r="O520">
        <v>0</v>
      </c>
      <c r="P520" t="s">
        <v>37</v>
      </c>
      <c r="Q520" t="s">
        <v>37</v>
      </c>
      <c r="R520" t="str">
        <f t="shared" si="17"/>
        <v>2135994524111</v>
      </c>
      <c r="S520" t="s">
        <v>38</v>
      </c>
      <c r="T520" t="s">
        <v>66</v>
      </c>
      <c r="U520" t="s">
        <v>67</v>
      </c>
      <c r="V520" t="s">
        <v>100</v>
      </c>
      <c r="W520" t="s">
        <v>42</v>
      </c>
      <c r="X520" t="s">
        <v>43</v>
      </c>
      <c r="Y520" t="s">
        <v>44</v>
      </c>
      <c r="Z520" t="s">
        <v>44</v>
      </c>
      <c r="AA520" t="s">
        <v>45</v>
      </c>
      <c r="AB520" t="s">
        <v>46</v>
      </c>
      <c r="AC520" t="s">
        <v>47</v>
      </c>
      <c r="AD520" t="s">
        <v>48</v>
      </c>
      <c r="AE520" t="s">
        <v>49</v>
      </c>
      <c r="AF520" t="s">
        <v>31</v>
      </c>
    </row>
    <row r="521" spans="1:32">
      <c r="A521" t="str">
        <f t="shared" si="16"/>
        <v>213599451111103</v>
      </c>
      <c r="B521" t="s">
        <v>2978</v>
      </c>
      <c r="C521" t="s">
        <v>62</v>
      </c>
      <c r="D521" t="s">
        <v>407</v>
      </c>
      <c r="E521" t="s">
        <v>407</v>
      </c>
      <c r="F521" t="s">
        <v>35</v>
      </c>
      <c r="G521" t="s">
        <v>3201</v>
      </c>
      <c r="H521" s="1">
        <v>43891</v>
      </c>
      <c r="I521" s="1">
        <v>43865</v>
      </c>
      <c r="J521">
        <v>62231700</v>
      </c>
      <c r="K521" t="s">
        <v>31</v>
      </c>
      <c r="L521" t="s">
        <v>31</v>
      </c>
      <c r="M521">
        <v>0</v>
      </c>
      <c r="N521">
        <v>0</v>
      </c>
      <c r="O521">
        <v>0</v>
      </c>
      <c r="P521" t="s">
        <v>37</v>
      </c>
      <c r="Q521" t="s">
        <v>37</v>
      </c>
      <c r="R521" t="str">
        <f t="shared" si="17"/>
        <v>2135994511111</v>
      </c>
      <c r="S521" t="s">
        <v>38</v>
      </c>
      <c r="T521" t="s">
        <v>66</v>
      </c>
      <c r="U521" t="s">
        <v>67</v>
      </c>
      <c r="V521" t="s">
        <v>100</v>
      </c>
      <c r="W521" t="s">
        <v>42</v>
      </c>
      <c r="X521" t="s">
        <v>43</v>
      </c>
      <c r="Y521" t="s">
        <v>44</v>
      </c>
      <c r="Z521" t="s">
        <v>44</v>
      </c>
      <c r="AA521" t="s">
        <v>45</v>
      </c>
      <c r="AB521" t="s">
        <v>46</v>
      </c>
      <c r="AC521" t="s">
        <v>47</v>
      </c>
      <c r="AD521" t="s">
        <v>48</v>
      </c>
      <c r="AE521" t="s">
        <v>49</v>
      </c>
      <c r="AF521" t="s">
        <v>31</v>
      </c>
    </row>
    <row r="522" spans="1:32">
      <c r="A522" t="str">
        <f t="shared" si="16"/>
        <v>213599451111903</v>
      </c>
      <c r="B522" t="s">
        <v>2978</v>
      </c>
      <c r="C522" t="s">
        <v>62</v>
      </c>
      <c r="D522" t="s">
        <v>407</v>
      </c>
      <c r="E522" t="s">
        <v>407</v>
      </c>
      <c r="F522" t="s">
        <v>50</v>
      </c>
      <c r="G522" t="s">
        <v>3201</v>
      </c>
      <c r="H522" s="1">
        <v>43891</v>
      </c>
      <c r="I522" s="1">
        <v>43865</v>
      </c>
      <c r="J522">
        <v>820</v>
      </c>
      <c r="K522" t="s">
        <v>31</v>
      </c>
      <c r="L522" t="s">
        <v>31</v>
      </c>
      <c r="M522">
        <v>0</v>
      </c>
      <c r="N522">
        <v>0</v>
      </c>
      <c r="O522">
        <v>0</v>
      </c>
      <c r="P522" t="s">
        <v>37</v>
      </c>
      <c r="Q522" t="s">
        <v>37</v>
      </c>
      <c r="R522" t="str">
        <f t="shared" si="17"/>
        <v>2135994511119</v>
      </c>
      <c r="S522" t="s">
        <v>38</v>
      </c>
      <c r="T522" t="s">
        <v>66</v>
      </c>
      <c r="U522" t="s">
        <v>67</v>
      </c>
      <c r="V522" t="s">
        <v>100</v>
      </c>
      <c r="W522" t="s">
        <v>42</v>
      </c>
      <c r="X522" t="s">
        <v>43</v>
      </c>
      <c r="Y522" t="s">
        <v>44</v>
      </c>
      <c r="Z522" t="s">
        <v>44</v>
      </c>
      <c r="AA522" t="s">
        <v>45</v>
      </c>
      <c r="AB522" t="s">
        <v>46</v>
      </c>
      <c r="AC522" t="s">
        <v>47</v>
      </c>
      <c r="AD522" t="s">
        <v>48</v>
      </c>
      <c r="AE522" t="s">
        <v>49</v>
      </c>
      <c r="AF522" t="s">
        <v>31</v>
      </c>
    </row>
    <row r="523" spans="1:32">
      <c r="A523" t="str">
        <f t="shared" si="16"/>
        <v>213599451112103</v>
      </c>
      <c r="B523" t="s">
        <v>2978</v>
      </c>
      <c r="C523" t="s">
        <v>62</v>
      </c>
      <c r="D523" t="s">
        <v>407</v>
      </c>
      <c r="E523" t="s">
        <v>407</v>
      </c>
      <c r="F523" t="s">
        <v>51</v>
      </c>
      <c r="G523" t="s">
        <v>3201</v>
      </c>
      <c r="H523" s="1">
        <v>43891</v>
      </c>
      <c r="I523" s="1">
        <v>43865</v>
      </c>
      <c r="J523">
        <v>4464080</v>
      </c>
      <c r="K523" t="s">
        <v>31</v>
      </c>
      <c r="L523" t="s">
        <v>31</v>
      </c>
      <c r="M523">
        <v>0</v>
      </c>
      <c r="N523">
        <v>0</v>
      </c>
      <c r="O523">
        <v>0</v>
      </c>
      <c r="P523" t="s">
        <v>37</v>
      </c>
      <c r="Q523" t="s">
        <v>37</v>
      </c>
      <c r="R523" t="str">
        <f t="shared" si="17"/>
        <v>2135994511121</v>
      </c>
      <c r="S523" t="s">
        <v>38</v>
      </c>
      <c r="T523" t="s">
        <v>66</v>
      </c>
      <c r="U523" t="s">
        <v>67</v>
      </c>
      <c r="V523" t="s">
        <v>100</v>
      </c>
      <c r="W523" t="s">
        <v>42</v>
      </c>
      <c r="X523" t="s">
        <v>43</v>
      </c>
      <c r="Y523" t="s">
        <v>44</v>
      </c>
      <c r="Z523" t="s">
        <v>44</v>
      </c>
      <c r="AA523" t="s">
        <v>45</v>
      </c>
      <c r="AB523" t="s">
        <v>46</v>
      </c>
      <c r="AC523" t="s">
        <v>47</v>
      </c>
      <c r="AD523" t="s">
        <v>48</v>
      </c>
      <c r="AE523" t="s">
        <v>49</v>
      </c>
      <c r="AF523" t="s">
        <v>31</v>
      </c>
    </row>
    <row r="524" spans="1:32">
      <c r="A524" t="str">
        <f t="shared" si="16"/>
        <v>213599451112203</v>
      </c>
      <c r="B524" t="s">
        <v>2978</v>
      </c>
      <c r="C524" t="s">
        <v>62</v>
      </c>
      <c r="D524" t="s">
        <v>407</v>
      </c>
      <c r="E524" t="s">
        <v>407</v>
      </c>
      <c r="F524" t="s">
        <v>55</v>
      </c>
      <c r="G524" t="s">
        <v>3201</v>
      </c>
      <c r="H524" s="1">
        <v>43891</v>
      </c>
      <c r="I524" s="1">
        <v>43865</v>
      </c>
      <c r="J524">
        <v>1495222</v>
      </c>
      <c r="K524" t="s">
        <v>31</v>
      </c>
      <c r="L524" t="s">
        <v>31</v>
      </c>
      <c r="M524">
        <v>0</v>
      </c>
      <c r="N524">
        <v>0</v>
      </c>
      <c r="O524">
        <v>0</v>
      </c>
      <c r="P524" t="s">
        <v>37</v>
      </c>
      <c r="Q524" t="s">
        <v>37</v>
      </c>
      <c r="R524" t="str">
        <f t="shared" si="17"/>
        <v>2135994511122</v>
      </c>
      <c r="S524" t="s">
        <v>38</v>
      </c>
      <c r="T524" t="s">
        <v>66</v>
      </c>
      <c r="U524" t="s">
        <v>67</v>
      </c>
      <c r="V524" t="s">
        <v>100</v>
      </c>
      <c r="W524" t="s">
        <v>42</v>
      </c>
      <c r="X524" t="s">
        <v>43</v>
      </c>
      <c r="Y524" t="s">
        <v>44</v>
      </c>
      <c r="Z524" t="s">
        <v>44</v>
      </c>
      <c r="AA524" t="s">
        <v>45</v>
      </c>
      <c r="AB524" t="s">
        <v>46</v>
      </c>
      <c r="AC524" t="s">
        <v>47</v>
      </c>
      <c r="AD524" t="s">
        <v>48</v>
      </c>
      <c r="AE524" t="s">
        <v>49</v>
      </c>
      <c r="AF524" t="s">
        <v>31</v>
      </c>
    </row>
    <row r="525" spans="1:32">
      <c r="A525" t="str">
        <f t="shared" si="16"/>
        <v>213599451112403</v>
      </c>
      <c r="B525" t="s">
        <v>2978</v>
      </c>
      <c r="C525" t="s">
        <v>62</v>
      </c>
      <c r="D525" t="s">
        <v>407</v>
      </c>
      <c r="E525" t="s">
        <v>407</v>
      </c>
      <c r="F525" t="s">
        <v>52</v>
      </c>
      <c r="G525" t="s">
        <v>3201</v>
      </c>
      <c r="H525" s="1">
        <v>43891</v>
      </c>
      <c r="I525" s="1">
        <v>43865</v>
      </c>
      <c r="J525">
        <v>5402000</v>
      </c>
      <c r="K525" t="s">
        <v>31</v>
      </c>
      <c r="L525" t="s">
        <v>31</v>
      </c>
      <c r="M525">
        <v>0</v>
      </c>
      <c r="N525">
        <v>0</v>
      </c>
      <c r="O525">
        <v>0</v>
      </c>
      <c r="P525" t="s">
        <v>37</v>
      </c>
      <c r="Q525" t="s">
        <v>37</v>
      </c>
      <c r="R525" t="str">
        <f t="shared" si="17"/>
        <v>2135994511124</v>
      </c>
      <c r="S525" t="s">
        <v>38</v>
      </c>
      <c r="T525" t="s">
        <v>66</v>
      </c>
      <c r="U525" t="s">
        <v>67</v>
      </c>
      <c r="V525" t="s">
        <v>100</v>
      </c>
      <c r="W525" t="s">
        <v>42</v>
      </c>
      <c r="X525" t="s">
        <v>43</v>
      </c>
      <c r="Y525" t="s">
        <v>44</v>
      </c>
      <c r="Z525" t="s">
        <v>44</v>
      </c>
      <c r="AA525" t="s">
        <v>45</v>
      </c>
      <c r="AB525" t="s">
        <v>46</v>
      </c>
      <c r="AC525" t="s">
        <v>47</v>
      </c>
      <c r="AD525" t="s">
        <v>48</v>
      </c>
      <c r="AE525" t="s">
        <v>49</v>
      </c>
      <c r="AF525" t="s">
        <v>31</v>
      </c>
    </row>
    <row r="526" spans="1:32">
      <c r="A526" t="str">
        <f t="shared" si="16"/>
        <v>213599451112503</v>
      </c>
      <c r="B526" t="s">
        <v>2978</v>
      </c>
      <c r="C526" t="s">
        <v>62</v>
      </c>
      <c r="D526" t="s">
        <v>407</v>
      </c>
      <c r="E526" t="s">
        <v>407</v>
      </c>
      <c r="F526" t="s">
        <v>132</v>
      </c>
      <c r="G526" t="s">
        <v>3201</v>
      </c>
      <c r="H526" s="1">
        <v>43891</v>
      </c>
      <c r="I526" s="1">
        <v>43865</v>
      </c>
      <c r="J526">
        <v>14262</v>
      </c>
      <c r="K526" t="s">
        <v>31</v>
      </c>
      <c r="L526" t="s">
        <v>31</v>
      </c>
      <c r="M526">
        <v>0</v>
      </c>
      <c r="N526">
        <v>0</v>
      </c>
      <c r="O526">
        <v>0</v>
      </c>
      <c r="P526" t="s">
        <v>37</v>
      </c>
      <c r="Q526" t="s">
        <v>37</v>
      </c>
      <c r="R526" t="str">
        <f t="shared" si="17"/>
        <v>2135994511125</v>
      </c>
      <c r="S526" t="s">
        <v>38</v>
      </c>
      <c r="T526" t="s">
        <v>66</v>
      </c>
      <c r="U526" t="s">
        <v>67</v>
      </c>
      <c r="V526" t="s">
        <v>100</v>
      </c>
      <c r="W526" t="s">
        <v>42</v>
      </c>
      <c r="X526" t="s">
        <v>43</v>
      </c>
      <c r="Y526" t="s">
        <v>44</v>
      </c>
      <c r="Z526" t="s">
        <v>44</v>
      </c>
      <c r="AA526" t="s">
        <v>45</v>
      </c>
      <c r="AB526" t="s">
        <v>46</v>
      </c>
      <c r="AC526" t="s">
        <v>47</v>
      </c>
      <c r="AD526" t="s">
        <v>48</v>
      </c>
      <c r="AE526" t="s">
        <v>49</v>
      </c>
      <c r="AF526" t="s">
        <v>31</v>
      </c>
    </row>
    <row r="527" spans="1:32">
      <c r="A527" t="str">
        <f t="shared" si="16"/>
        <v>213599451112603</v>
      </c>
      <c r="B527" t="s">
        <v>2978</v>
      </c>
      <c r="C527" t="s">
        <v>62</v>
      </c>
      <c r="D527" t="s">
        <v>407</v>
      </c>
      <c r="E527" t="s">
        <v>407</v>
      </c>
      <c r="F527" t="s">
        <v>57</v>
      </c>
      <c r="G527" t="s">
        <v>3201</v>
      </c>
      <c r="H527" s="1">
        <v>43891</v>
      </c>
      <c r="I527" s="1">
        <v>43865</v>
      </c>
      <c r="J527">
        <v>3838260</v>
      </c>
      <c r="K527" t="s">
        <v>31</v>
      </c>
      <c r="L527" t="s">
        <v>31</v>
      </c>
      <c r="M527">
        <v>0</v>
      </c>
      <c r="N527">
        <v>0</v>
      </c>
      <c r="O527">
        <v>0</v>
      </c>
      <c r="P527" t="s">
        <v>37</v>
      </c>
      <c r="Q527" t="s">
        <v>37</v>
      </c>
      <c r="R527" t="str">
        <f t="shared" si="17"/>
        <v>2135994511126</v>
      </c>
      <c r="S527" t="s">
        <v>38</v>
      </c>
      <c r="T527" t="s">
        <v>66</v>
      </c>
      <c r="U527" t="s">
        <v>67</v>
      </c>
      <c r="V527" t="s">
        <v>100</v>
      </c>
      <c r="W527" t="s">
        <v>42</v>
      </c>
      <c r="X527" t="s">
        <v>43</v>
      </c>
      <c r="Y527" t="s">
        <v>44</v>
      </c>
      <c r="Z527" t="s">
        <v>44</v>
      </c>
      <c r="AA527" t="s">
        <v>45</v>
      </c>
      <c r="AB527" t="s">
        <v>46</v>
      </c>
      <c r="AC527" t="s">
        <v>47</v>
      </c>
      <c r="AD527" t="s">
        <v>48</v>
      </c>
      <c r="AE527" t="s">
        <v>49</v>
      </c>
      <c r="AF527" t="s">
        <v>31</v>
      </c>
    </row>
    <row r="528" spans="1:32">
      <c r="A528" t="str">
        <f t="shared" si="16"/>
        <v>213599451115103</v>
      </c>
      <c r="B528" t="s">
        <v>2978</v>
      </c>
      <c r="C528" t="s">
        <v>62</v>
      </c>
      <c r="D528" t="s">
        <v>407</v>
      </c>
      <c r="E528" t="s">
        <v>407</v>
      </c>
      <c r="F528" t="s">
        <v>58</v>
      </c>
      <c r="G528" t="s">
        <v>3201</v>
      </c>
      <c r="H528" s="1">
        <v>43891</v>
      </c>
      <c r="I528" s="1">
        <v>43865</v>
      </c>
      <c r="J528">
        <v>360000</v>
      </c>
      <c r="K528" t="s">
        <v>31</v>
      </c>
      <c r="L528" t="s">
        <v>31</v>
      </c>
      <c r="M528">
        <v>0</v>
      </c>
      <c r="N528">
        <v>0</v>
      </c>
      <c r="O528">
        <v>0</v>
      </c>
      <c r="P528" t="s">
        <v>37</v>
      </c>
      <c r="Q528" t="s">
        <v>37</v>
      </c>
      <c r="R528" t="str">
        <f t="shared" si="17"/>
        <v>2135994511151</v>
      </c>
      <c r="S528" t="s">
        <v>38</v>
      </c>
      <c r="T528" t="s">
        <v>66</v>
      </c>
      <c r="U528" t="s">
        <v>67</v>
      </c>
      <c r="V528" t="s">
        <v>100</v>
      </c>
      <c r="W528" t="s">
        <v>42</v>
      </c>
      <c r="X528" t="s">
        <v>43</v>
      </c>
      <c r="Y528" t="s">
        <v>44</v>
      </c>
      <c r="Z528" t="s">
        <v>44</v>
      </c>
      <c r="AA528" t="s">
        <v>45</v>
      </c>
      <c r="AB528" t="s">
        <v>46</v>
      </c>
      <c r="AC528" t="s">
        <v>47</v>
      </c>
      <c r="AD528" t="s">
        <v>48</v>
      </c>
      <c r="AE528" t="s">
        <v>49</v>
      </c>
      <c r="AF528" t="s">
        <v>31</v>
      </c>
    </row>
    <row r="529" spans="1:32">
      <c r="A529" t="str">
        <f t="shared" si="16"/>
        <v>213599451111103</v>
      </c>
      <c r="B529" t="s">
        <v>2978</v>
      </c>
      <c r="C529" t="s">
        <v>62</v>
      </c>
      <c r="D529" t="s">
        <v>334</v>
      </c>
      <c r="E529" t="s">
        <v>334</v>
      </c>
      <c r="F529" t="s">
        <v>35</v>
      </c>
      <c r="G529" t="s">
        <v>3202</v>
      </c>
      <c r="H529" s="1">
        <v>43891</v>
      </c>
      <c r="I529" s="1">
        <v>43865</v>
      </c>
      <c r="J529">
        <v>172928420</v>
      </c>
      <c r="K529" t="s">
        <v>31</v>
      </c>
      <c r="L529" t="s">
        <v>31</v>
      </c>
      <c r="M529">
        <v>0</v>
      </c>
      <c r="N529">
        <v>0</v>
      </c>
      <c r="O529">
        <v>0</v>
      </c>
      <c r="P529" t="s">
        <v>37</v>
      </c>
      <c r="Q529" t="s">
        <v>37</v>
      </c>
      <c r="R529" t="str">
        <f t="shared" si="17"/>
        <v>2135994511111</v>
      </c>
      <c r="S529" t="s">
        <v>38</v>
      </c>
      <c r="T529" t="s">
        <v>66</v>
      </c>
      <c r="U529" t="s">
        <v>67</v>
      </c>
      <c r="V529" t="s">
        <v>100</v>
      </c>
      <c r="W529" t="s">
        <v>42</v>
      </c>
      <c r="X529" t="s">
        <v>43</v>
      </c>
      <c r="Y529" t="s">
        <v>44</v>
      </c>
      <c r="Z529" t="s">
        <v>44</v>
      </c>
      <c r="AA529" t="s">
        <v>45</v>
      </c>
      <c r="AB529" t="s">
        <v>46</v>
      </c>
      <c r="AC529" t="s">
        <v>47</v>
      </c>
      <c r="AD529" t="s">
        <v>48</v>
      </c>
      <c r="AE529" t="s">
        <v>49</v>
      </c>
      <c r="AF529" t="s">
        <v>31</v>
      </c>
    </row>
    <row r="530" spans="1:32">
      <c r="A530" t="str">
        <f t="shared" si="16"/>
        <v>213599451111903</v>
      </c>
      <c r="B530" t="s">
        <v>2978</v>
      </c>
      <c r="C530" t="s">
        <v>62</v>
      </c>
      <c r="D530" t="s">
        <v>334</v>
      </c>
      <c r="E530" t="s">
        <v>334</v>
      </c>
      <c r="F530" t="s">
        <v>50</v>
      </c>
      <c r="G530" t="s">
        <v>3202</v>
      </c>
      <c r="H530" s="1">
        <v>43891</v>
      </c>
      <c r="I530" s="1">
        <v>43865</v>
      </c>
      <c r="J530">
        <v>2531</v>
      </c>
      <c r="K530" t="s">
        <v>31</v>
      </c>
      <c r="L530" t="s">
        <v>31</v>
      </c>
      <c r="M530">
        <v>0</v>
      </c>
      <c r="N530">
        <v>0</v>
      </c>
      <c r="O530">
        <v>0</v>
      </c>
      <c r="P530" t="s">
        <v>37</v>
      </c>
      <c r="Q530" t="s">
        <v>37</v>
      </c>
      <c r="R530" t="str">
        <f t="shared" si="17"/>
        <v>2135994511119</v>
      </c>
      <c r="S530" t="s">
        <v>38</v>
      </c>
      <c r="T530" t="s">
        <v>66</v>
      </c>
      <c r="U530" t="s">
        <v>67</v>
      </c>
      <c r="V530" t="s">
        <v>100</v>
      </c>
      <c r="W530" t="s">
        <v>42</v>
      </c>
      <c r="X530" t="s">
        <v>43</v>
      </c>
      <c r="Y530" t="s">
        <v>44</v>
      </c>
      <c r="Z530" t="s">
        <v>44</v>
      </c>
      <c r="AA530" t="s">
        <v>45</v>
      </c>
      <c r="AB530" t="s">
        <v>46</v>
      </c>
      <c r="AC530" t="s">
        <v>47</v>
      </c>
      <c r="AD530" t="s">
        <v>48</v>
      </c>
      <c r="AE530" t="s">
        <v>49</v>
      </c>
      <c r="AF530" t="s">
        <v>31</v>
      </c>
    </row>
    <row r="531" spans="1:32">
      <c r="A531" t="str">
        <f t="shared" si="16"/>
        <v>213599451112103</v>
      </c>
      <c r="B531" t="s">
        <v>2978</v>
      </c>
      <c r="C531" t="s">
        <v>62</v>
      </c>
      <c r="D531" t="s">
        <v>334</v>
      </c>
      <c r="E531" t="s">
        <v>334</v>
      </c>
      <c r="F531" t="s">
        <v>51</v>
      </c>
      <c r="G531" t="s">
        <v>3202</v>
      </c>
      <c r="H531" s="1">
        <v>43891</v>
      </c>
      <c r="I531" s="1">
        <v>43865</v>
      </c>
      <c r="J531">
        <v>12790432</v>
      </c>
      <c r="K531" t="s">
        <v>31</v>
      </c>
      <c r="L531" t="s">
        <v>31</v>
      </c>
      <c r="M531">
        <v>0</v>
      </c>
      <c r="N531">
        <v>0</v>
      </c>
      <c r="O531">
        <v>0</v>
      </c>
      <c r="P531" t="s">
        <v>37</v>
      </c>
      <c r="Q531" t="s">
        <v>37</v>
      </c>
      <c r="R531" t="str">
        <f t="shared" si="17"/>
        <v>2135994511121</v>
      </c>
      <c r="S531" t="s">
        <v>38</v>
      </c>
      <c r="T531" t="s">
        <v>66</v>
      </c>
      <c r="U531" t="s">
        <v>67</v>
      </c>
      <c r="V531" t="s">
        <v>100</v>
      </c>
      <c r="W531" t="s">
        <v>42</v>
      </c>
      <c r="X531" t="s">
        <v>43</v>
      </c>
      <c r="Y531" t="s">
        <v>44</v>
      </c>
      <c r="Z531" t="s">
        <v>44</v>
      </c>
      <c r="AA531" t="s">
        <v>45</v>
      </c>
      <c r="AB531" t="s">
        <v>46</v>
      </c>
      <c r="AC531" t="s">
        <v>47</v>
      </c>
      <c r="AD531" t="s">
        <v>48</v>
      </c>
      <c r="AE531" t="s">
        <v>49</v>
      </c>
      <c r="AF531" t="s">
        <v>31</v>
      </c>
    </row>
    <row r="532" spans="1:32">
      <c r="A532" t="str">
        <f t="shared" si="16"/>
        <v>213599451112203</v>
      </c>
      <c r="B532" t="s">
        <v>2978</v>
      </c>
      <c r="C532" t="s">
        <v>62</v>
      </c>
      <c r="D532" t="s">
        <v>334</v>
      </c>
      <c r="E532" t="s">
        <v>334</v>
      </c>
      <c r="F532" t="s">
        <v>55</v>
      </c>
      <c r="G532" t="s">
        <v>3202</v>
      </c>
      <c r="H532" s="1">
        <v>43891</v>
      </c>
      <c r="I532" s="1">
        <v>43865</v>
      </c>
      <c r="J532">
        <v>4586572</v>
      </c>
      <c r="K532" t="s">
        <v>31</v>
      </c>
      <c r="L532" t="s">
        <v>31</v>
      </c>
      <c r="M532">
        <v>0</v>
      </c>
      <c r="N532">
        <v>0</v>
      </c>
      <c r="O532">
        <v>0</v>
      </c>
      <c r="P532" t="s">
        <v>37</v>
      </c>
      <c r="Q532" t="s">
        <v>37</v>
      </c>
      <c r="R532" t="str">
        <f t="shared" si="17"/>
        <v>2135994511122</v>
      </c>
      <c r="S532" t="s">
        <v>38</v>
      </c>
      <c r="T532" t="s">
        <v>66</v>
      </c>
      <c r="U532" t="s">
        <v>67</v>
      </c>
      <c r="V532" t="s">
        <v>100</v>
      </c>
      <c r="W532" t="s">
        <v>42</v>
      </c>
      <c r="X532" t="s">
        <v>43</v>
      </c>
      <c r="Y532" t="s">
        <v>44</v>
      </c>
      <c r="Z532" t="s">
        <v>44</v>
      </c>
      <c r="AA532" t="s">
        <v>45</v>
      </c>
      <c r="AB532" t="s">
        <v>46</v>
      </c>
      <c r="AC532" t="s">
        <v>47</v>
      </c>
      <c r="AD532" t="s">
        <v>48</v>
      </c>
      <c r="AE532" t="s">
        <v>49</v>
      </c>
      <c r="AF532" t="s">
        <v>31</v>
      </c>
    </row>
    <row r="533" spans="1:32">
      <c r="A533" t="str">
        <f t="shared" si="16"/>
        <v>213599451112403</v>
      </c>
      <c r="B533" t="s">
        <v>2978</v>
      </c>
      <c r="C533" t="s">
        <v>62</v>
      </c>
      <c r="D533" t="s">
        <v>334</v>
      </c>
      <c r="E533" t="s">
        <v>334</v>
      </c>
      <c r="F533" t="s">
        <v>52</v>
      </c>
      <c r="G533" t="s">
        <v>3202</v>
      </c>
      <c r="H533" s="1">
        <v>43891</v>
      </c>
      <c r="I533" s="1">
        <v>43865</v>
      </c>
      <c r="J533">
        <v>15473000</v>
      </c>
      <c r="K533" t="s">
        <v>31</v>
      </c>
      <c r="L533" t="s">
        <v>31</v>
      </c>
      <c r="M533">
        <v>0</v>
      </c>
      <c r="N533">
        <v>0</v>
      </c>
      <c r="O533">
        <v>0</v>
      </c>
      <c r="P533" t="s">
        <v>37</v>
      </c>
      <c r="Q533" t="s">
        <v>37</v>
      </c>
      <c r="R533" t="str">
        <f t="shared" si="17"/>
        <v>2135994511124</v>
      </c>
      <c r="S533" t="s">
        <v>38</v>
      </c>
      <c r="T533" t="s">
        <v>66</v>
      </c>
      <c r="U533" t="s">
        <v>67</v>
      </c>
      <c r="V533" t="s">
        <v>100</v>
      </c>
      <c r="W533" t="s">
        <v>42</v>
      </c>
      <c r="X533" t="s">
        <v>43</v>
      </c>
      <c r="Y533" t="s">
        <v>44</v>
      </c>
      <c r="Z533" t="s">
        <v>44</v>
      </c>
      <c r="AA533" t="s">
        <v>45</v>
      </c>
      <c r="AB533" t="s">
        <v>46</v>
      </c>
      <c r="AC533" t="s">
        <v>47</v>
      </c>
      <c r="AD533" t="s">
        <v>48</v>
      </c>
      <c r="AE533" t="s">
        <v>49</v>
      </c>
      <c r="AF533" t="s">
        <v>31</v>
      </c>
    </row>
    <row r="534" spans="1:32">
      <c r="A534" t="str">
        <f t="shared" si="16"/>
        <v>213599451112503</v>
      </c>
      <c r="B534" t="s">
        <v>2978</v>
      </c>
      <c r="C534" t="s">
        <v>62</v>
      </c>
      <c r="D534" t="s">
        <v>334</v>
      </c>
      <c r="E534" t="s">
        <v>334</v>
      </c>
      <c r="F534" t="s">
        <v>132</v>
      </c>
      <c r="G534" t="s">
        <v>3202</v>
      </c>
      <c r="H534" s="1">
        <v>43891</v>
      </c>
      <c r="I534" s="1">
        <v>43865</v>
      </c>
      <c r="J534">
        <v>50265</v>
      </c>
      <c r="K534" t="s">
        <v>31</v>
      </c>
      <c r="L534" t="s">
        <v>31</v>
      </c>
      <c r="M534">
        <v>0</v>
      </c>
      <c r="N534">
        <v>0</v>
      </c>
      <c r="O534">
        <v>0</v>
      </c>
      <c r="P534" t="s">
        <v>37</v>
      </c>
      <c r="Q534" t="s">
        <v>37</v>
      </c>
      <c r="R534" t="str">
        <f t="shared" si="17"/>
        <v>2135994511125</v>
      </c>
      <c r="S534" t="s">
        <v>38</v>
      </c>
      <c r="T534" t="s">
        <v>66</v>
      </c>
      <c r="U534" t="s">
        <v>67</v>
      </c>
      <c r="V534" t="s">
        <v>100</v>
      </c>
      <c r="W534" t="s">
        <v>42</v>
      </c>
      <c r="X534" t="s">
        <v>43</v>
      </c>
      <c r="Y534" t="s">
        <v>44</v>
      </c>
      <c r="Z534" t="s">
        <v>44</v>
      </c>
      <c r="AA534" t="s">
        <v>45</v>
      </c>
      <c r="AB534" t="s">
        <v>46</v>
      </c>
      <c r="AC534" t="s">
        <v>47</v>
      </c>
      <c r="AD534" t="s">
        <v>48</v>
      </c>
      <c r="AE534" t="s">
        <v>49</v>
      </c>
      <c r="AF534" t="s">
        <v>31</v>
      </c>
    </row>
    <row r="535" spans="1:32">
      <c r="A535" t="str">
        <f t="shared" si="16"/>
        <v>213599451112603</v>
      </c>
      <c r="B535" t="s">
        <v>2978</v>
      </c>
      <c r="C535" t="s">
        <v>62</v>
      </c>
      <c r="D535" t="s">
        <v>334</v>
      </c>
      <c r="E535" t="s">
        <v>334</v>
      </c>
      <c r="F535" t="s">
        <v>57</v>
      </c>
      <c r="G535" t="s">
        <v>3202</v>
      </c>
      <c r="H535" s="1">
        <v>43891</v>
      </c>
      <c r="I535" s="1">
        <v>43865</v>
      </c>
      <c r="J535">
        <v>10863000</v>
      </c>
      <c r="K535" t="s">
        <v>31</v>
      </c>
      <c r="L535" t="s">
        <v>31</v>
      </c>
      <c r="M535">
        <v>0</v>
      </c>
      <c r="N535">
        <v>0</v>
      </c>
      <c r="O535">
        <v>0</v>
      </c>
      <c r="P535" t="s">
        <v>37</v>
      </c>
      <c r="Q535" t="s">
        <v>37</v>
      </c>
      <c r="R535" t="str">
        <f t="shared" si="17"/>
        <v>2135994511126</v>
      </c>
      <c r="S535" t="s">
        <v>38</v>
      </c>
      <c r="T535" t="s">
        <v>66</v>
      </c>
      <c r="U535" t="s">
        <v>67</v>
      </c>
      <c r="V535" t="s">
        <v>100</v>
      </c>
      <c r="W535" t="s">
        <v>42</v>
      </c>
      <c r="X535" t="s">
        <v>43</v>
      </c>
      <c r="Y535" t="s">
        <v>44</v>
      </c>
      <c r="Z535" t="s">
        <v>44</v>
      </c>
      <c r="AA535" t="s">
        <v>45</v>
      </c>
      <c r="AB535" t="s">
        <v>46</v>
      </c>
      <c r="AC535" t="s">
        <v>47</v>
      </c>
      <c r="AD535" t="s">
        <v>48</v>
      </c>
      <c r="AE535" t="s">
        <v>49</v>
      </c>
      <c r="AF535" t="s">
        <v>31</v>
      </c>
    </row>
    <row r="536" spans="1:32">
      <c r="A536" t="str">
        <f t="shared" si="16"/>
        <v>213599451115103</v>
      </c>
      <c r="B536" t="s">
        <v>2978</v>
      </c>
      <c r="C536" t="s">
        <v>62</v>
      </c>
      <c r="D536" t="s">
        <v>334</v>
      </c>
      <c r="E536" t="s">
        <v>334</v>
      </c>
      <c r="F536" t="s">
        <v>58</v>
      </c>
      <c r="G536" t="s">
        <v>3202</v>
      </c>
      <c r="H536" s="1">
        <v>43891</v>
      </c>
      <c r="I536" s="1">
        <v>43865</v>
      </c>
      <c r="J536">
        <v>550000</v>
      </c>
      <c r="K536" t="s">
        <v>31</v>
      </c>
      <c r="L536" t="s">
        <v>31</v>
      </c>
      <c r="M536">
        <v>0</v>
      </c>
      <c r="N536">
        <v>0</v>
      </c>
      <c r="O536">
        <v>0</v>
      </c>
      <c r="P536" t="s">
        <v>37</v>
      </c>
      <c r="Q536" t="s">
        <v>37</v>
      </c>
      <c r="R536" t="str">
        <f t="shared" si="17"/>
        <v>2135994511151</v>
      </c>
      <c r="S536" t="s">
        <v>38</v>
      </c>
      <c r="T536" t="s">
        <v>66</v>
      </c>
      <c r="U536" t="s">
        <v>67</v>
      </c>
      <c r="V536" t="s">
        <v>100</v>
      </c>
      <c r="W536" t="s">
        <v>42</v>
      </c>
      <c r="X536" t="s">
        <v>43</v>
      </c>
      <c r="Y536" t="s">
        <v>44</v>
      </c>
      <c r="Z536" t="s">
        <v>44</v>
      </c>
      <c r="AA536" t="s">
        <v>45</v>
      </c>
      <c r="AB536" t="s">
        <v>46</v>
      </c>
      <c r="AC536" t="s">
        <v>47</v>
      </c>
      <c r="AD536" t="s">
        <v>48</v>
      </c>
      <c r="AE536" t="s">
        <v>49</v>
      </c>
      <c r="AF536" t="s">
        <v>31</v>
      </c>
    </row>
    <row r="537" spans="1:32">
      <c r="A537" t="str">
        <f t="shared" si="16"/>
        <v>213599452111502</v>
      </c>
      <c r="B537" t="s">
        <v>2978</v>
      </c>
      <c r="C537" t="s">
        <v>62</v>
      </c>
      <c r="D537" t="s">
        <v>157</v>
      </c>
      <c r="E537" t="s">
        <v>157</v>
      </c>
      <c r="F537" t="s">
        <v>286</v>
      </c>
      <c r="G537" t="s">
        <v>3203</v>
      </c>
      <c r="H537" s="1">
        <v>43868</v>
      </c>
      <c r="I537" s="1">
        <v>43866</v>
      </c>
      <c r="J537">
        <v>4450000</v>
      </c>
      <c r="K537" t="s">
        <v>31</v>
      </c>
      <c r="L537" t="s">
        <v>31</v>
      </c>
      <c r="M537">
        <v>0</v>
      </c>
      <c r="N537">
        <v>0</v>
      </c>
      <c r="O537">
        <v>0</v>
      </c>
      <c r="P537" t="s">
        <v>37</v>
      </c>
      <c r="Q537" t="s">
        <v>37</v>
      </c>
      <c r="R537" t="str">
        <f t="shared" si="17"/>
        <v>2135994521115</v>
      </c>
      <c r="S537" t="s">
        <v>38</v>
      </c>
      <c r="T537" t="s">
        <v>66</v>
      </c>
      <c r="U537" t="s">
        <v>67</v>
      </c>
      <c r="V537" t="s">
        <v>100</v>
      </c>
      <c r="W537" t="s">
        <v>42</v>
      </c>
      <c r="X537" t="s">
        <v>43</v>
      </c>
      <c r="Y537" t="s">
        <v>44</v>
      </c>
      <c r="Z537" t="s">
        <v>44</v>
      </c>
      <c r="AA537" t="s">
        <v>45</v>
      </c>
      <c r="AB537" t="s">
        <v>46</v>
      </c>
      <c r="AC537" t="s">
        <v>47</v>
      </c>
      <c r="AD537" t="s">
        <v>48</v>
      </c>
      <c r="AE537" t="s">
        <v>49</v>
      </c>
      <c r="AF537" t="s">
        <v>31</v>
      </c>
    </row>
    <row r="538" spans="1:32">
      <c r="A538" t="str">
        <f t="shared" si="16"/>
        <v>213599451111103</v>
      </c>
      <c r="B538" t="s">
        <v>2978</v>
      </c>
      <c r="C538" t="s">
        <v>62</v>
      </c>
      <c r="D538" t="s">
        <v>830</v>
      </c>
      <c r="E538" t="s">
        <v>830</v>
      </c>
      <c r="F538" t="s">
        <v>35</v>
      </c>
      <c r="G538" t="s">
        <v>3204</v>
      </c>
      <c r="H538" s="1">
        <v>43891</v>
      </c>
      <c r="I538" s="1">
        <v>43866</v>
      </c>
      <c r="J538">
        <v>96402000</v>
      </c>
      <c r="K538" t="s">
        <v>31</v>
      </c>
      <c r="L538" t="s">
        <v>31</v>
      </c>
      <c r="M538">
        <v>0</v>
      </c>
      <c r="N538">
        <v>0</v>
      </c>
      <c r="O538">
        <v>0</v>
      </c>
      <c r="P538" t="s">
        <v>37</v>
      </c>
      <c r="Q538" t="s">
        <v>37</v>
      </c>
      <c r="R538" t="str">
        <f t="shared" si="17"/>
        <v>2135994511111</v>
      </c>
      <c r="S538" t="s">
        <v>38</v>
      </c>
      <c r="T538" t="s">
        <v>66</v>
      </c>
      <c r="U538" t="s">
        <v>67</v>
      </c>
      <c r="V538" t="s">
        <v>100</v>
      </c>
      <c r="W538" t="s">
        <v>42</v>
      </c>
      <c r="X538" t="s">
        <v>43</v>
      </c>
      <c r="Y538" t="s">
        <v>44</v>
      </c>
      <c r="Z538" t="s">
        <v>44</v>
      </c>
      <c r="AA538" t="s">
        <v>45</v>
      </c>
      <c r="AB538" t="s">
        <v>46</v>
      </c>
      <c r="AC538" t="s">
        <v>47</v>
      </c>
      <c r="AD538" t="s">
        <v>48</v>
      </c>
      <c r="AE538" t="s">
        <v>49</v>
      </c>
      <c r="AF538" t="s">
        <v>31</v>
      </c>
    </row>
    <row r="539" spans="1:32">
      <c r="A539" t="str">
        <f t="shared" si="16"/>
        <v>213599451111903</v>
      </c>
      <c r="B539" t="s">
        <v>2978</v>
      </c>
      <c r="C539" t="s">
        <v>62</v>
      </c>
      <c r="D539" t="s">
        <v>830</v>
      </c>
      <c r="E539" t="s">
        <v>830</v>
      </c>
      <c r="F539" t="s">
        <v>50</v>
      </c>
      <c r="G539" t="s">
        <v>3204</v>
      </c>
      <c r="H539" s="1">
        <v>43891</v>
      </c>
      <c r="I539" s="1">
        <v>43866</v>
      </c>
      <c r="J539">
        <v>1182</v>
      </c>
      <c r="K539" t="s">
        <v>31</v>
      </c>
      <c r="L539" t="s">
        <v>31</v>
      </c>
      <c r="M539">
        <v>0</v>
      </c>
      <c r="N539">
        <v>0</v>
      </c>
      <c r="O539">
        <v>0</v>
      </c>
      <c r="P539" t="s">
        <v>37</v>
      </c>
      <c r="Q539" t="s">
        <v>37</v>
      </c>
      <c r="R539" t="str">
        <f t="shared" si="17"/>
        <v>2135994511119</v>
      </c>
      <c r="S539" t="s">
        <v>38</v>
      </c>
      <c r="T539" t="s">
        <v>66</v>
      </c>
      <c r="U539" t="s">
        <v>67</v>
      </c>
      <c r="V539" t="s">
        <v>100</v>
      </c>
      <c r="W539" t="s">
        <v>42</v>
      </c>
      <c r="X539" t="s">
        <v>43</v>
      </c>
      <c r="Y539" t="s">
        <v>44</v>
      </c>
      <c r="Z539" t="s">
        <v>44</v>
      </c>
      <c r="AA539" t="s">
        <v>45</v>
      </c>
      <c r="AB539" t="s">
        <v>46</v>
      </c>
      <c r="AC539" t="s">
        <v>47</v>
      </c>
      <c r="AD539" t="s">
        <v>48</v>
      </c>
      <c r="AE539" t="s">
        <v>49</v>
      </c>
      <c r="AF539" t="s">
        <v>31</v>
      </c>
    </row>
    <row r="540" spans="1:32">
      <c r="A540" t="str">
        <f t="shared" si="16"/>
        <v>213599451112103</v>
      </c>
      <c r="B540" t="s">
        <v>2978</v>
      </c>
      <c r="C540" t="s">
        <v>62</v>
      </c>
      <c r="D540" t="s">
        <v>830</v>
      </c>
      <c r="E540" t="s">
        <v>830</v>
      </c>
      <c r="F540" t="s">
        <v>51</v>
      </c>
      <c r="G540" t="s">
        <v>3204</v>
      </c>
      <c r="H540" s="1">
        <v>43891</v>
      </c>
      <c r="I540" s="1">
        <v>43866</v>
      </c>
      <c r="J540">
        <v>7211030</v>
      </c>
      <c r="K540" t="s">
        <v>31</v>
      </c>
      <c r="L540" t="s">
        <v>31</v>
      </c>
      <c r="M540">
        <v>0</v>
      </c>
      <c r="N540">
        <v>0</v>
      </c>
      <c r="O540">
        <v>0</v>
      </c>
      <c r="P540" t="s">
        <v>37</v>
      </c>
      <c r="Q540" t="s">
        <v>37</v>
      </c>
      <c r="R540" t="str">
        <f t="shared" si="17"/>
        <v>2135994511121</v>
      </c>
      <c r="S540" t="s">
        <v>38</v>
      </c>
      <c r="T540" t="s">
        <v>66</v>
      </c>
      <c r="U540" t="s">
        <v>67</v>
      </c>
      <c r="V540" t="s">
        <v>100</v>
      </c>
      <c r="W540" t="s">
        <v>42</v>
      </c>
      <c r="X540" t="s">
        <v>43</v>
      </c>
      <c r="Y540" t="s">
        <v>44</v>
      </c>
      <c r="Z540" t="s">
        <v>44</v>
      </c>
      <c r="AA540" t="s">
        <v>45</v>
      </c>
      <c r="AB540" t="s">
        <v>46</v>
      </c>
      <c r="AC540" t="s">
        <v>47</v>
      </c>
      <c r="AD540" t="s">
        <v>48</v>
      </c>
      <c r="AE540" t="s">
        <v>49</v>
      </c>
      <c r="AF540" t="s">
        <v>31</v>
      </c>
    </row>
    <row r="541" spans="1:32">
      <c r="A541" t="str">
        <f t="shared" si="16"/>
        <v>213599451112203</v>
      </c>
      <c r="B541" t="s">
        <v>2978</v>
      </c>
      <c r="C541" t="s">
        <v>62</v>
      </c>
      <c r="D541" t="s">
        <v>830</v>
      </c>
      <c r="E541" t="s">
        <v>830</v>
      </c>
      <c r="F541" t="s">
        <v>55</v>
      </c>
      <c r="G541" t="s">
        <v>3204</v>
      </c>
      <c r="H541" s="1">
        <v>43891</v>
      </c>
      <c r="I541" s="1">
        <v>43866</v>
      </c>
      <c r="J541">
        <v>2703724</v>
      </c>
      <c r="K541" t="s">
        <v>31</v>
      </c>
      <c r="L541" t="s">
        <v>31</v>
      </c>
      <c r="M541">
        <v>0</v>
      </c>
      <c r="N541">
        <v>0</v>
      </c>
      <c r="O541">
        <v>0</v>
      </c>
      <c r="P541" t="s">
        <v>37</v>
      </c>
      <c r="Q541" t="s">
        <v>37</v>
      </c>
      <c r="R541" t="str">
        <f t="shared" si="17"/>
        <v>2135994511122</v>
      </c>
      <c r="S541" t="s">
        <v>38</v>
      </c>
      <c r="T541" t="s">
        <v>66</v>
      </c>
      <c r="U541" t="s">
        <v>67</v>
      </c>
      <c r="V541" t="s">
        <v>100</v>
      </c>
      <c r="W541" t="s">
        <v>42</v>
      </c>
      <c r="X541" t="s">
        <v>43</v>
      </c>
      <c r="Y541" t="s">
        <v>44</v>
      </c>
      <c r="Z541" t="s">
        <v>44</v>
      </c>
      <c r="AA541" t="s">
        <v>45</v>
      </c>
      <c r="AB541" t="s">
        <v>46</v>
      </c>
      <c r="AC541" t="s">
        <v>47</v>
      </c>
      <c r="AD541" t="s">
        <v>48</v>
      </c>
      <c r="AE541" t="s">
        <v>49</v>
      </c>
      <c r="AF541" t="s">
        <v>31</v>
      </c>
    </row>
    <row r="542" spans="1:32">
      <c r="A542" t="str">
        <f t="shared" si="16"/>
        <v>213599451112403</v>
      </c>
      <c r="B542" t="s">
        <v>2978</v>
      </c>
      <c r="C542" t="s">
        <v>62</v>
      </c>
      <c r="D542" t="s">
        <v>830</v>
      </c>
      <c r="E542" t="s">
        <v>830</v>
      </c>
      <c r="F542" t="s">
        <v>52</v>
      </c>
      <c r="G542" t="s">
        <v>3204</v>
      </c>
      <c r="H542" s="1">
        <v>43891</v>
      </c>
      <c r="I542" s="1">
        <v>43866</v>
      </c>
      <c r="J542">
        <v>8217000</v>
      </c>
      <c r="K542" t="s">
        <v>31</v>
      </c>
      <c r="L542" t="s">
        <v>31</v>
      </c>
      <c r="M542">
        <v>0</v>
      </c>
      <c r="N542">
        <v>0</v>
      </c>
      <c r="O542">
        <v>0</v>
      </c>
      <c r="P542" t="s">
        <v>37</v>
      </c>
      <c r="Q542" t="s">
        <v>37</v>
      </c>
      <c r="R542" t="str">
        <f t="shared" si="17"/>
        <v>2135994511124</v>
      </c>
      <c r="S542" t="s">
        <v>38</v>
      </c>
      <c r="T542" t="s">
        <v>66</v>
      </c>
      <c r="U542" t="s">
        <v>67</v>
      </c>
      <c r="V542" t="s">
        <v>100</v>
      </c>
      <c r="W542" t="s">
        <v>42</v>
      </c>
      <c r="X542" t="s">
        <v>43</v>
      </c>
      <c r="Y542" t="s">
        <v>44</v>
      </c>
      <c r="Z542" t="s">
        <v>44</v>
      </c>
      <c r="AA542" t="s">
        <v>45</v>
      </c>
      <c r="AB542" t="s">
        <v>46</v>
      </c>
      <c r="AC542" t="s">
        <v>47</v>
      </c>
      <c r="AD542" t="s">
        <v>48</v>
      </c>
      <c r="AE542" t="s">
        <v>49</v>
      </c>
      <c r="AF542" t="s">
        <v>31</v>
      </c>
    </row>
    <row r="543" spans="1:32">
      <c r="A543" t="str">
        <f t="shared" si="16"/>
        <v>213599451112503</v>
      </c>
      <c r="B543" t="s">
        <v>2978</v>
      </c>
      <c r="C543" t="s">
        <v>62</v>
      </c>
      <c r="D543" t="s">
        <v>830</v>
      </c>
      <c r="E543" t="s">
        <v>830</v>
      </c>
      <c r="F543" t="s">
        <v>132</v>
      </c>
      <c r="G543" t="s">
        <v>3204</v>
      </c>
      <c r="H543" s="1">
        <v>43891</v>
      </c>
      <c r="I543" s="1">
        <v>43866</v>
      </c>
      <c r="J543">
        <v>70404</v>
      </c>
      <c r="K543" t="s">
        <v>31</v>
      </c>
      <c r="L543" t="s">
        <v>31</v>
      </c>
      <c r="M543">
        <v>0</v>
      </c>
      <c r="N543">
        <v>0</v>
      </c>
      <c r="O543">
        <v>0</v>
      </c>
      <c r="P543" t="s">
        <v>37</v>
      </c>
      <c r="Q543" t="s">
        <v>37</v>
      </c>
      <c r="R543" t="str">
        <f t="shared" si="17"/>
        <v>2135994511125</v>
      </c>
      <c r="S543" t="s">
        <v>38</v>
      </c>
      <c r="T543" t="s">
        <v>66</v>
      </c>
      <c r="U543" t="s">
        <v>67</v>
      </c>
      <c r="V543" t="s">
        <v>100</v>
      </c>
      <c r="W543" t="s">
        <v>42</v>
      </c>
      <c r="X543" t="s">
        <v>43</v>
      </c>
      <c r="Y543" t="s">
        <v>44</v>
      </c>
      <c r="Z543" t="s">
        <v>44</v>
      </c>
      <c r="AA543" t="s">
        <v>45</v>
      </c>
      <c r="AB543" t="s">
        <v>46</v>
      </c>
      <c r="AC543" t="s">
        <v>47</v>
      </c>
      <c r="AD543" t="s">
        <v>48</v>
      </c>
      <c r="AE543" t="s">
        <v>49</v>
      </c>
      <c r="AF543" t="s">
        <v>31</v>
      </c>
    </row>
    <row r="544" spans="1:32">
      <c r="A544" t="str">
        <f t="shared" si="16"/>
        <v>213599451112603</v>
      </c>
      <c r="B544" t="s">
        <v>2978</v>
      </c>
      <c r="C544" t="s">
        <v>62</v>
      </c>
      <c r="D544" t="s">
        <v>830</v>
      </c>
      <c r="E544" t="s">
        <v>830</v>
      </c>
      <c r="F544" t="s">
        <v>57</v>
      </c>
      <c r="G544" t="s">
        <v>3204</v>
      </c>
      <c r="H544" s="1">
        <v>43891</v>
      </c>
      <c r="I544" s="1">
        <v>43866</v>
      </c>
      <c r="J544">
        <v>6083280</v>
      </c>
      <c r="K544" t="s">
        <v>31</v>
      </c>
      <c r="L544" t="s">
        <v>31</v>
      </c>
      <c r="M544">
        <v>0</v>
      </c>
      <c r="N544">
        <v>0</v>
      </c>
      <c r="O544">
        <v>0</v>
      </c>
      <c r="P544" t="s">
        <v>37</v>
      </c>
      <c r="Q544" t="s">
        <v>37</v>
      </c>
      <c r="R544" t="str">
        <f t="shared" si="17"/>
        <v>2135994511126</v>
      </c>
      <c r="S544" t="s">
        <v>38</v>
      </c>
      <c r="T544" t="s">
        <v>66</v>
      </c>
      <c r="U544" t="s">
        <v>67</v>
      </c>
      <c r="V544" t="s">
        <v>100</v>
      </c>
      <c r="W544" t="s">
        <v>42</v>
      </c>
      <c r="X544" t="s">
        <v>43</v>
      </c>
      <c r="Y544" t="s">
        <v>44</v>
      </c>
      <c r="Z544" t="s">
        <v>44</v>
      </c>
      <c r="AA544" t="s">
        <v>45</v>
      </c>
      <c r="AB544" t="s">
        <v>46</v>
      </c>
      <c r="AC544" t="s">
        <v>47</v>
      </c>
      <c r="AD544" t="s">
        <v>48</v>
      </c>
      <c r="AE544" t="s">
        <v>49</v>
      </c>
      <c r="AF544" t="s">
        <v>31</v>
      </c>
    </row>
    <row r="545" spans="1:32">
      <c r="A545" t="str">
        <f t="shared" si="16"/>
        <v>213599451115103</v>
      </c>
      <c r="B545" t="s">
        <v>2978</v>
      </c>
      <c r="C545" t="s">
        <v>62</v>
      </c>
      <c r="D545" t="s">
        <v>830</v>
      </c>
      <c r="E545" t="s">
        <v>830</v>
      </c>
      <c r="F545" t="s">
        <v>58</v>
      </c>
      <c r="G545" t="s">
        <v>3204</v>
      </c>
      <c r="H545" s="1">
        <v>43891</v>
      </c>
      <c r="I545" s="1">
        <v>43866</v>
      </c>
      <c r="J545">
        <v>540000</v>
      </c>
      <c r="K545" t="s">
        <v>31</v>
      </c>
      <c r="L545" t="s">
        <v>31</v>
      </c>
      <c r="M545">
        <v>0</v>
      </c>
      <c r="N545">
        <v>0</v>
      </c>
      <c r="O545">
        <v>0</v>
      </c>
      <c r="P545" t="s">
        <v>37</v>
      </c>
      <c r="Q545" t="s">
        <v>37</v>
      </c>
      <c r="R545" t="str">
        <f t="shared" si="17"/>
        <v>2135994511151</v>
      </c>
      <c r="S545" t="s">
        <v>38</v>
      </c>
      <c r="T545" t="s">
        <v>66</v>
      </c>
      <c r="U545" t="s">
        <v>67</v>
      </c>
      <c r="V545" t="s">
        <v>100</v>
      </c>
      <c r="W545" t="s">
        <v>42</v>
      </c>
      <c r="X545" t="s">
        <v>43</v>
      </c>
      <c r="Y545" t="s">
        <v>44</v>
      </c>
      <c r="Z545" t="s">
        <v>44</v>
      </c>
      <c r="AA545" t="s">
        <v>45</v>
      </c>
      <c r="AB545" t="s">
        <v>46</v>
      </c>
      <c r="AC545" t="s">
        <v>47</v>
      </c>
      <c r="AD545" t="s">
        <v>48</v>
      </c>
      <c r="AE545" t="s">
        <v>49</v>
      </c>
      <c r="AF545" t="s">
        <v>31</v>
      </c>
    </row>
    <row r="546" spans="1:32">
      <c r="A546" t="str">
        <f t="shared" si="16"/>
        <v>213599451111102</v>
      </c>
      <c r="B546" t="s">
        <v>2978</v>
      </c>
      <c r="C546" t="s">
        <v>62</v>
      </c>
      <c r="D546" t="s">
        <v>260</v>
      </c>
      <c r="E546" t="s">
        <v>260</v>
      </c>
      <c r="F546" t="s">
        <v>35</v>
      </c>
      <c r="G546" t="s">
        <v>3205</v>
      </c>
      <c r="H546" s="1">
        <v>43868</v>
      </c>
      <c r="I546" s="1">
        <v>43867</v>
      </c>
      <c r="J546">
        <v>3982600</v>
      </c>
      <c r="K546" t="s">
        <v>31</v>
      </c>
      <c r="L546" t="s">
        <v>31</v>
      </c>
      <c r="M546">
        <v>0</v>
      </c>
      <c r="N546">
        <v>0</v>
      </c>
      <c r="O546">
        <v>0</v>
      </c>
      <c r="P546" t="s">
        <v>37</v>
      </c>
      <c r="Q546" t="s">
        <v>37</v>
      </c>
      <c r="R546" t="str">
        <f t="shared" si="17"/>
        <v>2135994511111</v>
      </c>
      <c r="S546" t="s">
        <v>38</v>
      </c>
      <c r="T546" t="s">
        <v>66</v>
      </c>
      <c r="U546" t="s">
        <v>67</v>
      </c>
      <c r="V546" t="s">
        <v>100</v>
      </c>
      <c r="W546" t="s">
        <v>42</v>
      </c>
      <c r="X546" t="s">
        <v>43</v>
      </c>
      <c r="Y546" t="s">
        <v>44</v>
      </c>
      <c r="Z546" t="s">
        <v>44</v>
      </c>
      <c r="AA546" t="s">
        <v>45</v>
      </c>
      <c r="AB546" t="s">
        <v>46</v>
      </c>
      <c r="AC546" t="s">
        <v>47</v>
      </c>
      <c r="AD546" t="s">
        <v>48</v>
      </c>
      <c r="AE546" t="s">
        <v>49</v>
      </c>
      <c r="AF546" t="s">
        <v>31</v>
      </c>
    </row>
    <row r="547" spans="1:32">
      <c r="A547" t="str">
        <f t="shared" si="16"/>
        <v>213599451111902</v>
      </c>
      <c r="B547" t="s">
        <v>2978</v>
      </c>
      <c r="C547" t="s">
        <v>62</v>
      </c>
      <c r="D547" t="s">
        <v>260</v>
      </c>
      <c r="E547" t="s">
        <v>260</v>
      </c>
      <c r="F547" t="s">
        <v>50</v>
      </c>
      <c r="G547" t="s">
        <v>3205</v>
      </c>
      <c r="H547" s="1">
        <v>43868</v>
      </c>
      <c r="I547" s="1">
        <v>43867</v>
      </c>
      <c r="J547">
        <v>53</v>
      </c>
      <c r="K547" t="s">
        <v>31</v>
      </c>
      <c r="L547" t="s">
        <v>31</v>
      </c>
      <c r="M547">
        <v>0</v>
      </c>
      <c r="N547">
        <v>0</v>
      </c>
      <c r="O547">
        <v>0</v>
      </c>
      <c r="P547" t="s">
        <v>37</v>
      </c>
      <c r="Q547" t="s">
        <v>37</v>
      </c>
      <c r="R547" t="str">
        <f t="shared" si="17"/>
        <v>2135994511119</v>
      </c>
      <c r="S547" t="s">
        <v>38</v>
      </c>
      <c r="T547" t="s">
        <v>66</v>
      </c>
      <c r="U547" t="s">
        <v>67</v>
      </c>
      <c r="V547" t="s">
        <v>100</v>
      </c>
      <c r="W547" t="s">
        <v>42</v>
      </c>
      <c r="X547" t="s">
        <v>43</v>
      </c>
      <c r="Y547" t="s">
        <v>44</v>
      </c>
      <c r="Z547" t="s">
        <v>44</v>
      </c>
      <c r="AA547" t="s">
        <v>45</v>
      </c>
      <c r="AB547" t="s">
        <v>46</v>
      </c>
      <c r="AC547" t="s">
        <v>47</v>
      </c>
      <c r="AD547" t="s">
        <v>48</v>
      </c>
      <c r="AE547" t="s">
        <v>49</v>
      </c>
      <c r="AF547" t="s">
        <v>31</v>
      </c>
    </row>
    <row r="548" spans="1:32">
      <c r="A548" t="str">
        <f t="shared" si="16"/>
        <v>213599451112102</v>
      </c>
      <c r="B548" t="s">
        <v>2978</v>
      </c>
      <c r="C548" t="s">
        <v>62</v>
      </c>
      <c r="D548" t="s">
        <v>260</v>
      </c>
      <c r="E548" t="s">
        <v>260</v>
      </c>
      <c r="F548" t="s">
        <v>51</v>
      </c>
      <c r="G548" t="s">
        <v>3205</v>
      </c>
      <c r="H548" s="1">
        <v>43868</v>
      </c>
      <c r="I548" s="1">
        <v>43867</v>
      </c>
      <c r="J548">
        <v>398260</v>
      </c>
      <c r="K548" t="s">
        <v>31</v>
      </c>
      <c r="L548" t="s">
        <v>31</v>
      </c>
      <c r="M548">
        <v>0</v>
      </c>
      <c r="N548">
        <v>0</v>
      </c>
      <c r="O548">
        <v>0</v>
      </c>
      <c r="P548" t="s">
        <v>37</v>
      </c>
      <c r="Q548" t="s">
        <v>37</v>
      </c>
      <c r="R548" t="str">
        <f t="shared" si="17"/>
        <v>2135994511121</v>
      </c>
      <c r="S548" t="s">
        <v>38</v>
      </c>
      <c r="T548" t="s">
        <v>66</v>
      </c>
      <c r="U548" t="s">
        <v>67</v>
      </c>
      <c r="V548" t="s">
        <v>100</v>
      </c>
      <c r="W548" t="s">
        <v>42</v>
      </c>
      <c r="X548" t="s">
        <v>43</v>
      </c>
      <c r="Y548" t="s">
        <v>44</v>
      </c>
      <c r="Z548" t="s">
        <v>44</v>
      </c>
      <c r="AA548" t="s">
        <v>45</v>
      </c>
      <c r="AB548" t="s">
        <v>46</v>
      </c>
      <c r="AC548" t="s">
        <v>47</v>
      </c>
      <c r="AD548" t="s">
        <v>48</v>
      </c>
      <c r="AE548" t="s">
        <v>49</v>
      </c>
      <c r="AF548" t="s">
        <v>31</v>
      </c>
    </row>
    <row r="549" spans="1:32">
      <c r="A549" t="str">
        <f t="shared" si="16"/>
        <v>213599451112202</v>
      </c>
      <c r="B549" t="s">
        <v>2978</v>
      </c>
      <c r="C549" t="s">
        <v>62</v>
      </c>
      <c r="D549" t="s">
        <v>260</v>
      </c>
      <c r="E549" t="s">
        <v>260</v>
      </c>
      <c r="F549" t="s">
        <v>55</v>
      </c>
      <c r="G549" t="s">
        <v>3205</v>
      </c>
      <c r="H549" s="1">
        <v>43868</v>
      </c>
      <c r="I549" s="1">
        <v>43867</v>
      </c>
      <c r="J549">
        <v>159304</v>
      </c>
      <c r="K549" t="s">
        <v>31</v>
      </c>
      <c r="L549" t="s">
        <v>31</v>
      </c>
      <c r="M549">
        <v>0</v>
      </c>
      <c r="N549">
        <v>0</v>
      </c>
      <c r="O549">
        <v>0</v>
      </c>
      <c r="P549" t="s">
        <v>37</v>
      </c>
      <c r="Q549" t="s">
        <v>37</v>
      </c>
      <c r="R549" t="str">
        <f t="shared" si="17"/>
        <v>2135994511122</v>
      </c>
      <c r="S549" t="s">
        <v>38</v>
      </c>
      <c r="T549" t="s">
        <v>66</v>
      </c>
      <c r="U549" t="s">
        <v>67</v>
      </c>
      <c r="V549" t="s">
        <v>100</v>
      </c>
      <c r="W549" t="s">
        <v>42</v>
      </c>
      <c r="X549" t="s">
        <v>43</v>
      </c>
      <c r="Y549" t="s">
        <v>44</v>
      </c>
      <c r="Z549" t="s">
        <v>44</v>
      </c>
      <c r="AA549" t="s">
        <v>45</v>
      </c>
      <c r="AB549" t="s">
        <v>46</v>
      </c>
      <c r="AC549" t="s">
        <v>47</v>
      </c>
      <c r="AD549" t="s">
        <v>48</v>
      </c>
      <c r="AE549" t="s">
        <v>49</v>
      </c>
      <c r="AF549" t="s">
        <v>31</v>
      </c>
    </row>
    <row r="550" spans="1:32">
      <c r="A550" t="str">
        <f t="shared" si="16"/>
        <v>213599451112402</v>
      </c>
      <c r="B550" t="s">
        <v>2978</v>
      </c>
      <c r="C550" t="s">
        <v>62</v>
      </c>
      <c r="D550" t="s">
        <v>260</v>
      </c>
      <c r="E550" t="s">
        <v>260</v>
      </c>
      <c r="F550" t="s">
        <v>52</v>
      </c>
      <c r="G550" t="s">
        <v>3205</v>
      </c>
      <c r="H550" s="1">
        <v>43868</v>
      </c>
      <c r="I550" s="1">
        <v>43867</v>
      </c>
      <c r="J550">
        <v>327000</v>
      </c>
      <c r="K550" t="s">
        <v>31</v>
      </c>
      <c r="L550" t="s">
        <v>31</v>
      </c>
      <c r="M550">
        <v>0</v>
      </c>
      <c r="N550">
        <v>0</v>
      </c>
      <c r="O550">
        <v>0</v>
      </c>
      <c r="P550" t="s">
        <v>37</v>
      </c>
      <c r="Q550" t="s">
        <v>37</v>
      </c>
      <c r="R550" t="str">
        <f t="shared" si="17"/>
        <v>2135994511124</v>
      </c>
      <c r="S550" t="s">
        <v>38</v>
      </c>
      <c r="T550" t="s">
        <v>66</v>
      </c>
      <c r="U550" t="s">
        <v>67</v>
      </c>
      <c r="V550" t="s">
        <v>100</v>
      </c>
      <c r="W550" t="s">
        <v>42</v>
      </c>
      <c r="X550" t="s">
        <v>43</v>
      </c>
      <c r="Y550" t="s">
        <v>44</v>
      </c>
      <c r="Z550" t="s">
        <v>44</v>
      </c>
      <c r="AA550" t="s">
        <v>45</v>
      </c>
      <c r="AB550" t="s">
        <v>46</v>
      </c>
      <c r="AC550" t="s">
        <v>47</v>
      </c>
      <c r="AD550" t="s">
        <v>48</v>
      </c>
      <c r="AE550" t="s">
        <v>49</v>
      </c>
      <c r="AF550" t="s">
        <v>31</v>
      </c>
    </row>
    <row r="551" spans="1:32">
      <c r="A551" t="str">
        <f t="shared" si="16"/>
        <v>213599451112602</v>
      </c>
      <c r="B551" t="s">
        <v>2978</v>
      </c>
      <c r="C551" t="s">
        <v>62</v>
      </c>
      <c r="D551" t="s">
        <v>260</v>
      </c>
      <c r="E551" t="s">
        <v>260</v>
      </c>
      <c r="F551" t="s">
        <v>57</v>
      </c>
      <c r="G551" t="s">
        <v>3205</v>
      </c>
      <c r="H551" s="1">
        <v>43868</v>
      </c>
      <c r="I551" s="1">
        <v>43867</v>
      </c>
      <c r="J551">
        <v>289680</v>
      </c>
      <c r="K551" t="s">
        <v>31</v>
      </c>
      <c r="L551" t="s">
        <v>31</v>
      </c>
      <c r="M551">
        <v>0</v>
      </c>
      <c r="N551">
        <v>0</v>
      </c>
      <c r="O551">
        <v>0</v>
      </c>
      <c r="P551" t="s">
        <v>37</v>
      </c>
      <c r="Q551" t="s">
        <v>37</v>
      </c>
      <c r="R551" t="str">
        <f t="shared" si="17"/>
        <v>2135994511126</v>
      </c>
      <c r="S551" t="s">
        <v>38</v>
      </c>
      <c r="T551" t="s">
        <v>66</v>
      </c>
      <c r="U551" t="s">
        <v>67</v>
      </c>
      <c r="V551" t="s">
        <v>100</v>
      </c>
      <c r="W551" t="s">
        <v>42</v>
      </c>
      <c r="X551" t="s">
        <v>43</v>
      </c>
      <c r="Y551" t="s">
        <v>44</v>
      </c>
      <c r="Z551" t="s">
        <v>44</v>
      </c>
      <c r="AA551" t="s">
        <v>45</v>
      </c>
      <c r="AB551" t="s">
        <v>46</v>
      </c>
      <c r="AC551" t="s">
        <v>47</v>
      </c>
      <c r="AD551" t="s">
        <v>48</v>
      </c>
      <c r="AE551" t="s">
        <v>49</v>
      </c>
      <c r="AF551" t="s">
        <v>31</v>
      </c>
    </row>
    <row r="552" spans="1:32">
      <c r="A552" t="str">
        <f t="shared" si="16"/>
        <v>213599451111103</v>
      </c>
      <c r="B552" t="s">
        <v>2978</v>
      </c>
      <c r="C552" t="s">
        <v>62</v>
      </c>
      <c r="D552" t="s">
        <v>167</v>
      </c>
      <c r="E552" t="s">
        <v>167</v>
      </c>
      <c r="F552" t="s">
        <v>35</v>
      </c>
      <c r="G552" t="s">
        <v>3206</v>
      </c>
      <c r="H552" s="1">
        <v>43891</v>
      </c>
      <c r="I552" s="1">
        <v>43868</v>
      </c>
      <c r="J552">
        <v>581065700</v>
      </c>
      <c r="K552" t="s">
        <v>31</v>
      </c>
      <c r="L552" t="s">
        <v>31</v>
      </c>
      <c r="M552">
        <v>0</v>
      </c>
      <c r="N552">
        <v>0</v>
      </c>
      <c r="O552">
        <v>0</v>
      </c>
      <c r="P552" t="s">
        <v>37</v>
      </c>
      <c r="Q552" t="s">
        <v>37</v>
      </c>
      <c r="R552" t="str">
        <f t="shared" si="17"/>
        <v>2135994511111</v>
      </c>
      <c r="S552" t="s">
        <v>38</v>
      </c>
      <c r="T552" t="s">
        <v>66</v>
      </c>
      <c r="U552" t="s">
        <v>67</v>
      </c>
      <c r="V552" t="s">
        <v>100</v>
      </c>
      <c r="W552" t="s">
        <v>42</v>
      </c>
      <c r="X552" t="s">
        <v>43</v>
      </c>
      <c r="Y552" t="s">
        <v>44</v>
      </c>
      <c r="Z552" t="s">
        <v>44</v>
      </c>
      <c r="AA552" t="s">
        <v>45</v>
      </c>
      <c r="AB552" t="s">
        <v>46</v>
      </c>
      <c r="AC552" t="s">
        <v>47</v>
      </c>
      <c r="AD552" t="s">
        <v>48</v>
      </c>
      <c r="AE552" t="s">
        <v>49</v>
      </c>
      <c r="AF552" t="s">
        <v>31</v>
      </c>
    </row>
    <row r="553" spans="1:32">
      <c r="A553" t="str">
        <f t="shared" si="16"/>
        <v>213599452411102</v>
      </c>
      <c r="B553" t="s">
        <v>2978</v>
      </c>
      <c r="C553" t="s">
        <v>62</v>
      </c>
      <c r="D553" t="s">
        <v>614</v>
      </c>
      <c r="E553" t="s">
        <v>614</v>
      </c>
      <c r="F553" t="s">
        <v>71</v>
      </c>
      <c r="G553" t="s">
        <v>3207</v>
      </c>
      <c r="H553" s="1">
        <v>43868</v>
      </c>
      <c r="I553" s="1">
        <v>43868</v>
      </c>
      <c r="J553">
        <v>410000</v>
      </c>
      <c r="K553" t="s">
        <v>31</v>
      </c>
      <c r="L553" t="s">
        <v>31</v>
      </c>
      <c r="M553">
        <v>0</v>
      </c>
      <c r="N553">
        <v>0</v>
      </c>
      <c r="O553">
        <v>0</v>
      </c>
      <c r="P553" t="s">
        <v>37</v>
      </c>
      <c r="Q553" t="s">
        <v>37</v>
      </c>
      <c r="R553" t="str">
        <f t="shared" si="17"/>
        <v>2135994524111</v>
      </c>
      <c r="S553" t="s">
        <v>38</v>
      </c>
      <c r="T553" t="s">
        <v>66</v>
      </c>
      <c r="U553" t="s">
        <v>67</v>
      </c>
      <c r="V553" t="s">
        <v>100</v>
      </c>
      <c r="W553" t="s">
        <v>42</v>
      </c>
      <c r="X553" t="s">
        <v>43</v>
      </c>
      <c r="Y553" t="s">
        <v>44</v>
      </c>
      <c r="Z553" t="s">
        <v>44</v>
      </c>
      <c r="AA553" t="s">
        <v>45</v>
      </c>
      <c r="AB553" t="s">
        <v>46</v>
      </c>
      <c r="AC553" t="s">
        <v>47</v>
      </c>
      <c r="AD553" t="s">
        <v>48</v>
      </c>
      <c r="AE553" t="s">
        <v>49</v>
      </c>
      <c r="AF553" t="s">
        <v>31</v>
      </c>
    </row>
    <row r="554" spans="1:32">
      <c r="A554" t="str">
        <f t="shared" si="16"/>
        <v>213599451111903</v>
      </c>
      <c r="B554" t="s">
        <v>2978</v>
      </c>
      <c r="C554" t="s">
        <v>62</v>
      </c>
      <c r="D554" t="s">
        <v>167</v>
      </c>
      <c r="E554" t="s">
        <v>167</v>
      </c>
      <c r="F554" t="s">
        <v>50</v>
      </c>
      <c r="G554" t="s">
        <v>3206</v>
      </c>
      <c r="H554" s="1">
        <v>43891</v>
      </c>
      <c r="I554" s="1">
        <v>43868</v>
      </c>
      <c r="J554">
        <v>8609</v>
      </c>
      <c r="K554" t="s">
        <v>31</v>
      </c>
      <c r="L554" t="s">
        <v>31</v>
      </c>
      <c r="M554">
        <v>0</v>
      </c>
      <c r="N554">
        <v>0</v>
      </c>
      <c r="O554">
        <v>0</v>
      </c>
      <c r="P554" t="s">
        <v>37</v>
      </c>
      <c r="Q554" t="s">
        <v>37</v>
      </c>
      <c r="R554" t="str">
        <f t="shared" si="17"/>
        <v>2135994511119</v>
      </c>
      <c r="S554" t="s">
        <v>38</v>
      </c>
      <c r="T554" t="s">
        <v>66</v>
      </c>
      <c r="U554" t="s">
        <v>67</v>
      </c>
      <c r="V554" t="s">
        <v>100</v>
      </c>
      <c r="W554" t="s">
        <v>42</v>
      </c>
      <c r="X554" t="s">
        <v>43</v>
      </c>
      <c r="Y554" t="s">
        <v>44</v>
      </c>
      <c r="Z554" t="s">
        <v>44</v>
      </c>
      <c r="AA554" t="s">
        <v>45</v>
      </c>
      <c r="AB554" t="s">
        <v>46</v>
      </c>
      <c r="AC554" t="s">
        <v>47</v>
      </c>
      <c r="AD554" t="s">
        <v>48</v>
      </c>
      <c r="AE554" t="s">
        <v>49</v>
      </c>
      <c r="AF554" t="s">
        <v>31</v>
      </c>
    </row>
    <row r="555" spans="1:32">
      <c r="A555" t="str">
        <f t="shared" si="16"/>
        <v>213599451112103</v>
      </c>
      <c r="B555" t="s">
        <v>2978</v>
      </c>
      <c r="C555" t="s">
        <v>62</v>
      </c>
      <c r="D555" t="s">
        <v>167</v>
      </c>
      <c r="E555" t="s">
        <v>167</v>
      </c>
      <c r="F555" t="s">
        <v>51</v>
      </c>
      <c r="G555" t="s">
        <v>3206</v>
      </c>
      <c r="H555" s="1">
        <v>43891</v>
      </c>
      <c r="I555" s="1">
        <v>43868</v>
      </c>
      <c r="J555">
        <v>46621300</v>
      </c>
      <c r="K555" t="s">
        <v>31</v>
      </c>
      <c r="L555" t="s">
        <v>31</v>
      </c>
      <c r="M555">
        <v>0</v>
      </c>
      <c r="N555">
        <v>0</v>
      </c>
      <c r="O555">
        <v>0</v>
      </c>
      <c r="P555" t="s">
        <v>37</v>
      </c>
      <c r="Q555" t="s">
        <v>37</v>
      </c>
      <c r="R555" t="str">
        <f t="shared" si="17"/>
        <v>2135994511121</v>
      </c>
      <c r="S555" t="s">
        <v>38</v>
      </c>
      <c r="T555" t="s">
        <v>66</v>
      </c>
      <c r="U555" t="s">
        <v>67</v>
      </c>
      <c r="V555" t="s">
        <v>100</v>
      </c>
      <c r="W555" t="s">
        <v>42</v>
      </c>
      <c r="X555" t="s">
        <v>43</v>
      </c>
      <c r="Y555" t="s">
        <v>44</v>
      </c>
      <c r="Z555" t="s">
        <v>44</v>
      </c>
      <c r="AA555" t="s">
        <v>45</v>
      </c>
      <c r="AB555" t="s">
        <v>46</v>
      </c>
      <c r="AC555" t="s">
        <v>47</v>
      </c>
      <c r="AD555" t="s">
        <v>48</v>
      </c>
      <c r="AE555" t="s">
        <v>49</v>
      </c>
      <c r="AF555" t="s">
        <v>31</v>
      </c>
    </row>
    <row r="556" spans="1:32">
      <c r="A556" t="str">
        <f t="shared" si="16"/>
        <v>213599451112203</v>
      </c>
      <c r="B556" t="s">
        <v>2978</v>
      </c>
      <c r="C556" t="s">
        <v>62</v>
      </c>
      <c r="D556" t="s">
        <v>167</v>
      </c>
      <c r="E556" t="s">
        <v>167</v>
      </c>
      <c r="F556" t="s">
        <v>55</v>
      </c>
      <c r="G556" t="s">
        <v>3206</v>
      </c>
      <c r="H556" s="1">
        <v>43891</v>
      </c>
      <c r="I556" s="1">
        <v>43868</v>
      </c>
      <c r="J556">
        <v>14078248</v>
      </c>
      <c r="K556" t="s">
        <v>31</v>
      </c>
      <c r="L556" t="s">
        <v>31</v>
      </c>
      <c r="M556">
        <v>0</v>
      </c>
      <c r="N556">
        <v>0</v>
      </c>
      <c r="O556">
        <v>0</v>
      </c>
      <c r="P556" t="s">
        <v>37</v>
      </c>
      <c r="Q556" t="s">
        <v>37</v>
      </c>
      <c r="R556" t="str">
        <f t="shared" si="17"/>
        <v>2135994511122</v>
      </c>
      <c r="S556" t="s">
        <v>38</v>
      </c>
      <c r="T556" t="s">
        <v>66</v>
      </c>
      <c r="U556" t="s">
        <v>67</v>
      </c>
      <c r="V556" t="s">
        <v>100</v>
      </c>
      <c r="W556" t="s">
        <v>42</v>
      </c>
      <c r="X556" t="s">
        <v>43</v>
      </c>
      <c r="Y556" t="s">
        <v>44</v>
      </c>
      <c r="Z556" t="s">
        <v>44</v>
      </c>
      <c r="AA556" t="s">
        <v>45</v>
      </c>
      <c r="AB556" t="s">
        <v>46</v>
      </c>
      <c r="AC556" t="s">
        <v>47</v>
      </c>
      <c r="AD556" t="s">
        <v>48</v>
      </c>
      <c r="AE556" t="s">
        <v>49</v>
      </c>
      <c r="AF556" t="s">
        <v>31</v>
      </c>
    </row>
    <row r="557" spans="1:32">
      <c r="A557" t="str">
        <f t="shared" si="16"/>
        <v>213599451112303</v>
      </c>
      <c r="B557" t="s">
        <v>2978</v>
      </c>
      <c r="C557" t="s">
        <v>62</v>
      </c>
      <c r="D557" t="s">
        <v>167</v>
      </c>
      <c r="E557" t="s">
        <v>167</v>
      </c>
      <c r="F557" t="s">
        <v>56</v>
      </c>
      <c r="G557" t="s">
        <v>3206</v>
      </c>
      <c r="H557" s="1">
        <v>43891</v>
      </c>
      <c r="I557" s="1">
        <v>43868</v>
      </c>
      <c r="J557">
        <v>1620000</v>
      </c>
      <c r="K557" t="s">
        <v>31</v>
      </c>
      <c r="L557" t="s">
        <v>31</v>
      </c>
      <c r="M557">
        <v>0</v>
      </c>
      <c r="N557">
        <v>0</v>
      </c>
      <c r="O557">
        <v>0</v>
      </c>
      <c r="P557" t="s">
        <v>37</v>
      </c>
      <c r="Q557" t="s">
        <v>37</v>
      </c>
      <c r="R557" t="str">
        <f t="shared" si="17"/>
        <v>2135994511123</v>
      </c>
      <c r="S557" t="s">
        <v>38</v>
      </c>
      <c r="T557" t="s">
        <v>66</v>
      </c>
      <c r="U557" t="s">
        <v>67</v>
      </c>
      <c r="V557" t="s">
        <v>100</v>
      </c>
      <c r="W557" t="s">
        <v>42</v>
      </c>
      <c r="X557" t="s">
        <v>43</v>
      </c>
      <c r="Y557" t="s">
        <v>44</v>
      </c>
      <c r="Z557" t="s">
        <v>44</v>
      </c>
      <c r="AA557" t="s">
        <v>45</v>
      </c>
      <c r="AB557" t="s">
        <v>46</v>
      </c>
      <c r="AC557" t="s">
        <v>47</v>
      </c>
      <c r="AD557" t="s">
        <v>48</v>
      </c>
      <c r="AE557" t="s">
        <v>49</v>
      </c>
      <c r="AF557" t="s">
        <v>31</v>
      </c>
    </row>
    <row r="558" spans="1:32">
      <c r="A558" t="str">
        <f t="shared" si="16"/>
        <v>213599451112403</v>
      </c>
      <c r="B558" t="s">
        <v>2978</v>
      </c>
      <c r="C558" t="s">
        <v>62</v>
      </c>
      <c r="D558" t="s">
        <v>167</v>
      </c>
      <c r="E558" t="s">
        <v>167</v>
      </c>
      <c r="F558" t="s">
        <v>52</v>
      </c>
      <c r="G558" t="s">
        <v>3206</v>
      </c>
      <c r="H558" s="1">
        <v>43891</v>
      </c>
      <c r="I558" s="1">
        <v>43868</v>
      </c>
      <c r="J558">
        <v>55545000</v>
      </c>
      <c r="K558" t="s">
        <v>31</v>
      </c>
      <c r="L558" t="s">
        <v>31</v>
      </c>
      <c r="M558">
        <v>0</v>
      </c>
      <c r="N558">
        <v>0</v>
      </c>
      <c r="O558">
        <v>0</v>
      </c>
      <c r="P558" t="s">
        <v>37</v>
      </c>
      <c r="Q558" t="s">
        <v>37</v>
      </c>
      <c r="R558" t="str">
        <f t="shared" si="17"/>
        <v>2135994511124</v>
      </c>
      <c r="S558" t="s">
        <v>38</v>
      </c>
      <c r="T558" t="s">
        <v>66</v>
      </c>
      <c r="U558" t="s">
        <v>67</v>
      </c>
      <c r="V558" t="s">
        <v>100</v>
      </c>
      <c r="W558" t="s">
        <v>42</v>
      </c>
      <c r="X558" t="s">
        <v>43</v>
      </c>
      <c r="Y558" t="s">
        <v>44</v>
      </c>
      <c r="Z558" t="s">
        <v>44</v>
      </c>
      <c r="AA558" t="s">
        <v>45</v>
      </c>
      <c r="AB558" t="s">
        <v>46</v>
      </c>
      <c r="AC558" t="s">
        <v>47</v>
      </c>
      <c r="AD558" t="s">
        <v>48</v>
      </c>
      <c r="AE558" t="s">
        <v>49</v>
      </c>
      <c r="AF558" t="s">
        <v>31</v>
      </c>
    </row>
    <row r="559" spans="1:32">
      <c r="A559" t="str">
        <f t="shared" si="16"/>
        <v>213599451112503</v>
      </c>
      <c r="B559" t="s">
        <v>2978</v>
      </c>
      <c r="C559" t="s">
        <v>62</v>
      </c>
      <c r="D559" t="s">
        <v>167</v>
      </c>
      <c r="E559" t="s">
        <v>167</v>
      </c>
      <c r="F559" t="s">
        <v>132</v>
      </c>
      <c r="G559" t="s">
        <v>3206</v>
      </c>
      <c r="H559" s="1">
        <v>43891</v>
      </c>
      <c r="I559" s="1">
        <v>43868</v>
      </c>
      <c r="J559">
        <v>143117</v>
      </c>
      <c r="K559" t="s">
        <v>31</v>
      </c>
      <c r="L559" t="s">
        <v>31</v>
      </c>
      <c r="M559">
        <v>0</v>
      </c>
      <c r="N559">
        <v>0</v>
      </c>
      <c r="O559">
        <v>0</v>
      </c>
      <c r="P559" t="s">
        <v>37</v>
      </c>
      <c r="Q559" t="s">
        <v>37</v>
      </c>
      <c r="R559" t="str">
        <f t="shared" si="17"/>
        <v>2135994511125</v>
      </c>
      <c r="S559" t="s">
        <v>38</v>
      </c>
      <c r="T559" t="s">
        <v>66</v>
      </c>
      <c r="U559" t="s">
        <v>67</v>
      </c>
      <c r="V559" t="s">
        <v>100</v>
      </c>
      <c r="W559" t="s">
        <v>42</v>
      </c>
      <c r="X559" t="s">
        <v>43</v>
      </c>
      <c r="Y559" t="s">
        <v>44</v>
      </c>
      <c r="Z559" t="s">
        <v>44</v>
      </c>
      <c r="AA559" t="s">
        <v>45</v>
      </c>
      <c r="AB559" t="s">
        <v>46</v>
      </c>
      <c r="AC559" t="s">
        <v>47</v>
      </c>
      <c r="AD559" t="s">
        <v>48</v>
      </c>
      <c r="AE559" t="s">
        <v>49</v>
      </c>
      <c r="AF559" t="s">
        <v>31</v>
      </c>
    </row>
    <row r="560" spans="1:32">
      <c r="A560" t="str">
        <f t="shared" si="16"/>
        <v>213599451112603</v>
      </c>
      <c r="B560" t="s">
        <v>2978</v>
      </c>
      <c r="C560" t="s">
        <v>62</v>
      </c>
      <c r="D560" t="s">
        <v>167</v>
      </c>
      <c r="E560" t="s">
        <v>167</v>
      </c>
      <c r="F560" t="s">
        <v>57</v>
      </c>
      <c r="G560" t="s">
        <v>3206</v>
      </c>
      <c r="H560" s="1">
        <v>43891</v>
      </c>
      <c r="I560" s="1">
        <v>43868</v>
      </c>
      <c r="J560">
        <v>33892560</v>
      </c>
      <c r="K560" t="s">
        <v>31</v>
      </c>
      <c r="L560" t="s">
        <v>31</v>
      </c>
      <c r="M560">
        <v>0</v>
      </c>
      <c r="N560">
        <v>0</v>
      </c>
      <c r="O560">
        <v>0</v>
      </c>
      <c r="P560" t="s">
        <v>37</v>
      </c>
      <c r="Q560" t="s">
        <v>37</v>
      </c>
      <c r="R560" t="str">
        <f t="shared" si="17"/>
        <v>2135994511126</v>
      </c>
      <c r="S560" t="s">
        <v>38</v>
      </c>
      <c r="T560" t="s">
        <v>66</v>
      </c>
      <c r="U560" t="s">
        <v>67</v>
      </c>
      <c r="V560" t="s">
        <v>100</v>
      </c>
      <c r="W560" t="s">
        <v>42</v>
      </c>
      <c r="X560" t="s">
        <v>43</v>
      </c>
      <c r="Y560" t="s">
        <v>44</v>
      </c>
      <c r="Z560" t="s">
        <v>44</v>
      </c>
      <c r="AA560" t="s">
        <v>45</v>
      </c>
      <c r="AB560" t="s">
        <v>46</v>
      </c>
      <c r="AC560" t="s">
        <v>47</v>
      </c>
      <c r="AD560" t="s">
        <v>48</v>
      </c>
      <c r="AE560" t="s">
        <v>49</v>
      </c>
      <c r="AF560" t="s">
        <v>31</v>
      </c>
    </row>
    <row r="561" spans="1:32">
      <c r="A561" t="str">
        <f t="shared" si="16"/>
        <v>213599451115103</v>
      </c>
      <c r="B561" t="s">
        <v>2978</v>
      </c>
      <c r="C561" t="s">
        <v>62</v>
      </c>
      <c r="D561" t="s">
        <v>167</v>
      </c>
      <c r="E561" t="s">
        <v>167</v>
      </c>
      <c r="F561" t="s">
        <v>58</v>
      </c>
      <c r="G561" t="s">
        <v>3206</v>
      </c>
      <c r="H561" s="1">
        <v>43891</v>
      </c>
      <c r="I561" s="1">
        <v>43868</v>
      </c>
      <c r="J561">
        <v>2585000</v>
      </c>
      <c r="K561" t="s">
        <v>31</v>
      </c>
      <c r="L561" t="s">
        <v>31</v>
      </c>
      <c r="M561">
        <v>0</v>
      </c>
      <c r="N561">
        <v>0</v>
      </c>
      <c r="O561">
        <v>0</v>
      </c>
      <c r="P561" t="s">
        <v>37</v>
      </c>
      <c r="Q561" t="s">
        <v>37</v>
      </c>
      <c r="R561" t="str">
        <f t="shared" si="17"/>
        <v>2135994511151</v>
      </c>
      <c r="S561" t="s">
        <v>38</v>
      </c>
      <c r="T561" t="s">
        <v>66</v>
      </c>
      <c r="U561" t="s">
        <v>67</v>
      </c>
      <c r="V561" t="s">
        <v>100</v>
      </c>
      <c r="W561" t="s">
        <v>42</v>
      </c>
      <c r="X561" t="s">
        <v>43</v>
      </c>
      <c r="Y561" t="s">
        <v>44</v>
      </c>
      <c r="Z561" t="s">
        <v>44</v>
      </c>
      <c r="AA561" t="s">
        <v>45</v>
      </c>
      <c r="AB561" t="s">
        <v>46</v>
      </c>
      <c r="AC561" t="s">
        <v>47</v>
      </c>
      <c r="AD561" t="s">
        <v>48</v>
      </c>
      <c r="AE561" t="s">
        <v>49</v>
      </c>
      <c r="AF561" t="s">
        <v>31</v>
      </c>
    </row>
    <row r="562" spans="1:32">
      <c r="A562" t="str">
        <f t="shared" si="16"/>
        <v>213599452211902</v>
      </c>
      <c r="B562" t="s">
        <v>2978</v>
      </c>
      <c r="C562" t="s">
        <v>62</v>
      </c>
      <c r="D562" t="s">
        <v>142</v>
      </c>
      <c r="E562" t="s">
        <v>142</v>
      </c>
      <c r="F562" t="s">
        <v>60</v>
      </c>
      <c r="G562" t="s">
        <v>3208</v>
      </c>
      <c r="H562" s="1">
        <v>43872</v>
      </c>
      <c r="I562" s="1">
        <v>43871</v>
      </c>
      <c r="J562">
        <v>564000</v>
      </c>
      <c r="K562" t="s">
        <v>31</v>
      </c>
      <c r="L562" t="s">
        <v>31</v>
      </c>
      <c r="M562">
        <v>0</v>
      </c>
      <c r="N562">
        <v>0</v>
      </c>
      <c r="O562">
        <v>0</v>
      </c>
      <c r="P562" t="s">
        <v>37</v>
      </c>
      <c r="Q562" t="s">
        <v>37</v>
      </c>
      <c r="R562" t="str">
        <f t="shared" si="17"/>
        <v>2135994522119</v>
      </c>
      <c r="S562" t="s">
        <v>38</v>
      </c>
      <c r="T562" t="s">
        <v>66</v>
      </c>
      <c r="U562" t="s">
        <v>67</v>
      </c>
      <c r="V562" t="s">
        <v>100</v>
      </c>
      <c r="W562" t="s">
        <v>42</v>
      </c>
      <c r="X562" t="s">
        <v>43</v>
      </c>
      <c r="Y562" t="s">
        <v>44</v>
      </c>
      <c r="Z562" t="s">
        <v>44</v>
      </c>
      <c r="AA562" t="s">
        <v>45</v>
      </c>
      <c r="AB562" t="s">
        <v>46</v>
      </c>
      <c r="AC562" t="s">
        <v>47</v>
      </c>
      <c r="AD562" t="s">
        <v>48</v>
      </c>
      <c r="AE562" t="s">
        <v>49</v>
      </c>
      <c r="AF562" t="s">
        <v>31</v>
      </c>
    </row>
    <row r="563" spans="1:32">
      <c r="A563" t="str">
        <f t="shared" si="16"/>
        <v>213599451111102</v>
      </c>
      <c r="B563" t="s">
        <v>2978</v>
      </c>
      <c r="C563" t="s">
        <v>62</v>
      </c>
      <c r="D563" t="s">
        <v>762</v>
      </c>
      <c r="E563" t="s">
        <v>762</v>
      </c>
      <c r="F563" t="s">
        <v>35</v>
      </c>
      <c r="G563" t="s">
        <v>3209</v>
      </c>
      <c r="H563" s="1">
        <v>43872</v>
      </c>
      <c r="I563" s="1">
        <v>43871</v>
      </c>
      <c r="J563">
        <v>109600</v>
      </c>
      <c r="K563" t="s">
        <v>31</v>
      </c>
      <c r="L563" t="s">
        <v>31</v>
      </c>
      <c r="M563">
        <v>0</v>
      </c>
      <c r="N563">
        <v>0</v>
      </c>
      <c r="O563">
        <v>0</v>
      </c>
      <c r="P563" t="s">
        <v>37</v>
      </c>
      <c r="Q563" t="s">
        <v>37</v>
      </c>
      <c r="R563" t="str">
        <f t="shared" si="17"/>
        <v>2135994511111</v>
      </c>
      <c r="S563" t="s">
        <v>38</v>
      </c>
      <c r="T563" t="s">
        <v>66</v>
      </c>
      <c r="U563" t="s">
        <v>67</v>
      </c>
      <c r="V563" t="s">
        <v>100</v>
      </c>
      <c r="W563" t="s">
        <v>42</v>
      </c>
      <c r="X563" t="s">
        <v>43</v>
      </c>
      <c r="Y563" t="s">
        <v>44</v>
      </c>
      <c r="Z563" t="s">
        <v>44</v>
      </c>
      <c r="AA563" t="s">
        <v>45</v>
      </c>
      <c r="AB563" t="s">
        <v>46</v>
      </c>
      <c r="AC563" t="s">
        <v>47</v>
      </c>
      <c r="AD563" t="s">
        <v>48</v>
      </c>
      <c r="AE563" t="s">
        <v>49</v>
      </c>
      <c r="AF563" t="s">
        <v>31</v>
      </c>
    </row>
    <row r="564" spans="1:32">
      <c r="A564" t="str">
        <f t="shared" si="16"/>
        <v>213599451111902</v>
      </c>
      <c r="B564" t="s">
        <v>2978</v>
      </c>
      <c r="C564" t="s">
        <v>62</v>
      </c>
      <c r="D564" t="s">
        <v>762</v>
      </c>
      <c r="E564" t="s">
        <v>762</v>
      </c>
      <c r="F564" t="s">
        <v>50</v>
      </c>
      <c r="G564" t="s">
        <v>3209</v>
      </c>
      <c r="H564" s="1">
        <v>43872</v>
      </c>
      <c r="I564" s="1">
        <v>43871</v>
      </c>
      <c r="J564">
        <v>1</v>
      </c>
      <c r="K564" t="s">
        <v>31</v>
      </c>
      <c r="L564" t="s">
        <v>31</v>
      </c>
      <c r="M564">
        <v>0</v>
      </c>
      <c r="N564">
        <v>0</v>
      </c>
      <c r="O564">
        <v>0</v>
      </c>
      <c r="P564" t="s">
        <v>37</v>
      </c>
      <c r="Q564" t="s">
        <v>37</v>
      </c>
      <c r="R564" t="str">
        <f t="shared" si="17"/>
        <v>2135994511119</v>
      </c>
      <c r="S564" t="s">
        <v>38</v>
      </c>
      <c r="T564" t="s">
        <v>66</v>
      </c>
      <c r="U564" t="s">
        <v>67</v>
      </c>
      <c r="V564" t="s">
        <v>100</v>
      </c>
      <c r="W564" t="s">
        <v>42</v>
      </c>
      <c r="X564" t="s">
        <v>43</v>
      </c>
      <c r="Y564" t="s">
        <v>44</v>
      </c>
      <c r="Z564" t="s">
        <v>44</v>
      </c>
      <c r="AA564" t="s">
        <v>45</v>
      </c>
      <c r="AB564" t="s">
        <v>46</v>
      </c>
      <c r="AC564" t="s">
        <v>47</v>
      </c>
      <c r="AD564" t="s">
        <v>48</v>
      </c>
      <c r="AE564" t="s">
        <v>49</v>
      </c>
      <c r="AF564" t="s">
        <v>31</v>
      </c>
    </row>
    <row r="565" spans="1:32">
      <c r="A565" t="str">
        <f t="shared" si="16"/>
        <v>213599451112102</v>
      </c>
      <c r="B565" t="s">
        <v>2978</v>
      </c>
      <c r="C565" t="s">
        <v>62</v>
      </c>
      <c r="D565" t="s">
        <v>762</v>
      </c>
      <c r="E565" t="s">
        <v>762</v>
      </c>
      <c r="F565" t="s">
        <v>51</v>
      </c>
      <c r="G565" t="s">
        <v>3209</v>
      </c>
      <c r="H565" s="1">
        <v>43872</v>
      </c>
      <c r="I565" s="1">
        <v>43871</v>
      </c>
      <c r="J565">
        <v>10960</v>
      </c>
      <c r="K565" t="s">
        <v>31</v>
      </c>
      <c r="L565" t="s">
        <v>31</v>
      </c>
      <c r="M565">
        <v>0</v>
      </c>
      <c r="N565">
        <v>0</v>
      </c>
      <c r="O565">
        <v>0</v>
      </c>
      <c r="P565" t="s">
        <v>37</v>
      </c>
      <c r="Q565" t="s">
        <v>37</v>
      </c>
      <c r="R565" t="str">
        <f t="shared" si="17"/>
        <v>2135994511121</v>
      </c>
      <c r="S565" t="s">
        <v>38</v>
      </c>
      <c r="T565" t="s">
        <v>66</v>
      </c>
      <c r="U565" t="s">
        <v>67</v>
      </c>
      <c r="V565" t="s">
        <v>100</v>
      </c>
      <c r="W565" t="s">
        <v>42</v>
      </c>
      <c r="X565" t="s">
        <v>43</v>
      </c>
      <c r="Y565" t="s">
        <v>44</v>
      </c>
      <c r="Z565" t="s">
        <v>44</v>
      </c>
      <c r="AA565" t="s">
        <v>45</v>
      </c>
      <c r="AB565" t="s">
        <v>46</v>
      </c>
      <c r="AC565" t="s">
        <v>47</v>
      </c>
      <c r="AD565" t="s">
        <v>48</v>
      </c>
      <c r="AE565" t="s">
        <v>49</v>
      </c>
      <c r="AF565" t="s">
        <v>31</v>
      </c>
    </row>
    <row r="566" spans="1:32">
      <c r="A566" t="str">
        <f t="shared" si="16"/>
        <v>213599451112202</v>
      </c>
      <c r="B566" t="s">
        <v>2978</v>
      </c>
      <c r="C566" t="s">
        <v>62</v>
      </c>
      <c r="D566" t="s">
        <v>762</v>
      </c>
      <c r="E566" t="s">
        <v>762</v>
      </c>
      <c r="F566" t="s">
        <v>55</v>
      </c>
      <c r="G566" t="s">
        <v>3209</v>
      </c>
      <c r="H566" s="1">
        <v>43872</v>
      </c>
      <c r="I566" s="1">
        <v>43871</v>
      </c>
      <c r="J566">
        <v>4384</v>
      </c>
      <c r="K566" t="s">
        <v>31</v>
      </c>
      <c r="L566" t="s">
        <v>31</v>
      </c>
      <c r="M566">
        <v>0</v>
      </c>
      <c r="N566">
        <v>0</v>
      </c>
      <c r="O566">
        <v>0</v>
      </c>
      <c r="P566" t="s">
        <v>37</v>
      </c>
      <c r="Q566" t="s">
        <v>37</v>
      </c>
      <c r="R566" t="str">
        <f t="shared" si="17"/>
        <v>2135994511122</v>
      </c>
      <c r="S566" t="s">
        <v>38</v>
      </c>
      <c r="T566" t="s">
        <v>66</v>
      </c>
      <c r="U566" t="s">
        <v>67</v>
      </c>
      <c r="V566" t="s">
        <v>100</v>
      </c>
      <c r="W566" t="s">
        <v>42</v>
      </c>
      <c r="X566" t="s">
        <v>43</v>
      </c>
      <c r="Y566" t="s">
        <v>44</v>
      </c>
      <c r="Z566" t="s">
        <v>44</v>
      </c>
      <c r="AA566" t="s">
        <v>45</v>
      </c>
      <c r="AB566" t="s">
        <v>46</v>
      </c>
      <c r="AC566" t="s">
        <v>47</v>
      </c>
      <c r="AD566" t="s">
        <v>48</v>
      </c>
      <c r="AE566" t="s">
        <v>49</v>
      </c>
      <c r="AF566" t="s">
        <v>31</v>
      </c>
    </row>
    <row r="567" spans="1:32">
      <c r="A567" t="str">
        <f t="shared" si="16"/>
        <v>213599452411102</v>
      </c>
      <c r="B567" t="s">
        <v>2978</v>
      </c>
      <c r="C567" t="s">
        <v>62</v>
      </c>
      <c r="D567" t="s">
        <v>285</v>
      </c>
      <c r="E567" t="s">
        <v>285</v>
      </c>
      <c r="F567" t="s">
        <v>71</v>
      </c>
      <c r="G567" t="s">
        <v>3210</v>
      </c>
      <c r="H567" s="1">
        <v>43873</v>
      </c>
      <c r="I567" s="1">
        <v>43872</v>
      </c>
      <c r="J567">
        <v>500000</v>
      </c>
      <c r="K567" t="s">
        <v>31</v>
      </c>
      <c r="L567" t="s">
        <v>31</v>
      </c>
      <c r="M567">
        <v>0</v>
      </c>
      <c r="N567">
        <v>0</v>
      </c>
      <c r="O567">
        <v>0</v>
      </c>
      <c r="P567" t="s">
        <v>37</v>
      </c>
      <c r="Q567" t="s">
        <v>37</v>
      </c>
      <c r="R567" t="str">
        <f t="shared" si="17"/>
        <v>2135994524111</v>
      </c>
      <c r="S567" t="s">
        <v>38</v>
      </c>
      <c r="T567" t="s">
        <v>66</v>
      </c>
      <c r="U567" t="s">
        <v>67</v>
      </c>
      <c r="V567" t="s">
        <v>100</v>
      </c>
      <c r="W567" t="s">
        <v>42</v>
      </c>
      <c r="X567" t="s">
        <v>43</v>
      </c>
      <c r="Y567" t="s">
        <v>44</v>
      </c>
      <c r="Z567" t="s">
        <v>44</v>
      </c>
      <c r="AA567" t="s">
        <v>45</v>
      </c>
      <c r="AB567" t="s">
        <v>46</v>
      </c>
      <c r="AC567" t="s">
        <v>47</v>
      </c>
      <c r="AD567" t="s">
        <v>48</v>
      </c>
      <c r="AE567" t="s">
        <v>49</v>
      </c>
      <c r="AF567" t="s">
        <v>31</v>
      </c>
    </row>
    <row r="568" spans="1:32">
      <c r="A568" t="str">
        <f t="shared" si="16"/>
        <v>213599452211902</v>
      </c>
      <c r="B568" t="s">
        <v>2978</v>
      </c>
      <c r="C568" t="s">
        <v>62</v>
      </c>
      <c r="D568" t="s">
        <v>34</v>
      </c>
      <c r="E568" t="s">
        <v>34</v>
      </c>
      <c r="F568" t="s">
        <v>60</v>
      </c>
      <c r="G568" t="s">
        <v>3211</v>
      </c>
      <c r="H568" s="1">
        <v>43873</v>
      </c>
      <c r="I568" s="1">
        <v>43872</v>
      </c>
      <c r="J568">
        <v>380298</v>
      </c>
      <c r="K568" t="s">
        <v>31</v>
      </c>
      <c r="L568" t="s">
        <v>31</v>
      </c>
      <c r="M568">
        <v>0</v>
      </c>
      <c r="N568">
        <v>0</v>
      </c>
      <c r="O568">
        <v>0</v>
      </c>
      <c r="P568" t="s">
        <v>37</v>
      </c>
      <c r="Q568" t="s">
        <v>37</v>
      </c>
      <c r="R568" t="str">
        <f t="shared" si="17"/>
        <v>2135994522119</v>
      </c>
      <c r="S568" t="s">
        <v>38</v>
      </c>
      <c r="T568" t="s">
        <v>66</v>
      </c>
      <c r="U568" t="s">
        <v>67</v>
      </c>
      <c r="V568" t="s">
        <v>100</v>
      </c>
      <c r="W568" t="s">
        <v>42</v>
      </c>
      <c r="X568" t="s">
        <v>43</v>
      </c>
      <c r="Y568" t="s">
        <v>44</v>
      </c>
      <c r="Z568" t="s">
        <v>44</v>
      </c>
      <c r="AA568" t="s">
        <v>45</v>
      </c>
      <c r="AB568" t="s">
        <v>46</v>
      </c>
      <c r="AC568" t="s">
        <v>47</v>
      </c>
      <c r="AD568" t="s">
        <v>48</v>
      </c>
      <c r="AE568" t="s">
        <v>49</v>
      </c>
      <c r="AF568" t="s">
        <v>31</v>
      </c>
    </row>
    <row r="569" spans="1:32">
      <c r="A569" t="str">
        <f t="shared" si="16"/>
        <v>212904652211902</v>
      </c>
      <c r="B569" t="s">
        <v>2978</v>
      </c>
      <c r="C569" t="s">
        <v>62</v>
      </c>
      <c r="D569" t="s">
        <v>233</v>
      </c>
      <c r="E569" t="s">
        <v>233</v>
      </c>
      <c r="F569" t="s">
        <v>60</v>
      </c>
      <c r="G569" t="s">
        <v>3212</v>
      </c>
      <c r="H569" s="1">
        <v>43873</v>
      </c>
      <c r="I569" s="1">
        <v>43872</v>
      </c>
      <c r="J569">
        <v>625635</v>
      </c>
      <c r="K569" t="s">
        <v>31</v>
      </c>
      <c r="L569" t="s">
        <v>31</v>
      </c>
      <c r="M569">
        <v>0</v>
      </c>
      <c r="N569">
        <v>0</v>
      </c>
      <c r="O569">
        <v>0</v>
      </c>
      <c r="P569" t="s">
        <v>37</v>
      </c>
      <c r="Q569" t="s">
        <v>37</v>
      </c>
      <c r="R569" t="str">
        <f t="shared" si="17"/>
        <v>2129046522119</v>
      </c>
      <c r="S569" t="s">
        <v>38</v>
      </c>
      <c r="T569" t="s">
        <v>66</v>
      </c>
      <c r="U569" t="s">
        <v>67</v>
      </c>
      <c r="V569" t="s">
        <v>81</v>
      </c>
      <c r="W569" t="s">
        <v>82</v>
      </c>
      <c r="X569" t="s">
        <v>43</v>
      </c>
      <c r="Y569" t="s">
        <v>44</v>
      </c>
      <c r="Z569" t="s">
        <v>44</v>
      </c>
      <c r="AA569" t="s">
        <v>45</v>
      </c>
      <c r="AB569" t="s">
        <v>46</v>
      </c>
      <c r="AC569" t="s">
        <v>47</v>
      </c>
      <c r="AD569" t="s">
        <v>48</v>
      </c>
      <c r="AE569" t="s">
        <v>49</v>
      </c>
      <c r="AF569" t="s">
        <v>31</v>
      </c>
    </row>
    <row r="570" spans="1:32">
      <c r="A570" t="str">
        <f t="shared" si="16"/>
        <v>212904652211202</v>
      </c>
      <c r="B570" t="s">
        <v>2978</v>
      </c>
      <c r="C570" t="s">
        <v>62</v>
      </c>
      <c r="D570" t="s">
        <v>95</v>
      </c>
      <c r="E570" t="s">
        <v>95</v>
      </c>
      <c r="F570" t="s">
        <v>148</v>
      </c>
      <c r="G570" t="s">
        <v>3213</v>
      </c>
      <c r="H570" s="1">
        <v>43873</v>
      </c>
      <c r="I570" s="1">
        <v>43872</v>
      </c>
      <c r="J570">
        <v>580500</v>
      </c>
      <c r="K570" t="s">
        <v>31</v>
      </c>
      <c r="L570" t="s">
        <v>31</v>
      </c>
      <c r="M570">
        <v>0</v>
      </c>
      <c r="N570">
        <v>0</v>
      </c>
      <c r="O570">
        <v>0</v>
      </c>
      <c r="P570" t="s">
        <v>37</v>
      </c>
      <c r="Q570" t="s">
        <v>37</v>
      </c>
      <c r="R570" t="str">
        <f t="shared" si="17"/>
        <v>2129046522112</v>
      </c>
      <c r="S570" t="s">
        <v>38</v>
      </c>
      <c r="T570" t="s">
        <v>66</v>
      </c>
      <c r="U570" t="s">
        <v>67</v>
      </c>
      <c r="V570" t="s">
        <v>81</v>
      </c>
      <c r="W570" t="s">
        <v>82</v>
      </c>
      <c r="X570" t="s">
        <v>43</v>
      </c>
      <c r="Y570" t="s">
        <v>44</v>
      </c>
      <c r="Z570" t="s">
        <v>44</v>
      </c>
      <c r="AA570" t="s">
        <v>45</v>
      </c>
      <c r="AB570" t="s">
        <v>46</v>
      </c>
      <c r="AC570" t="s">
        <v>47</v>
      </c>
      <c r="AD570" t="s">
        <v>48</v>
      </c>
      <c r="AE570" t="s">
        <v>49</v>
      </c>
      <c r="AF570" t="s">
        <v>31</v>
      </c>
    </row>
    <row r="571" spans="1:32">
      <c r="A571" t="str">
        <f t="shared" si="16"/>
        <v>212904652211102</v>
      </c>
      <c r="B571" t="s">
        <v>2978</v>
      </c>
      <c r="C571" t="s">
        <v>62</v>
      </c>
      <c r="D571" t="s">
        <v>1382</v>
      </c>
      <c r="E571" t="s">
        <v>1382</v>
      </c>
      <c r="F571" t="s">
        <v>79</v>
      </c>
      <c r="G571" t="s">
        <v>3214</v>
      </c>
      <c r="H571" s="1">
        <v>43873</v>
      </c>
      <c r="I571" s="1">
        <v>43872</v>
      </c>
      <c r="J571">
        <v>1019400</v>
      </c>
      <c r="K571" t="s">
        <v>31</v>
      </c>
      <c r="L571" t="s">
        <v>31</v>
      </c>
      <c r="M571">
        <v>0</v>
      </c>
      <c r="N571">
        <v>0</v>
      </c>
      <c r="O571">
        <v>0</v>
      </c>
      <c r="P571" t="s">
        <v>37</v>
      </c>
      <c r="Q571" t="s">
        <v>37</v>
      </c>
      <c r="R571" t="str">
        <f t="shared" si="17"/>
        <v>2129046522111</v>
      </c>
      <c r="S571" t="s">
        <v>38</v>
      </c>
      <c r="T571" t="s">
        <v>66</v>
      </c>
      <c r="U571" t="s">
        <v>67</v>
      </c>
      <c r="V571" t="s">
        <v>81</v>
      </c>
      <c r="W571" t="s">
        <v>82</v>
      </c>
      <c r="X571" t="s">
        <v>43</v>
      </c>
      <c r="Y571" t="s">
        <v>44</v>
      </c>
      <c r="Z571" t="s">
        <v>44</v>
      </c>
      <c r="AA571" t="s">
        <v>45</v>
      </c>
      <c r="AB571" t="s">
        <v>46</v>
      </c>
      <c r="AC571" t="s">
        <v>47</v>
      </c>
      <c r="AD571" t="s">
        <v>48</v>
      </c>
      <c r="AE571" t="s">
        <v>49</v>
      </c>
      <c r="AF571" t="s">
        <v>31</v>
      </c>
    </row>
    <row r="572" spans="1:32">
      <c r="A572" t="str">
        <f t="shared" si="16"/>
        <v>213599452211102</v>
      </c>
      <c r="B572" t="s">
        <v>2978</v>
      </c>
      <c r="C572" t="s">
        <v>62</v>
      </c>
      <c r="D572" t="s">
        <v>128</v>
      </c>
      <c r="E572" t="s">
        <v>128</v>
      </c>
      <c r="F572" t="s">
        <v>79</v>
      </c>
      <c r="G572" t="s">
        <v>3215</v>
      </c>
      <c r="H572" s="1">
        <v>43873</v>
      </c>
      <c r="I572" s="1">
        <v>43872</v>
      </c>
      <c r="J572">
        <v>76000</v>
      </c>
      <c r="K572" t="s">
        <v>31</v>
      </c>
      <c r="L572" t="s">
        <v>31</v>
      </c>
      <c r="M572">
        <v>0</v>
      </c>
      <c r="N572">
        <v>0</v>
      </c>
      <c r="O572">
        <v>0</v>
      </c>
      <c r="P572" t="s">
        <v>37</v>
      </c>
      <c r="Q572" t="s">
        <v>37</v>
      </c>
      <c r="R572" t="str">
        <f t="shared" si="17"/>
        <v>2135994522111</v>
      </c>
      <c r="S572" t="s">
        <v>38</v>
      </c>
      <c r="T572" t="s">
        <v>66</v>
      </c>
      <c r="U572" t="s">
        <v>67</v>
      </c>
      <c r="V572" t="s">
        <v>100</v>
      </c>
      <c r="W572" t="s">
        <v>42</v>
      </c>
      <c r="X572" t="s">
        <v>43</v>
      </c>
      <c r="Y572" t="s">
        <v>44</v>
      </c>
      <c r="Z572" t="s">
        <v>44</v>
      </c>
      <c r="AA572" t="s">
        <v>45</v>
      </c>
      <c r="AB572" t="s">
        <v>46</v>
      </c>
      <c r="AC572" t="s">
        <v>47</v>
      </c>
      <c r="AD572" t="s">
        <v>48</v>
      </c>
      <c r="AE572" t="s">
        <v>49</v>
      </c>
      <c r="AF572" t="s">
        <v>31</v>
      </c>
    </row>
    <row r="573" spans="1:32">
      <c r="A573" t="str">
        <f t="shared" si="16"/>
        <v>212904652211102</v>
      </c>
      <c r="B573" t="s">
        <v>2978</v>
      </c>
      <c r="C573" t="s">
        <v>62</v>
      </c>
      <c r="D573" t="s">
        <v>939</v>
      </c>
      <c r="E573" t="s">
        <v>939</v>
      </c>
      <c r="F573" t="s">
        <v>79</v>
      </c>
      <c r="G573" t="s">
        <v>3216</v>
      </c>
      <c r="H573" s="1">
        <v>43873</v>
      </c>
      <c r="I573" s="1">
        <v>43872</v>
      </c>
      <c r="J573">
        <v>1002300</v>
      </c>
      <c r="K573" t="s">
        <v>31</v>
      </c>
      <c r="L573" t="s">
        <v>31</v>
      </c>
      <c r="M573">
        <v>0</v>
      </c>
      <c r="N573">
        <v>0</v>
      </c>
      <c r="O573">
        <v>0</v>
      </c>
      <c r="P573" t="s">
        <v>37</v>
      </c>
      <c r="Q573" t="s">
        <v>37</v>
      </c>
      <c r="R573" t="str">
        <f t="shared" si="17"/>
        <v>2129046522111</v>
      </c>
      <c r="S573" t="s">
        <v>38</v>
      </c>
      <c r="T573" t="s">
        <v>66</v>
      </c>
      <c r="U573" t="s">
        <v>67</v>
      </c>
      <c r="V573" t="s">
        <v>81</v>
      </c>
      <c r="W573" t="s">
        <v>82</v>
      </c>
      <c r="X573" t="s">
        <v>43</v>
      </c>
      <c r="Y573" t="s">
        <v>44</v>
      </c>
      <c r="Z573" t="s">
        <v>44</v>
      </c>
      <c r="AA573" t="s">
        <v>45</v>
      </c>
      <c r="AB573" t="s">
        <v>46</v>
      </c>
      <c r="AC573" t="s">
        <v>47</v>
      </c>
      <c r="AD573" t="s">
        <v>48</v>
      </c>
      <c r="AE573" t="s">
        <v>49</v>
      </c>
      <c r="AF573" t="s">
        <v>31</v>
      </c>
    </row>
    <row r="574" spans="1:32">
      <c r="A574" t="str">
        <f t="shared" si="16"/>
        <v>213599452411102</v>
      </c>
      <c r="B574" t="s">
        <v>2978</v>
      </c>
      <c r="C574" t="s">
        <v>62</v>
      </c>
      <c r="D574" t="s">
        <v>313</v>
      </c>
      <c r="E574" t="s">
        <v>313</v>
      </c>
      <c r="F574" t="s">
        <v>71</v>
      </c>
      <c r="G574" t="s">
        <v>3217</v>
      </c>
      <c r="H574" s="1">
        <v>43873</v>
      </c>
      <c r="I574" s="1">
        <v>43872</v>
      </c>
      <c r="J574">
        <v>410000</v>
      </c>
      <c r="K574" t="s">
        <v>31</v>
      </c>
      <c r="L574" t="s">
        <v>31</v>
      </c>
      <c r="M574">
        <v>0</v>
      </c>
      <c r="N574">
        <v>0</v>
      </c>
      <c r="O574">
        <v>0</v>
      </c>
      <c r="P574" t="s">
        <v>37</v>
      </c>
      <c r="Q574" t="s">
        <v>37</v>
      </c>
      <c r="R574" t="str">
        <f t="shared" si="17"/>
        <v>2135994524111</v>
      </c>
      <c r="S574" t="s">
        <v>38</v>
      </c>
      <c r="T574" t="s">
        <v>66</v>
      </c>
      <c r="U574" t="s">
        <v>67</v>
      </c>
      <c r="V574" t="s">
        <v>100</v>
      </c>
      <c r="W574" t="s">
        <v>42</v>
      </c>
      <c r="X574" t="s">
        <v>43</v>
      </c>
      <c r="Y574" t="s">
        <v>44</v>
      </c>
      <c r="Z574" t="s">
        <v>44</v>
      </c>
      <c r="AA574" t="s">
        <v>45</v>
      </c>
      <c r="AB574" t="s">
        <v>46</v>
      </c>
      <c r="AC574" t="s">
        <v>47</v>
      </c>
      <c r="AD574" t="s">
        <v>48</v>
      </c>
      <c r="AE574" t="s">
        <v>49</v>
      </c>
      <c r="AF574" t="s">
        <v>31</v>
      </c>
    </row>
    <row r="575" spans="1:32">
      <c r="A575" t="str">
        <f t="shared" si="16"/>
        <v>213599452411102</v>
      </c>
      <c r="B575" t="s">
        <v>2978</v>
      </c>
      <c r="C575" t="s">
        <v>62</v>
      </c>
      <c r="D575" t="s">
        <v>358</v>
      </c>
      <c r="E575" t="s">
        <v>358</v>
      </c>
      <c r="F575" t="s">
        <v>71</v>
      </c>
      <c r="G575" t="s">
        <v>3218</v>
      </c>
      <c r="H575" s="1">
        <v>43873</v>
      </c>
      <c r="I575" s="1">
        <v>43872</v>
      </c>
      <c r="J575">
        <v>410000</v>
      </c>
      <c r="K575" t="s">
        <v>31</v>
      </c>
      <c r="L575" t="s">
        <v>31</v>
      </c>
      <c r="M575">
        <v>0</v>
      </c>
      <c r="N575">
        <v>0</v>
      </c>
      <c r="O575">
        <v>0</v>
      </c>
      <c r="P575" t="s">
        <v>37</v>
      </c>
      <c r="Q575" t="s">
        <v>37</v>
      </c>
      <c r="R575" t="str">
        <f t="shared" si="17"/>
        <v>2135994524111</v>
      </c>
      <c r="S575" t="s">
        <v>38</v>
      </c>
      <c r="T575" t="s">
        <v>66</v>
      </c>
      <c r="U575" t="s">
        <v>67</v>
      </c>
      <c r="V575" t="s">
        <v>100</v>
      </c>
      <c r="W575" t="s">
        <v>42</v>
      </c>
      <c r="X575" t="s">
        <v>43</v>
      </c>
      <c r="Y575" t="s">
        <v>44</v>
      </c>
      <c r="Z575" t="s">
        <v>44</v>
      </c>
      <c r="AA575" t="s">
        <v>45</v>
      </c>
      <c r="AB575" t="s">
        <v>46</v>
      </c>
      <c r="AC575" t="s">
        <v>47</v>
      </c>
      <c r="AD575" t="s">
        <v>48</v>
      </c>
      <c r="AE575" t="s">
        <v>49</v>
      </c>
      <c r="AF575" t="s">
        <v>31</v>
      </c>
    </row>
    <row r="576" spans="1:32">
      <c r="A576" t="str">
        <f t="shared" si="16"/>
        <v>213599452211302</v>
      </c>
      <c r="B576" t="s">
        <v>2978</v>
      </c>
      <c r="C576" t="s">
        <v>62</v>
      </c>
      <c r="D576" t="s">
        <v>571</v>
      </c>
      <c r="E576" t="s">
        <v>571</v>
      </c>
      <c r="F576" t="s">
        <v>158</v>
      </c>
      <c r="G576" t="s">
        <v>3219</v>
      </c>
      <c r="H576" s="1">
        <v>43874</v>
      </c>
      <c r="I576" s="1">
        <v>43873</v>
      </c>
      <c r="J576">
        <v>185500</v>
      </c>
      <c r="K576" t="s">
        <v>31</v>
      </c>
      <c r="L576" t="s">
        <v>31</v>
      </c>
      <c r="M576">
        <v>0</v>
      </c>
      <c r="N576">
        <v>0</v>
      </c>
      <c r="O576">
        <v>0</v>
      </c>
      <c r="P576" t="s">
        <v>37</v>
      </c>
      <c r="Q576" t="s">
        <v>37</v>
      </c>
      <c r="R576" t="str">
        <f t="shared" si="17"/>
        <v>2135994522113</v>
      </c>
      <c r="S576" t="s">
        <v>38</v>
      </c>
      <c r="T576" t="s">
        <v>66</v>
      </c>
      <c r="U576" t="s">
        <v>67</v>
      </c>
      <c r="V576" t="s">
        <v>100</v>
      </c>
      <c r="W576" t="s">
        <v>42</v>
      </c>
      <c r="X576" t="s">
        <v>43</v>
      </c>
      <c r="Y576" t="s">
        <v>44</v>
      </c>
      <c r="Z576" t="s">
        <v>44</v>
      </c>
      <c r="AA576" t="s">
        <v>45</v>
      </c>
      <c r="AB576" t="s">
        <v>46</v>
      </c>
      <c r="AC576" t="s">
        <v>47</v>
      </c>
      <c r="AD576" t="s">
        <v>48</v>
      </c>
      <c r="AE576" t="s">
        <v>49</v>
      </c>
      <c r="AF576" t="s">
        <v>31</v>
      </c>
    </row>
    <row r="577" spans="1:32">
      <c r="A577" t="str">
        <f t="shared" si="16"/>
        <v>212904652311102</v>
      </c>
      <c r="B577" t="s">
        <v>2978</v>
      </c>
      <c r="C577" t="s">
        <v>62</v>
      </c>
      <c r="D577" t="s">
        <v>1164</v>
      </c>
      <c r="E577" t="s">
        <v>1164</v>
      </c>
      <c r="F577" t="s">
        <v>265</v>
      </c>
      <c r="G577" t="s">
        <v>3220</v>
      </c>
      <c r="H577" s="1">
        <v>43874</v>
      </c>
      <c r="I577" s="1">
        <v>43873</v>
      </c>
      <c r="J577">
        <v>24950000</v>
      </c>
      <c r="K577" t="s">
        <v>31</v>
      </c>
      <c r="L577" t="s">
        <v>31</v>
      </c>
      <c r="M577">
        <v>0</v>
      </c>
      <c r="N577">
        <v>0</v>
      </c>
      <c r="O577">
        <v>0</v>
      </c>
      <c r="P577" t="s">
        <v>37</v>
      </c>
      <c r="Q577" t="s">
        <v>37</v>
      </c>
      <c r="R577" t="str">
        <f t="shared" si="17"/>
        <v>2129046523111</v>
      </c>
      <c r="S577" t="s">
        <v>38</v>
      </c>
      <c r="T577" t="s">
        <v>66</v>
      </c>
      <c r="U577" t="s">
        <v>67</v>
      </c>
      <c r="V577" t="s">
        <v>81</v>
      </c>
      <c r="W577" t="s">
        <v>82</v>
      </c>
      <c r="X577" t="s">
        <v>43</v>
      </c>
      <c r="Y577" t="s">
        <v>44</v>
      </c>
      <c r="Z577" t="s">
        <v>44</v>
      </c>
      <c r="AA577" t="s">
        <v>45</v>
      </c>
      <c r="AB577" t="s">
        <v>46</v>
      </c>
      <c r="AC577" t="s">
        <v>47</v>
      </c>
      <c r="AD577" t="s">
        <v>48</v>
      </c>
      <c r="AE577" t="s">
        <v>49</v>
      </c>
      <c r="AF577" t="s">
        <v>31</v>
      </c>
    </row>
    <row r="578" spans="1:32">
      <c r="A578" t="str">
        <f t="shared" si="16"/>
        <v>213599451112902</v>
      </c>
      <c r="B578" t="s">
        <v>2978</v>
      </c>
      <c r="C578" t="s">
        <v>62</v>
      </c>
      <c r="D578" t="s">
        <v>219</v>
      </c>
      <c r="E578" t="s">
        <v>219</v>
      </c>
      <c r="F578" t="s">
        <v>112</v>
      </c>
      <c r="G578" t="s">
        <v>3221</v>
      </c>
      <c r="H578" s="1">
        <v>43874</v>
      </c>
      <c r="I578" s="1">
        <v>43873</v>
      </c>
      <c r="J578">
        <v>135522000</v>
      </c>
      <c r="K578" t="s">
        <v>31</v>
      </c>
      <c r="L578" t="s">
        <v>31</v>
      </c>
      <c r="M578">
        <v>0</v>
      </c>
      <c r="N578">
        <v>0</v>
      </c>
      <c r="O578">
        <v>0</v>
      </c>
      <c r="P578" t="s">
        <v>37</v>
      </c>
      <c r="Q578" t="s">
        <v>37</v>
      </c>
      <c r="R578" t="str">
        <f t="shared" si="17"/>
        <v>2135994511129</v>
      </c>
      <c r="S578" t="s">
        <v>38</v>
      </c>
      <c r="T578" t="s">
        <v>66</v>
      </c>
      <c r="U578" t="s">
        <v>67</v>
      </c>
      <c r="V578" t="s">
        <v>100</v>
      </c>
      <c r="W578" t="s">
        <v>42</v>
      </c>
      <c r="X578" t="s">
        <v>43</v>
      </c>
      <c r="Y578" t="s">
        <v>44</v>
      </c>
      <c r="Z578" t="s">
        <v>44</v>
      </c>
      <c r="AA578" t="s">
        <v>45</v>
      </c>
      <c r="AB578" t="s">
        <v>46</v>
      </c>
      <c r="AC578" t="s">
        <v>47</v>
      </c>
      <c r="AD578" t="s">
        <v>48</v>
      </c>
      <c r="AE578" t="s">
        <v>49</v>
      </c>
      <c r="AF578" t="s">
        <v>31</v>
      </c>
    </row>
    <row r="579" spans="1:32">
      <c r="A579" t="str">
        <f t="shared" ref="A579:A642" si="18">V579&amp;W579&amp;F579&amp;IF(MONTH(H579)&lt;10,"0"&amp;MONTH(H579),MONTH(H579))</f>
        <v>213599451241102</v>
      </c>
      <c r="B579" t="s">
        <v>2978</v>
      </c>
      <c r="C579" t="s">
        <v>62</v>
      </c>
      <c r="D579" t="s">
        <v>1182</v>
      </c>
      <c r="E579" t="s">
        <v>1182</v>
      </c>
      <c r="F579" t="s">
        <v>116</v>
      </c>
      <c r="G579" t="s">
        <v>3222</v>
      </c>
      <c r="H579" s="1">
        <v>43874</v>
      </c>
      <c r="I579" s="1">
        <v>43873</v>
      </c>
      <c r="J579">
        <v>53448550</v>
      </c>
      <c r="K579" t="s">
        <v>31</v>
      </c>
      <c r="L579" t="s">
        <v>31</v>
      </c>
      <c r="M579">
        <v>0</v>
      </c>
      <c r="N579">
        <v>0</v>
      </c>
      <c r="O579">
        <v>0</v>
      </c>
      <c r="P579" t="s">
        <v>37</v>
      </c>
      <c r="Q579" t="s">
        <v>37</v>
      </c>
      <c r="R579" t="str">
        <f t="shared" ref="R579:R642" si="19">V579&amp;W579&amp;F579</f>
        <v>2135994512411</v>
      </c>
      <c r="S579" t="s">
        <v>38</v>
      </c>
      <c r="T579" t="s">
        <v>66</v>
      </c>
      <c r="U579" t="s">
        <v>67</v>
      </c>
      <c r="V579" t="s">
        <v>100</v>
      </c>
      <c r="W579" t="s">
        <v>42</v>
      </c>
      <c r="X579" t="s">
        <v>43</v>
      </c>
      <c r="Y579" t="s">
        <v>44</v>
      </c>
      <c r="Z579" t="s">
        <v>44</v>
      </c>
      <c r="AA579" t="s">
        <v>45</v>
      </c>
      <c r="AB579" t="s">
        <v>46</v>
      </c>
      <c r="AC579" t="s">
        <v>47</v>
      </c>
      <c r="AD579" t="s">
        <v>48</v>
      </c>
      <c r="AE579" t="s">
        <v>49</v>
      </c>
      <c r="AF579" t="s">
        <v>31</v>
      </c>
    </row>
    <row r="580" spans="1:32">
      <c r="A580" t="str">
        <f t="shared" si="18"/>
        <v>213599451112902</v>
      </c>
      <c r="B580" t="s">
        <v>2978</v>
      </c>
      <c r="C580" t="s">
        <v>62</v>
      </c>
      <c r="D580" t="s">
        <v>776</v>
      </c>
      <c r="E580" t="s">
        <v>776</v>
      </c>
      <c r="F580" t="s">
        <v>112</v>
      </c>
      <c r="G580" t="s">
        <v>3223</v>
      </c>
      <c r="H580" s="1">
        <v>43874</v>
      </c>
      <c r="I580" s="1">
        <v>43873</v>
      </c>
      <c r="J580">
        <v>25032000</v>
      </c>
      <c r="K580" t="s">
        <v>31</v>
      </c>
      <c r="L580" t="s">
        <v>31</v>
      </c>
      <c r="M580">
        <v>0</v>
      </c>
      <c r="N580">
        <v>0</v>
      </c>
      <c r="O580">
        <v>0</v>
      </c>
      <c r="P580" t="s">
        <v>37</v>
      </c>
      <c r="Q580" t="s">
        <v>37</v>
      </c>
      <c r="R580" t="str">
        <f t="shared" si="19"/>
        <v>2135994511129</v>
      </c>
      <c r="S580" t="s">
        <v>38</v>
      </c>
      <c r="T580" t="s">
        <v>66</v>
      </c>
      <c r="U580" t="s">
        <v>67</v>
      </c>
      <c r="V580" t="s">
        <v>100</v>
      </c>
      <c r="W580" t="s">
        <v>42</v>
      </c>
      <c r="X580" t="s">
        <v>43</v>
      </c>
      <c r="Y580" t="s">
        <v>44</v>
      </c>
      <c r="Z580" t="s">
        <v>44</v>
      </c>
      <c r="AA580" t="s">
        <v>45</v>
      </c>
      <c r="AB580" t="s">
        <v>46</v>
      </c>
      <c r="AC580" t="s">
        <v>47</v>
      </c>
      <c r="AD580" t="s">
        <v>48</v>
      </c>
      <c r="AE580" t="s">
        <v>49</v>
      </c>
      <c r="AF580" t="s">
        <v>31</v>
      </c>
    </row>
    <row r="581" spans="1:32">
      <c r="A581" t="str">
        <f t="shared" si="18"/>
        <v>213599451112902</v>
      </c>
      <c r="B581" t="s">
        <v>2978</v>
      </c>
      <c r="C581" t="s">
        <v>62</v>
      </c>
      <c r="D581" t="s">
        <v>1629</v>
      </c>
      <c r="E581" t="s">
        <v>1629</v>
      </c>
      <c r="F581" t="s">
        <v>112</v>
      </c>
      <c r="G581" t="s">
        <v>3224</v>
      </c>
      <c r="H581" s="1">
        <v>43874</v>
      </c>
      <c r="I581" s="1">
        <v>43873</v>
      </c>
      <c r="J581">
        <v>16280000</v>
      </c>
      <c r="K581" t="s">
        <v>31</v>
      </c>
      <c r="L581" t="s">
        <v>31</v>
      </c>
      <c r="M581">
        <v>0</v>
      </c>
      <c r="N581">
        <v>0</v>
      </c>
      <c r="O581">
        <v>0</v>
      </c>
      <c r="P581" t="s">
        <v>37</v>
      </c>
      <c r="Q581" t="s">
        <v>37</v>
      </c>
      <c r="R581" t="str">
        <f t="shared" si="19"/>
        <v>2135994511129</v>
      </c>
      <c r="S581" t="s">
        <v>38</v>
      </c>
      <c r="T581" t="s">
        <v>66</v>
      </c>
      <c r="U581" t="s">
        <v>67</v>
      </c>
      <c r="V581" t="s">
        <v>100</v>
      </c>
      <c r="W581" t="s">
        <v>42</v>
      </c>
      <c r="X581" t="s">
        <v>43</v>
      </c>
      <c r="Y581" t="s">
        <v>44</v>
      </c>
      <c r="Z581" t="s">
        <v>44</v>
      </c>
      <c r="AA581" t="s">
        <v>45</v>
      </c>
      <c r="AB581" t="s">
        <v>46</v>
      </c>
      <c r="AC581" t="s">
        <v>47</v>
      </c>
      <c r="AD581" t="s">
        <v>48</v>
      </c>
      <c r="AE581" t="s">
        <v>49</v>
      </c>
      <c r="AF581" t="s">
        <v>31</v>
      </c>
    </row>
    <row r="582" spans="1:32">
      <c r="A582" t="str">
        <f t="shared" si="18"/>
        <v>213599451112902</v>
      </c>
      <c r="B582" t="s">
        <v>2978</v>
      </c>
      <c r="C582" t="s">
        <v>62</v>
      </c>
      <c r="D582" t="s">
        <v>340</v>
      </c>
      <c r="E582" t="s">
        <v>340</v>
      </c>
      <c r="F582" t="s">
        <v>112</v>
      </c>
      <c r="G582" t="s">
        <v>3225</v>
      </c>
      <c r="H582" s="1">
        <v>43875</v>
      </c>
      <c r="I582" s="1">
        <v>43874</v>
      </c>
      <c r="J582">
        <v>45475000</v>
      </c>
      <c r="K582" t="s">
        <v>31</v>
      </c>
      <c r="L582" t="s">
        <v>31</v>
      </c>
      <c r="M582">
        <v>0</v>
      </c>
      <c r="N582">
        <v>0</v>
      </c>
      <c r="O582">
        <v>0</v>
      </c>
      <c r="P582" t="s">
        <v>37</v>
      </c>
      <c r="Q582" t="s">
        <v>37</v>
      </c>
      <c r="R582" t="str">
        <f t="shared" si="19"/>
        <v>2135994511129</v>
      </c>
      <c r="S582" t="s">
        <v>38</v>
      </c>
      <c r="T582" t="s">
        <v>66</v>
      </c>
      <c r="U582" t="s">
        <v>67</v>
      </c>
      <c r="V582" t="s">
        <v>100</v>
      </c>
      <c r="W582" t="s">
        <v>42</v>
      </c>
      <c r="X582" t="s">
        <v>43</v>
      </c>
      <c r="Y582" t="s">
        <v>44</v>
      </c>
      <c r="Z582" t="s">
        <v>44</v>
      </c>
      <c r="AA582" t="s">
        <v>45</v>
      </c>
      <c r="AB582" t="s">
        <v>46</v>
      </c>
      <c r="AC582" t="s">
        <v>47</v>
      </c>
      <c r="AD582" t="s">
        <v>48</v>
      </c>
      <c r="AE582" t="s">
        <v>49</v>
      </c>
      <c r="AF582" t="s">
        <v>31</v>
      </c>
    </row>
    <row r="583" spans="1:32">
      <c r="A583" t="str">
        <f t="shared" si="18"/>
        <v>213599451241102</v>
      </c>
      <c r="B583" t="s">
        <v>2978</v>
      </c>
      <c r="C583" t="s">
        <v>62</v>
      </c>
      <c r="D583" t="s">
        <v>73</v>
      </c>
      <c r="E583" t="s">
        <v>73</v>
      </c>
      <c r="F583" t="s">
        <v>116</v>
      </c>
      <c r="G583" t="s">
        <v>3226</v>
      </c>
      <c r="H583" s="1">
        <v>43875</v>
      </c>
      <c r="I583" s="1">
        <v>43874</v>
      </c>
      <c r="J583">
        <v>5330100</v>
      </c>
      <c r="K583" t="s">
        <v>31</v>
      </c>
      <c r="L583" t="s">
        <v>31</v>
      </c>
      <c r="M583">
        <v>0</v>
      </c>
      <c r="N583">
        <v>0</v>
      </c>
      <c r="O583">
        <v>0</v>
      </c>
      <c r="P583" t="s">
        <v>37</v>
      </c>
      <c r="Q583" t="s">
        <v>37</v>
      </c>
      <c r="R583" t="str">
        <f t="shared" si="19"/>
        <v>2135994512411</v>
      </c>
      <c r="S583" t="s">
        <v>38</v>
      </c>
      <c r="T583" t="s">
        <v>66</v>
      </c>
      <c r="U583" t="s">
        <v>67</v>
      </c>
      <c r="V583" t="s">
        <v>100</v>
      </c>
      <c r="W583" t="s">
        <v>42</v>
      </c>
      <c r="X583" t="s">
        <v>43</v>
      </c>
      <c r="Y583" t="s">
        <v>44</v>
      </c>
      <c r="Z583" t="s">
        <v>44</v>
      </c>
      <c r="AA583" t="s">
        <v>45</v>
      </c>
      <c r="AB583" t="s">
        <v>46</v>
      </c>
      <c r="AC583" t="s">
        <v>47</v>
      </c>
      <c r="AD583" t="s">
        <v>48</v>
      </c>
      <c r="AE583" t="s">
        <v>49</v>
      </c>
      <c r="AF583" t="s">
        <v>31</v>
      </c>
    </row>
    <row r="584" spans="1:32">
      <c r="A584" t="str">
        <f t="shared" si="18"/>
        <v>213599451241102</v>
      </c>
      <c r="B584" t="s">
        <v>2978</v>
      </c>
      <c r="C584" t="s">
        <v>62</v>
      </c>
      <c r="D584" t="s">
        <v>935</v>
      </c>
      <c r="E584" t="s">
        <v>935</v>
      </c>
      <c r="F584" t="s">
        <v>116</v>
      </c>
      <c r="G584" t="s">
        <v>3227</v>
      </c>
      <c r="H584" s="1">
        <v>43875</v>
      </c>
      <c r="I584" s="1">
        <v>43874</v>
      </c>
      <c r="J584">
        <v>7897000</v>
      </c>
      <c r="K584" t="s">
        <v>31</v>
      </c>
      <c r="L584" t="s">
        <v>31</v>
      </c>
      <c r="M584">
        <v>0</v>
      </c>
      <c r="N584">
        <v>0</v>
      </c>
      <c r="O584">
        <v>0</v>
      </c>
      <c r="P584" t="s">
        <v>37</v>
      </c>
      <c r="Q584" t="s">
        <v>37</v>
      </c>
      <c r="R584" t="str">
        <f t="shared" si="19"/>
        <v>2135994512411</v>
      </c>
      <c r="S584" t="s">
        <v>38</v>
      </c>
      <c r="T584" t="s">
        <v>66</v>
      </c>
      <c r="U584" t="s">
        <v>67</v>
      </c>
      <c r="V584" t="s">
        <v>100</v>
      </c>
      <c r="W584" t="s">
        <v>42</v>
      </c>
      <c r="X584" t="s">
        <v>43</v>
      </c>
      <c r="Y584" t="s">
        <v>44</v>
      </c>
      <c r="Z584" t="s">
        <v>44</v>
      </c>
      <c r="AA584" t="s">
        <v>45</v>
      </c>
      <c r="AB584" t="s">
        <v>46</v>
      </c>
      <c r="AC584" t="s">
        <v>47</v>
      </c>
      <c r="AD584" t="s">
        <v>48</v>
      </c>
      <c r="AE584" t="s">
        <v>49</v>
      </c>
      <c r="AF584" t="s">
        <v>31</v>
      </c>
    </row>
    <row r="585" spans="1:32">
      <c r="A585" t="str">
        <f t="shared" si="18"/>
        <v>213599451241102</v>
      </c>
      <c r="B585" t="s">
        <v>2978</v>
      </c>
      <c r="C585" t="s">
        <v>62</v>
      </c>
      <c r="D585" t="s">
        <v>1073</v>
      </c>
      <c r="E585" t="s">
        <v>1073</v>
      </c>
      <c r="F585" t="s">
        <v>116</v>
      </c>
      <c r="G585" t="s">
        <v>3228</v>
      </c>
      <c r="H585" s="1">
        <v>43875</v>
      </c>
      <c r="I585" s="1">
        <v>43874</v>
      </c>
      <c r="J585">
        <v>4986000</v>
      </c>
      <c r="K585" t="s">
        <v>31</v>
      </c>
      <c r="L585" t="s">
        <v>31</v>
      </c>
      <c r="M585">
        <v>0</v>
      </c>
      <c r="N585">
        <v>0</v>
      </c>
      <c r="O585">
        <v>0</v>
      </c>
      <c r="P585" t="s">
        <v>37</v>
      </c>
      <c r="Q585" t="s">
        <v>37</v>
      </c>
      <c r="R585" t="str">
        <f t="shared" si="19"/>
        <v>2135994512411</v>
      </c>
      <c r="S585" t="s">
        <v>38</v>
      </c>
      <c r="T585" t="s">
        <v>66</v>
      </c>
      <c r="U585" t="s">
        <v>67</v>
      </c>
      <c r="V585" t="s">
        <v>100</v>
      </c>
      <c r="W585" t="s">
        <v>42</v>
      </c>
      <c r="X585" t="s">
        <v>43</v>
      </c>
      <c r="Y585" t="s">
        <v>44</v>
      </c>
      <c r="Z585" t="s">
        <v>44</v>
      </c>
      <c r="AA585" t="s">
        <v>45</v>
      </c>
      <c r="AB585" t="s">
        <v>46</v>
      </c>
      <c r="AC585" t="s">
        <v>47</v>
      </c>
      <c r="AD585" t="s">
        <v>48</v>
      </c>
      <c r="AE585" t="s">
        <v>49</v>
      </c>
      <c r="AF585" t="s">
        <v>31</v>
      </c>
    </row>
    <row r="586" spans="1:32">
      <c r="A586" t="str">
        <f t="shared" si="18"/>
        <v>212904653312102</v>
      </c>
      <c r="B586" t="s">
        <v>2978</v>
      </c>
      <c r="C586" t="s">
        <v>62</v>
      </c>
      <c r="D586" t="s">
        <v>153</v>
      </c>
      <c r="E586" t="s">
        <v>153</v>
      </c>
      <c r="F586" t="s">
        <v>2533</v>
      </c>
      <c r="G586" t="s">
        <v>3229</v>
      </c>
      <c r="H586" s="1">
        <v>43880</v>
      </c>
      <c r="I586" s="1">
        <v>43879</v>
      </c>
      <c r="J586">
        <v>38625000</v>
      </c>
      <c r="K586" t="s">
        <v>31</v>
      </c>
      <c r="L586" t="s">
        <v>31</v>
      </c>
      <c r="M586">
        <v>0</v>
      </c>
      <c r="N586">
        <v>0</v>
      </c>
      <c r="O586">
        <v>0</v>
      </c>
      <c r="P586" t="s">
        <v>37</v>
      </c>
      <c r="Q586" t="s">
        <v>37</v>
      </c>
      <c r="R586" t="str">
        <f t="shared" si="19"/>
        <v>2129046533121</v>
      </c>
      <c r="S586" t="s">
        <v>38</v>
      </c>
      <c r="T586" t="s">
        <v>66</v>
      </c>
      <c r="U586" t="s">
        <v>67</v>
      </c>
      <c r="V586" t="s">
        <v>81</v>
      </c>
      <c r="W586" t="s">
        <v>82</v>
      </c>
      <c r="X586" t="s">
        <v>43</v>
      </c>
      <c r="Y586" t="s">
        <v>44</v>
      </c>
      <c r="Z586" t="s">
        <v>44</v>
      </c>
      <c r="AA586" t="s">
        <v>45</v>
      </c>
      <c r="AB586" t="s">
        <v>46</v>
      </c>
      <c r="AC586" t="s">
        <v>47</v>
      </c>
      <c r="AD586" t="s">
        <v>48</v>
      </c>
      <c r="AE586" t="s">
        <v>49</v>
      </c>
      <c r="AF586" t="s">
        <v>31</v>
      </c>
    </row>
    <row r="587" spans="1:32">
      <c r="A587" t="str">
        <f t="shared" si="18"/>
        <v>213599451111102</v>
      </c>
      <c r="B587" t="s">
        <v>2978</v>
      </c>
      <c r="C587" t="s">
        <v>62</v>
      </c>
      <c r="D587" t="s">
        <v>421</v>
      </c>
      <c r="E587" t="s">
        <v>421</v>
      </c>
      <c r="F587" t="s">
        <v>35</v>
      </c>
      <c r="G587" t="s">
        <v>3230</v>
      </c>
      <c r="H587" s="1">
        <v>43880</v>
      </c>
      <c r="I587" s="1">
        <v>43879</v>
      </c>
      <c r="J587">
        <v>231000</v>
      </c>
      <c r="K587" t="s">
        <v>31</v>
      </c>
      <c r="L587" t="s">
        <v>31</v>
      </c>
      <c r="M587">
        <v>0</v>
      </c>
      <c r="N587">
        <v>0</v>
      </c>
      <c r="O587">
        <v>0</v>
      </c>
      <c r="P587" t="s">
        <v>37</v>
      </c>
      <c r="Q587" t="s">
        <v>37</v>
      </c>
      <c r="R587" t="str">
        <f t="shared" si="19"/>
        <v>2135994511111</v>
      </c>
      <c r="S587" t="s">
        <v>38</v>
      </c>
      <c r="T587" t="s">
        <v>66</v>
      </c>
      <c r="U587" t="s">
        <v>67</v>
      </c>
      <c r="V587" t="s">
        <v>100</v>
      </c>
      <c r="W587" t="s">
        <v>42</v>
      </c>
      <c r="X587" t="s">
        <v>43</v>
      </c>
      <c r="Y587" t="s">
        <v>44</v>
      </c>
      <c r="Z587" t="s">
        <v>44</v>
      </c>
      <c r="AA587" t="s">
        <v>45</v>
      </c>
      <c r="AB587" t="s">
        <v>46</v>
      </c>
      <c r="AC587" t="s">
        <v>47</v>
      </c>
      <c r="AD587" t="s">
        <v>48</v>
      </c>
      <c r="AE587" t="s">
        <v>49</v>
      </c>
      <c r="AF587" t="s">
        <v>31</v>
      </c>
    </row>
    <row r="588" spans="1:32">
      <c r="A588" t="str">
        <f t="shared" si="18"/>
        <v>213599451111902</v>
      </c>
      <c r="B588" t="s">
        <v>2978</v>
      </c>
      <c r="C588" t="s">
        <v>62</v>
      </c>
      <c r="D588" t="s">
        <v>421</v>
      </c>
      <c r="E588" t="s">
        <v>421</v>
      </c>
      <c r="F588" t="s">
        <v>50</v>
      </c>
      <c r="G588" t="s">
        <v>3230</v>
      </c>
      <c r="H588" s="1">
        <v>43880</v>
      </c>
      <c r="I588" s="1">
        <v>43879</v>
      </c>
      <c r="J588">
        <v>30</v>
      </c>
      <c r="K588" t="s">
        <v>31</v>
      </c>
      <c r="L588" t="s">
        <v>31</v>
      </c>
      <c r="M588">
        <v>0</v>
      </c>
      <c r="N588">
        <v>0</v>
      </c>
      <c r="O588">
        <v>0</v>
      </c>
      <c r="P588" t="s">
        <v>37</v>
      </c>
      <c r="Q588" t="s">
        <v>37</v>
      </c>
      <c r="R588" t="str">
        <f t="shared" si="19"/>
        <v>2135994511119</v>
      </c>
      <c r="S588" t="s">
        <v>38</v>
      </c>
      <c r="T588" t="s">
        <v>66</v>
      </c>
      <c r="U588" t="s">
        <v>67</v>
      </c>
      <c r="V588" t="s">
        <v>100</v>
      </c>
      <c r="W588" t="s">
        <v>42</v>
      </c>
      <c r="X588" t="s">
        <v>43</v>
      </c>
      <c r="Y588" t="s">
        <v>44</v>
      </c>
      <c r="Z588" t="s">
        <v>44</v>
      </c>
      <c r="AA588" t="s">
        <v>45</v>
      </c>
      <c r="AB588" t="s">
        <v>46</v>
      </c>
      <c r="AC588" t="s">
        <v>47</v>
      </c>
      <c r="AD588" t="s">
        <v>48</v>
      </c>
      <c r="AE588" t="s">
        <v>49</v>
      </c>
      <c r="AF588" t="s">
        <v>31</v>
      </c>
    </row>
    <row r="589" spans="1:32">
      <c r="A589" t="str">
        <f t="shared" si="18"/>
        <v>213599451112102</v>
      </c>
      <c r="B589" t="s">
        <v>2978</v>
      </c>
      <c r="C589" t="s">
        <v>62</v>
      </c>
      <c r="D589" t="s">
        <v>421</v>
      </c>
      <c r="E589" t="s">
        <v>421</v>
      </c>
      <c r="F589" t="s">
        <v>51</v>
      </c>
      <c r="G589" t="s">
        <v>3230</v>
      </c>
      <c r="H589" s="1">
        <v>43880</v>
      </c>
      <c r="I589" s="1">
        <v>43879</v>
      </c>
      <c r="J589">
        <v>11550</v>
      </c>
      <c r="K589" t="s">
        <v>31</v>
      </c>
      <c r="L589" t="s">
        <v>31</v>
      </c>
      <c r="M589">
        <v>0</v>
      </c>
      <c r="N589">
        <v>0</v>
      </c>
      <c r="O589">
        <v>0</v>
      </c>
      <c r="P589" t="s">
        <v>37</v>
      </c>
      <c r="Q589" t="s">
        <v>37</v>
      </c>
      <c r="R589" t="str">
        <f t="shared" si="19"/>
        <v>2135994511121</v>
      </c>
      <c r="S589" t="s">
        <v>38</v>
      </c>
      <c r="T589" t="s">
        <v>66</v>
      </c>
      <c r="U589" t="s">
        <v>67</v>
      </c>
      <c r="V589" t="s">
        <v>100</v>
      </c>
      <c r="W589" t="s">
        <v>42</v>
      </c>
      <c r="X589" t="s">
        <v>43</v>
      </c>
      <c r="Y589" t="s">
        <v>44</v>
      </c>
      <c r="Z589" t="s">
        <v>44</v>
      </c>
      <c r="AA589" t="s">
        <v>45</v>
      </c>
      <c r="AB589" t="s">
        <v>46</v>
      </c>
      <c r="AC589" t="s">
        <v>47</v>
      </c>
      <c r="AD589" t="s">
        <v>48</v>
      </c>
      <c r="AE589" t="s">
        <v>49</v>
      </c>
      <c r="AF589" t="s">
        <v>31</v>
      </c>
    </row>
    <row r="590" spans="1:32">
      <c r="A590" t="str">
        <f t="shared" si="18"/>
        <v>213599451112202</v>
      </c>
      <c r="B590" t="s">
        <v>2978</v>
      </c>
      <c r="C590" t="s">
        <v>62</v>
      </c>
      <c r="D590" t="s">
        <v>421</v>
      </c>
      <c r="E590" t="s">
        <v>421</v>
      </c>
      <c r="F590" t="s">
        <v>55</v>
      </c>
      <c r="G590" t="s">
        <v>3230</v>
      </c>
      <c r="H590" s="1">
        <v>43880</v>
      </c>
      <c r="I590" s="1">
        <v>43879</v>
      </c>
      <c r="J590">
        <v>4620</v>
      </c>
      <c r="K590" t="s">
        <v>31</v>
      </c>
      <c r="L590" t="s">
        <v>31</v>
      </c>
      <c r="M590">
        <v>0</v>
      </c>
      <c r="N590">
        <v>0</v>
      </c>
      <c r="O590">
        <v>0</v>
      </c>
      <c r="P590" t="s">
        <v>37</v>
      </c>
      <c r="Q590" t="s">
        <v>37</v>
      </c>
      <c r="R590" t="str">
        <f t="shared" si="19"/>
        <v>2135994511122</v>
      </c>
      <c r="S590" t="s">
        <v>38</v>
      </c>
      <c r="T590" t="s">
        <v>66</v>
      </c>
      <c r="U590" t="s">
        <v>67</v>
      </c>
      <c r="V590" t="s">
        <v>100</v>
      </c>
      <c r="W590" t="s">
        <v>42</v>
      </c>
      <c r="X590" t="s">
        <v>43</v>
      </c>
      <c r="Y590" t="s">
        <v>44</v>
      </c>
      <c r="Z590" t="s">
        <v>44</v>
      </c>
      <c r="AA590" t="s">
        <v>45</v>
      </c>
      <c r="AB590" t="s">
        <v>46</v>
      </c>
      <c r="AC590" t="s">
        <v>47</v>
      </c>
      <c r="AD590" t="s">
        <v>48</v>
      </c>
      <c r="AE590" t="s">
        <v>49</v>
      </c>
      <c r="AF590" t="s">
        <v>31</v>
      </c>
    </row>
    <row r="591" spans="1:32">
      <c r="A591" t="str">
        <f t="shared" si="18"/>
        <v>213599451111102</v>
      </c>
      <c r="B591" t="s">
        <v>2978</v>
      </c>
      <c r="C591" t="s">
        <v>62</v>
      </c>
      <c r="D591" t="s">
        <v>371</v>
      </c>
      <c r="E591" t="s">
        <v>371</v>
      </c>
      <c r="F591" t="s">
        <v>35</v>
      </c>
      <c r="G591" t="s">
        <v>3231</v>
      </c>
      <c r="H591" s="1">
        <v>43880</v>
      </c>
      <c r="I591" s="1">
        <v>43879</v>
      </c>
      <c r="J591">
        <v>231000</v>
      </c>
      <c r="K591" t="s">
        <v>31</v>
      </c>
      <c r="L591" t="s">
        <v>31</v>
      </c>
      <c r="M591">
        <v>0</v>
      </c>
      <c r="N591">
        <v>0</v>
      </c>
      <c r="O591">
        <v>0</v>
      </c>
      <c r="P591" t="s">
        <v>37</v>
      </c>
      <c r="Q591" t="s">
        <v>37</v>
      </c>
      <c r="R591" t="str">
        <f t="shared" si="19"/>
        <v>2135994511111</v>
      </c>
      <c r="S591" t="s">
        <v>38</v>
      </c>
      <c r="T591" t="s">
        <v>66</v>
      </c>
      <c r="U591" t="s">
        <v>67</v>
      </c>
      <c r="V591" t="s">
        <v>100</v>
      </c>
      <c r="W591" t="s">
        <v>42</v>
      </c>
      <c r="X591" t="s">
        <v>43</v>
      </c>
      <c r="Y591" t="s">
        <v>44</v>
      </c>
      <c r="Z591" t="s">
        <v>44</v>
      </c>
      <c r="AA591" t="s">
        <v>45</v>
      </c>
      <c r="AB591" t="s">
        <v>46</v>
      </c>
      <c r="AC591" t="s">
        <v>47</v>
      </c>
      <c r="AD591" t="s">
        <v>48</v>
      </c>
      <c r="AE591" t="s">
        <v>49</v>
      </c>
      <c r="AF591" t="s">
        <v>31</v>
      </c>
    </row>
    <row r="592" spans="1:32">
      <c r="A592" t="str">
        <f t="shared" si="18"/>
        <v>213599451111902</v>
      </c>
      <c r="B592" t="s">
        <v>2978</v>
      </c>
      <c r="C592" t="s">
        <v>62</v>
      </c>
      <c r="D592" t="s">
        <v>371</v>
      </c>
      <c r="E592" t="s">
        <v>371</v>
      </c>
      <c r="F592" t="s">
        <v>50</v>
      </c>
      <c r="G592" t="s">
        <v>3231</v>
      </c>
      <c r="H592" s="1">
        <v>43880</v>
      </c>
      <c r="I592" s="1">
        <v>43879</v>
      </c>
      <c r="J592">
        <v>30</v>
      </c>
      <c r="K592" t="s">
        <v>31</v>
      </c>
      <c r="L592" t="s">
        <v>31</v>
      </c>
      <c r="M592">
        <v>0</v>
      </c>
      <c r="N592">
        <v>0</v>
      </c>
      <c r="O592">
        <v>0</v>
      </c>
      <c r="P592" t="s">
        <v>37</v>
      </c>
      <c r="Q592" t="s">
        <v>37</v>
      </c>
      <c r="R592" t="str">
        <f t="shared" si="19"/>
        <v>2135994511119</v>
      </c>
      <c r="S592" t="s">
        <v>38</v>
      </c>
      <c r="T592" t="s">
        <v>66</v>
      </c>
      <c r="U592" t="s">
        <v>67</v>
      </c>
      <c r="V592" t="s">
        <v>100</v>
      </c>
      <c r="W592" t="s">
        <v>42</v>
      </c>
      <c r="X592" t="s">
        <v>43</v>
      </c>
      <c r="Y592" t="s">
        <v>44</v>
      </c>
      <c r="Z592" t="s">
        <v>44</v>
      </c>
      <c r="AA592" t="s">
        <v>45</v>
      </c>
      <c r="AB592" t="s">
        <v>46</v>
      </c>
      <c r="AC592" t="s">
        <v>47</v>
      </c>
      <c r="AD592" t="s">
        <v>48</v>
      </c>
      <c r="AE592" t="s">
        <v>49</v>
      </c>
      <c r="AF592" t="s">
        <v>31</v>
      </c>
    </row>
    <row r="593" spans="1:32">
      <c r="A593" t="str">
        <f t="shared" si="18"/>
        <v>213599451112102</v>
      </c>
      <c r="B593" t="s">
        <v>2978</v>
      </c>
      <c r="C593" t="s">
        <v>62</v>
      </c>
      <c r="D593" t="s">
        <v>371</v>
      </c>
      <c r="E593" t="s">
        <v>371</v>
      </c>
      <c r="F593" t="s">
        <v>51</v>
      </c>
      <c r="G593" t="s">
        <v>3231</v>
      </c>
      <c r="H593" s="1">
        <v>43880</v>
      </c>
      <c r="I593" s="1">
        <v>43879</v>
      </c>
      <c r="J593">
        <v>11550</v>
      </c>
      <c r="K593" t="s">
        <v>31</v>
      </c>
      <c r="L593" t="s">
        <v>31</v>
      </c>
      <c r="M593">
        <v>0</v>
      </c>
      <c r="N593">
        <v>0</v>
      </c>
      <c r="O593">
        <v>0</v>
      </c>
      <c r="P593" t="s">
        <v>37</v>
      </c>
      <c r="Q593" t="s">
        <v>37</v>
      </c>
      <c r="R593" t="str">
        <f t="shared" si="19"/>
        <v>2135994511121</v>
      </c>
      <c r="S593" t="s">
        <v>38</v>
      </c>
      <c r="T593" t="s">
        <v>66</v>
      </c>
      <c r="U593" t="s">
        <v>67</v>
      </c>
      <c r="V593" t="s">
        <v>100</v>
      </c>
      <c r="W593" t="s">
        <v>42</v>
      </c>
      <c r="X593" t="s">
        <v>43</v>
      </c>
      <c r="Y593" t="s">
        <v>44</v>
      </c>
      <c r="Z593" t="s">
        <v>44</v>
      </c>
      <c r="AA593" t="s">
        <v>45</v>
      </c>
      <c r="AB593" t="s">
        <v>46</v>
      </c>
      <c r="AC593" t="s">
        <v>47</v>
      </c>
      <c r="AD593" t="s">
        <v>48</v>
      </c>
      <c r="AE593" t="s">
        <v>49</v>
      </c>
      <c r="AF593" t="s">
        <v>31</v>
      </c>
    </row>
    <row r="594" spans="1:32">
      <c r="A594" t="str">
        <f t="shared" si="18"/>
        <v>213599451112202</v>
      </c>
      <c r="B594" t="s">
        <v>2978</v>
      </c>
      <c r="C594" t="s">
        <v>62</v>
      </c>
      <c r="D594" t="s">
        <v>371</v>
      </c>
      <c r="E594" t="s">
        <v>371</v>
      </c>
      <c r="F594" t="s">
        <v>55</v>
      </c>
      <c r="G594" t="s">
        <v>3231</v>
      </c>
      <c r="H594" s="1">
        <v>43880</v>
      </c>
      <c r="I594" s="1">
        <v>43879</v>
      </c>
      <c r="J594">
        <v>4620</v>
      </c>
      <c r="K594" t="s">
        <v>31</v>
      </c>
      <c r="L594" t="s">
        <v>31</v>
      </c>
      <c r="M594">
        <v>0</v>
      </c>
      <c r="N594">
        <v>0</v>
      </c>
      <c r="O594">
        <v>0</v>
      </c>
      <c r="P594" t="s">
        <v>37</v>
      </c>
      <c r="Q594" t="s">
        <v>37</v>
      </c>
      <c r="R594" t="str">
        <f t="shared" si="19"/>
        <v>2135994511122</v>
      </c>
      <c r="S594" t="s">
        <v>38</v>
      </c>
      <c r="T594" t="s">
        <v>66</v>
      </c>
      <c r="U594" t="s">
        <v>67</v>
      </c>
      <c r="V594" t="s">
        <v>100</v>
      </c>
      <c r="W594" t="s">
        <v>42</v>
      </c>
      <c r="X594" t="s">
        <v>43</v>
      </c>
      <c r="Y594" t="s">
        <v>44</v>
      </c>
      <c r="Z594" t="s">
        <v>44</v>
      </c>
      <c r="AA594" t="s">
        <v>45</v>
      </c>
      <c r="AB594" t="s">
        <v>46</v>
      </c>
      <c r="AC594" t="s">
        <v>47</v>
      </c>
      <c r="AD594" t="s">
        <v>48</v>
      </c>
      <c r="AE594" t="s">
        <v>49</v>
      </c>
      <c r="AF594" t="s">
        <v>31</v>
      </c>
    </row>
    <row r="595" spans="1:32">
      <c r="A595" t="str">
        <f t="shared" si="18"/>
        <v>213599452211102</v>
      </c>
      <c r="B595" t="s">
        <v>2978</v>
      </c>
      <c r="C595" t="s">
        <v>62</v>
      </c>
      <c r="D595" t="s">
        <v>694</v>
      </c>
      <c r="E595" t="s">
        <v>694</v>
      </c>
      <c r="F595" t="s">
        <v>79</v>
      </c>
      <c r="G595" t="s">
        <v>3232</v>
      </c>
      <c r="H595" s="1">
        <v>43880</v>
      </c>
      <c r="I595" s="1">
        <v>43879</v>
      </c>
      <c r="J595">
        <v>5003000</v>
      </c>
      <c r="K595" t="s">
        <v>31</v>
      </c>
      <c r="L595" t="s">
        <v>31</v>
      </c>
      <c r="M595">
        <v>0</v>
      </c>
      <c r="N595">
        <v>0</v>
      </c>
      <c r="O595">
        <v>0</v>
      </c>
      <c r="P595" t="s">
        <v>37</v>
      </c>
      <c r="Q595" t="s">
        <v>37</v>
      </c>
      <c r="R595" t="str">
        <f t="shared" si="19"/>
        <v>2135994522111</v>
      </c>
      <c r="S595" t="s">
        <v>38</v>
      </c>
      <c r="T595" t="s">
        <v>66</v>
      </c>
      <c r="U595" t="s">
        <v>67</v>
      </c>
      <c r="V595" t="s">
        <v>100</v>
      </c>
      <c r="W595" t="s">
        <v>42</v>
      </c>
      <c r="X595" t="s">
        <v>43</v>
      </c>
      <c r="Y595" t="s">
        <v>44</v>
      </c>
      <c r="Z595" t="s">
        <v>44</v>
      </c>
      <c r="AA595" t="s">
        <v>45</v>
      </c>
      <c r="AB595" t="s">
        <v>46</v>
      </c>
      <c r="AC595" t="s">
        <v>47</v>
      </c>
      <c r="AD595" t="s">
        <v>48</v>
      </c>
      <c r="AE595" t="s">
        <v>49</v>
      </c>
      <c r="AF595" t="s">
        <v>31</v>
      </c>
    </row>
    <row r="596" spans="1:32">
      <c r="A596" t="str">
        <f t="shared" si="18"/>
        <v>213599451111102</v>
      </c>
      <c r="B596" t="s">
        <v>2978</v>
      </c>
      <c r="C596" t="s">
        <v>62</v>
      </c>
      <c r="D596" t="s">
        <v>111</v>
      </c>
      <c r="E596" t="s">
        <v>111</v>
      </c>
      <c r="F596" t="s">
        <v>35</v>
      </c>
      <c r="G596" t="s">
        <v>3233</v>
      </c>
      <c r="H596" s="1">
        <v>43880</v>
      </c>
      <c r="I596" s="1">
        <v>43880</v>
      </c>
      <c r="J596">
        <v>490200</v>
      </c>
      <c r="K596" t="s">
        <v>31</v>
      </c>
      <c r="L596" t="s">
        <v>31</v>
      </c>
      <c r="M596">
        <v>0</v>
      </c>
      <c r="N596">
        <v>0</v>
      </c>
      <c r="O596">
        <v>0</v>
      </c>
      <c r="P596" t="s">
        <v>37</v>
      </c>
      <c r="Q596" t="s">
        <v>37</v>
      </c>
      <c r="R596" t="str">
        <f t="shared" si="19"/>
        <v>2135994511111</v>
      </c>
      <c r="S596" t="s">
        <v>38</v>
      </c>
      <c r="T596" t="s">
        <v>66</v>
      </c>
      <c r="U596" t="s">
        <v>67</v>
      </c>
      <c r="V596" t="s">
        <v>100</v>
      </c>
      <c r="W596" t="s">
        <v>42</v>
      </c>
      <c r="X596" t="s">
        <v>43</v>
      </c>
      <c r="Y596" t="s">
        <v>44</v>
      </c>
      <c r="Z596" t="s">
        <v>44</v>
      </c>
      <c r="AA596" t="s">
        <v>45</v>
      </c>
      <c r="AB596" t="s">
        <v>46</v>
      </c>
      <c r="AC596" t="s">
        <v>47</v>
      </c>
      <c r="AD596" t="s">
        <v>48</v>
      </c>
      <c r="AE596" t="s">
        <v>49</v>
      </c>
      <c r="AF596" t="s">
        <v>31</v>
      </c>
    </row>
    <row r="597" spans="1:32">
      <c r="A597" t="str">
        <f t="shared" si="18"/>
        <v>213599451111902</v>
      </c>
      <c r="B597" t="s">
        <v>2978</v>
      </c>
      <c r="C597" t="s">
        <v>62</v>
      </c>
      <c r="D597" t="s">
        <v>111</v>
      </c>
      <c r="E597" t="s">
        <v>111</v>
      </c>
      <c r="F597" t="s">
        <v>50</v>
      </c>
      <c r="G597" t="s">
        <v>3233</v>
      </c>
      <c r="H597" s="1">
        <v>43880</v>
      </c>
      <c r="I597" s="1">
        <v>43880</v>
      </c>
      <c r="J597">
        <v>253</v>
      </c>
      <c r="K597" t="s">
        <v>31</v>
      </c>
      <c r="L597" t="s">
        <v>31</v>
      </c>
      <c r="M597">
        <v>0</v>
      </c>
      <c r="N597">
        <v>0</v>
      </c>
      <c r="O597">
        <v>0</v>
      </c>
      <c r="P597" t="s">
        <v>37</v>
      </c>
      <c r="Q597" t="s">
        <v>37</v>
      </c>
      <c r="R597" t="str">
        <f t="shared" si="19"/>
        <v>2135994511119</v>
      </c>
      <c r="S597" t="s">
        <v>38</v>
      </c>
      <c r="T597" t="s">
        <v>66</v>
      </c>
      <c r="U597" t="s">
        <v>67</v>
      </c>
      <c r="V597" t="s">
        <v>100</v>
      </c>
      <c r="W597" t="s">
        <v>42</v>
      </c>
      <c r="X597" t="s">
        <v>43</v>
      </c>
      <c r="Y597" t="s">
        <v>44</v>
      </c>
      <c r="Z597" t="s">
        <v>44</v>
      </c>
      <c r="AA597" t="s">
        <v>45</v>
      </c>
      <c r="AB597" t="s">
        <v>46</v>
      </c>
      <c r="AC597" t="s">
        <v>47</v>
      </c>
      <c r="AD597" t="s">
        <v>48</v>
      </c>
      <c r="AE597" t="s">
        <v>49</v>
      </c>
      <c r="AF597" t="s">
        <v>31</v>
      </c>
    </row>
    <row r="598" spans="1:32">
      <c r="A598" t="str">
        <f t="shared" si="18"/>
        <v>213599451112102</v>
      </c>
      <c r="B598" t="s">
        <v>2978</v>
      </c>
      <c r="C598" t="s">
        <v>62</v>
      </c>
      <c r="D598" t="s">
        <v>111</v>
      </c>
      <c r="E598" t="s">
        <v>111</v>
      </c>
      <c r="F598" t="s">
        <v>51</v>
      </c>
      <c r="G598" t="s">
        <v>3233</v>
      </c>
      <c r="H598" s="1">
        <v>43880</v>
      </c>
      <c r="I598" s="1">
        <v>43880</v>
      </c>
      <c r="J598">
        <v>49020</v>
      </c>
      <c r="K598" t="s">
        <v>31</v>
      </c>
      <c r="L598" t="s">
        <v>31</v>
      </c>
      <c r="M598">
        <v>0</v>
      </c>
      <c r="N598">
        <v>0</v>
      </c>
      <c r="O598">
        <v>0</v>
      </c>
      <c r="P598" t="s">
        <v>37</v>
      </c>
      <c r="Q598" t="s">
        <v>37</v>
      </c>
      <c r="R598" t="str">
        <f t="shared" si="19"/>
        <v>2135994511121</v>
      </c>
      <c r="S598" t="s">
        <v>38</v>
      </c>
      <c r="T598" t="s">
        <v>66</v>
      </c>
      <c r="U598" t="s">
        <v>67</v>
      </c>
      <c r="V598" t="s">
        <v>100</v>
      </c>
      <c r="W598" t="s">
        <v>42</v>
      </c>
      <c r="X598" t="s">
        <v>43</v>
      </c>
      <c r="Y598" t="s">
        <v>44</v>
      </c>
      <c r="Z598" t="s">
        <v>44</v>
      </c>
      <c r="AA598" t="s">
        <v>45</v>
      </c>
      <c r="AB598" t="s">
        <v>46</v>
      </c>
      <c r="AC598" t="s">
        <v>47</v>
      </c>
      <c r="AD598" t="s">
        <v>48</v>
      </c>
      <c r="AE598" t="s">
        <v>49</v>
      </c>
      <c r="AF598" t="s">
        <v>31</v>
      </c>
    </row>
    <row r="599" spans="1:32">
      <c r="A599" t="str">
        <f t="shared" si="18"/>
        <v>213599451112202</v>
      </c>
      <c r="B599" t="s">
        <v>2978</v>
      </c>
      <c r="C599" t="s">
        <v>62</v>
      </c>
      <c r="D599" t="s">
        <v>111</v>
      </c>
      <c r="E599" t="s">
        <v>111</v>
      </c>
      <c r="F599" t="s">
        <v>55</v>
      </c>
      <c r="G599" t="s">
        <v>3233</v>
      </c>
      <c r="H599" s="1">
        <v>43880</v>
      </c>
      <c r="I599" s="1">
        <v>43880</v>
      </c>
      <c r="J599">
        <v>19608</v>
      </c>
      <c r="K599" t="s">
        <v>31</v>
      </c>
      <c r="L599" t="s">
        <v>31</v>
      </c>
      <c r="M599">
        <v>0</v>
      </c>
      <c r="N599">
        <v>0</v>
      </c>
      <c r="O599">
        <v>0</v>
      </c>
      <c r="P599" t="s">
        <v>37</v>
      </c>
      <c r="Q599" t="s">
        <v>37</v>
      </c>
      <c r="R599" t="str">
        <f t="shared" si="19"/>
        <v>2135994511122</v>
      </c>
      <c r="S599" t="s">
        <v>38</v>
      </c>
      <c r="T599" t="s">
        <v>66</v>
      </c>
      <c r="U599" t="s">
        <v>67</v>
      </c>
      <c r="V599" t="s">
        <v>100</v>
      </c>
      <c r="W599" t="s">
        <v>42</v>
      </c>
      <c r="X599" t="s">
        <v>43</v>
      </c>
      <c r="Y599" t="s">
        <v>44</v>
      </c>
      <c r="Z599" t="s">
        <v>44</v>
      </c>
      <c r="AA599" t="s">
        <v>45</v>
      </c>
      <c r="AB599" t="s">
        <v>46</v>
      </c>
      <c r="AC599" t="s">
        <v>47</v>
      </c>
      <c r="AD599" t="s">
        <v>48</v>
      </c>
      <c r="AE599" t="s">
        <v>49</v>
      </c>
      <c r="AF599" t="s">
        <v>31</v>
      </c>
    </row>
    <row r="600" spans="1:32">
      <c r="A600" t="str">
        <f t="shared" si="18"/>
        <v>213599451112402</v>
      </c>
      <c r="B600" t="s">
        <v>2978</v>
      </c>
      <c r="C600" t="s">
        <v>62</v>
      </c>
      <c r="D600" t="s">
        <v>111</v>
      </c>
      <c r="E600" t="s">
        <v>111</v>
      </c>
      <c r="F600" t="s">
        <v>52</v>
      </c>
      <c r="G600" t="s">
        <v>3233</v>
      </c>
      <c r="H600" s="1">
        <v>43880</v>
      </c>
      <c r="I600" s="1">
        <v>43880</v>
      </c>
      <c r="J600">
        <v>434000</v>
      </c>
      <c r="K600" t="s">
        <v>31</v>
      </c>
      <c r="L600" t="s">
        <v>31</v>
      </c>
      <c r="M600">
        <v>0</v>
      </c>
      <c r="N600">
        <v>0</v>
      </c>
      <c r="O600">
        <v>0</v>
      </c>
      <c r="P600" t="s">
        <v>37</v>
      </c>
      <c r="Q600" t="s">
        <v>37</v>
      </c>
      <c r="R600" t="str">
        <f t="shared" si="19"/>
        <v>2135994511124</v>
      </c>
      <c r="S600" t="s">
        <v>38</v>
      </c>
      <c r="T600" t="s">
        <v>66</v>
      </c>
      <c r="U600" t="s">
        <v>67</v>
      </c>
      <c r="V600" t="s">
        <v>100</v>
      </c>
      <c r="W600" t="s">
        <v>42</v>
      </c>
      <c r="X600" t="s">
        <v>43</v>
      </c>
      <c r="Y600" t="s">
        <v>44</v>
      </c>
      <c r="Z600" t="s">
        <v>44</v>
      </c>
      <c r="AA600" t="s">
        <v>45</v>
      </c>
      <c r="AB600" t="s">
        <v>46</v>
      </c>
      <c r="AC600" t="s">
        <v>47</v>
      </c>
      <c r="AD600" t="s">
        <v>48</v>
      </c>
      <c r="AE600" t="s">
        <v>49</v>
      </c>
      <c r="AF600" t="s">
        <v>31</v>
      </c>
    </row>
    <row r="601" spans="1:32">
      <c r="A601" t="str">
        <f t="shared" si="18"/>
        <v>213599451112502</v>
      </c>
      <c r="B601" t="s">
        <v>2978</v>
      </c>
      <c r="C601" t="s">
        <v>62</v>
      </c>
      <c r="D601" t="s">
        <v>111</v>
      </c>
      <c r="E601" t="s">
        <v>111</v>
      </c>
      <c r="F601" t="s">
        <v>132</v>
      </c>
      <c r="G601" t="s">
        <v>3233</v>
      </c>
      <c r="H601" s="1">
        <v>43880</v>
      </c>
      <c r="I601" s="1">
        <v>43880</v>
      </c>
      <c r="J601">
        <v>82466</v>
      </c>
      <c r="K601" t="s">
        <v>31</v>
      </c>
      <c r="L601" t="s">
        <v>31</v>
      </c>
      <c r="M601">
        <v>0</v>
      </c>
      <c r="N601">
        <v>0</v>
      </c>
      <c r="O601">
        <v>0</v>
      </c>
      <c r="P601" t="s">
        <v>37</v>
      </c>
      <c r="Q601" t="s">
        <v>37</v>
      </c>
      <c r="R601" t="str">
        <f t="shared" si="19"/>
        <v>2135994511125</v>
      </c>
      <c r="S601" t="s">
        <v>38</v>
      </c>
      <c r="T601" t="s">
        <v>66</v>
      </c>
      <c r="U601" t="s">
        <v>67</v>
      </c>
      <c r="V601" t="s">
        <v>100</v>
      </c>
      <c r="W601" t="s">
        <v>42</v>
      </c>
      <c r="X601" t="s">
        <v>43</v>
      </c>
      <c r="Y601" t="s">
        <v>44</v>
      </c>
      <c r="Z601" t="s">
        <v>44</v>
      </c>
      <c r="AA601" t="s">
        <v>45</v>
      </c>
      <c r="AB601" t="s">
        <v>46</v>
      </c>
      <c r="AC601" t="s">
        <v>47</v>
      </c>
      <c r="AD601" t="s">
        <v>48</v>
      </c>
      <c r="AE601" t="s">
        <v>49</v>
      </c>
      <c r="AF601" t="s">
        <v>31</v>
      </c>
    </row>
    <row r="602" spans="1:32">
      <c r="A602" t="str">
        <f t="shared" si="18"/>
        <v>213599451111102</v>
      </c>
      <c r="B602" t="s">
        <v>2978</v>
      </c>
      <c r="C602" t="s">
        <v>62</v>
      </c>
      <c r="D602" t="s">
        <v>254</v>
      </c>
      <c r="E602" t="s">
        <v>254</v>
      </c>
      <c r="F602" t="s">
        <v>35</v>
      </c>
      <c r="G602" t="s">
        <v>3234</v>
      </c>
      <c r="H602" s="1">
        <v>43880</v>
      </c>
      <c r="I602" s="1">
        <v>43880</v>
      </c>
      <c r="J602">
        <v>134600</v>
      </c>
      <c r="K602" t="s">
        <v>31</v>
      </c>
      <c r="L602" t="s">
        <v>31</v>
      </c>
      <c r="M602">
        <v>0</v>
      </c>
      <c r="N602">
        <v>0</v>
      </c>
      <c r="O602">
        <v>0</v>
      </c>
      <c r="P602" t="s">
        <v>37</v>
      </c>
      <c r="Q602" t="s">
        <v>37</v>
      </c>
      <c r="R602" t="str">
        <f t="shared" si="19"/>
        <v>2135994511111</v>
      </c>
      <c r="S602" t="s">
        <v>38</v>
      </c>
      <c r="T602" t="s">
        <v>66</v>
      </c>
      <c r="U602" t="s">
        <v>67</v>
      </c>
      <c r="V602" t="s">
        <v>100</v>
      </c>
      <c r="W602" t="s">
        <v>42</v>
      </c>
      <c r="X602" t="s">
        <v>43</v>
      </c>
      <c r="Y602" t="s">
        <v>44</v>
      </c>
      <c r="Z602" t="s">
        <v>44</v>
      </c>
      <c r="AA602" t="s">
        <v>45</v>
      </c>
      <c r="AB602" t="s">
        <v>46</v>
      </c>
      <c r="AC602" t="s">
        <v>47</v>
      </c>
      <c r="AD602" t="s">
        <v>48</v>
      </c>
      <c r="AE602" t="s">
        <v>49</v>
      </c>
      <c r="AF602" t="s">
        <v>31</v>
      </c>
    </row>
    <row r="603" spans="1:32">
      <c r="A603" t="str">
        <f t="shared" si="18"/>
        <v>213599451111902</v>
      </c>
      <c r="B603" t="s">
        <v>2978</v>
      </c>
      <c r="C603" t="s">
        <v>62</v>
      </c>
      <c r="D603" t="s">
        <v>254</v>
      </c>
      <c r="E603" t="s">
        <v>254</v>
      </c>
      <c r="F603" t="s">
        <v>50</v>
      </c>
      <c r="G603" t="s">
        <v>3234</v>
      </c>
      <c r="H603" s="1">
        <v>43880</v>
      </c>
      <c r="I603" s="1">
        <v>43880</v>
      </c>
      <c r="J603">
        <v>100</v>
      </c>
      <c r="K603" t="s">
        <v>31</v>
      </c>
      <c r="L603" t="s">
        <v>31</v>
      </c>
      <c r="M603">
        <v>0</v>
      </c>
      <c r="N603">
        <v>0</v>
      </c>
      <c r="O603">
        <v>0</v>
      </c>
      <c r="P603" t="s">
        <v>37</v>
      </c>
      <c r="Q603" t="s">
        <v>37</v>
      </c>
      <c r="R603" t="str">
        <f t="shared" si="19"/>
        <v>2135994511119</v>
      </c>
      <c r="S603" t="s">
        <v>38</v>
      </c>
      <c r="T603" t="s">
        <v>66</v>
      </c>
      <c r="U603" t="s">
        <v>67</v>
      </c>
      <c r="V603" t="s">
        <v>100</v>
      </c>
      <c r="W603" t="s">
        <v>42</v>
      </c>
      <c r="X603" t="s">
        <v>43</v>
      </c>
      <c r="Y603" t="s">
        <v>44</v>
      </c>
      <c r="Z603" t="s">
        <v>44</v>
      </c>
      <c r="AA603" t="s">
        <v>45</v>
      </c>
      <c r="AB603" t="s">
        <v>46</v>
      </c>
      <c r="AC603" t="s">
        <v>47</v>
      </c>
      <c r="AD603" t="s">
        <v>48</v>
      </c>
      <c r="AE603" t="s">
        <v>49</v>
      </c>
      <c r="AF603" t="s">
        <v>31</v>
      </c>
    </row>
    <row r="604" spans="1:32">
      <c r="A604" t="str">
        <f t="shared" si="18"/>
        <v>213599451112102</v>
      </c>
      <c r="B604" t="s">
        <v>2978</v>
      </c>
      <c r="C604" t="s">
        <v>62</v>
      </c>
      <c r="D604" t="s">
        <v>254</v>
      </c>
      <c r="E604" t="s">
        <v>254</v>
      </c>
      <c r="F604" t="s">
        <v>51</v>
      </c>
      <c r="G604" t="s">
        <v>3234</v>
      </c>
      <c r="H604" s="1">
        <v>43880</v>
      </c>
      <c r="I604" s="1">
        <v>43880</v>
      </c>
      <c r="J604">
        <v>13460</v>
      </c>
      <c r="K604" t="s">
        <v>31</v>
      </c>
      <c r="L604" t="s">
        <v>31</v>
      </c>
      <c r="M604">
        <v>0</v>
      </c>
      <c r="N604">
        <v>0</v>
      </c>
      <c r="O604">
        <v>0</v>
      </c>
      <c r="P604" t="s">
        <v>37</v>
      </c>
      <c r="Q604" t="s">
        <v>37</v>
      </c>
      <c r="R604" t="str">
        <f t="shared" si="19"/>
        <v>2135994511121</v>
      </c>
      <c r="S604" t="s">
        <v>38</v>
      </c>
      <c r="T604" t="s">
        <v>66</v>
      </c>
      <c r="U604" t="s">
        <v>67</v>
      </c>
      <c r="V604" t="s">
        <v>100</v>
      </c>
      <c r="W604" t="s">
        <v>42</v>
      </c>
      <c r="X604" t="s">
        <v>43</v>
      </c>
      <c r="Y604" t="s">
        <v>44</v>
      </c>
      <c r="Z604" t="s">
        <v>44</v>
      </c>
      <c r="AA604" t="s">
        <v>45</v>
      </c>
      <c r="AB604" t="s">
        <v>46</v>
      </c>
      <c r="AC604" t="s">
        <v>47</v>
      </c>
      <c r="AD604" t="s">
        <v>48</v>
      </c>
      <c r="AE604" t="s">
        <v>49</v>
      </c>
      <c r="AF604" t="s">
        <v>31</v>
      </c>
    </row>
    <row r="605" spans="1:32">
      <c r="A605" t="str">
        <f t="shared" si="18"/>
        <v>213599451112202</v>
      </c>
      <c r="B605" t="s">
        <v>2978</v>
      </c>
      <c r="C605" t="s">
        <v>62</v>
      </c>
      <c r="D605" t="s">
        <v>254</v>
      </c>
      <c r="E605" t="s">
        <v>254</v>
      </c>
      <c r="F605" t="s">
        <v>55</v>
      </c>
      <c r="G605" t="s">
        <v>3234</v>
      </c>
      <c r="H605" s="1">
        <v>43880</v>
      </c>
      <c r="I605" s="1">
        <v>43880</v>
      </c>
      <c r="J605">
        <v>5384</v>
      </c>
      <c r="K605" t="s">
        <v>31</v>
      </c>
      <c r="L605" t="s">
        <v>31</v>
      </c>
      <c r="M605">
        <v>0</v>
      </c>
      <c r="N605">
        <v>0</v>
      </c>
      <c r="O605">
        <v>0</v>
      </c>
      <c r="P605" t="s">
        <v>37</v>
      </c>
      <c r="Q605" t="s">
        <v>37</v>
      </c>
      <c r="R605" t="str">
        <f t="shared" si="19"/>
        <v>2135994511122</v>
      </c>
      <c r="S605" t="s">
        <v>38</v>
      </c>
      <c r="T605" t="s">
        <v>66</v>
      </c>
      <c r="U605" t="s">
        <v>67</v>
      </c>
      <c r="V605" t="s">
        <v>100</v>
      </c>
      <c r="W605" t="s">
        <v>42</v>
      </c>
      <c r="X605" t="s">
        <v>43</v>
      </c>
      <c r="Y605" t="s">
        <v>44</v>
      </c>
      <c r="Z605" t="s">
        <v>44</v>
      </c>
      <c r="AA605" t="s">
        <v>45</v>
      </c>
      <c r="AB605" t="s">
        <v>46</v>
      </c>
      <c r="AC605" t="s">
        <v>47</v>
      </c>
      <c r="AD605" t="s">
        <v>48</v>
      </c>
      <c r="AE605" t="s">
        <v>49</v>
      </c>
      <c r="AF605" t="s">
        <v>31</v>
      </c>
    </row>
    <row r="606" spans="1:32">
      <c r="A606" t="str">
        <f t="shared" si="18"/>
        <v>213599451112202</v>
      </c>
      <c r="B606" t="s">
        <v>2978</v>
      </c>
      <c r="C606" t="s">
        <v>62</v>
      </c>
      <c r="D606" t="s">
        <v>633</v>
      </c>
      <c r="E606" t="s">
        <v>633</v>
      </c>
      <c r="F606" t="s">
        <v>55</v>
      </c>
      <c r="G606" t="s">
        <v>3235</v>
      </c>
      <c r="H606" s="1">
        <v>43881</v>
      </c>
      <c r="I606" s="1">
        <v>43880</v>
      </c>
      <c r="J606">
        <v>7976</v>
      </c>
      <c r="K606" t="s">
        <v>31</v>
      </c>
      <c r="L606" t="s">
        <v>31</v>
      </c>
      <c r="M606">
        <v>0</v>
      </c>
      <c r="N606">
        <v>0</v>
      </c>
      <c r="O606">
        <v>0</v>
      </c>
      <c r="P606" t="s">
        <v>37</v>
      </c>
      <c r="Q606" t="s">
        <v>37</v>
      </c>
      <c r="R606" t="str">
        <f t="shared" si="19"/>
        <v>2135994511122</v>
      </c>
      <c r="S606" t="s">
        <v>38</v>
      </c>
      <c r="T606" t="s">
        <v>66</v>
      </c>
      <c r="U606" t="s">
        <v>67</v>
      </c>
      <c r="V606" t="s">
        <v>100</v>
      </c>
      <c r="W606" t="s">
        <v>42</v>
      </c>
      <c r="X606" t="s">
        <v>43</v>
      </c>
      <c r="Y606" t="s">
        <v>44</v>
      </c>
      <c r="Z606" t="s">
        <v>44</v>
      </c>
      <c r="AA606" t="s">
        <v>45</v>
      </c>
      <c r="AB606" t="s">
        <v>46</v>
      </c>
      <c r="AC606" t="s">
        <v>47</v>
      </c>
      <c r="AD606" t="s">
        <v>48</v>
      </c>
      <c r="AE606" t="s">
        <v>49</v>
      </c>
      <c r="AF606" t="s">
        <v>31</v>
      </c>
    </row>
    <row r="607" spans="1:32">
      <c r="A607" t="str">
        <f t="shared" si="18"/>
        <v>213599451112102</v>
      </c>
      <c r="B607" t="s">
        <v>2978</v>
      </c>
      <c r="C607" t="s">
        <v>62</v>
      </c>
      <c r="D607" t="s">
        <v>633</v>
      </c>
      <c r="E607" t="s">
        <v>633</v>
      </c>
      <c r="F607" t="s">
        <v>51</v>
      </c>
      <c r="G607" t="s">
        <v>3235</v>
      </c>
      <c r="H607" s="1">
        <v>43881</v>
      </c>
      <c r="I607" s="1">
        <v>43880</v>
      </c>
      <c r="J607">
        <v>19940</v>
      </c>
      <c r="K607" t="s">
        <v>31</v>
      </c>
      <c r="L607" t="s">
        <v>31</v>
      </c>
      <c r="M607">
        <v>0</v>
      </c>
      <c r="N607">
        <v>0</v>
      </c>
      <c r="O607">
        <v>0</v>
      </c>
      <c r="P607" t="s">
        <v>37</v>
      </c>
      <c r="Q607" t="s">
        <v>37</v>
      </c>
      <c r="R607" t="str">
        <f t="shared" si="19"/>
        <v>2135994511121</v>
      </c>
      <c r="S607" t="s">
        <v>38</v>
      </c>
      <c r="T607" t="s">
        <v>66</v>
      </c>
      <c r="U607" t="s">
        <v>67</v>
      </c>
      <c r="V607" t="s">
        <v>100</v>
      </c>
      <c r="W607" t="s">
        <v>42</v>
      </c>
      <c r="X607" t="s">
        <v>43</v>
      </c>
      <c r="Y607" t="s">
        <v>44</v>
      </c>
      <c r="Z607" t="s">
        <v>44</v>
      </c>
      <c r="AA607" t="s">
        <v>45</v>
      </c>
      <c r="AB607" t="s">
        <v>46</v>
      </c>
      <c r="AC607" t="s">
        <v>47</v>
      </c>
      <c r="AD607" t="s">
        <v>48</v>
      </c>
      <c r="AE607" t="s">
        <v>49</v>
      </c>
      <c r="AF607" t="s">
        <v>31</v>
      </c>
    </row>
    <row r="608" spans="1:32">
      <c r="A608" t="str">
        <f t="shared" si="18"/>
        <v>213599451111102</v>
      </c>
      <c r="B608" t="s">
        <v>2978</v>
      </c>
      <c r="C608" t="s">
        <v>62</v>
      </c>
      <c r="D608" t="s">
        <v>633</v>
      </c>
      <c r="E608" t="s">
        <v>633</v>
      </c>
      <c r="F608" t="s">
        <v>35</v>
      </c>
      <c r="G608" t="s">
        <v>3235</v>
      </c>
      <c r="H608" s="1">
        <v>43881</v>
      </c>
      <c r="I608" s="1">
        <v>43880</v>
      </c>
      <c r="J608">
        <v>199400</v>
      </c>
      <c r="K608" t="s">
        <v>31</v>
      </c>
      <c r="L608" t="s">
        <v>31</v>
      </c>
      <c r="M608">
        <v>0</v>
      </c>
      <c r="N608">
        <v>0</v>
      </c>
      <c r="O608">
        <v>0</v>
      </c>
      <c r="P608" t="s">
        <v>37</v>
      </c>
      <c r="Q608" t="s">
        <v>37</v>
      </c>
      <c r="R608" t="str">
        <f t="shared" si="19"/>
        <v>2135994511111</v>
      </c>
      <c r="S608" t="s">
        <v>38</v>
      </c>
      <c r="T608" t="s">
        <v>66</v>
      </c>
      <c r="U608" t="s">
        <v>67</v>
      </c>
      <c r="V608" t="s">
        <v>100</v>
      </c>
      <c r="W608" t="s">
        <v>42</v>
      </c>
      <c r="X608" t="s">
        <v>43</v>
      </c>
      <c r="Y608" t="s">
        <v>44</v>
      </c>
      <c r="Z608" t="s">
        <v>44</v>
      </c>
      <c r="AA608" t="s">
        <v>45</v>
      </c>
      <c r="AB608" t="s">
        <v>46</v>
      </c>
      <c r="AC608" t="s">
        <v>47</v>
      </c>
      <c r="AD608" t="s">
        <v>48</v>
      </c>
      <c r="AE608" t="s">
        <v>49</v>
      </c>
      <c r="AF608" t="s">
        <v>31</v>
      </c>
    </row>
    <row r="609" spans="1:32">
      <c r="A609" t="str">
        <f t="shared" si="18"/>
        <v>213599451112202</v>
      </c>
      <c r="B609" t="s">
        <v>2978</v>
      </c>
      <c r="C609" t="s">
        <v>62</v>
      </c>
      <c r="D609" t="s">
        <v>897</v>
      </c>
      <c r="E609" t="s">
        <v>897</v>
      </c>
      <c r="F609" t="s">
        <v>55</v>
      </c>
      <c r="G609" t="s">
        <v>3236</v>
      </c>
      <c r="H609" s="1">
        <v>43881</v>
      </c>
      <c r="I609" s="1">
        <v>43880</v>
      </c>
      <c r="J609">
        <v>7976</v>
      </c>
      <c r="K609" t="s">
        <v>31</v>
      </c>
      <c r="L609" t="s">
        <v>31</v>
      </c>
      <c r="M609">
        <v>0</v>
      </c>
      <c r="N609">
        <v>0</v>
      </c>
      <c r="O609">
        <v>0</v>
      </c>
      <c r="P609" t="s">
        <v>37</v>
      </c>
      <c r="Q609" t="s">
        <v>37</v>
      </c>
      <c r="R609" t="str">
        <f t="shared" si="19"/>
        <v>2135994511122</v>
      </c>
      <c r="S609" t="s">
        <v>38</v>
      </c>
      <c r="T609" t="s">
        <v>66</v>
      </c>
      <c r="U609" t="s">
        <v>67</v>
      </c>
      <c r="V609" t="s">
        <v>100</v>
      </c>
      <c r="W609" t="s">
        <v>42</v>
      </c>
      <c r="X609" t="s">
        <v>43</v>
      </c>
      <c r="Y609" t="s">
        <v>44</v>
      </c>
      <c r="Z609" t="s">
        <v>44</v>
      </c>
      <c r="AA609" t="s">
        <v>45</v>
      </c>
      <c r="AB609" t="s">
        <v>46</v>
      </c>
      <c r="AC609" t="s">
        <v>47</v>
      </c>
      <c r="AD609" t="s">
        <v>48</v>
      </c>
      <c r="AE609" t="s">
        <v>49</v>
      </c>
      <c r="AF609" t="s">
        <v>31</v>
      </c>
    </row>
    <row r="610" spans="1:32">
      <c r="A610" t="str">
        <f t="shared" si="18"/>
        <v>213599451112102</v>
      </c>
      <c r="B610" t="s">
        <v>2978</v>
      </c>
      <c r="C610" t="s">
        <v>62</v>
      </c>
      <c r="D610" t="s">
        <v>897</v>
      </c>
      <c r="E610" t="s">
        <v>897</v>
      </c>
      <c r="F610" t="s">
        <v>51</v>
      </c>
      <c r="G610" t="s">
        <v>3236</v>
      </c>
      <c r="H610" s="1">
        <v>43881</v>
      </c>
      <c r="I610" s="1">
        <v>43880</v>
      </c>
      <c r="J610">
        <v>19940</v>
      </c>
      <c r="K610" t="s">
        <v>31</v>
      </c>
      <c r="L610" t="s">
        <v>31</v>
      </c>
      <c r="M610">
        <v>0</v>
      </c>
      <c r="N610">
        <v>0</v>
      </c>
      <c r="O610">
        <v>0</v>
      </c>
      <c r="P610" t="s">
        <v>37</v>
      </c>
      <c r="Q610" t="s">
        <v>37</v>
      </c>
      <c r="R610" t="str">
        <f t="shared" si="19"/>
        <v>2135994511121</v>
      </c>
      <c r="S610" t="s">
        <v>38</v>
      </c>
      <c r="T610" t="s">
        <v>66</v>
      </c>
      <c r="U610" t="s">
        <v>67</v>
      </c>
      <c r="V610" t="s">
        <v>100</v>
      </c>
      <c r="W610" t="s">
        <v>42</v>
      </c>
      <c r="X610" t="s">
        <v>43</v>
      </c>
      <c r="Y610" t="s">
        <v>44</v>
      </c>
      <c r="Z610" t="s">
        <v>44</v>
      </c>
      <c r="AA610" t="s">
        <v>45</v>
      </c>
      <c r="AB610" t="s">
        <v>46</v>
      </c>
      <c r="AC610" t="s">
        <v>47</v>
      </c>
      <c r="AD610" t="s">
        <v>48</v>
      </c>
      <c r="AE610" t="s">
        <v>49</v>
      </c>
      <c r="AF610" t="s">
        <v>31</v>
      </c>
    </row>
    <row r="611" spans="1:32">
      <c r="A611" t="str">
        <f t="shared" si="18"/>
        <v>213599451111102</v>
      </c>
      <c r="B611" t="s">
        <v>2978</v>
      </c>
      <c r="C611" t="s">
        <v>62</v>
      </c>
      <c r="D611" t="s">
        <v>897</v>
      </c>
      <c r="E611" t="s">
        <v>897</v>
      </c>
      <c r="F611" t="s">
        <v>35</v>
      </c>
      <c r="G611" t="s">
        <v>3236</v>
      </c>
      <c r="H611" s="1">
        <v>43881</v>
      </c>
      <c r="I611" s="1">
        <v>43880</v>
      </c>
      <c r="J611">
        <v>199400</v>
      </c>
      <c r="K611" t="s">
        <v>31</v>
      </c>
      <c r="L611" t="s">
        <v>31</v>
      </c>
      <c r="M611">
        <v>0</v>
      </c>
      <c r="N611">
        <v>0</v>
      </c>
      <c r="O611">
        <v>0</v>
      </c>
      <c r="P611" t="s">
        <v>37</v>
      </c>
      <c r="Q611" t="s">
        <v>37</v>
      </c>
      <c r="R611" t="str">
        <f t="shared" si="19"/>
        <v>2135994511111</v>
      </c>
      <c r="S611" t="s">
        <v>38</v>
      </c>
      <c r="T611" t="s">
        <v>66</v>
      </c>
      <c r="U611" t="s">
        <v>67</v>
      </c>
      <c r="V611" t="s">
        <v>100</v>
      </c>
      <c r="W611" t="s">
        <v>42</v>
      </c>
      <c r="X611" t="s">
        <v>43</v>
      </c>
      <c r="Y611" t="s">
        <v>44</v>
      </c>
      <c r="Z611" t="s">
        <v>44</v>
      </c>
      <c r="AA611" t="s">
        <v>45</v>
      </c>
      <c r="AB611" t="s">
        <v>46</v>
      </c>
      <c r="AC611" t="s">
        <v>47</v>
      </c>
      <c r="AD611" t="s">
        <v>48</v>
      </c>
      <c r="AE611" t="s">
        <v>49</v>
      </c>
      <c r="AF611" t="s">
        <v>31</v>
      </c>
    </row>
    <row r="612" spans="1:32">
      <c r="A612" t="str">
        <f t="shared" si="18"/>
        <v>212904653211102</v>
      </c>
      <c r="B612" t="s">
        <v>2978</v>
      </c>
      <c r="C612" t="s">
        <v>62</v>
      </c>
      <c r="D612" t="s">
        <v>221</v>
      </c>
      <c r="E612" t="s">
        <v>221</v>
      </c>
      <c r="F612" t="s">
        <v>299</v>
      </c>
      <c r="G612" t="s">
        <v>3237</v>
      </c>
      <c r="H612" s="1">
        <v>43881</v>
      </c>
      <c r="I612" s="1">
        <v>43880</v>
      </c>
      <c r="J612">
        <v>44720000</v>
      </c>
      <c r="K612" t="s">
        <v>31</v>
      </c>
      <c r="L612" t="s">
        <v>31</v>
      </c>
      <c r="M612">
        <v>0</v>
      </c>
      <c r="N612">
        <v>0</v>
      </c>
      <c r="O612">
        <v>0</v>
      </c>
      <c r="P612" t="s">
        <v>37</v>
      </c>
      <c r="Q612" t="s">
        <v>37</v>
      </c>
      <c r="R612" t="str">
        <f t="shared" si="19"/>
        <v>2129046532111</v>
      </c>
      <c r="S612" t="s">
        <v>38</v>
      </c>
      <c r="T612" t="s">
        <v>66</v>
      </c>
      <c r="U612" t="s">
        <v>67</v>
      </c>
      <c r="V612" t="s">
        <v>81</v>
      </c>
      <c r="W612" t="s">
        <v>82</v>
      </c>
      <c r="X612" t="s">
        <v>43</v>
      </c>
      <c r="Y612" t="s">
        <v>44</v>
      </c>
      <c r="Z612" t="s">
        <v>44</v>
      </c>
      <c r="AA612" t="s">
        <v>45</v>
      </c>
      <c r="AB612" t="s">
        <v>46</v>
      </c>
      <c r="AC612" t="s">
        <v>47</v>
      </c>
      <c r="AD612" t="s">
        <v>48</v>
      </c>
      <c r="AE612" t="s">
        <v>49</v>
      </c>
      <c r="AF612" t="s">
        <v>31</v>
      </c>
    </row>
    <row r="613" spans="1:32">
      <c r="A613" t="str">
        <f t="shared" si="18"/>
        <v>213599452411102</v>
      </c>
      <c r="B613" t="s">
        <v>2978</v>
      </c>
      <c r="C613" t="s">
        <v>62</v>
      </c>
      <c r="D613" t="s">
        <v>1622</v>
      </c>
      <c r="E613" t="s">
        <v>1622</v>
      </c>
      <c r="F613" t="s">
        <v>71</v>
      </c>
      <c r="G613" t="s">
        <v>3238</v>
      </c>
      <c r="H613" s="1">
        <v>43881</v>
      </c>
      <c r="I613" s="1">
        <v>43881</v>
      </c>
      <c r="J613">
        <v>2140000</v>
      </c>
      <c r="K613" t="s">
        <v>31</v>
      </c>
      <c r="L613" t="s">
        <v>31</v>
      </c>
      <c r="M613">
        <v>0</v>
      </c>
      <c r="N613">
        <v>0</v>
      </c>
      <c r="O613">
        <v>0</v>
      </c>
      <c r="P613" t="s">
        <v>37</v>
      </c>
      <c r="Q613" t="s">
        <v>37</v>
      </c>
      <c r="R613" t="str">
        <f t="shared" si="19"/>
        <v>2135994524111</v>
      </c>
      <c r="S613" t="s">
        <v>38</v>
      </c>
      <c r="T613" t="s">
        <v>66</v>
      </c>
      <c r="U613" t="s">
        <v>67</v>
      </c>
      <c r="V613" t="s">
        <v>100</v>
      </c>
      <c r="W613" t="s">
        <v>42</v>
      </c>
      <c r="X613" t="s">
        <v>43</v>
      </c>
      <c r="Y613" t="s">
        <v>44</v>
      </c>
      <c r="Z613" t="s">
        <v>44</v>
      </c>
      <c r="AA613" t="s">
        <v>45</v>
      </c>
      <c r="AB613" t="s">
        <v>46</v>
      </c>
      <c r="AC613" t="s">
        <v>47</v>
      </c>
      <c r="AD613" t="s">
        <v>48</v>
      </c>
      <c r="AE613" t="s">
        <v>49</v>
      </c>
      <c r="AF613" t="s">
        <v>31</v>
      </c>
    </row>
    <row r="614" spans="1:32">
      <c r="A614" t="str">
        <f t="shared" si="18"/>
        <v>212701251152104</v>
      </c>
      <c r="B614" t="s">
        <v>2978</v>
      </c>
      <c r="C614" t="s">
        <v>62</v>
      </c>
      <c r="D614" t="s">
        <v>768</v>
      </c>
      <c r="E614" t="s">
        <v>768</v>
      </c>
      <c r="F614" t="s">
        <v>88</v>
      </c>
      <c r="G614" t="s">
        <v>3239</v>
      </c>
      <c r="H614" s="1">
        <v>43941</v>
      </c>
      <c r="I614" s="1">
        <v>43937</v>
      </c>
      <c r="J614">
        <v>116741700</v>
      </c>
      <c r="K614" t="s">
        <v>31</v>
      </c>
      <c r="L614" t="s">
        <v>31</v>
      </c>
      <c r="M614">
        <v>0</v>
      </c>
      <c r="N614">
        <v>0</v>
      </c>
      <c r="O614">
        <v>0</v>
      </c>
      <c r="P614" t="s">
        <v>37</v>
      </c>
      <c r="Q614" t="s">
        <v>37</v>
      </c>
      <c r="R614" t="str">
        <f t="shared" si="19"/>
        <v>2127012511521</v>
      </c>
      <c r="S614" t="s">
        <v>38</v>
      </c>
      <c r="T614" t="s">
        <v>66</v>
      </c>
      <c r="U614" t="s">
        <v>67</v>
      </c>
      <c r="V614" t="s">
        <v>195</v>
      </c>
      <c r="W614" t="s">
        <v>448</v>
      </c>
      <c r="X614" t="s">
        <v>43</v>
      </c>
      <c r="Y614" t="s">
        <v>44</v>
      </c>
      <c r="Z614" t="s">
        <v>44</v>
      </c>
      <c r="AA614" t="s">
        <v>45</v>
      </c>
      <c r="AB614" t="s">
        <v>46</v>
      </c>
      <c r="AC614" t="s">
        <v>47</v>
      </c>
      <c r="AD614" t="s">
        <v>48</v>
      </c>
      <c r="AE614" t="s">
        <v>49</v>
      </c>
      <c r="AF614" t="s">
        <v>31</v>
      </c>
    </row>
    <row r="615" spans="1:32">
      <c r="A615" t="str">
        <f t="shared" si="18"/>
        <v>212701251152104</v>
      </c>
      <c r="B615" t="s">
        <v>2978</v>
      </c>
      <c r="C615" t="s">
        <v>62</v>
      </c>
      <c r="D615" t="s">
        <v>1575</v>
      </c>
      <c r="E615" t="s">
        <v>1575</v>
      </c>
      <c r="F615" t="s">
        <v>88</v>
      </c>
      <c r="G615" t="s">
        <v>3240</v>
      </c>
      <c r="H615" s="1">
        <v>43941</v>
      </c>
      <c r="I615" s="1">
        <v>43937</v>
      </c>
      <c r="J615">
        <v>166500000</v>
      </c>
      <c r="K615" t="s">
        <v>31</v>
      </c>
      <c r="L615" t="s">
        <v>31</v>
      </c>
      <c r="M615">
        <v>0</v>
      </c>
      <c r="N615">
        <v>0</v>
      </c>
      <c r="O615">
        <v>0</v>
      </c>
      <c r="P615" t="s">
        <v>37</v>
      </c>
      <c r="Q615" t="s">
        <v>37</v>
      </c>
      <c r="R615" t="str">
        <f t="shared" si="19"/>
        <v>2127012511521</v>
      </c>
      <c r="S615" t="s">
        <v>38</v>
      </c>
      <c r="T615" t="s">
        <v>66</v>
      </c>
      <c r="U615" t="s">
        <v>67</v>
      </c>
      <c r="V615" t="s">
        <v>195</v>
      </c>
      <c r="W615" t="s">
        <v>448</v>
      </c>
      <c r="X615" t="s">
        <v>43</v>
      </c>
      <c r="Y615" t="s">
        <v>44</v>
      </c>
      <c r="Z615" t="s">
        <v>44</v>
      </c>
      <c r="AA615" t="s">
        <v>45</v>
      </c>
      <c r="AB615" t="s">
        <v>46</v>
      </c>
      <c r="AC615" t="s">
        <v>47</v>
      </c>
      <c r="AD615" t="s">
        <v>48</v>
      </c>
      <c r="AE615" t="s">
        <v>49</v>
      </c>
      <c r="AF615" t="s">
        <v>31</v>
      </c>
    </row>
    <row r="616" spans="1:32">
      <c r="A616" t="str">
        <f t="shared" si="18"/>
        <v>213599451112204</v>
      </c>
      <c r="B616" t="s">
        <v>2978</v>
      </c>
      <c r="C616" t="s">
        <v>62</v>
      </c>
      <c r="D616" t="s">
        <v>892</v>
      </c>
      <c r="E616" t="s">
        <v>892</v>
      </c>
      <c r="F616" t="s">
        <v>55</v>
      </c>
      <c r="G616" t="s">
        <v>3241</v>
      </c>
      <c r="H616" s="1">
        <v>43941</v>
      </c>
      <c r="I616" s="1">
        <v>43937</v>
      </c>
      <c r="J616">
        <v>159304</v>
      </c>
      <c r="K616" t="s">
        <v>31</v>
      </c>
      <c r="L616" t="s">
        <v>31</v>
      </c>
      <c r="M616">
        <v>0</v>
      </c>
      <c r="N616">
        <v>0</v>
      </c>
      <c r="O616">
        <v>0</v>
      </c>
      <c r="P616" t="s">
        <v>37</v>
      </c>
      <c r="Q616" t="s">
        <v>37</v>
      </c>
      <c r="R616" t="str">
        <f t="shared" si="19"/>
        <v>2135994511122</v>
      </c>
      <c r="S616" t="s">
        <v>38</v>
      </c>
      <c r="T616" t="s">
        <v>66</v>
      </c>
      <c r="U616" t="s">
        <v>67</v>
      </c>
      <c r="V616" t="s">
        <v>100</v>
      </c>
      <c r="W616" t="s">
        <v>42</v>
      </c>
      <c r="X616" t="s">
        <v>43</v>
      </c>
      <c r="Y616" t="s">
        <v>44</v>
      </c>
      <c r="Z616" t="s">
        <v>44</v>
      </c>
      <c r="AA616" t="s">
        <v>45</v>
      </c>
      <c r="AB616" t="s">
        <v>46</v>
      </c>
      <c r="AC616" t="s">
        <v>47</v>
      </c>
      <c r="AD616" t="s">
        <v>48</v>
      </c>
      <c r="AE616" t="s">
        <v>49</v>
      </c>
      <c r="AF616" t="s">
        <v>31</v>
      </c>
    </row>
    <row r="617" spans="1:32">
      <c r="A617" t="str">
        <f t="shared" si="18"/>
        <v>213599451112104</v>
      </c>
      <c r="B617" t="s">
        <v>2978</v>
      </c>
      <c r="C617" t="s">
        <v>62</v>
      </c>
      <c r="D617" t="s">
        <v>892</v>
      </c>
      <c r="E617" t="s">
        <v>892</v>
      </c>
      <c r="F617" t="s">
        <v>51</v>
      </c>
      <c r="G617" t="s">
        <v>3241</v>
      </c>
      <c r="H617" s="1">
        <v>43941</v>
      </c>
      <c r="I617" s="1">
        <v>43937</v>
      </c>
      <c r="J617">
        <v>398260</v>
      </c>
      <c r="K617" t="s">
        <v>31</v>
      </c>
      <c r="L617" t="s">
        <v>31</v>
      </c>
      <c r="M617">
        <v>0</v>
      </c>
      <c r="N617">
        <v>0</v>
      </c>
      <c r="O617">
        <v>0</v>
      </c>
      <c r="P617" t="s">
        <v>37</v>
      </c>
      <c r="Q617" t="s">
        <v>37</v>
      </c>
      <c r="R617" t="str">
        <f t="shared" si="19"/>
        <v>2135994511121</v>
      </c>
      <c r="S617" t="s">
        <v>38</v>
      </c>
      <c r="T617" t="s">
        <v>66</v>
      </c>
      <c r="U617" t="s">
        <v>67</v>
      </c>
      <c r="V617" t="s">
        <v>100</v>
      </c>
      <c r="W617" t="s">
        <v>42</v>
      </c>
      <c r="X617" t="s">
        <v>43</v>
      </c>
      <c r="Y617" t="s">
        <v>44</v>
      </c>
      <c r="Z617" t="s">
        <v>44</v>
      </c>
      <c r="AA617" t="s">
        <v>45</v>
      </c>
      <c r="AB617" t="s">
        <v>46</v>
      </c>
      <c r="AC617" t="s">
        <v>47</v>
      </c>
      <c r="AD617" t="s">
        <v>48</v>
      </c>
      <c r="AE617" t="s">
        <v>49</v>
      </c>
      <c r="AF617" t="s">
        <v>31</v>
      </c>
    </row>
    <row r="618" spans="1:32">
      <c r="A618" t="str">
        <f t="shared" si="18"/>
        <v>213599451111904</v>
      </c>
      <c r="B618" t="s">
        <v>2978</v>
      </c>
      <c r="C618" t="s">
        <v>62</v>
      </c>
      <c r="D618" t="s">
        <v>892</v>
      </c>
      <c r="E618" t="s">
        <v>892</v>
      </c>
      <c r="F618" t="s">
        <v>50</v>
      </c>
      <c r="G618" t="s">
        <v>3241</v>
      </c>
      <c r="H618" s="1">
        <v>43941</v>
      </c>
      <c r="I618" s="1">
        <v>43937</v>
      </c>
      <c r="J618">
        <v>27</v>
      </c>
      <c r="K618" t="s">
        <v>31</v>
      </c>
      <c r="L618" t="s">
        <v>31</v>
      </c>
      <c r="M618">
        <v>0</v>
      </c>
      <c r="N618">
        <v>0</v>
      </c>
      <c r="O618">
        <v>0</v>
      </c>
      <c r="P618" t="s">
        <v>37</v>
      </c>
      <c r="Q618" t="s">
        <v>37</v>
      </c>
      <c r="R618" t="str">
        <f t="shared" si="19"/>
        <v>2135994511119</v>
      </c>
      <c r="S618" t="s">
        <v>38</v>
      </c>
      <c r="T618" t="s">
        <v>66</v>
      </c>
      <c r="U618" t="s">
        <v>67</v>
      </c>
      <c r="V618" t="s">
        <v>100</v>
      </c>
      <c r="W618" t="s">
        <v>42</v>
      </c>
      <c r="X618" t="s">
        <v>43</v>
      </c>
      <c r="Y618" t="s">
        <v>44</v>
      </c>
      <c r="Z618" t="s">
        <v>44</v>
      </c>
      <c r="AA618" t="s">
        <v>45</v>
      </c>
      <c r="AB618" t="s">
        <v>46</v>
      </c>
      <c r="AC618" t="s">
        <v>47</v>
      </c>
      <c r="AD618" t="s">
        <v>48</v>
      </c>
      <c r="AE618" t="s">
        <v>49</v>
      </c>
      <c r="AF618" t="s">
        <v>31</v>
      </c>
    </row>
    <row r="619" spans="1:32">
      <c r="A619" t="str">
        <f t="shared" si="18"/>
        <v>213599451111104</v>
      </c>
      <c r="B619" t="s">
        <v>2978</v>
      </c>
      <c r="C619" t="s">
        <v>62</v>
      </c>
      <c r="D619" t="s">
        <v>892</v>
      </c>
      <c r="E619" t="s">
        <v>892</v>
      </c>
      <c r="F619" t="s">
        <v>35</v>
      </c>
      <c r="G619" t="s">
        <v>3241</v>
      </c>
      <c r="H619" s="1">
        <v>43941</v>
      </c>
      <c r="I619" s="1">
        <v>43937</v>
      </c>
      <c r="J619">
        <v>3982600</v>
      </c>
      <c r="K619" t="s">
        <v>31</v>
      </c>
      <c r="L619" t="s">
        <v>31</v>
      </c>
      <c r="M619">
        <v>0</v>
      </c>
      <c r="N619">
        <v>0</v>
      </c>
      <c r="O619">
        <v>0</v>
      </c>
      <c r="P619" t="s">
        <v>37</v>
      </c>
      <c r="Q619" t="s">
        <v>37</v>
      </c>
      <c r="R619" t="str">
        <f t="shared" si="19"/>
        <v>2135994511111</v>
      </c>
      <c r="S619" t="s">
        <v>38</v>
      </c>
      <c r="T619" t="s">
        <v>66</v>
      </c>
      <c r="U619" t="s">
        <v>67</v>
      </c>
      <c r="V619" t="s">
        <v>100</v>
      </c>
      <c r="W619" t="s">
        <v>42</v>
      </c>
      <c r="X619" t="s">
        <v>43</v>
      </c>
      <c r="Y619" t="s">
        <v>44</v>
      </c>
      <c r="Z619" t="s">
        <v>44</v>
      </c>
      <c r="AA619" t="s">
        <v>45</v>
      </c>
      <c r="AB619" t="s">
        <v>46</v>
      </c>
      <c r="AC619" t="s">
        <v>47</v>
      </c>
      <c r="AD619" t="s">
        <v>48</v>
      </c>
      <c r="AE619" t="s">
        <v>49</v>
      </c>
      <c r="AF619" t="s">
        <v>31</v>
      </c>
    </row>
    <row r="620" spans="1:32">
      <c r="A620" t="str">
        <f t="shared" si="18"/>
        <v>213599451112404</v>
      </c>
      <c r="B620" t="s">
        <v>2978</v>
      </c>
      <c r="C620" t="s">
        <v>62</v>
      </c>
      <c r="D620" t="s">
        <v>892</v>
      </c>
      <c r="E620" t="s">
        <v>892</v>
      </c>
      <c r="F620" t="s">
        <v>52</v>
      </c>
      <c r="G620" t="s">
        <v>3241</v>
      </c>
      <c r="H620" s="1">
        <v>43941</v>
      </c>
      <c r="I620" s="1">
        <v>43937</v>
      </c>
      <c r="J620">
        <v>327000</v>
      </c>
      <c r="K620" t="s">
        <v>31</v>
      </c>
      <c r="L620" t="s">
        <v>31</v>
      </c>
      <c r="M620">
        <v>0</v>
      </c>
      <c r="N620">
        <v>0</v>
      </c>
      <c r="O620">
        <v>0</v>
      </c>
      <c r="P620" t="s">
        <v>37</v>
      </c>
      <c r="Q620" t="s">
        <v>37</v>
      </c>
      <c r="R620" t="str">
        <f t="shared" si="19"/>
        <v>2135994511124</v>
      </c>
      <c r="S620" t="s">
        <v>38</v>
      </c>
      <c r="T620" t="s">
        <v>66</v>
      </c>
      <c r="U620" t="s">
        <v>67</v>
      </c>
      <c r="V620" t="s">
        <v>100</v>
      </c>
      <c r="W620" t="s">
        <v>42</v>
      </c>
      <c r="X620" t="s">
        <v>43</v>
      </c>
      <c r="Y620" t="s">
        <v>44</v>
      </c>
      <c r="Z620" t="s">
        <v>44</v>
      </c>
      <c r="AA620" t="s">
        <v>45</v>
      </c>
      <c r="AB620" t="s">
        <v>46</v>
      </c>
      <c r="AC620" t="s">
        <v>47</v>
      </c>
      <c r="AD620" t="s">
        <v>48</v>
      </c>
      <c r="AE620" t="s">
        <v>49</v>
      </c>
      <c r="AF620" t="s">
        <v>31</v>
      </c>
    </row>
    <row r="621" spans="1:32">
      <c r="A621" t="str">
        <f t="shared" si="18"/>
        <v>213599451112604</v>
      </c>
      <c r="B621" t="s">
        <v>2978</v>
      </c>
      <c r="C621" t="s">
        <v>62</v>
      </c>
      <c r="D621" t="s">
        <v>892</v>
      </c>
      <c r="E621" t="s">
        <v>892</v>
      </c>
      <c r="F621" t="s">
        <v>57</v>
      </c>
      <c r="G621" t="s">
        <v>3241</v>
      </c>
      <c r="H621" s="1">
        <v>43941</v>
      </c>
      <c r="I621" s="1">
        <v>43937</v>
      </c>
      <c r="J621">
        <v>289680</v>
      </c>
      <c r="K621" t="s">
        <v>31</v>
      </c>
      <c r="L621" t="s">
        <v>31</v>
      </c>
      <c r="M621">
        <v>0</v>
      </c>
      <c r="N621">
        <v>0</v>
      </c>
      <c r="O621">
        <v>0</v>
      </c>
      <c r="P621" t="s">
        <v>37</v>
      </c>
      <c r="Q621" t="s">
        <v>37</v>
      </c>
      <c r="R621" t="str">
        <f t="shared" si="19"/>
        <v>2135994511126</v>
      </c>
      <c r="S621" t="s">
        <v>38</v>
      </c>
      <c r="T621" t="s">
        <v>66</v>
      </c>
      <c r="U621" t="s">
        <v>67</v>
      </c>
      <c r="V621" t="s">
        <v>100</v>
      </c>
      <c r="W621" t="s">
        <v>42</v>
      </c>
      <c r="X621" t="s">
        <v>43</v>
      </c>
      <c r="Y621" t="s">
        <v>44</v>
      </c>
      <c r="Z621" t="s">
        <v>44</v>
      </c>
      <c r="AA621" t="s">
        <v>45</v>
      </c>
      <c r="AB621" t="s">
        <v>46</v>
      </c>
      <c r="AC621" t="s">
        <v>47</v>
      </c>
      <c r="AD621" t="s">
        <v>48</v>
      </c>
      <c r="AE621" t="s">
        <v>49</v>
      </c>
      <c r="AF621" t="s">
        <v>31</v>
      </c>
    </row>
    <row r="622" spans="1:32">
      <c r="A622" t="str">
        <f t="shared" si="18"/>
        <v>213599452411102</v>
      </c>
      <c r="B622" t="s">
        <v>2978</v>
      </c>
      <c r="C622" t="s">
        <v>62</v>
      </c>
      <c r="D622" t="s">
        <v>223</v>
      </c>
      <c r="E622" t="s">
        <v>223</v>
      </c>
      <c r="F622" t="s">
        <v>71</v>
      </c>
      <c r="G622" t="s">
        <v>3242</v>
      </c>
      <c r="H622" s="1">
        <v>43889</v>
      </c>
      <c r="I622" s="1">
        <v>43888</v>
      </c>
      <c r="J622">
        <v>4440000</v>
      </c>
      <c r="K622" t="s">
        <v>31</v>
      </c>
      <c r="L622" t="s">
        <v>31</v>
      </c>
      <c r="M622">
        <v>0</v>
      </c>
      <c r="N622">
        <v>0</v>
      </c>
      <c r="O622">
        <v>0</v>
      </c>
      <c r="P622" t="s">
        <v>37</v>
      </c>
      <c r="Q622" t="s">
        <v>37</v>
      </c>
      <c r="R622" t="str">
        <f t="shared" si="19"/>
        <v>2135994524111</v>
      </c>
      <c r="S622" t="s">
        <v>38</v>
      </c>
      <c r="T622" t="s">
        <v>66</v>
      </c>
      <c r="U622" t="s">
        <v>67</v>
      </c>
      <c r="V622" t="s">
        <v>100</v>
      </c>
      <c r="W622" t="s">
        <v>42</v>
      </c>
      <c r="X622" t="s">
        <v>43</v>
      </c>
      <c r="Y622" t="s">
        <v>44</v>
      </c>
      <c r="Z622" t="s">
        <v>44</v>
      </c>
      <c r="AA622" t="s">
        <v>45</v>
      </c>
      <c r="AB622" t="s">
        <v>46</v>
      </c>
      <c r="AC622" t="s">
        <v>47</v>
      </c>
      <c r="AD622" t="s">
        <v>48</v>
      </c>
      <c r="AE622" t="s">
        <v>49</v>
      </c>
      <c r="AF622" t="s">
        <v>31</v>
      </c>
    </row>
    <row r="623" spans="1:32">
      <c r="A623" t="str">
        <f t="shared" si="18"/>
        <v>213599452411102</v>
      </c>
      <c r="B623" t="s">
        <v>2978</v>
      </c>
      <c r="C623" t="s">
        <v>62</v>
      </c>
      <c r="D623" t="s">
        <v>990</v>
      </c>
      <c r="E623" t="s">
        <v>990</v>
      </c>
      <c r="F623" t="s">
        <v>71</v>
      </c>
      <c r="G623" t="s">
        <v>3243</v>
      </c>
      <c r="H623" s="1">
        <v>43889</v>
      </c>
      <c r="I623" s="1">
        <v>43888</v>
      </c>
      <c r="J623">
        <v>410000</v>
      </c>
      <c r="K623" t="s">
        <v>31</v>
      </c>
      <c r="L623" t="s">
        <v>31</v>
      </c>
      <c r="M623">
        <v>0</v>
      </c>
      <c r="N623">
        <v>0</v>
      </c>
      <c r="O623">
        <v>0</v>
      </c>
      <c r="P623" t="s">
        <v>37</v>
      </c>
      <c r="Q623" t="s">
        <v>37</v>
      </c>
      <c r="R623" t="str">
        <f t="shared" si="19"/>
        <v>2135994524111</v>
      </c>
      <c r="S623" t="s">
        <v>38</v>
      </c>
      <c r="T623" t="s">
        <v>66</v>
      </c>
      <c r="U623" t="s">
        <v>67</v>
      </c>
      <c r="V623" t="s">
        <v>100</v>
      </c>
      <c r="W623" t="s">
        <v>42</v>
      </c>
      <c r="X623" t="s">
        <v>43</v>
      </c>
      <c r="Y623" t="s">
        <v>44</v>
      </c>
      <c r="Z623" t="s">
        <v>44</v>
      </c>
      <c r="AA623" t="s">
        <v>45</v>
      </c>
      <c r="AB623" t="s">
        <v>46</v>
      </c>
      <c r="AC623" t="s">
        <v>47</v>
      </c>
      <c r="AD623" t="s">
        <v>48</v>
      </c>
      <c r="AE623" t="s">
        <v>49</v>
      </c>
      <c r="AF623" t="s">
        <v>31</v>
      </c>
    </row>
    <row r="624" spans="1:32">
      <c r="A624" t="str">
        <f t="shared" si="18"/>
        <v>212904652121902</v>
      </c>
      <c r="B624" t="s">
        <v>2978</v>
      </c>
      <c r="C624" t="s">
        <v>62</v>
      </c>
      <c r="D624" t="s">
        <v>675</v>
      </c>
      <c r="E624" t="s">
        <v>675</v>
      </c>
      <c r="F624" t="s">
        <v>96</v>
      </c>
      <c r="G624" t="s">
        <v>3244</v>
      </c>
      <c r="H624" s="1">
        <v>43889</v>
      </c>
      <c r="I624" s="1">
        <v>43888</v>
      </c>
      <c r="J624">
        <v>3240000</v>
      </c>
      <c r="K624" t="s">
        <v>31</v>
      </c>
      <c r="L624" t="s">
        <v>31</v>
      </c>
      <c r="M624">
        <v>0</v>
      </c>
      <c r="N624">
        <v>0</v>
      </c>
      <c r="O624">
        <v>0</v>
      </c>
      <c r="P624" t="s">
        <v>37</v>
      </c>
      <c r="Q624" t="s">
        <v>37</v>
      </c>
      <c r="R624" t="str">
        <f t="shared" si="19"/>
        <v>2129046521219</v>
      </c>
      <c r="S624" t="s">
        <v>38</v>
      </c>
      <c r="T624" t="s">
        <v>66</v>
      </c>
      <c r="U624" t="s">
        <v>67</v>
      </c>
      <c r="V624" t="s">
        <v>81</v>
      </c>
      <c r="W624" t="s">
        <v>82</v>
      </c>
      <c r="X624" t="s">
        <v>43</v>
      </c>
      <c r="Y624" t="s">
        <v>44</v>
      </c>
      <c r="Z624" t="s">
        <v>44</v>
      </c>
      <c r="AA624" t="s">
        <v>45</v>
      </c>
      <c r="AB624" t="s">
        <v>46</v>
      </c>
      <c r="AC624" t="s">
        <v>47</v>
      </c>
      <c r="AD624" t="s">
        <v>48</v>
      </c>
      <c r="AE624" t="s">
        <v>49</v>
      </c>
      <c r="AF624" t="s">
        <v>31</v>
      </c>
    </row>
    <row r="625" spans="1:32">
      <c r="A625" t="str">
        <f t="shared" si="18"/>
        <v>212905152123303</v>
      </c>
      <c r="B625" t="s">
        <v>2978</v>
      </c>
      <c r="C625" t="s">
        <v>62</v>
      </c>
      <c r="D625" t="s">
        <v>1247</v>
      </c>
      <c r="E625" t="s">
        <v>1247</v>
      </c>
      <c r="F625" t="s">
        <v>363</v>
      </c>
      <c r="G625" t="s">
        <v>3245</v>
      </c>
      <c r="H625" s="1">
        <v>43892</v>
      </c>
      <c r="I625" s="1">
        <v>43892</v>
      </c>
      <c r="J625">
        <v>5317500000</v>
      </c>
      <c r="K625" t="s">
        <v>31</v>
      </c>
      <c r="L625" t="s">
        <v>31</v>
      </c>
      <c r="M625">
        <v>0</v>
      </c>
      <c r="N625">
        <v>0</v>
      </c>
      <c r="O625">
        <v>0</v>
      </c>
      <c r="P625" t="s">
        <v>37</v>
      </c>
      <c r="Q625" t="s">
        <v>37</v>
      </c>
      <c r="R625" t="str">
        <f t="shared" si="19"/>
        <v>2129051521233</v>
      </c>
      <c r="S625" t="s">
        <v>38</v>
      </c>
      <c r="T625" t="s">
        <v>66</v>
      </c>
      <c r="U625" t="s">
        <v>67</v>
      </c>
      <c r="V625" t="s">
        <v>81</v>
      </c>
      <c r="W625" t="s">
        <v>659</v>
      </c>
      <c r="X625" t="s">
        <v>43</v>
      </c>
      <c r="Y625" t="s">
        <v>44</v>
      </c>
      <c r="Z625" t="s">
        <v>44</v>
      </c>
      <c r="AA625" t="s">
        <v>45</v>
      </c>
      <c r="AB625" t="s">
        <v>46</v>
      </c>
      <c r="AC625" t="s">
        <v>47</v>
      </c>
      <c r="AD625" t="s">
        <v>48</v>
      </c>
      <c r="AE625" t="s">
        <v>49</v>
      </c>
      <c r="AF625" t="s">
        <v>31</v>
      </c>
    </row>
    <row r="626" spans="1:32">
      <c r="A626" t="str">
        <f t="shared" si="18"/>
        <v>212904752123303</v>
      </c>
      <c r="B626" t="s">
        <v>2978</v>
      </c>
      <c r="C626" t="s">
        <v>62</v>
      </c>
      <c r="D626" t="s">
        <v>1342</v>
      </c>
      <c r="E626" t="s">
        <v>1342</v>
      </c>
      <c r="F626" t="s">
        <v>363</v>
      </c>
      <c r="G626" t="s">
        <v>3246</v>
      </c>
      <c r="H626" s="1">
        <v>43892</v>
      </c>
      <c r="I626" s="1">
        <v>43892</v>
      </c>
      <c r="J626">
        <v>6922300000</v>
      </c>
      <c r="K626" t="s">
        <v>31</v>
      </c>
      <c r="L626" t="s">
        <v>31</v>
      </c>
      <c r="M626">
        <v>0</v>
      </c>
      <c r="N626">
        <v>0</v>
      </c>
      <c r="O626">
        <v>0</v>
      </c>
      <c r="P626" t="s">
        <v>37</v>
      </c>
      <c r="Q626" t="s">
        <v>37</v>
      </c>
      <c r="R626" t="str">
        <f t="shared" si="19"/>
        <v>2129047521233</v>
      </c>
      <c r="S626" t="s">
        <v>38</v>
      </c>
      <c r="T626" t="s">
        <v>66</v>
      </c>
      <c r="U626" t="s">
        <v>67</v>
      </c>
      <c r="V626" t="s">
        <v>81</v>
      </c>
      <c r="W626" t="s">
        <v>365</v>
      </c>
      <c r="X626" t="s">
        <v>43</v>
      </c>
      <c r="Y626" t="s">
        <v>44</v>
      </c>
      <c r="Z626" t="s">
        <v>44</v>
      </c>
      <c r="AA626" t="s">
        <v>45</v>
      </c>
      <c r="AB626" t="s">
        <v>46</v>
      </c>
      <c r="AC626" t="s">
        <v>47</v>
      </c>
      <c r="AD626" t="s">
        <v>48</v>
      </c>
      <c r="AE626" t="s">
        <v>49</v>
      </c>
      <c r="AF626" t="s">
        <v>31</v>
      </c>
    </row>
    <row r="627" spans="1:32">
      <c r="A627" t="str">
        <f t="shared" si="18"/>
        <v>213599452411103</v>
      </c>
      <c r="B627" t="s">
        <v>2978</v>
      </c>
      <c r="C627" t="s">
        <v>62</v>
      </c>
      <c r="D627" t="s">
        <v>755</v>
      </c>
      <c r="E627" t="s">
        <v>755</v>
      </c>
      <c r="F627" t="s">
        <v>71</v>
      </c>
      <c r="G627" t="s">
        <v>3247</v>
      </c>
      <c r="H627" s="1">
        <v>43892</v>
      </c>
      <c r="I627" s="1">
        <v>43892</v>
      </c>
      <c r="J627">
        <v>2140000</v>
      </c>
      <c r="K627" t="s">
        <v>31</v>
      </c>
      <c r="L627" t="s">
        <v>31</v>
      </c>
      <c r="M627">
        <v>0</v>
      </c>
      <c r="N627">
        <v>0</v>
      </c>
      <c r="O627">
        <v>0</v>
      </c>
      <c r="P627" t="s">
        <v>37</v>
      </c>
      <c r="Q627" t="s">
        <v>37</v>
      </c>
      <c r="R627" t="str">
        <f t="shared" si="19"/>
        <v>2135994524111</v>
      </c>
      <c r="S627" t="s">
        <v>38</v>
      </c>
      <c r="T627" t="s">
        <v>66</v>
      </c>
      <c r="U627" t="s">
        <v>67</v>
      </c>
      <c r="V627" t="s">
        <v>100</v>
      </c>
      <c r="W627" t="s">
        <v>42</v>
      </c>
      <c r="X627" t="s">
        <v>43</v>
      </c>
      <c r="Y627" t="s">
        <v>44</v>
      </c>
      <c r="Z627" t="s">
        <v>44</v>
      </c>
      <c r="AA627" t="s">
        <v>45</v>
      </c>
      <c r="AB627" t="s">
        <v>46</v>
      </c>
      <c r="AC627" t="s">
        <v>47</v>
      </c>
      <c r="AD627" t="s">
        <v>48</v>
      </c>
      <c r="AE627" t="s">
        <v>49</v>
      </c>
      <c r="AF627" t="s">
        <v>31</v>
      </c>
    </row>
    <row r="628" spans="1:32">
      <c r="A628" t="str">
        <f t="shared" si="18"/>
        <v>212904652123303</v>
      </c>
      <c r="B628" t="s">
        <v>2978</v>
      </c>
      <c r="C628" t="s">
        <v>62</v>
      </c>
      <c r="D628" t="s">
        <v>605</v>
      </c>
      <c r="E628" t="s">
        <v>605</v>
      </c>
      <c r="F628" t="s">
        <v>363</v>
      </c>
      <c r="G628" t="s">
        <v>3248</v>
      </c>
      <c r="H628" s="1">
        <v>43892</v>
      </c>
      <c r="I628" s="1">
        <v>43892</v>
      </c>
      <c r="J628">
        <v>15358050000</v>
      </c>
      <c r="K628" t="s">
        <v>31</v>
      </c>
      <c r="L628" t="s">
        <v>31</v>
      </c>
      <c r="M628">
        <v>0</v>
      </c>
      <c r="N628">
        <v>0</v>
      </c>
      <c r="O628">
        <v>0</v>
      </c>
      <c r="P628" t="s">
        <v>37</v>
      </c>
      <c r="Q628" t="s">
        <v>37</v>
      </c>
      <c r="R628" t="str">
        <f t="shared" si="19"/>
        <v>2129046521233</v>
      </c>
      <c r="S628" t="s">
        <v>38</v>
      </c>
      <c r="T628" t="s">
        <v>66</v>
      </c>
      <c r="U628" t="s">
        <v>67</v>
      </c>
      <c r="V628" t="s">
        <v>81</v>
      </c>
      <c r="W628" t="s">
        <v>82</v>
      </c>
      <c r="X628" t="s">
        <v>43</v>
      </c>
      <c r="Y628" t="s">
        <v>44</v>
      </c>
      <c r="Z628" t="s">
        <v>44</v>
      </c>
      <c r="AA628" t="s">
        <v>45</v>
      </c>
      <c r="AB628" t="s">
        <v>46</v>
      </c>
      <c r="AC628" t="s">
        <v>47</v>
      </c>
      <c r="AD628" t="s">
        <v>48</v>
      </c>
      <c r="AE628" t="s">
        <v>49</v>
      </c>
      <c r="AF628" t="s">
        <v>31</v>
      </c>
    </row>
    <row r="629" spans="1:32">
      <c r="A629" t="str">
        <f t="shared" si="18"/>
        <v>212906752123303</v>
      </c>
      <c r="B629" t="s">
        <v>2978</v>
      </c>
      <c r="C629" t="s">
        <v>62</v>
      </c>
      <c r="D629" t="s">
        <v>865</v>
      </c>
      <c r="E629" t="s">
        <v>865</v>
      </c>
      <c r="F629" t="s">
        <v>363</v>
      </c>
      <c r="G629" t="s">
        <v>3249</v>
      </c>
      <c r="H629" s="1">
        <v>43892</v>
      </c>
      <c r="I629" s="1">
        <v>43892</v>
      </c>
      <c r="J629">
        <v>3200400000</v>
      </c>
      <c r="K629" t="s">
        <v>31</v>
      </c>
      <c r="L629" t="s">
        <v>31</v>
      </c>
      <c r="M629">
        <v>0</v>
      </c>
      <c r="N629">
        <v>0</v>
      </c>
      <c r="O629">
        <v>0</v>
      </c>
      <c r="P629" t="s">
        <v>37</v>
      </c>
      <c r="Q629" t="s">
        <v>37</v>
      </c>
      <c r="R629" t="str">
        <f t="shared" si="19"/>
        <v>2129067521233</v>
      </c>
      <c r="S629" t="s">
        <v>38</v>
      </c>
      <c r="T629" t="s">
        <v>66</v>
      </c>
      <c r="U629" t="s">
        <v>67</v>
      </c>
      <c r="V629" t="s">
        <v>81</v>
      </c>
      <c r="W629" t="s">
        <v>2084</v>
      </c>
      <c r="X629" t="s">
        <v>43</v>
      </c>
      <c r="Y629" t="s">
        <v>44</v>
      </c>
      <c r="Z629" t="s">
        <v>44</v>
      </c>
      <c r="AA629" t="s">
        <v>45</v>
      </c>
      <c r="AB629" t="s">
        <v>46</v>
      </c>
      <c r="AC629" t="s">
        <v>47</v>
      </c>
      <c r="AD629" t="s">
        <v>48</v>
      </c>
      <c r="AE629" t="s">
        <v>49</v>
      </c>
      <c r="AF629" t="s">
        <v>31</v>
      </c>
    </row>
    <row r="630" spans="1:32">
      <c r="A630" t="str">
        <f t="shared" si="18"/>
        <v>212904652121103</v>
      </c>
      <c r="B630" t="s">
        <v>2978</v>
      </c>
      <c r="C630" t="s">
        <v>62</v>
      </c>
      <c r="D630" t="s">
        <v>764</v>
      </c>
      <c r="E630" t="s">
        <v>764</v>
      </c>
      <c r="F630" t="s">
        <v>122</v>
      </c>
      <c r="G630" t="s">
        <v>3250</v>
      </c>
      <c r="H630" s="1">
        <v>43895</v>
      </c>
      <c r="I630" s="1">
        <v>43893</v>
      </c>
      <c r="J630">
        <v>9498000</v>
      </c>
      <c r="K630" t="s">
        <v>31</v>
      </c>
      <c r="L630" t="s">
        <v>31</v>
      </c>
      <c r="M630">
        <v>0</v>
      </c>
      <c r="N630">
        <v>0</v>
      </c>
      <c r="O630">
        <v>0</v>
      </c>
      <c r="P630" t="s">
        <v>37</v>
      </c>
      <c r="Q630" t="s">
        <v>37</v>
      </c>
      <c r="R630" t="str">
        <f t="shared" si="19"/>
        <v>2129046521211</v>
      </c>
      <c r="S630" t="s">
        <v>38</v>
      </c>
      <c r="T630" t="s">
        <v>66</v>
      </c>
      <c r="U630" t="s">
        <v>67</v>
      </c>
      <c r="V630" t="s">
        <v>81</v>
      </c>
      <c r="W630" t="s">
        <v>82</v>
      </c>
      <c r="X630" t="s">
        <v>43</v>
      </c>
      <c r="Y630" t="s">
        <v>44</v>
      </c>
      <c r="Z630" t="s">
        <v>44</v>
      </c>
      <c r="AA630" t="s">
        <v>45</v>
      </c>
      <c r="AB630" t="s">
        <v>46</v>
      </c>
      <c r="AC630" t="s">
        <v>47</v>
      </c>
      <c r="AD630" t="s">
        <v>48</v>
      </c>
      <c r="AE630" t="s">
        <v>49</v>
      </c>
      <c r="AF630" t="s">
        <v>31</v>
      </c>
    </row>
    <row r="631" spans="1:32">
      <c r="A631" t="str">
        <f t="shared" si="18"/>
        <v>212904652111103</v>
      </c>
      <c r="B631" t="s">
        <v>2978</v>
      </c>
      <c r="C631" t="s">
        <v>62</v>
      </c>
      <c r="D631" t="s">
        <v>1101</v>
      </c>
      <c r="E631" t="s">
        <v>1101</v>
      </c>
      <c r="F631" t="s">
        <v>165</v>
      </c>
      <c r="G631" t="s">
        <v>3251</v>
      </c>
      <c r="H631" s="1">
        <v>43895</v>
      </c>
      <c r="I631" s="1">
        <v>43894</v>
      </c>
      <c r="J631">
        <v>4300000</v>
      </c>
      <c r="K631" t="s">
        <v>31</v>
      </c>
      <c r="L631" t="s">
        <v>31</v>
      </c>
      <c r="M631">
        <v>0</v>
      </c>
      <c r="N631">
        <v>0</v>
      </c>
      <c r="O631">
        <v>0</v>
      </c>
      <c r="P631" t="s">
        <v>37</v>
      </c>
      <c r="Q631" t="s">
        <v>37</v>
      </c>
      <c r="R631" t="str">
        <f t="shared" si="19"/>
        <v>2129046521111</v>
      </c>
      <c r="S631" t="s">
        <v>38</v>
      </c>
      <c r="T631" t="s">
        <v>66</v>
      </c>
      <c r="U631" t="s">
        <v>67</v>
      </c>
      <c r="V631" t="s">
        <v>81</v>
      </c>
      <c r="W631" t="s">
        <v>82</v>
      </c>
      <c r="X631" t="s">
        <v>43</v>
      </c>
      <c r="Y631" t="s">
        <v>44</v>
      </c>
      <c r="Z631" t="s">
        <v>44</v>
      </c>
      <c r="AA631" t="s">
        <v>45</v>
      </c>
      <c r="AB631" t="s">
        <v>46</v>
      </c>
      <c r="AC631" t="s">
        <v>47</v>
      </c>
      <c r="AD631" t="s">
        <v>48</v>
      </c>
      <c r="AE631" t="s">
        <v>49</v>
      </c>
      <c r="AF631" t="s">
        <v>31</v>
      </c>
    </row>
    <row r="632" spans="1:32">
      <c r="A632" t="str">
        <f t="shared" si="18"/>
        <v>212904652111103</v>
      </c>
      <c r="B632" t="s">
        <v>2978</v>
      </c>
      <c r="C632" t="s">
        <v>62</v>
      </c>
      <c r="D632" t="s">
        <v>397</v>
      </c>
      <c r="E632" t="s">
        <v>397</v>
      </c>
      <c r="F632" t="s">
        <v>165</v>
      </c>
      <c r="G632" t="s">
        <v>3252</v>
      </c>
      <c r="H632" s="1">
        <v>43899</v>
      </c>
      <c r="I632" s="1">
        <v>43895</v>
      </c>
      <c r="J632">
        <v>5000000</v>
      </c>
      <c r="K632" t="s">
        <v>31</v>
      </c>
      <c r="L632" t="s">
        <v>31</v>
      </c>
      <c r="M632">
        <v>0</v>
      </c>
      <c r="N632">
        <v>0</v>
      </c>
      <c r="O632">
        <v>0</v>
      </c>
      <c r="P632" t="s">
        <v>37</v>
      </c>
      <c r="Q632" t="s">
        <v>37</v>
      </c>
      <c r="R632" t="str">
        <f t="shared" si="19"/>
        <v>2129046521111</v>
      </c>
      <c r="S632" t="s">
        <v>38</v>
      </c>
      <c r="T632" t="s">
        <v>66</v>
      </c>
      <c r="U632" t="s">
        <v>67</v>
      </c>
      <c r="V632" t="s">
        <v>81</v>
      </c>
      <c r="W632" t="s">
        <v>82</v>
      </c>
      <c r="X632" t="s">
        <v>43</v>
      </c>
      <c r="Y632" t="s">
        <v>44</v>
      </c>
      <c r="Z632" t="s">
        <v>44</v>
      </c>
      <c r="AA632" t="s">
        <v>45</v>
      </c>
      <c r="AB632" t="s">
        <v>46</v>
      </c>
      <c r="AC632" t="s">
        <v>47</v>
      </c>
      <c r="AD632" t="s">
        <v>48</v>
      </c>
      <c r="AE632" t="s">
        <v>49</v>
      </c>
      <c r="AF632" t="s">
        <v>31</v>
      </c>
    </row>
    <row r="633" spans="1:32">
      <c r="A633" t="str">
        <f t="shared" si="18"/>
        <v>213599452411103</v>
      </c>
      <c r="B633" t="s">
        <v>2978</v>
      </c>
      <c r="C633" t="s">
        <v>62</v>
      </c>
      <c r="D633" t="s">
        <v>309</v>
      </c>
      <c r="E633" t="s">
        <v>309</v>
      </c>
      <c r="F633" t="s">
        <v>71</v>
      </c>
      <c r="G633" t="s">
        <v>3253</v>
      </c>
      <c r="H633" s="1">
        <v>43899</v>
      </c>
      <c r="I633" s="1">
        <v>43895</v>
      </c>
      <c r="J633">
        <v>1195000</v>
      </c>
      <c r="K633" t="s">
        <v>31</v>
      </c>
      <c r="L633" t="s">
        <v>31</v>
      </c>
      <c r="M633">
        <v>0</v>
      </c>
      <c r="N633">
        <v>0</v>
      </c>
      <c r="O633">
        <v>0</v>
      </c>
      <c r="P633" t="s">
        <v>37</v>
      </c>
      <c r="Q633" t="s">
        <v>37</v>
      </c>
      <c r="R633" t="str">
        <f t="shared" si="19"/>
        <v>2135994524111</v>
      </c>
      <c r="S633" t="s">
        <v>38</v>
      </c>
      <c r="T633" t="s">
        <v>66</v>
      </c>
      <c r="U633" t="s">
        <v>67</v>
      </c>
      <c r="V633" t="s">
        <v>100</v>
      </c>
      <c r="W633" t="s">
        <v>42</v>
      </c>
      <c r="X633" t="s">
        <v>43</v>
      </c>
      <c r="Y633" t="s">
        <v>44</v>
      </c>
      <c r="Z633" t="s">
        <v>44</v>
      </c>
      <c r="AA633" t="s">
        <v>45</v>
      </c>
      <c r="AB633" t="s">
        <v>46</v>
      </c>
      <c r="AC633" t="s">
        <v>47</v>
      </c>
      <c r="AD633" t="s">
        <v>48</v>
      </c>
      <c r="AE633" t="s">
        <v>49</v>
      </c>
      <c r="AF633" t="s">
        <v>31</v>
      </c>
    </row>
    <row r="634" spans="1:32">
      <c r="A634" t="str">
        <f t="shared" si="18"/>
        <v>213599452411103</v>
      </c>
      <c r="B634" t="s">
        <v>2978</v>
      </c>
      <c r="C634" t="s">
        <v>62</v>
      </c>
      <c r="D634" t="s">
        <v>436</v>
      </c>
      <c r="E634" t="s">
        <v>436</v>
      </c>
      <c r="F634" t="s">
        <v>71</v>
      </c>
      <c r="G634" t="s">
        <v>3254</v>
      </c>
      <c r="H634" s="1">
        <v>43896</v>
      </c>
      <c r="I634" s="1">
        <v>43895</v>
      </c>
      <c r="J634">
        <v>1800000</v>
      </c>
      <c r="K634" t="s">
        <v>31</v>
      </c>
      <c r="L634" t="s">
        <v>31</v>
      </c>
      <c r="M634">
        <v>0</v>
      </c>
      <c r="N634">
        <v>0</v>
      </c>
      <c r="O634">
        <v>0</v>
      </c>
      <c r="P634" t="s">
        <v>37</v>
      </c>
      <c r="Q634" t="s">
        <v>37</v>
      </c>
      <c r="R634" t="str">
        <f t="shared" si="19"/>
        <v>2135994524111</v>
      </c>
      <c r="S634" t="s">
        <v>38</v>
      </c>
      <c r="T634" t="s">
        <v>66</v>
      </c>
      <c r="U634" t="s">
        <v>67</v>
      </c>
      <c r="V634" t="s">
        <v>100</v>
      </c>
      <c r="W634" t="s">
        <v>42</v>
      </c>
      <c r="X634" t="s">
        <v>43</v>
      </c>
      <c r="Y634" t="s">
        <v>44</v>
      </c>
      <c r="Z634" t="s">
        <v>44</v>
      </c>
      <c r="AA634" t="s">
        <v>45</v>
      </c>
      <c r="AB634" t="s">
        <v>46</v>
      </c>
      <c r="AC634" t="s">
        <v>47</v>
      </c>
      <c r="AD634" t="s">
        <v>48</v>
      </c>
      <c r="AE634" t="s">
        <v>49</v>
      </c>
      <c r="AF634" t="s">
        <v>31</v>
      </c>
    </row>
    <row r="635" spans="1:32">
      <c r="A635" t="str">
        <f t="shared" si="18"/>
        <v>213599452411103</v>
      </c>
      <c r="B635" t="s">
        <v>2978</v>
      </c>
      <c r="C635" t="s">
        <v>62</v>
      </c>
      <c r="D635" t="s">
        <v>330</v>
      </c>
      <c r="E635" t="s">
        <v>330</v>
      </c>
      <c r="F635" t="s">
        <v>71</v>
      </c>
      <c r="G635" t="s">
        <v>3255</v>
      </c>
      <c r="H635" s="1">
        <v>43896</v>
      </c>
      <c r="I635" s="1">
        <v>43895</v>
      </c>
      <c r="J635">
        <v>500000</v>
      </c>
      <c r="K635" t="s">
        <v>31</v>
      </c>
      <c r="L635" t="s">
        <v>31</v>
      </c>
      <c r="M635">
        <v>0</v>
      </c>
      <c r="N635">
        <v>0</v>
      </c>
      <c r="O635">
        <v>0</v>
      </c>
      <c r="P635" t="s">
        <v>37</v>
      </c>
      <c r="Q635" t="s">
        <v>37</v>
      </c>
      <c r="R635" t="str">
        <f t="shared" si="19"/>
        <v>2135994524111</v>
      </c>
      <c r="S635" t="s">
        <v>38</v>
      </c>
      <c r="T635" t="s">
        <v>66</v>
      </c>
      <c r="U635" t="s">
        <v>67</v>
      </c>
      <c r="V635" t="s">
        <v>100</v>
      </c>
      <c r="W635" t="s">
        <v>42</v>
      </c>
      <c r="X635" t="s">
        <v>43</v>
      </c>
      <c r="Y635" t="s">
        <v>44</v>
      </c>
      <c r="Z635" t="s">
        <v>44</v>
      </c>
      <c r="AA635" t="s">
        <v>45</v>
      </c>
      <c r="AB635" t="s">
        <v>46</v>
      </c>
      <c r="AC635" t="s">
        <v>47</v>
      </c>
      <c r="AD635" t="s">
        <v>48</v>
      </c>
      <c r="AE635" t="s">
        <v>49</v>
      </c>
      <c r="AF635" t="s">
        <v>31</v>
      </c>
    </row>
    <row r="636" spans="1:32">
      <c r="A636" t="str">
        <f t="shared" si="18"/>
        <v>213599451112603</v>
      </c>
      <c r="B636" t="s">
        <v>2978</v>
      </c>
      <c r="C636" t="s">
        <v>62</v>
      </c>
      <c r="D636" t="s">
        <v>319</v>
      </c>
      <c r="E636" t="s">
        <v>319</v>
      </c>
      <c r="F636" t="s">
        <v>57</v>
      </c>
      <c r="G636" t="s">
        <v>3256</v>
      </c>
      <c r="H636" s="1">
        <v>43902</v>
      </c>
      <c r="I636" s="1">
        <v>43900</v>
      </c>
      <c r="J636">
        <v>289680</v>
      </c>
      <c r="K636" t="s">
        <v>31</v>
      </c>
      <c r="L636" t="s">
        <v>31</v>
      </c>
      <c r="M636">
        <v>0</v>
      </c>
      <c r="N636">
        <v>0</v>
      </c>
      <c r="O636">
        <v>0</v>
      </c>
      <c r="P636" t="s">
        <v>37</v>
      </c>
      <c r="Q636" t="s">
        <v>37</v>
      </c>
      <c r="R636" t="str">
        <f t="shared" si="19"/>
        <v>2135994511126</v>
      </c>
      <c r="S636" t="s">
        <v>38</v>
      </c>
      <c r="T636" t="s">
        <v>66</v>
      </c>
      <c r="U636" t="s">
        <v>67</v>
      </c>
      <c r="V636" t="s">
        <v>100</v>
      </c>
      <c r="W636" t="s">
        <v>42</v>
      </c>
      <c r="X636" t="s">
        <v>43</v>
      </c>
      <c r="Y636" t="s">
        <v>44</v>
      </c>
      <c r="Z636" t="s">
        <v>44</v>
      </c>
      <c r="AA636" t="s">
        <v>45</v>
      </c>
      <c r="AB636" t="s">
        <v>46</v>
      </c>
      <c r="AC636" t="s">
        <v>47</v>
      </c>
      <c r="AD636" t="s">
        <v>48</v>
      </c>
      <c r="AE636" t="s">
        <v>49</v>
      </c>
      <c r="AF636" t="s">
        <v>31</v>
      </c>
    </row>
    <row r="637" spans="1:32">
      <c r="A637" t="str">
        <f t="shared" si="18"/>
        <v>213599451112403</v>
      </c>
      <c r="B637" t="s">
        <v>2978</v>
      </c>
      <c r="C637" t="s">
        <v>62</v>
      </c>
      <c r="D637" t="s">
        <v>319</v>
      </c>
      <c r="E637" t="s">
        <v>319</v>
      </c>
      <c r="F637" t="s">
        <v>52</v>
      </c>
      <c r="G637" t="s">
        <v>3256</v>
      </c>
      <c r="H637" s="1">
        <v>43902</v>
      </c>
      <c r="I637" s="1">
        <v>43900</v>
      </c>
      <c r="J637">
        <v>327000</v>
      </c>
      <c r="K637" t="s">
        <v>31</v>
      </c>
      <c r="L637" t="s">
        <v>31</v>
      </c>
      <c r="M637">
        <v>0</v>
      </c>
      <c r="N637">
        <v>0</v>
      </c>
      <c r="O637">
        <v>0</v>
      </c>
      <c r="P637" t="s">
        <v>37</v>
      </c>
      <c r="Q637" t="s">
        <v>37</v>
      </c>
      <c r="R637" t="str">
        <f t="shared" si="19"/>
        <v>2135994511124</v>
      </c>
      <c r="S637" t="s">
        <v>38</v>
      </c>
      <c r="T637" t="s">
        <v>66</v>
      </c>
      <c r="U637" t="s">
        <v>67</v>
      </c>
      <c r="V637" t="s">
        <v>100</v>
      </c>
      <c r="W637" t="s">
        <v>42</v>
      </c>
      <c r="X637" t="s">
        <v>43</v>
      </c>
      <c r="Y637" t="s">
        <v>44</v>
      </c>
      <c r="Z637" t="s">
        <v>44</v>
      </c>
      <c r="AA637" t="s">
        <v>45</v>
      </c>
      <c r="AB637" t="s">
        <v>46</v>
      </c>
      <c r="AC637" t="s">
        <v>47</v>
      </c>
      <c r="AD637" t="s">
        <v>48</v>
      </c>
      <c r="AE637" t="s">
        <v>49</v>
      </c>
      <c r="AF637" t="s">
        <v>31</v>
      </c>
    </row>
    <row r="638" spans="1:32">
      <c r="A638" t="str">
        <f t="shared" si="18"/>
        <v>213599451112203</v>
      </c>
      <c r="B638" t="s">
        <v>2978</v>
      </c>
      <c r="C638" t="s">
        <v>62</v>
      </c>
      <c r="D638" t="s">
        <v>319</v>
      </c>
      <c r="E638" t="s">
        <v>319</v>
      </c>
      <c r="F638" t="s">
        <v>55</v>
      </c>
      <c r="G638" t="s">
        <v>3256</v>
      </c>
      <c r="H638" s="1">
        <v>43902</v>
      </c>
      <c r="I638" s="1">
        <v>43900</v>
      </c>
      <c r="J638">
        <v>159304</v>
      </c>
      <c r="K638" t="s">
        <v>31</v>
      </c>
      <c r="L638" t="s">
        <v>31</v>
      </c>
      <c r="M638">
        <v>0</v>
      </c>
      <c r="N638">
        <v>0</v>
      </c>
      <c r="O638">
        <v>0</v>
      </c>
      <c r="P638" t="s">
        <v>37</v>
      </c>
      <c r="Q638" t="s">
        <v>37</v>
      </c>
      <c r="R638" t="str">
        <f t="shared" si="19"/>
        <v>2135994511122</v>
      </c>
      <c r="S638" t="s">
        <v>38</v>
      </c>
      <c r="T638" t="s">
        <v>66</v>
      </c>
      <c r="U638" t="s">
        <v>67</v>
      </c>
      <c r="V638" t="s">
        <v>100</v>
      </c>
      <c r="W638" t="s">
        <v>42</v>
      </c>
      <c r="X638" t="s">
        <v>43</v>
      </c>
      <c r="Y638" t="s">
        <v>44</v>
      </c>
      <c r="Z638" t="s">
        <v>44</v>
      </c>
      <c r="AA638" t="s">
        <v>45</v>
      </c>
      <c r="AB638" t="s">
        <v>46</v>
      </c>
      <c r="AC638" t="s">
        <v>47</v>
      </c>
      <c r="AD638" t="s">
        <v>48</v>
      </c>
      <c r="AE638" t="s">
        <v>49</v>
      </c>
      <c r="AF638" t="s">
        <v>31</v>
      </c>
    </row>
    <row r="639" spans="1:32">
      <c r="A639" t="str">
        <f t="shared" si="18"/>
        <v>213599451112103</v>
      </c>
      <c r="B639" t="s">
        <v>2978</v>
      </c>
      <c r="C639" t="s">
        <v>62</v>
      </c>
      <c r="D639" t="s">
        <v>319</v>
      </c>
      <c r="E639" t="s">
        <v>319</v>
      </c>
      <c r="F639" t="s">
        <v>51</v>
      </c>
      <c r="G639" t="s">
        <v>3256</v>
      </c>
      <c r="H639" s="1">
        <v>43902</v>
      </c>
      <c r="I639" s="1">
        <v>43900</v>
      </c>
      <c r="J639">
        <v>398260</v>
      </c>
      <c r="K639" t="s">
        <v>31</v>
      </c>
      <c r="L639" t="s">
        <v>31</v>
      </c>
      <c r="M639">
        <v>0</v>
      </c>
      <c r="N639">
        <v>0</v>
      </c>
      <c r="O639">
        <v>0</v>
      </c>
      <c r="P639" t="s">
        <v>37</v>
      </c>
      <c r="Q639" t="s">
        <v>37</v>
      </c>
      <c r="R639" t="str">
        <f t="shared" si="19"/>
        <v>2135994511121</v>
      </c>
      <c r="S639" t="s">
        <v>38</v>
      </c>
      <c r="T639" t="s">
        <v>66</v>
      </c>
      <c r="U639" t="s">
        <v>67</v>
      </c>
      <c r="V639" t="s">
        <v>100</v>
      </c>
      <c r="W639" t="s">
        <v>42</v>
      </c>
      <c r="X639" t="s">
        <v>43</v>
      </c>
      <c r="Y639" t="s">
        <v>44</v>
      </c>
      <c r="Z639" t="s">
        <v>44</v>
      </c>
      <c r="AA639" t="s">
        <v>45</v>
      </c>
      <c r="AB639" t="s">
        <v>46</v>
      </c>
      <c r="AC639" t="s">
        <v>47</v>
      </c>
      <c r="AD639" t="s">
        <v>48</v>
      </c>
      <c r="AE639" t="s">
        <v>49</v>
      </c>
      <c r="AF639" t="s">
        <v>31</v>
      </c>
    </row>
    <row r="640" spans="1:32">
      <c r="A640" t="str">
        <f t="shared" si="18"/>
        <v>213599451111903</v>
      </c>
      <c r="B640" t="s">
        <v>2978</v>
      </c>
      <c r="C640" t="s">
        <v>62</v>
      </c>
      <c r="D640" t="s">
        <v>319</v>
      </c>
      <c r="E640" t="s">
        <v>319</v>
      </c>
      <c r="F640" t="s">
        <v>50</v>
      </c>
      <c r="G640" t="s">
        <v>3256</v>
      </c>
      <c r="H640" s="1">
        <v>43902</v>
      </c>
      <c r="I640" s="1">
        <v>43900</v>
      </c>
      <c r="J640">
        <v>27</v>
      </c>
      <c r="K640" t="s">
        <v>31</v>
      </c>
      <c r="L640" t="s">
        <v>31</v>
      </c>
      <c r="M640">
        <v>0</v>
      </c>
      <c r="N640">
        <v>0</v>
      </c>
      <c r="O640">
        <v>0</v>
      </c>
      <c r="P640" t="s">
        <v>37</v>
      </c>
      <c r="Q640" t="s">
        <v>37</v>
      </c>
      <c r="R640" t="str">
        <f t="shared" si="19"/>
        <v>2135994511119</v>
      </c>
      <c r="S640" t="s">
        <v>38</v>
      </c>
      <c r="T640" t="s">
        <v>66</v>
      </c>
      <c r="U640" t="s">
        <v>67</v>
      </c>
      <c r="V640" t="s">
        <v>100</v>
      </c>
      <c r="W640" t="s">
        <v>42</v>
      </c>
      <c r="X640" t="s">
        <v>43</v>
      </c>
      <c r="Y640" t="s">
        <v>44</v>
      </c>
      <c r="Z640" t="s">
        <v>44</v>
      </c>
      <c r="AA640" t="s">
        <v>45</v>
      </c>
      <c r="AB640" t="s">
        <v>46</v>
      </c>
      <c r="AC640" t="s">
        <v>47</v>
      </c>
      <c r="AD640" t="s">
        <v>48</v>
      </c>
      <c r="AE640" t="s">
        <v>49</v>
      </c>
      <c r="AF640" t="s">
        <v>31</v>
      </c>
    </row>
    <row r="641" spans="1:32">
      <c r="A641" t="str">
        <f t="shared" si="18"/>
        <v>213599451111103</v>
      </c>
      <c r="B641" t="s">
        <v>2978</v>
      </c>
      <c r="C641" t="s">
        <v>62</v>
      </c>
      <c r="D641" t="s">
        <v>319</v>
      </c>
      <c r="E641" t="s">
        <v>319</v>
      </c>
      <c r="F641" t="s">
        <v>35</v>
      </c>
      <c r="G641" t="s">
        <v>3256</v>
      </c>
      <c r="H641" s="1">
        <v>43902</v>
      </c>
      <c r="I641" s="1">
        <v>43900</v>
      </c>
      <c r="J641">
        <v>3982600</v>
      </c>
      <c r="K641" t="s">
        <v>31</v>
      </c>
      <c r="L641" t="s">
        <v>31</v>
      </c>
      <c r="M641">
        <v>0</v>
      </c>
      <c r="N641">
        <v>0</v>
      </c>
      <c r="O641">
        <v>0</v>
      </c>
      <c r="P641" t="s">
        <v>37</v>
      </c>
      <c r="Q641" t="s">
        <v>37</v>
      </c>
      <c r="R641" t="str">
        <f t="shared" si="19"/>
        <v>2135994511111</v>
      </c>
      <c r="S641" t="s">
        <v>38</v>
      </c>
      <c r="T641" t="s">
        <v>66</v>
      </c>
      <c r="U641" t="s">
        <v>67</v>
      </c>
      <c r="V641" t="s">
        <v>100</v>
      </c>
      <c r="W641" t="s">
        <v>42</v>
      </c>
      <c r="X641" t="s">
        <v>43</v>
      </c>
      <c r="Y641" t="s">
        <v>44</v>
      </c>
      <c r="Z641" t="s">
        <v>44</v>
      </c>
      <c r="AA641" t="s">
        <v>45</v>
      </c>
      <c r="AB641" t="s">
        <v>46</v>
      </c>
      <c r="AC641" t="s">
        <v>47</v>
      </c>
      <c r="AD641" t="s">
        <v>48</v>
      </c>
      <c r="AE641" t="s">
        <v>49</v>
      </c>
      <c r="AF641" t="s">
        <v>31</v>
      </c>
    </row>
    <row r="642" spans="1:32">
      <c r="A642" t="str">
        <f t="shared" si="18"/>
        <v>213599452111503</v>
      </c>
      <c r="B642" t="s">
        <v>2978</v>
      </c>
      <c r="C642" t="s">
        <v>62</v>
      </c>
      <c r="D642" t="s">
        <v>713</v>
      </c>
      <c r="E642" t="s">
        <v>713</v>
      </c>
      <c r="F642" t="s">
        <v>286</v>
      </c>
      <c r="G642" t="s">
        <v>3257</v>
      </c>
      <c r="H642" s="1">
        <v>43902</v>
      </c>
      <c r="I642" s="1">
        <v>43900</v>
      </c>
      <c r="J642">
        <v>4450000</v>
      </c>
      <c r="K642" t="s">
        <v>31</v>
      </c>
      <c r="L642" t="s">
        <v>31</v>
      </c>
      <c r="M642">
        <v>0</v>
      </c>
      <c r="N642">
        <v>0</v>
      </c>
      <c r="O642">
        <v>0</v>
      </c>
      <c r="P642" t="s">
        <v>37</v>
      </c>
      <c r="Q642" t="s">
        <v>37</v>
      </c>
      <c r="R642" t="str">
        <f t="shared" si="19"/>
        <v>2135994521115</v>
      </c>
      <c r="S642" t="s">
        <v>38</v>
      </c>
      <c r="T642" t="s">
        <v>66</v>
      </c>
      <c r="U642" t="s">
        <v>67</v>
      </c>
      <c r="V642" t="s">
        <v>100</v>
      </c>
      <c r="W642" t="s">
        <v>42</v>
      </c>
      <c r="X642" t="s">
        <v>43</v>
      </c>
      <c r="Y642" t="s">
        <v>44</v>
      </c>
      <c r="Z642" t="s">
        <v>44</v>
      </c>
      <c r="AA642" t="s">
        <v>45</v>
      </c>
      <c r="AB642" t="s">
        <v>46</v>
      </c>
      <c r="AC642" t="s">
        <v>47</v>
      </c>
      <c r="AD642" t="s">
        <v>48</v>
      </c>
      <c r="AE642" t="s">
        <v>49</v>
      </c>
      <c r="AF642" t="s">
        <v>31</v>
      </c>
    </row>
    <row r="643" spans="1:32">
      <c r="A643" t="str">
        <f t="shared" ref="A643:A706" si="20">V643&amp;W643&amp;F643&amp;IF(MONTH(H643)&lt;10,"0"&amp;MONTH(H643),MONTH(H643))</f>
        <v>213599452411103</v>
      </c>
      <c r="B643" t="s">
        <v>2978</v>
      </c>
      <c r="C643" t="s">
        <v>62</v>
      </c>
      <c r="D643" t="s">
        <v>206</v>
      </c>
      <c r="E643" t="s">
        <v>206</v>
      </c>
      <c r="F643" t="s">
        <v>71</v>
      </c>
      <c r="G643" t="s">
        <v>3258</v>
      </c>
      <c r="H643" s="1">
        <v>43902</v>
      </c>
      <c r="I643" s="1">
        <v>43900</v>
      </c>
      <c r="J643">
        <v>1800000</v>
      </c>
      <c r="K643" t="s">
        <v>31</v>
      </c>
      <c r="L643" t="s">
        <v>31</v>
      </c>
      <c r="M643">
        <v>0</v>
      </c>
      <c r="N643">
        <v>0</v>
      </c>
      <c r="O643">
        <v>0</v>
      </c>
      <c r="P643" t="s">
        <v>37</v>
      </c>
      <c r="Q643" t="s">
        <v>37</v>
      </c>
      <c r="R643" t="str">
        <f t="shared" ref="R643:R706" si="21">V643&amp;W643&amp;F643</f>
        <v>2135994524111</v>
      </c>
      <c r="S643" t="s">
        <v>38</v>
      </c>
      <c r="T643" t="s">
        <v>66</v>
      </c>
      <c r="U643" t="s">
        <v>67</v>
      </c>
      <c r="V643" t="s">
        <v>100</v>
      </c>
      <c r="W643" t="s">
        <v>42</v>
      </c>
      <c r="X643" t="s">
        <v>43</v>
      </c>
      <c r="Y643" t="s">
        <v>44</v>
      </c>
      <c r="Z643" t="s">
        <v>44</v>
      </c>
      <c r="AA643" t="s">
        <v>45</v>
      </c>
      <c r="AB643" t="s">
        <v>46</v>
      </c>
      <c r="AC643" t="s">
        <v>47</v>
      </c>
      <c r="AD643" t="s">
        <v>48</v>
      </c>
      <c r="AE643" t="s">
        <v>49</v>
      </c>
      <c r="AF643" t="s">
        <v>31</v>
      </c>
    </row>
    <row r="644" spans="1:32">
      <c r="A644" t="str">
        <f t="shared" si="20"/>
        <v>213599451112203</v>
      </c>
      <c r="B644" t="s">
        <v>2978</v>
      </c>
      <c r="C644" t="s">
        <v>62</v>
      </c>
      <c r="D644" t="s">
        <v>1327</v>
      </c>
      <c r="E644" t="s">
        <v>1327</v>
      </c>
      <c r="F644" t="s">
        <v>55</v>
      </c>
      <c r="G644" t="s">
        <v>3259</v>
      </c>
      <c r="H644" s="1">
        <v>43902</v>
      </c>
      <c r="I644" s="1">
        <v>43901</v>
      </c>
      <c r="J644">
        <v>101350</v>
      </c>
      <c r="K644" t="s">
        <v>31</v>
      </c>
      <c r="L644" t="s">
        <v>31</v>
      </c>
      <c r="M644">
        <v>0</v>
      </c>
      <c r="N644">
        <v>0</v>
      </c>
      <c r="O644">
        <v>0</v>
      </c>
      <c r="P644" t="s">
        <v>37</v>
      </c>
      <c r="Q644" t="s">
        <v>37</v>
      </c>
      <c r="R644" t="str">
        <f t="shared" si="21"/>
        <v>2135994511122</v>
      </c>
      <c r="S644" t="s">
        <v>38</v>
      </c>
      <c r="T644" t="s">
        <v>66</v>
      </c>
      <c r="U644" t="s">
        <v>67</v>
      </c>
      <c r="V644" t="s">
        <v>100</v>
      </c>
      <c r="W644" t="s">
        <v>42</v>
      </c>
      <c r="X644" t="s">
        <v>43</v>
      </c>
      <c r="Y644" t="s">
        <v>44</v>
      </c>
      <c r="Z644" t="s">
        <v>44</v>
      </c>
      <c r="AA644" t="s">
        <v>45</v>
      </c>
      <c r="AB644" t="s">
        <v>46</v>
      </c>
      <c r="AC644" t="s">
        <v>47</v>
      </c>
      <c r="AD644" t="s">
        <v>48</v>
      </c>
      <c r="AE644" t="s">
        <v>49</v>
      </c>
      <c r="AF644" t="s">
        <v>31</v>
      </c>
    </row>
    <row r="645" spans="1:32">
      <c r="A645" t="str">
        <f t="shared" si="20"/>
        <v>213599451112103</v>
      </c>
      <c r="B645" t="s">
        <v>2978</v>
      </c>
      <c r="C645" t="s">
        <v>62</v>
      </c>
      <c r="D645" t="s">
        <v>1327</v>
      </c>
      <c r="E645" t="s">
        <v>1327</v>
      </c>
      <c r="F645" t="s">
        <v>51</v>
      </c>
      <c r="G645" t="s">
        <v>3259</v>
      </c>
      <c r="H645" s="1">
        <v>43902</v>
      </c>
      <c r="I645" s="1">
        <v>43901</v>
      </c>
      <c r="J645">
        <v>373350</v>
      </c>
      <c r="K645" t="s">
        <v>31</v>
      </c>
      <c r="L645" t="s">
        <v>31</v>
      </c>
      <c r="M645">
        <v>0</v>
      </c>
      <c r="N645">
        <v>0</v>
      </c>
      <c r="O645">
        <v>0</v>
      </c>
      <c r="P645" t="s">
        <v>37</v>
      </c>
      <c r="Q645" t="s">
        <v>37</v>
      </c>
      <c r="R645" t="str">
        <f t="shared" si="21"/>
        <v>2135994511121</v>
      </c>
      <c r="S645" t="s">
        <v>38</v>
      </c>
      <c r="T645" t="s">
        <v>66</v>
      </c>
      <c r="U645" t="s">
        <v>67</v>
      </c>
      <c r="V645" t="s">
        <v>100</v>
      </c>
      <c r="W645" t="s">
        <v>42</v>
      </c>
      <c r="X645" t="s">
        <v>43</v>
      </c>
      <c r="Y645" t="s">
        <v>44</v>
      </c>
      <c r="Z645" t="s">
        <v>44</v>
      </c>
      <c r="AA645" t="s">
        <v>45</v>
      </c>
      <c r="AB645" t="s">
        <v>46</v>
      </c>
      <c r="AC645" t="s">
        <v>47</v>
      </c>
      <c r="AD645" t="s">
        <v>48</v>
      </c>
      <c r="AE645" t="s">
        <v>49</v>
      </c>
      <c r="AF645" t="s">
        <v>31</v>
      </c>
    </row>
    <row r="646" spans="1:32">
      <c r="A646" t="str">
        <f t="shared" si="20"/>
        <v>213599451111903</v>
      </c>
      <c r="B646" t="s">
        <v>2978</v>
      </c>
      <c r="C646" t="s">
        <v>62</v>
      </c>
      <c r="D646" t="s">
        <v>1327</v>
      </c>
      <c r="E646" t="s">
        <v>1327</v>
      </c>
      <c r="F646" t="s">
        <v>50</v>
      </c>
      <c r="G646" t="s">
        <v>3259</v>
      </c>
      <c r="H646" s="1">
        <v>43902</v>
      </c>
      <c r="I646" s="1">
        <v>43901</v>
      </c>
      <c r="J646">
        <v>1042</v>
      </c>
      <c r="K646" t="s">
        <v>31</v>
      </c>
      <c r="L646" t="s">
        <v>31</v>
      </c>
      <c r="M646">
        <v>0</v>
      </c>
      <c r="N646">
        <v>0</v>
      </c>
      <c r="O646">
        <v>0</v>
      </c>
      <c r="P646" t="s">
        <v>37</v>
      </c>
      <c r="Q646" t="s">
        <v>37</v>
      </c>
      <c r="R646" t="str">
        <f t="shared" si="21"/>
        <v>2135994511119</v>
      </c>
      <c r="S646" t="s">
        <v>38</v>
      </c>
      <c r="T646" t="s">
        <v>66</v>
      </c>
      <c r="U646" t="s">
        <v>67</v>
      </c>
      <c r="V646" t="s">
        <v>100</v>
      </c>
      <c r="W646" t="s">
        <v>42</v>
      </c>
      <c r="X646" t="s">
        <v>43</v>
      </c>
      <c r="Y646" t="s">
        <v>44</v>
      </c>
      <c r="Z646" t="s">
        <v>44</v>
      </c>
      <c r="AA646" t="s">
        <v>45</v>
      </c>
      <c r="AB646" t="s">
        <v>46</v>
      </c>
      <c r="AC646" t="s">
        <v>47</v>
      </c>
      <c r="AD646" t="s">
        <v>48</v>
      </c>
      <c r="AE646" t="s">
        <v>49</v>
      </c>
      <c r="AF646" t="s">
        <v>31</v>
      </c>
    </row>
    <row r="647" spans="1:32">
      <c r="A647" t="str">
        <f t="shared" si="20"/>
        <v>213599451111103</v>
      </c>
      <c r="B647" t="s">
        <v>2978</v>
      </c>
      <c r="C647" t="s">
        <v>62</v>
      </c>
      <c r="D647" t="s">
        <v>1327</v>
      </c>
      <c r="E647" t="s">
        <v>1327</v>
      </c>
      <c r="F647" t="s">
        <v>35</v>
      </c>
      <c r="G647" t="s">
        <v>3259</v>
      </c>
      <c r="H647" s="1">
        <v>43902</v>
      </c>
      <c r="I647" s="1">
        <v>43901</v>
      </c>
      <c r="J647">
        <v>3733500</v>
      </c>
      <c r="K647" t="s">
        <v>31</v>
      </c>
      <c r="L647" t="s">
        <v>31</v>
      </c>
      <c r="M647">
        <v>0</v>
      </c>
      <c r="N647">
        <v>0</v>
      </c>
      <c r="O647">
        <v>0</v>
      </c>
      <c r="P647" t="s">
        <v>37</v>
      </c>
      <c r="Q647" t="s">
        <v>37</v>
      </c>
      <c r="R647" t="str">
        <f t="shared" si="21"/>
        <v>2135994511111</v>
      </c>
      <c r="S647" t="s">
        <v>38</v>
      </c>
      <c r="T647" t="s">
        <v>66</v>
      </c>
      <c r="U647" t="s">
        <v>67</v>
      </c>
      <c r="V647" t="s">
        <v>100</v>
      </c>
      <c r="W647" t="s">
        <v>42</v>
      </c>
      <c r="X647" t="s">
        <v>43</v>
      </c>
      <c r="Y647" t="s">
        <v>44</v>
      </c>
      <c r="Z647" t="s">
        <v>44</v>
      </c>
      <c r="AA647" t="s">
        <v>45</v>
      </c>
      <c r="AB647" t="s">
        <v>46</v>
      </c>
      <c r="AC647" t="s">
        <v>47</v>
      </c>
      <c r="AD647" t="s">
        <v>48</v>
      </c>
      <c r="AE647" t="s">
        <v>49</v>
      </c>
      <c r="AF647" t="s">
        <v>31</v>
      </c>
    </row>
    <row r="648" spans="1:32">
      <c r="A648" t="str">
        <f t="shared" si="20"/>
        <v>213599451111103</v>
      </c>
      <c r="B648" t="s">
        <v>2978</v>
      </c>
      <c r="C648" t="s">
        <v>62</v>
      </c>
      <c r="D648" t="s">
        <v>1494</v>
      </c>
      <c r="E648" t="s">
        <v>1494</v>
      </c>
      <c r="F648" t="s">
        <v>35</v>
      </c>
      <c r="G648" t="s">
        <v>3260</v>
      </c>
      <c r="H648" s="1">
        <v>43902</v>
      </c>
      <c r="I648" s="1">
        <v>43901</v>
      </c>
      <c r="J648">
        <v>783500</v>
      </c>
      <c r="K648" t="s">
        <v>31</v>
      </c>
      <c r="L648" t="s">
        <v>31</v>
      </c>
      <c r="M648">
        <v>0</v>
      </c>
      <c r="N648">
        <v>0</v>
      </c>
      <c r="O648">
        <v>0</v>
      </c>
      <c r="P648" t="s">
        <v>37</v>
      </c>
      <c r="Q648" t="s">
        <v>37</v>
      </c>
      <c r="R648" t="str">
        <f t="shared" si="21"/>
        <v>2135994511111</v>
      </c>
      <c r="S648" t="s">
        <v>38</v>
      </c>
      <c r="T648" t="s">
        <v>66</v>
      </c>
      <c r="U648" t="s">
        <v>67</v>
      </c>
      <c r="V648" t="s">
        <v>100</v>
      </c>
      <c r="W648" t="s">
        <v>42</v>
      </c>
      <c r="X648" t="s">
        <v>43</v>
      </c>
      <c r="Y648" t="s">
        <v>44</v>
      </c>
      <c r="Z648" t="s">
        <v>44</v>
      </c>
      <c r="AA648" t="s">
        <v>45</v>
      </c>
      <c r="AB648" t="s">
        <v>46</v>
      </c>
      <c r="AC648" t="s">
        <v>47</v>
      </c>
      <c r="AD648" t="s">
        <v>48</v>
      </c>
      <c r="AE648" t="s">
        <v>49</v>
      </c>
      <c r="AF648" t="s">
        <v>31</v>
      </c>
    </row>
    <row r="649" spans="1:32">
      <c r="A649" t="str">
        <f t="shared" si="20"/>
        <v>213599451111903</v>
      </c>
      <c r="B649" t="s">
        <v>2978</v>
      </c>
      <c r="C649" t="s">
        <v>62</v>
      </c>
      <c r="D649" t="s">
        <v>1494</v>
      </c>
      <c r="E649" t="s">
        <v>1494</v>
      </c>
      <c r="F649" t="s">
        <v>50</v>
      </c>
      <c r="G649" t="s">
        <v>3260</v>
      </c>
      <c r="H649" s="1">
        <v>43902</v>
      </c>
      <c r="I649" s="1">
        <v>43901</v>
      </c>
      <c r="J649">
        <v>95</v>
      </c>
      <c r="K649" t="s">
        <v>31</v>
      </c>
      <c r="L649" t="s">
        <v>31</v>
      </c>
      <c r="M649">
        <v>0</v>
      </c>
      <c r="N649">
        <v>0</v>
      </c>
      <c r="O649">
        <v>0</v>
      </c>
      <c r="P649" t="s">
        <v>37</v>
      </c>
      <c r="Q649" t="s">
        <v>37</v>
      </c>
      <c r="R649" t="str">
        <f t="shared" si="21"/>
        <v>2135994511119</v>
      </c>
      <c r="S649" t="s">
        <v>38</v>
      </c>
      <c r="T649" t="s">
        <v>66</v>
      </c>
      <c r="U649" t="s">
        <v>67</v>
      </c>
      <c r="V649" t="s">
        <v>100</v>
      </c>
      <c r="W649" t="s">
        <v>42</v>
      </c>
      <c r="X649" t="s">
        <v>43</v>
      </c>
      <c r="Y649" t="s">
        <v>44</v>
      </c>
      <c r="Z649" t="s">
        <v>44</v>
      </c>
      <c r="AA649" t="s">
        <v>45</v>
      </c>
      <c r="AB649" t="s">
        <v>46</v>
      </c>
      <c r="AC649" t="s">
        <v>47</v>
      </c>
      <c r="AD649" t="s">
        <v>48</v>
      </c>
      <c r="AE649" t="s">
        <v>49</v>
      </c>
      <c r="AF649" t="s">
        <v>31</v>
      </c>
    </row>
    <row r="650" spans="1:32">
      <c r="A650" t="str">
        <f t="shared" si="20"/>
        <v>213599451112203</v>
      </c>
      <c r="B650" t="s">
        <v>2978</v>
      </c>
      <c r="C650" t="s">
        <v>62</v>
      </c>
      <c r="D650" t="s">
        <v>1494</v>
      </c>
      <c r="E650" t="s">
        <v>1494</v>
      </c>
      <c r="F650" t="s">
        <v>55</v>
      </c>
      <c r="G650" t="s">
        <v>3260</v>
      </c>
      <c r="H650" s="1">
        <v>43902</v>
      </c>
      <c r="I650" s="1">
        <v>43901</v>
      </c>
      <c r="J650">
        <v>31340</v>
      </c>
      <c r="K650" t="s">
        <v>31</v>
      </c>
      <c r="L650" t="s">
        <v>31</v>
      </c>
      <c r="M650">
        <v>0</v>
      </c>
      <c r="N650">
        <v>0</v>
      </c>
      <c r="O650">
        <v>0</v>
      </c>
      <c r="P650" t="s">
        <v>37</v>
      </c>
      <c r="Q650" t="s">
        <v>37</v>
      </c>
      <c r="R650" t="str">
        <f t="shared" si="21"/>
        <v>2135994511122</v>
      </c>
      <c r="S650" t="s">
        <v>38</v>
      </c>
      <c r="T650" t="s">
        <v>66</v>
      </c>
      <c r="U650" t="s">
        <v>67</v>
      </c>
      <c r="V650" t="s">
        <v>100</v>
      </c>
      <c r="W650" t="s">
        <v>42</v>
      </c>
      <c r="X650" t="s">
        <v>43</v>
      </c>
      <c r="Y650" t="s">
        <v>44</v>
      </c>
      <c r="Z650" t="s">
        <v>44</v>
      </c>
      <c r="AA650" t="s">
        <v>45</v>
      </c>
      <c r="AB650" t="s">
        <v>46</v>
      </c>
      <c r="AC650" t="s">
        <v>47</v>
      </c>
      <c r="AD650" t="s">
        <v>48</v>
      </c>
      <c r="AE650" t="s">
        <v>49</v>
      </c>
      <c r="AF650" t="s">
        <v>31</v>
      </c>
    </row>
    <row r="651" spans="1:32">
      <c r="A651" t="str">
        <f t="shared" si="20"/>
        <v>213599451111103</v>
      </c>
      <c r="B651" t="s">
        <v>2978</v>
      </c>
      <c r="C651" t="s">
        <v>62</v>
      </c>
      <c r="D651" t="s">
        <v>1925</v>
      </c>
      <c r="E651" t="s">
        <v>1925</v>
      </c>
      <c r="F651" t="s">
        <v>35</v>
      </c>
      <c r="G651" t="s">
        <v>3261</v>
      </c>
      <c r="H651" s="1">
        <v>43902</v>
      </c>
      <c r="I651" s="1">
        <v>43901</v>
      </c>
      <c r="J651">
        <v>2864000</v>
      </c>
      <c r="K651" t="s">
        <v>31</v>
      </c>
      <c r="L651" t="s">
        <v>31</v>
      </c>
      <c r="M651">
        <v>0</v>
      </c>
      <c r="N651">
        <v>0</v>
      </c>
      <c r="O651">
        <v>0</v>
      </c>
      <c r="P651" t="s">
        <v>37</v>
      </c>
      <c r="Q651" t="s">
        <v>37</v>
      </c>
      <c r="R651" t="str">
        <f t="shared" si="21"/>
        <v>2135994511111</v>
      </c>
      <c r="S651" t="s">
        <v>38</v>
      </c>
      <c r="T651" t="s">
        <v>66</v>
      </c>
      <c r="U651" t="s">
        <v>67</v>
      </c>
      <c r="V651" t="s">
        <v>100</v>
      </c>
      <c r="W651" t="s">
        <v>42</v>
      </c>
      <c r="X651" t="s">
        <v>43</v>
      </c>
      <c r="Y651" t="s">
        <v>44</v>
      </c>
      <c r="Z651" t="s">
        <v>44</v>
      </c>
      <c r="AA651" t="s">
        <v>45</v>
      </c>
      <c r="AB651" t="s">
        <v>46</v>
      </c>
      <c r="AC651" t="s">
        <v>47</v>
      </c>
      <c r="AD651" t="s">
        <v>48</v>
      </c>
      <c r="AE651" t="s">
        <v>49</v>
      </c>
      <c r="AF651" t="s">
        <v>31</v>
      </c>
    </row>
    <row r="652" spans="1:32">
      <c r="A652" t="str">
        <f t="shared" si="20"/>
        <v>213599451111903</v>
      </c>
      <c r="B652" t="s">
        <v>2978</v>
      </c>
      <c r="C652" t="s">
        <v>62</v>
      </c>
      <c r="D652" t="s">
        <v>1925</v>
      </c>
      <c r="E652" t="s">
        <v>1925</v>
      </c>
      <c r="F652" t="s">
        <v>50</v>
      </c>
      <c r="G652" t="s">
        <v>3261</v>
      </c>
      <c r="H652" s="1">
        <v>43902</v>
      </c>
      <c r="I652" s="1">
        <v>43901</v>
      </c>
      <c r="J652">
        <v>395</v>
      </c>
      <c r="K652" t="s">
        <v>31</v>
      </c>
      <c r="L652" t="s">
        <v>31</v>
      </c>
      <c r="M652">
        <v>0</v>
      </c>
      <c r="N652">
        <v>0</v>
      </c>
      <c r="O652">
        <v>0</v>
      </c>
      <c r="P652" t="s">
        <v>37</v>
      </c>
      <c r="Q652" t="s">
        <v>37</v>
      </c>
      <c r="R652" t="str">
        <f t="shared" si="21"/>
        <v>2135994511119</v>
      </c>
      <c r="S652" t="s">
        <v>38</v>
      </c>
      <c r="T652" t="s">
        <v>66</v>
      </c>
      <c r="U652" t="s">
        <v>67</v>
      </c>
      <c r="V652" t="s">
        <v>100</v>
      </c>
      <c r="W652" t="s">
        <v>42</v>
      </c>
      <c r="X652" t="s">
        <v>43</v>
      </c>
      <c r="Y652" t="s">
        <v>44</v>
      </c>
      <c r="Z652" t="s">
        <v>44</v>
      </c>
      <c r="AA652" t="s">
        <v>45</v>
      </c>
      <c r="AB652" t="s">
        <v>46</v>
      </c>
      <c r="AC652" t="s">
        <v>47</v>
      </c>
      <c r="AD652" t="s">
        <v>48</v>
      </c>
      <c r="AE652" t="s">
        <v>49</v>
      </c>
      <c r="AF652" t="s">
        <v>31</v>
      </c>
    </row>
    <row r="653" spans="1:32">
      <c r="A653" t="str">
        <f t="shared" si="20"/>
        <v>213599451112103</v>
      </c>
      <c r="B653" t="s">
        <v>2978</v>
      </c>
      <c r="C653" t="s">
        <v>62</v>
      </c>
      <c r="D653" t="s">
        <v>1925</v>
      </c>
      <c r="E653" t="s">
        <v>1925</v>
      </c>
      <c r="F653" t="s">
        <v>51</v>
      </c>
      <c r="G653" t="s">
        <v>3261</v>
      </c>
      <c r="H653" s="1">
        <v>43902</v>
      </c>
      <c r="I653" s="1">
        <v>43901</v>
      </c>
      <c r="J653">
        <v>286400</v>
      </c>
      <c r="K653" t="s">
        <v>31</v>
      </c>
      <c r="L653" t="s">
        <v>31</v>
      </c>
      <c r="M653">
        <v>0</v>
      </c>
      <c r="N653">
        <v>0</v>
      </c>
      <c r="O653">
        <v>0</v>
      </c>
      <c r="P653" t="s">
        <v>37</v>
      </c>
      <c r="Q653" t="s">
        <v>37</v>
      </c>
      <c r="R653" t="str">
        <f t="shared" si="21"/>
        <v>2135994511121</v>
      </c>
      <c r="S653" t="s">
        <v>38</v>
      </c>
      <c r="T653" t="s">
        <v>66</v>
      </c>
      <c r="U653" t="s">
        <v>67</v>
      </c>
      <c r="V653" t="s">
        <v>100</v>
      </c>
      <c r="W653" t="s">
        <v>42</v>
      </c>
      <c r="X653" t="s">
        <v>43</v>
      </c>
      <c r="Y653" t="s">
        <v>44</v>
      </c>
      <c r="Z653" t="s">
        <v>44</v>
      </c>
      <c r="AA653" t="s">
        <v>45</v>
      </c>
      <c r="AB653" t="s">
        <v>46</v>
      </c>
      <c r="AC653" t="s">
        <v>47</v>
      </c>
      <c r="AD653" t="s">
        <v>48</v>
      </c>
      <c r="AE653" t="s">
        <v>49</v>
      </c>
      <c r="AF653" t="s">
        <v>31</v>
      </c>
    </row>
    <row r="654" spans="1:32">
      <c r="A654" t="str">
        <f t="shared" si="20"/>
        <v>213599451112203</v>
      </c>
      <c r="B654" t="s">
        <v>2978</v>
      </c>
      <c r="C654" t="s">
        <v>62</v>
      </c>
      <c r="D654" t="s">
        <v>1925</v>
      </c>
      <c r="E654" t="s">
        <v>1925</v>
      </c>
      <c r="F654" t="s">
        <v>55</v>
      </c>
      <c r="G654" t="s">
        <v>3261</v>
      </c>
      <c r="H654" s="1">
        <v>43902</v>
      </c>
      <c r="I654" s="1">
        <v>43901</v>
      </c>
      <c r="J654">
        <v>87410</v>
      </c>
      <c r="K654" t="s">
        <v>31</v>
      </c>
      <c r="L654" t="s">
        <v>31</v>
      </c>
      <c r="M654">
        <v>0</v>
      </c>
      <c r="N654">
        <v>0</v>
      </c>
      <c r="O654">
        <v>0</v>
      </c>
      <c r="P654" t="s">
        <v>37</v>
      </c>
      <c r="Q654" t="s">
        <v>37</v>
      </c>
      <c r="R654" t="str">
        <f t="shared" si="21"/>
        <v>2135994511122</v>
      </c>
      <c r="S654" t="s">
        <v>38</v>
      </c>
      <c r="T654" t="s">
        <v>66</v>
      </c>
      <c r="U654" t="s">
        <v>67</v>
      </c>
      <c r="V654" t="s">
        <v>100</v>
      </c>
      <c r="W654" t="s">
        <v>42</v>
      </c>
      <c r="X654" t="s">
        <v>43</v>
      </c>
      <c r="Y654" t="s">
        <v>44</v>
      </c>
      <c r="Z654" t="s">
        <v>44</v>
      </c>
      <c r="AA654" t="s">
        <v>45</v>
      </c>
      <c r="AB654" t="s">
        <v>46</v>
      </c>
      <c r="AC654" t="s">
        <v>47</v>
      </c>
      <c r="AD654" t="s">
        <v>48</v>
      </c>
      <c r="AE654" t="s">
        <v>49</v>
      </c>
      <c r="AF654" t="s">
        <v>31</v>
      </c>
    </row>
    <row r="655" spans="1:32">
      <c r="A655" t="str">
        <f t="shared" si="20"/>
        <v>213599451112503</v>
      </c>
      <c r="B655" t="s">
        <v>2978</v>
      </c>
      <c r="C655" t="s">
        <v>62</v>
      </c>
      <c r="D655" t="s">
        <v>1925</v>
      </c>
      <c r="E655" t="s">
        <v>1925</v>
      </c>
      <c r="F655" t="s">
        <v>132</v>
      </c>
      <c r="G655" t="s">
        <v>3261</v>
      </c>
      <c r="H655" s="1">
        <v>43902</v>
      </c>
      <c r="I655" s="1">
        <v>43901</v>
      </c>
      <c r="J655">
        <v>29150</v>
      </c>
      <c r="K655" t="s">
        <v>31</v>
      </c>
      <c r="L655" t="s">
        <v>31</v>
      </c>
      <c r="M655">
        <v>0</v>
      </c>
      <c r="N655">
        <v>0</v>
      </c>
      <c r="O655">
        <v>0</v>
      </c>
      <c r="P655" t="s">
        <v>37</v>
      </c>
      <c r="Q655" t="s">
        <v>37</v>
      </c>
      <c r="R655" t="str">
        <f t="shared" si="21"/>
        <v>2135994511125</v>
      </c>
      <c r="S655" t="s">
        <v>38</v>
      </c>
      <c r="T655" t="s">
        <v>66</v>
      </c>
      <c r="U655" t="s">
        <v>67</v>
      </c>
      <c r="V655" t="s">
        <v>100</v>
      </c>
      <c r="W655" t="s">
        <v>42</v>
      </c>
      <c r="X655" t="s">
        <v>43</v>
      </c>
      <c r="Y655" t="s">
        <v>44</v>
      </c>
      <c r="Z655" t="s">
        <v>44</v>
      </c>
      <c r="AA655" t="s">
        <v>45</v>
      </c>
      <c r="AB655" t="s">
        <v>46</v>
      </c>
      <c r="AC655" t="s">
        <v>47</v>
      </c>
      <c r="AD655" t="s">
        <v>48</v>
      </c>
      <c r="AE655" t="s">
        <v>49</v>
      </c>
      <c r="AF655" t="s">
        <v>31</v>
      </c>
    </row>
    <row r="656" spans="1:32">
      <c r="A656" t="str">
        <f t="shared" si="20"/>
        <v>213599452111103</v>
      </c>
      <c r="B656" t="s">
        <v>2978</v>
      </c>
      <c r="C656" t="s">
        <v>62</v>
      </c>
      <c r="D656" t="s">
        <v>121</v>
      </c>
      <c r="E656" t="s">
        <v>121</v>
      </c>
      <c r="F656" t="s">
        <v>165</v>
      </c>
      <c r="G656" t="s">
        <v>3262</v>
      </c>
      <c r="H656" s="1">
        <v>43903</v>
      </c>
      <c r="I656" s="1">
        <v>43902</v>
      </c>
      <c r="J656">
        <v>3400000</v>
      </c>
      <c r="K656" t="s">
        <v>31</v>
      </c>
      <c r="L656" t="s">
        <v>31</v>
      </c>
      <c r="M656">
        <v>0</v>
      </c>
      <c r="N656">
        <v>0</v>
      </c>
      <c r="O656">
        <v>0</v>
      </c>
      <c r="P656" t="s">
        <v>37</v>
      </c>
      <c r="Q656" t="s">
        <v>37</v>
      </c>
      <c r="R656" t="str">
        <f t="shared" si="21"/>
        <v>2135994521111</v>
      </c>
      <c r="S656" t="s">
        <v>38</v>
      </c>
      <c r="T656" t="s">
        <v>66</v>
      </c>
      <c r="U656" t="s">
        <v>67</v>
      </c>
      <c r="V656" t="s">
        <v>100</v>
      </c>
      <c r="W656" t="s">
        <v>42</v>
      </c>
      <c r="X656" t="s">
        <v>43</v>
      </c>
      <c r="Y656" t="s">
        <v>44</v>
      </c>
      <c r="Z656" t="s">
        <v>44</v>
      </c>
      <c r="AA656" t="s">
        <v>45</v>
      </c>
      <c r="AB656" t="s">
        <v>46</v>
      </c>
      <c r="AC656" t="s">
        <v>47</v>
      </c>
      <c r="AD656" t="s">
        <v>48</v>
      </c>
      <c r="AE656" t="s">
        <v>49</v>
      </c>
      <c r="AF656" t="s">
        <v>31</v>
      </c>
    </row>
    <row r="657" spans="1:32">
      <c r="A657" t="str">
        <f t="shared" si="20"/>
        <v>213599451112903</v>
      </c>
      <c r="B657" t="s">
        <v>2978</v>
      </c>
      <c r="C657" t="s">
        <v>62</v>
      </c>
      <c r="D657" t="s">
        <v>1372</v>
      </c>
      <c r="E657" t="s">
        <v>1372</v>
      </c>
      <c r="F657" t="s">
        <v>112</v>
      </c>
      <c r="G657" t="s">
        <v>3263</v>
      </c>
      <c r="H657" s="1">
        <v>43903</v>
      </c>
      <c r="I657" s="1">
        <v>43902</v>
      </c>
      <c r="J657">
        <v>14288000</v>
      </c>
      <c r="K657" t="s">
        <v>31</v>
      </c>
      <c r="L657" t="s">
        <v>31</v>
      </c>
      <c r="M657">
        <v>0</v>
      </c>
      <c r="N657">
        <v>0</v>
      </c>
      <c r="O657">
        <v>0</v>
      </c>
      <c r="P657" t="s">
        <v>37</v>
      </c>
      <c r="Q657" t="s">
        <v>37</v>
      </c>
      <c r="R657" t="str">
        <f t="shared" si="21"/>
        <v>2135994511129</v>
      </c>
      <c r="S657" t="s">
        <v>38</v>
      </c>
      <c r="T657" t="s">
        <v>66</v>
      </c>
      <c r="U657" t="s">
        <v>67</v>
      </c>
      <c r="V657" t="s">
        <v>100</v>
      </c>
      <c r="W657" t="s">
        <v>42</v>
      </c>
      <c r="X657" t="s">
        <v>43</v>
      </c>
      <c r="Y657" t="s">
        <v>44</v>
      </c>
      <c r="Z657" t="s">
        <v>44</v>
      </c>
      <c r="AA657" t="s">
        <v>45</v>
      </c>
      <c r="AB657" t="s">
        <v>46</v>
      </c>
      <c r="AC657" t="s">
        <v>47</v>
      </c>
      <c r="AD657" t="s">
        <v>48</v>
      </c>
      <c r="AE657" t="s">
        <v>49</v>
      </c>
      <c r="AF657" t="s">
        <v>31</v>
      </c>
    </row>
    <row r="658" spans="1:32">
      <c r="A658" t="str">
        <f t="shared" si="20"/>
        <v>213599451111903</v>
      </c>
      <c r="B658" t="s">
        <v>2978</v>
      </c>
      <c r="C658" t="s">
        <v>62</v>
      </c>
      <c r="D658" t="s">
        <v>1167</v>
      </c>
      <c r="E658" t="s">
        <v>1167</v>
      </c>
      <c r="F658" t="s">
        <v>50</v>
      </c>
      <c r="G658" t="s">
        <v>3264</v>
      </c>
      <c r="H658" s="1">
        <v>43903</v>
      </c>
      <c r="I658" s="1">
        <v>43902</v>
      </c>
      <c r="J658">
        <v>60</v>
      </c>
      <c r="K658" t="s">
        <v>31</v>
      </c>
      <c r="L658" t="s">
        <v>31</v>
      </c>
      <c r="M658">
        <v>0</v>
      </c>
      <c r="N658">
        <v>0</v>
      </c>
      <c r="O658">
        <v>0</v>
      </c>
      <c r="P658" t="s">
        <v>37</v>
      </c>
      <c r="Q658" t="s">
        <v>37</v>
      </c>
      <c r="R658" t="str">
        <f t="shared" si="21"/>
        <v>2135994511119</v>
      </c>
      <c r="S658" t="s">
        <v>38</v>
      </c>
      <c r="T658" t="s">
        <v>66</v>
      </c>
      <c r="U658" t="s">
        <v>67</v>
      </c>
      <c r="V658" t="s">
        <v>100</v>
      </c>
      <c r="W658" t="s">
        <v>42</v>
      </c>
      <c r="X658" t="s">
        <v>43</v>
      </c>
      <c r="Y658" t="s">
        <v>44</v>
      </c>
      <c r="Z658" t="s">
        <v>44</v>
      </c>
      <c r="AA658" t="s">
        <v>45</v>
      </c>
      <c r="AB658" t="s">
        <v>46</v>
      </c>
      <c r="AC658" t="s">
        <v>47</v>
      </c>
      <c r="AD658" t="s">
        <v>48</v>
      </c>
      <c r="AE658" t="s">
        <v>49</v>
      </c>
      <c r="AF658" t="s">
        <v>31</v>
      </c>
    </row>
    <row r="659" spans="1:32">
      <c r="A659" t="str">
        <f t="shared" si="20"/>
        <v>213599451111103</v>
      </c>
      <c r="B659" t="s">
        <v>2978</v>
      </c>
      <c r="C659" t="s">
        <v>62</v>
      </c>
      <c r="D659" t="s">
        <v>1167</v>
      </c>
      <c r="E659" t="s">
        <v>1167</v>
      </c>
      <c r="F659" t="s">
        <v>35</v>
      </c>
      <c r="G659" t="s">
        <v>3264</v>
      </c>
      <c r="H659" s="1">
        <v>43903</v>
      </c>
      <c r="I659" s="1">
        <v>43902</v>
      </c>
      <c r="J659">
        <v>108600</v>
      </c>
      <c r="K659" t="s">
        <v>31</v>
      </c>
      <c r="L659" t="s">
        <v>31</v>
      </c>
      <c r="M659">
        <v>0</v>
      </c>
      <c r="N659">
        <v>0</v>
      </c>
      <c r="O659">
        <v>0</v>
      </c>
      <c r="P659" t="s">
        <v>37</v>
      </c>
      <c r="Q659" t="s">
        <v>37</v>
      </c>
      <c r="R659" t="str">
        <f t="shared" si="21"/>
        <v>2135994511111</v>
      </c>
      <c r="S659" t="s">
        <v>38</v>
      </c>
      <c r="T659" t="s">
        <v>66</v>
      </c>
      <c r="U659" t="s">
        <v>67</v>
      </c>
      <c r="V659" t="s">
        <v>100</v>
      </c>
      <c r="W659" t="s">
        <v>42</v>
      </c>
      <c r="X659" t="s">
        <v>43</v>
      </c>
      <c r="Y659" t="s">
        <v>44</v>
      </c>
      <c r="Z659" t="s">
        <v>44</v>
      </c>
      <c r="AA659" t="s">
        <v>45</v>
      </c>
      <c r="AB659" t="s">
        <v>46</v>
      </c>
      <c r="AC659" t="s">
        <v>47</v>
      </c>
      <c r="AD659" t="s">
        <v>48</v>
      </c>
      <c r="AE659" t="s">
        <v>49</v>
      </c>
      <c r="AF659" t="s">
        <v>31</v>
      </c>
    </row>
    <row r="660" spans="1:32">
      <c r="A660" t="str">
        <f t="shared" si="20"/>
        <v>213599451241103</v>
      </c>
      <c r="B660" t="s">
        <v>2978</v>
      </c>
      <c r="C660" t="s">
        <v>62</v>
      </c>
      <c r="D660" t="s">
        <v>846</v>
      </c>
      <c r="E660" t="s">
        <v>846</v>
      </c>
      <c r="F660" t="s">
        <v>116</v>
      </c>
      <c r="G660" t="s">
        <v>3265</v>
      </c>
      <c r="H660" s="1">
        <v>43903</v>
      </c>
      <c r="I660" s="1">
        <v>43902</v>
      </c>
      <c r="J660">
        <v>5330100</v>
      </c>
      <c r="K660" t="s">
        <v>31</v>
      </c>
      <c r="L660" t="s">
        <v>31</v>
      </c>
      <c r="M660">
        <v>0</v>
      </c>
      <c r="N660">
        <v>0</v>
      </c>
      <c r="O660">
        <v>0</v>
      </c>
      <c r="P660" t="s">
        <v>37</v>
      </c>
      <c r="Q660" t="s">
        <v>37</v>
      </c>
      <c r="R660" t="str">
        <f t="shared" si="21"/>
        <v>2135994512411</v>
      </c>
      <c r="S660" t="s">
        <v>38</v>
      </c>
      <c r="T660" t="s">
        <v>66</v>
      </c>
      <c r="U660" t="s">
        <v>67</v>
      </c>
      <c r="V660" t="s">
        <v>100</v>
      </c>
      <c r="W660" t="s">
        <v>42</v>
      </c>
      <c r="X660" t="s">
        <v>43</v>
      </c>
      <c r="Y660" t="s">
        <v>44</v>
      </c>
      <c r="Z660" t="s">
        <v>44</v>
      </c>
      <c r="AA660" t="s">
        <v>45</v>
      </c>
      <c r="AB660" t="s">
        <v>46</v>
      </c>
      <c r="AC660" t="s">
        <v>47</v>
      </c>
      <c r="AD660" t="s">
        <v>48</v>
      </c>
      <c r="AE660" t="s">
        <v>49</v>
      </c>
      <c r="AF660" t="s">
        <v>31</v>
      </c>
    </row>
    <row r="661" spans="1:32">
      <c r="A661" t="str">
        <f t="shared" si="20"/>
        <v>213599451241103</v>
      </c>
      <c r="B661" t="s">
        <v>2978</v>
      </c>
      <c r="C661" t="s">
        <v>62</v>
      </c>
      <c r="D661" t="s">
        <v>1202</v>
      </c>
      <c r="E661" t="s">
        <v>1202</v>
      </c>
      <c r="F661" t="s">
        <v>116</v>
      </c>
      <c r="G661" t="s">
        <v>3266</v>
      </c>
      <c r="H661" s="1">
        <v>43903</v>
      </c>
      <c r="I661" s="1">
        <v>43902</v>
      </c>
      <c r="J661">
        <v>4904977</v>
      </c>
      <c r="K661" t="s">
        <v>31</v>
      </c>
      <c r="L661" t="s">
        <v>31</v>
      </c>
      <c r="M661">
        <v>0</v>
      </c>
      <c r="N661">
        <v>0</v>
      </c>
      <c r="O661">
        <v>0</v>
      </c>
      <c r="P661" t="s">
        <v>37</v>
      </c>
      <c r="Q661" t="s">
        <v>37</v>
      </c>
      <c r="R661" t="str">
        <f t="shared" si="21"/>
        <v>2135994512411</v>
      </c>
      <c r="S661" t="s">
        <v>38</v>
      </c>
      <c r="T661" t="s">
        <v>66</v>
      </c>
      <c r="U661" t="s">
        <v>67</v>
      </c>
      <c r="V661" t="s">
        <v>100</v>
      </c>
      <c r="W661" t="s">
        <v>42</v>
      </c>
      <c r="X661" t="s">
        <v>43</v>
      </c>
      <c r="Y661" t="s">
        <v>44</v>
      </c>
      <c r="Z661" t="s">
        <v>44</v>
      </c>
      <c r="AA661" t="s">
        <v>45</v>
      </c>
      <c r="AB661" t="s">
        <v>46</v>
      </c>
      <c r="AC661" t="s">
        <v>47</v>
      </c>
      <c r="AD661" t="s">
        <v>48</v>
      </c>
      <c r="AE661" t="s">
        <v>49</v>
      </c>
      <c r="AF661" t="s">
        <v>31</v>
      </c>
    </row>
    <row r="662" spans="1:32">
      <c r="A662" t="str">
        <f t="shared" si="20"/>
        <v>213599451112903</v>
      </c>
      <c r="B662" t="s">
        <v>2978</v>
      </c>
      <c r="C662" t="s">
        <v>62</v>
      </c>
      <c r="D662" t="s">
        <v>1692</v>
      </c>
      <c r="E662" t="s">
        <v>1692</v>
      </c>
      <c r="F662" t="s">
        <v>112</v>
      </c>
      <c r="G662" t="s">
        <v>3267</v>
      </c>
      <c r="H662" s="1">
        <v>43903</v>
      </c>
      <c r="I662" s="1">
        <v>43902</v>
      </c>
      <c r="J662">
        <v>44296000</v>
      </c>
      <c r="K662" t="s">
        <v>31</v>
      </c>
      <c r="L662" t="s">
        <v>31</v>
      </c>
      <c r="M662">
        <v>0</v>
      </c>
      <c r="N662">
        <v>0</v>
      </c>
      <c r="O662">
        <v>0</v>
      </c>
      <c r="P662" t="s">
        <v>37</v>
      </c>
      <c r="Q662" t="s">
        <v>37</v>
      </c>
      <c r="R662" t="str">
        <f t="shared" si="21"/>
        <v>2135994511129</v>
      </c>
      <c r="S662" t="s">
        <v>38</v>
      </c>
      <c r="T662" t="s">
        <v>66</v>
      </c>
      <c r="U662" t="s">
        <v>67</v>
      </c>
      <c r="V662" t="s">
        <v>100</v>
      </c>
      <c r="W662" t="s">
        <v>42</v>
      </c>
      <c r="X662" t="s">
        <v>43</v>
      </c>
      <c r="Y662" t="s">
        <v>44</v>
      </c>
      <c r="Z662" t="s">
        <v>44</v>
      </c>
      <c r="AA662" t="s">
        <v>45</v>
      </c>
      <c r="AB662" t="s">
        <v>46</v>
      </c>
      <c r="AC662" t="s">
        <v>47</v>
      </c>
      <c r="AD662" t="s">
        <v>48</v>
      </c>
      <c r="AE662" t="s">
        <v>49</v>
      </c>
      <c r="AF662" t="s">
        <v>31</v>
      </c>
    </row>
    <row r="663" spans="1:32">
      <c r="A663" t="str">
        <f t="shared" si="20"/>
        <v>213599451112903</v>
      </c>
      <c r="B663" t="s">
        <v>2978</v>
      </c>
      <c r="C663" t="s">
        <v>62</v>
      </c>
      <c r="D663" t="s">
        <v>1469</v>
      </c>
      <c r="E663" t="s">
        <v>1469</v>
      </c>
      <c r="F663" t="s">
        <v>112</v>
      </c>
      <c r="G663" t="s">
        <v>3268</v>
      </c>
      <c r="H663" s="1">
        <v>43903</v>
      </c>
      <c r="I663" s="1">
        <v>43902</v>
      </c>
      <c r="J663">
        <v>24555000</v>
      </c>
      <c r="K663" t="s">
        <v>31</v>
      </c>
      <c r="L663" t="s">
        <v>31</v>
      </c>
      <c r="M663">
        <v>0</v>
      </c>
      <c r="N663">
        <v>0</v>
      </c>
      <c r="O663">
        <v>0</v>
      </c>
      <c r="P663" t="s">
        <v>37</v>
      </c>
      <c r="Q663" t="s">
        <v>37</v>
      </c>
      <c r="R663" t="str">
        <f t="shared" si="21"/>
        <v>2135994511129</v>
      </c>
      <c r="S663" t="s">
        <v>38</v>
      </c>
      <c r="T663" t="s">
        <v>66</v>
      </c>
      <c r="U663" t="s">
        <v>67</v>
      </c>
      <c r="V663" t="s">
        <v>100</v>
      </c>
      <c r="W663" t="s">
        <v>42</v>
      </c>
      <c r="X663" t="s">
        <v>43</v>
      </c>
      <c r="Y663" t="s">
        <v>44</v>
      </c>
      <c r="Z663" t="s">
        <v>44</v>
      </c>
      <c r="AA663" t="s">
        <v>45</v>
      </c>
      <c r="AB663" t="s">
        <v>46</v>
      </c>
      <c r="AC663" t="s">
        <v>47</v>
      </c>
      <c r="AD663" t="s">
        <v>48</v>
      </c>
      <c r="AE663" t="s">
        <v>49</v>
      </c>
      <c r="AF663" t="s">
        <v>31</v>
      </c>
    </row>
    <row r="664" spans="1:32">
      <c r="A664" t="str">
        <f t="shared" si="20"/>
        <v>212904652121103</v>
      </c>
      <c r="B664" t="s">
        <v>2978</v>
      </c>
      <c r="C664" t="s">
        <v>62</v>
      </c>
      <c r="D664" t="s">
        <v>115</v>
      </c>
      <c r="E664" t="s">
        <v>115</v>
      </c>
      <c r="F664" t="s">
        <v>122</v>
      </c>
      <c r="G664" t="s">
        <v>3269</v>
      </c>
      <c r="H664" s="1">
        <v>43907</v>
      </c>
      <c r="I664" s="1">
        <v>43906</v>
      </c>
      <c r="J664">
        <v>40404000</v>
      </c>
      <c r="K664" t="s">
        <v>31</v>
      </c>
      <c r="L664" t="s">
        <v>31</v>
      </c>
      <c r="M664">
        <v>0</v>
      </c>
      <c r="N664">
        <v>0</v>
      </c>
      <c r="O664">
        <v>0</v>
      </c>
      <c r="P664" t="s">
        <v>37</v>
      </c>
      <c r="Q664" t="s">
        <v>37</v>
      </c>
      <c r="R664" t="str">
        <f t="shared" si="21"/>
        <v>2129046521211</v>
      </c>
      <c r="S664" t="s">
        <v>38</v>
      </c>
      <c r="T664" t="s">
        <v>66</v>
      </c>
      <c r="U664" t="s">
        <v>67</v>
      </c>
      <c r="V664" t="s">
        <v>81</v>
      </c>
      <c r="W664" t="s">
        <v>82</v>
      </c>
      <c r="X664" t="s">
        <v>43</v>
      </c>
      <c r="Y664" t="s">
        <v>44</v>
      </c>
      <c r="Z664" t="s">
        <v>44</v>
      </c>
      <c r="AA664" t="s">
        <v>45</v>
      </c>
      <c r="AB664" t="s">
        <v>46</v>
      </c>
      <c r="AC664" t="s">
        <v>47</v>
      </c>
      <c r="AD664" t="s">
        <v>48</v>
      </c>
      <c r="AE664" t="s">
        <v>49</v>
      </c>
      <c r="AF664" t="s">
        <v>31</v>
      </c>
    </row>
    <row r="665" spans="1:32">
      <c r="A665" t="str">
        <f t="shared" si="20"/>
        <v>212904652121903</v>
      </c>
      <c r="B665" t="s">
        <v>2978</v>
      </c>
      <c r="C665" t="s">
        <v>62</v>
      </c>
      <c r="D665" t="s">
        <v>978</v>
      </c>
      <c r="E665" t="s">
        <v>978</v>
      </c>
      <c r="F665" t="s">
        <v>96</v>
      </c>
      <c r="G665" t="s">
        <v>3270</v>
      </c>
      <c r="H665" s="1">
        <v>43907</v>
      </c>
      <c r="I665" s="1">
        <v>43906</v>
      </c>
      <c r="J665">
        <v>1500000</v>
      </c>
      <c r="K665" t="s">
        <v>31</v>
      </c>
      <c r="L665" t="s">
        <v>31</v>
      </c>
      <c r="M665">
        <v>0</v>
      </c>
      <c r="N665">
        <v>0</v>
      </c>
      <c r="O665">
        <v>0</v>
      </c>
      <c r="P665" t="s">
        <v>37</v>
      </c>
      <c r="Q665" t="s">
        <v>37</v>
      </c>
      <c r="R665" t="str">
        <f t="shared" si="21"/>
        <v>2129046521219</v>
      </c>
      <c r="S665" t="s">
        <v>38</v>
      </c>
      <c r="T665" t="s">
        <v>66</v>
      </c>
      <c r="U665" t="s">
        <v>67</v>
      </c>
      <c r="V665" t="s">
        <v>81</v>
      </c>
      <c r="W665" t="s">
        <v>82</v>
      </c>
      <c r="X665" t="s">
        <v>43</v>
      </c>
      <c r="Y665" t="s">
        <v>44</v>
      </c>
      <c r="Z665" t="s">
        <v>44</v>
      </c>
      <c r="AA665" t="s">
        <v>45</v>
      </c>
      <c r="AB665" t="s">
        <v>46</v>
      </c>
      <c r="AC665" t="s">
        <v>47</v>
      </c>
      <c r="AD665" t="s">
        <v>48</v>
      </c>
      <c r="AE665" t="s">
        <v>49</v>
      </c>
      <c r="AF665" t="s">
        <v>31</v>
      </c>
    </row>
    <row r="666" spans="1:32">
      <c r="A666" t="str">
        <f t="shared" si="20"/>
        <v>213599451241103</v>
      </c>
      <c r="B666" t="s">
        <v>2978</v>
      </c>
      <c r="C666" t="s">
        <v>62</v>
      </c>
      <c r="D666" t="s">
        <v>828</v>
      </c>
      <c r="E666" t="s">
        <v>828</v>
      </c>
      <c r="F666" t="s">
        <v>116</v>
      </c>
      <c r="G666" t="s">
        <v>3271</v>
      </c>
      <c r="H666" s="1">
        <v>43907</v>
      </c>
      <c r="I666" s="1">
        <v>43906</v>
      </c>
      <c r="J666">
        <v>52881865</v>
      </c>
      <c r="K666" t="s">
        <v>31</v>
      </c>
      <c r="L666" t="s">
        <v>31</v>
      </c>
      <c r="M666">
        <v>0</v>
      </c>
      <c r="N666">
        <v>0</v>
      </c>
      <c r="O666">
        <v>0</v>
      </c>
      <c r="P666" t="s">
        <v>37</v>
      </c>
      <c r="Q666" t="s">
        <v>37</v>
      </c>
      <c r="R666" t="str">
        <f t="shared" si="21"/>
        <v>2135994512411</v>
      </c>
      <c r="S666" t="s">
        <v>38</v>
      </c>
      <c r="T666" t="s">
        <v>66</v>
      </c>
      <c r="U666" t="s">
        <v>67</v>
      </c>
      <c r="V666" t="s">
        <v>100</v>
      </c>
      <c r="W666" t="s">
        <v>42</v>
      </c>
      <c r="X666" t="s">
        <v>43</v>
      </c>
      <c r="Y666" t="s">
        <v>44</v>
      </c>
      <c r="Z666" t="s">
        <v>44</v>
      </c>
      <c r="AA666" t="s">
        <v>45</v>
      </c>
      <c r="AB666" t="s">
        <v>46</v>
      </c>
      <c r="AC666" t="s">
        <v>47</v>
      </c>
      <c r="AD666" t="s">
        <v>48</v>
      </c>
      <c r="AE666" t="s">
        <v>49</v>
      </c>
      <c r="AF666" t="s">
        <v>31</v>
      </c>
    </row>
    <row r="667" spans="1:32">
      <c r="A667" t="str">
        <f t="shared" si="20"/>
        <v>212904652121903</v>
      </c>
      <c r="B667" t="s">
        <v>2978</v>
      </c>
      <c r="C667" t="s">
        <v>62</v>
      </c>
      <c r="D667" t="s">
        <v>725</v>
      </c>
      <c r="E667" t="s">
        <v>725</v>
      </c>
      <c r="F667" t="s">
        <v>96</v>
      </c>
      <c r="G667" t="s">
        <v>3272</v>
      </c>
      <c r="H667" s="1">
        <v>43907</v>
      </c>
      <c r="I667" s="1">
        <v>43906</v>
      </c>
      <c r="J667">
        <v>2480000</v>
      </c>
      <c r="K667" t="s">
        <v>31</v>
      </c>
      <c r="L667" t="s">
        <v>31</v>
      </c>
      <c r="M667">
        <v>0</v>
      </c>
      <c r="N667">
        <v>0</v>
      </c>
      <c r="O667">
        <v>0</v>
      </c>
      <c r="P667" t="s">
        <v>37</v>
      </c>
      <c r="Q667" t="s">
        <v>37</v>
      </c>
      <c r="R667" t="str">
        <f t="shared" si="21"/>
        <v>2129046521219</v>
      </c>
      <c r="S667" t="s">
        <v>38</v>
      </c>
      <c r="T667" t="s">
        <v>66</v>
      </c>
      <c r="U667" t="s">
        <v>67</v>
      </c>
      <c r="V667" t="s">
        <v>81</v>
      </c>
      <c r="W667" t="s">
        <v>82</v>
      </c>
      <c r="X667" t="s">
        <v>43</v>
      </c>
      <c r="Y667" t="s">
        <v>44</v>
      </c>
      <c r="Z667" t="s">
        <v>44</v>
      </c>
      <c r="AA667" t="s">
        <v>45</v>
      </c>
      <c r="AB667" t="s">
        <v>46</v>
      </c>
      <c r="AC667" t="s">
        <v>47</v>
      </c>
      <c r="AD667" t="s">
        <v>48</v>
      </c>
      <c r="AE667" t="s">
        <v>49</v>
      </c>
      <c r="AF667" t="s">
        <v>31</v>
      </c>
    </row>
    <row r="668" spans="1:32">
      <c r="A668" t="str">
        <f t="shared" si="20"/>
        <v>212904652121903</v>
      </c>
      <c r="B668" t="s">
        <v>2978</v>
      </c>
      <c r="C668" t="s">
        <v>62</v>
      </c>
      <c r="D668" t="s">
        <v>1833</v>
      </c>
      <c r="E668" t="s">
        <v>1833</v>
      </c>
      <c r="F668" t="s">
        <v>96</v>
      </c>
      <c r="G668" t="s">
        <v>3273</v>
      </c>
      <c r="H668" s="1">
        <v>43907</v>
      </c>
      <c r="I668" s="1">
        <v>43906</v>
      </c>
      <c r="J668">
        <v>3240000</v>
      </c>
      <c r="K668" t="s">
        <v>31</v>
      </c>
      <c r="L668" t="s">
        <v>31</v>
      </c>
      <c r="M668">
        <v>0</v>
      </c>
      <c r="N668">
        <v>0</v>
      </c>
      <c r="O668">
        <v>0</v>
      </c>
      <c r="P668" t="s">
        <v>37</v>
      </c>
      <c r="Q668" t="s">
        <v>37</v>
      </c>
      <c r="R668" t="str">
        <f t="shared" si="21"/>
        <v>2129046521219</v>
      </c>
      <c r="S668" t="s">
        <v>38</v>
      </c>
      <c r="T668" t="s">
        <v>66</v>
      </c>
      <c r="U668" t="s">
        <v>67</v>
      </c>
      <c r="V668" t="s">
        <v>81</v>
      </c>
      <c r="W668" t="s">
        <v>82</v>
      </c>
      <c r="X668" t="s">
        <v>43</v>
      </c>
      <c r="Y668" t="s">
        <v>44</v>
      </c>
      <c r="Z668" t="s">
        <v>44</v>
      </c>
      <c r="AA668" t="s">
        <v>45</v>
      </c>
      <c r="AB668" t="s">
        <v>46</v>
      </c>
      <c r="AC668" t="s">
        <v>47</v>
      </c>
      <c r="AD668" t="s">
        <v>48</v>
      </c>
      <c r="AE668" t="s">
        <v>49</v>
      </c>
      <c r="AF668" t="s">
        <v>31</v>
      </c>
    </row>
    <row r="669" spans="1:32">
      <c r="A669" t="str">
        <f t="shared" si="20"/>
        <v>212904652121103</v>
      </c>
      <c r="B669" t="s">
        <v>2978</v>
      </c>
      <c r="C669" t="s">
        <v>62</v>
      </c>
      <c r="D669" t="s">
        <v>336</v>
      </c>
      <c r="E669" t="s">
        <v>336</v>
      </c>
      <c r="F669" t="s">
        <v>122</v>
      </c>
      <c r="G669" t="s">
        <v>3274</v>
      </c>
      <c r="H669" s="1">
        <v>43907</v>
      </c>
      <c r="I669" s="1">
        <v>43906</v>
      </c>
      <c r="J669">
        <v>5590000</v>
      </c>
      <c r="K669" t="s">
        <v>31</v>
      </c>
      <c r="L669" t="s">
        <v>31</v>
      </c>
      <c r="M669">
        <v>0</v>
      </c>
      <c r="N669">
        <v>0</v>
      </c>
      <c r="O669">
        <v>0</v>
      </c>
      <c r="P669" t="s">
        <v>37</v>
      </c>
      <c r="Q669" t="s">
        <v>37</v>
      </c>
      <c r="R669" t="str">
        <f t="shared" si="21"/>
        <v>2129046521211</v>
      </c>
      <c r="S669" t="s">
        <v>38</v>
      </c>
      <c r="T669" t="s">
        <v>66</v>
      </c>
      <c r="U669" t="s">
        <v>67</v>
      </c>
      <c r="V669" t="s">
        <v>81</v>
      </c>
      <c r="W669" t="s">
        <v>82</v>
      </c>
      <c r="X669" t="s">
        <v>43</v>
      </c>
      <c r="Y669" t="s">
        <v>44</v>
      </c>
      <c r="Z669" t="s">
        <v>44</v>
      </c>
      <c r="AA669" t="s">
        <v>45</v>
      </c>
      <c r="AB669" t="s">
        <v>46</v>
      </c>
      <c r="AC669" t="s">
        <v>47</v>
      </c>
      <c r="AD669" t="s">
        <v>48</v>
      </c>
      <c r="AE669" t="s">
        <v>49</v>
      </c>
      <c r="AF669" t="s">
        <v>31</v>
      </c>
    </row>
    <row r="670" spans="1:32">
      <c r="A670" t="str">
        <f t="shared" si="20"/>
        <v>213599451112903</v>
      </c>
      <c r="B670" t="s">
        <v>2978</v>
      </c>
      <c r="C670" t="s">
        <v>62</v>
      </c>
      <c r="D670" t="s">
        <v>1434</v>
      </c>
      <c r="E670" t="s">
        <v>1434</v>
      </c>
      <c r="F670" t="s">
        <v>112</v>
      </c>
      <c r="G670" t="s">
        <v>3275</v>
      </c>
      <c r="H670" s="1">
        <v>43907</v>
      </c>
      <c r="I670" s="1">
        <v>43906</v>
      </c>
      <c r="J670">
        <v>128633000</v>
      </c>
      <c r="K670" t="s">
        <v>31</v>
      </c>
      <c r="L670" t="s">
        <v>31</v>
      </c>
      <c r="M670">
        <v>0</v>
      </c>
      <c r="N670">
        <v>0</v>
      </c>
      <c r="O670">
        <v>0</v>
      </c>
      <c r="P670" t="s">
        <v>37</v>
      </c>
      <c r="Q670" t="s">
        <v>37</v>
      </c>
      <c r="R670" t="str">
        <f t="shared" si="21"/>
        <v>2135994511129</v>
      </c>
      <c r="S670" t="s">
        <v>38</v>
      </c>
      <c r="T670" t="s">
        <v>66</v>
      </c>
      <c r="U670" t="s">
        <v>67</v>
      </c>
      <c r="V670" t="s">
        <v>100</v>
      </c>
      <c r="W670" t="s">
        <v>42</v>
      </c>
      <c r="X670" t="s">
        <v>43</v>
      </c>
      <c r="Y670" t="s">
        <v>44</v>
      </c>
      <c r="Z670" t="s">
        <v>44</v>
      </c>
      <c r="AA670" t="s">
        <v>45</v>
      </c>
      <c r="AB670" t="s">
        <v>46</v>
      </c>
      <c r="AC670" t="s">
        <v>47</v>
      </c>
      <c r="AD670" t="s">
        <v>48</v>
      </c>
      <c r="AE670" t="s">
        <v>49</v>
      </c>
      <c r="AF670" t="s">
        <v>31</v>
      </c>
    </row>
    <row r="671" spans="1:32">
      <c r="A671" t="str">
        <f t="shared" si="20"/>
        <v>212904652311103</v>
      </c>
      <c r="B671" t="s">
        <v>2978</v>
      </c>
      <c r="C671" t="s">
        <v>62</v>
      </c>
      <c r="D671" t="s">
        <v>1043</v>
      </c>
      <c r="E671" t="s">
        <v>1043</v>
      </c>
      <c r="F671" t="s">
        <v>265</v>
      </c>
      <c r="G671" t="s">
        <v>3276</v>
      </c>
      <c r="H671" s="1">
        <v>43907</v>
      </c>
      <c r="I671" s="1">
        <v>43906</v>
      </c>
      <c r="J671">
        <v>24950000</v>
      </c>
      <c r="K671" t="s">
        <v>31</v>
      </c>
      <c r="L671" t="s">
        <v>31</v>
      </c>
      <c r="M671">
        <v>0</v>
      </c>
      <c r="N671">
        <v>0</v>
      </c>
      <c r="O671">
        <v>0</v>
      </c>
      <c r="P671" t="s">
        <v>37</v>
      </c>
      <c r="Q671" t="s">
        <v>37</v>
      </c>
      <c r="R671" t="str">
        <f t="shared" si="21"/>
        <v>2129046523111</v>
      </c>
      <c r="S671" t="s">
        <v>38</v>
      </c>
      <c r="T671" t="s">
        <v>66</v>
      </c>
      <c r="U671" t="s">
        <v>67</v>
      </c>
      <c r="V671" t="s">
        <v>81</v>
      </c>
      <c r="W671" t="s">
        <v>82</v>
      </c>
      <c r="X671" t="s">
        <v>43</v>
      </c>
      <c r="Y671" t="s">
        <v>44</v>
      </c>
      <c r="Z671" t="s">
        <v>44</v>
      </c>
      <c r="AA671" t="s">
        <v>45</v>
      </c>
      <c r="AB671" t="s">
        <v>46</v>
      </c>
      <c r="AC671" t="s">
        <v>47</v>
      </c>
      <c r="AD671" t="s">
        <v>48</v>
      </c>
      <c r="AE671" t="s">
        <v>49</v>
      </c>
      <c r="AF671" t="s">
        <v>31</v>
      </c>
    </row>
    <row r="672" spans="1:32">
      <c r="A672" t="str">
        <f t="shared" si="20"/>
        <v>213595052215103</v>
      </c>
      <c r="B672" t="s">
        <v>2978</v>
      </c>
      <c r="C672" t="s">
        <v>62</v>
      </c>
      <c r="D672" t="s">
        <v>1464</v>
      </c>
      <c r="E672" t="s">
        <v>1464</v>
      </c>
      <c r="F672" t="s">
        <v>179</v>
      </c>
      <c r="G672" t="s">
        <v>3277</v>
      </c>
      <c r="H672" s="1">
        <v>43908</v>
      </c>
      <c r="I672" s="1">
        <v>43907</v>
      </c>
      <c r="J672">
        <v>4200000</v>
      </c>
      <c r="K672" t="s">
        <v>31</v>
      </c>
      <c r="L672" t="s">
        <v>31</v>
      </c>
      <c r="M672">
        <v>0</v>
      </c>
      <c r="N672">
        <v>0</v>
      </c>
      <c r="O672">
        <v>0</v>
      </c>
      <c r="P672" t="s">
        <v>37</v>
      </c>
      <c r="Q672" t="s">
        <v>37</v>
      </c>
      <c r="R672" t="str">
        <f t="shared" si="21"/>
        <v>2135950522151</v>
      </c>
      <c r="S672" t="s">
        <v>38</v>
      </c>
      <c r="T672" t="s">
        <v>66</v>
      </c>
      <c r="U672" t="s">
        <v>67</v>
      </c>
      <c r="V672" t="s">
        <v>100</v>
      </c>
      <c r="W672" t="s">
        <v>192</v>
      </c>
      <c r="X672" t="s">
        <v>43</v>
      </c>
      <c r="Y672" t="s">
        <v>44</v>
      </c>
      <c r="Z672" t="s">
        <v>44</v>
      </c>
      <c r="AA672" t="s">
        <v>45</v>
      </c>
      <c r="AB672" t="s">
        <v>46</v>
      </c>
      <c r="AC672" t="s">
        <v>47</v>
      </c>
      <c r="AD672" t="s">
        <v>48</v>
      </c>
      <c r="AE672" t="s">
        <v>49</v>
      </c>
      <c r="AF672" t="s">
        <v>31</v>
      </c>
    </row>
    <row r="673" spans="1:32">
      <c r="A673" t="str">
        <f t="shared" si="20"/>
        <v>213595052121103</v>
      </c>
      <c r="B673" t="s">
        <v>2978</v>
      </c>
      <c r="C673" t="s">
        <v>62</v>
      </c>
      <c r="D673" t="s">
        <v>887</v>
      </c>
      <c r="E673" t="s">
        <v>887</v>
      </c>
      <c r="F673" t="s">
        <v>122</v>
      </c>
      <c r="G673" t="s">
        <v>3278</v>
      </c>
      <c r="H673" s="1">
        <v>43908</v>
      </c>
      <c r="I673" s="1">
        <v>43907</v>
      </c>
      <c r="J673">
        <v>400000</v>
      </c>
      <c r="K673" t="s">
        <v>31</v>
      </c>
      <c r="L673" t="s">
        <v>31</v>
      </c>
      <c r="M673">
        <v>0</v>
      </c>
      <c r="N673">
        <v>0</v>
      </c>
      <c r="O673">
        <v>0</v>
      </c>
      <c r="P673" t="s">
        <v>37</v>
      </c>
      <c r="Q673" t="s">
        <v>37</v>
      </c>
      <c r="R673" t="str">
        <f t="shared" si="21"/>
        <v>2135950521211</v>
      </c>
      <c r="S673" t="s">
        <v>38</v>
      </c>
      <c r="T673" t="s">
        <v>66</v>
      </c>
      <c r="U673" t="s">
        <v>67</v>
      </c>
      <c r="V673" t="s">
        <v>100</v>
      </c>
      <c r="W673" t="s">
        <v>192</v>
      </c>
      <c r="X673" t="s">
        <v>43</v>
      </c>
      <c r="Y673" t="s">
        <v>44</v>
      </c>
      <c r="Z673" t="s">
        <v>44</v>
      </c>
      <c r="AA673" t="s">
        <v>45</v>
      </c>
      <c r="AB673" t="s">
        <v>46</v>
      </c>
      <c r="AC673" t="s">
        <v>47</v>
      </c>
      <c r="AD673" t="s">
        <v>48</v>
      </c>
      <c r="AE673" t="s">
        <v>49</v>
      </c>
      <c r="AF673" t="s">
        <v>31</v>
      </c>
    </row>
    <row r="674" spans="1:32">
      <c r="A674" t="str">
        <f t="shared" si="20"/>
        <v>213595052411903</v>
      </c>
      <c r="B674" t="s">
        <v>2978</v>
      </c>
      <c r="C674" t="s">
        <v>62</v>
      </c>
      <c r="D674" t="s">
        <v>155</v>
      </c>
      <c r="E674" t="s">
        <v>155</v>
      </c>
      <c r="F674" t="s">
        <v>2422</v>
      </c>
      <c r="G674" t="s">
        <v>3279</v>
      </c>
      <c r="H674" s="1">
        <v>43908</v>
      </c>
      <c r="I674" s="1">
        <v>43907</v>
      </c>
      <c r="J674">
        <v>6400000</v>
      </c>
      <c r="K674" t="s">
        <v>31</v>
      </c>
      <c r="L674" t="s">
        <v>31</v>
      </c>
      <c r="M674">
        <v>0</v>
      </c>
      <c r="N674">
        <v>0</v>
      </c>
      <c r="O674">
        <v>0</v>
      </c>
      <c r="P674" t="s">
        <v>37</v>
      </c>
      <c r="Q674" t="s">
        <v>37</v>
      </c>
      <c r="R674" t="str">
        <f t="shared" si="21"/>
        <v>2135950524119</v>
      </c>
      <c r="S674" t="s">
        <v>38</v>
      </c>
      <c r="T674" t="s">
        <v>66</v>
      </c>
      <c r="U674" t="s">
        <v>67</v>
      </c>
      <c r="V674" t="s">
        <v>100</v>
      </c>
      <c r="W674" t="s">
        <v>192</v>
      </c>
      <c r="X674" t="s">
        <v>43</v>
      </c>
      <c r="Y674" t="s">
        <v>44</v>
      </c>
      <c r="Z674" t="s">
        <v>44</v>
      </c>
      <c r="AA674" t="s">
        <v>45</v>
      </c>
      <c r="AB674" t="s">
        <v>46</v>
      </c>
      <c r="AC674" t="s">
        <v>47</v>
      </c>
      <c r="AD674" t="s">
        <v>48</v>
      </c>
      <c r="AE674" t="s">
        <v>49</v>
      </c>
      <c r="AF674" t="s">
        <v>31</v>
      </c>
    </row>
    <row r="675" spans="1:32">
      <c r="A675" t="str">
        <f t="shared" si="20"/>
        <v>213599452211103</v>
      </c>
      <c r="B675" t="s">
        <v>2978</v>
      </c>
      <c r="C675" t="s">
        <v>62</v>
      </c>
      <c r="D675" t="s">
        <v>905</v>
      </c>
      <c r="E675" t="s">
        <v>905</v>
      </c>
      <c r="F675" t="s">
        <v>79</v>
      </c>
      <c r="G675" t="s">
        <v>3280</v>
      </c>
      <c r="H675" s="1">
        <v>43910</v>
      </c>
      <c r="I675" s="1">
        <v>43908</v>
      </c>
      <c r="J675">
        <v>5003000</v>
      </c>
      <c r="K675" t="s">
        <v>31</v>
      </c>
      <c r="L675" t="s">
        <v>31</v>
      </c>
      <c r="M675">
        <v>0</v>
      </c>
      <c r="N675">
        <v>0</v>
      </c>
      <c r="O675">
        <v>0</v>
      </c>
      <c r="P675" t="s">
        <v>37</v>
      </c>
      <c r="Q675" t="s">
        <v>37</v>
      </c>
      <c r="R675" t="str">
        <f t="shared" si="21"/>
        <v>2135994522111</v>
      </c>
      <c r="S675" t="s">
        <v>38</v>
      </c>
      <c r="T675" t="s">
        <v>66</v>
      </c>
      <c r="U675" t="s">
        <v>67</v>
      </c>
      <c r="V675" t="s">
        <v>100</v>
      </c>
      <c r="W675" t="s">
        <v>42</v>
      </c>
      <c r="X675" t="s">
        <v>43</v>
      </c>
      <c r="Y675" t="s">
        <v>44</v>
      </c>
      <c r="Z675" t="s">
        <v>44</v>
      </c>
      <c r="AA675" t="s">
        <v>45</v>
      </c>
      <c r="AB675" t="s">
        <v>46</v>
      </c>
      <c r="AC675" t="s">
        <v>47</v>
      </c>
      <c r="AD675" t="s">
        <v>48</v>
      </c>
      <c r="AE675" t="s">
        <v>49</v>
      </c>
      <c r="AF675" t="s">
        <v>31</v>
      </c>
    </row>
    <row r="676" spans="1:32">
      <c r="A676" t="str">
        <f t="shared" si="20"/>
        <v>213599452411103</v>
      </c>
      <c r="B676" t="s">
        <v>2978</v>
      </c>
      <c r="C676" t="s">
        <v>62</v>
      </c>
      <c r="D676" t="s">
        <v>1303</v>
      </c>
      <c r="E676" t="s">
        <v>1303</v>
      </c>
      <c r="F676" t="s">
        <v>71</v>
      </c>
      <c r="G676" t="s">
        <v>3281</v>
      </c>
      <c r="H676" s="1">
        <v>43916</v>
      </c>
      <c r="I676" s="1">
        <v>43914</v>
      </c>
      <c r="J676">
        <v>400000</v>
      </c>
      <c r="K676" t="s">
        <v>31</v>
      </c>
      <c r="L676" t="s">
        <v>31</v>
      </c>
      <c r="M676">
        <v>0</v>
      </c>
      <c r="N676">
        <v>0</v>
      </c>
      <c r="O676">
        <v>0</v>
      </c>
      <c r="P676" t="s">
        <v>37</v>
      </c>
      <c r="Q676" t="s">
        <v>37</v>
      </c>
      <c r="R676" t="str">
        <f t="shared" si="21"/>
        <v>2135994524111</v>
      </c>
      <c r="S676" t="s">
        <v>38</v>
      </c>
      <c r="T676" t="s">
        <v>66</v>
      </c>
      <c r="U676" t="s">
        <v>67</v>
      </c>
      <c r="V676" t="s">
        <v>100</v>
      </c>
      <c r="W676" t="s">
        <v>42</v>
      </c>
      <c r="X676" t="s">
        <v>43</v>
      </c>
      <c r="Y676" t="s">
        <v>44</v>
      </c>
      <c r="Z676" t="s">
        <v>44</v>
      </c>
      <c r="AA676" t="s">
        <v>45</v>
      </c>
      <c r="AB676" t="s">
        <v>46</v>
      </c>
      <c r="AC676" t="s">
        <v>47</v>
      </c>
      <c r="AD676" t="s">
        <v>48</v>
      </c>
      <c r="AE676" t="s">
        <v>49</v>
      </c>
      <c r="AF676" t="s">
        <v>31</v>
      </c>
    </row>
    <row r="677" spans="1:32">
      <c r="A677" t="str">
        <f t="shared" si="20"/>
        <v>213599452411303</v>
      </c>
      <c r="B677" t="s">
        <v>2978</v>
      </c>
      <c r="C677" t="s">
        <v>62</v>
      </c>
      <c r="D677" t="s">
        <v>2065</v>
      </c>
      <c r="E677" t="s">
        <v>2065</v>
      </c>
      <c r="F677" t="s">
        <v>64</v>
      </c>
      <c r="G677" t="s">
        <v>3282</v>
      </c>
      <c r="H677" s="1">
        <v>43916</v>
      </c>
      <c r="I677" s="1">
        <v>43914</v>
      </c>
      <c r="J677">
        <v>50000</v>
      </c>
      <c r="K677" t="s">
        <v>31</v>
      </c>
      <c r="L677" t="s">
        <v>31</v>
      </c>
      <c r="M677">
        <v>0</v>
      </c>
      <c r="N677">
        <v>0</v>
      </c>
      <c r="O677">
        <v>0</v>
      </c>
      <c r="P677" t="s">
        <v>37</v>
      </c>
      <c r="Q677" t="s">
        <v>37</v>
      </c>
      <c r="R677" t="str">
        <f t="shared" si="21"/>
        <v>2135994524113</v>
      </c>
      <c r="S677" t="s">
        <v>38</v>
      </c>
      <c r="T677" t="s">
        <v>66</v>
      </c>
      <c r="U677" t="s">
        <v>67</v>
      </c>
      <c r="V677" t="s">
        <v>100</v>
      </c>
      <c r="W677" t="s">
        <v>42</v>
      </c>
      <c r="X677" t="s">
        <v>43</v>
      </c>
      <c r="Y677" t="s">
        <v>44</v>
      </c>
      <c r="Z677" t="s">
        <v>44</v>
      </c>
      <c r="AA677" t="s">
        <v>45</v>
      </c>
      <c r="AB677" t="s">
        <v>46</v>
      </c>
      <c r="AC677" t="s">
        <v>47</v>
      </c>
      <c r="AD677" t="s">
        <v>48</v>
      </c>
      <c r="AE677" t="s">
        <v>49</v>
      </c>
      <c r="AF677" t="s">
        <v>31</v>
      </c>
    </row>
    <row r="678" spans="1:32">
      <c r="A678" t="str">
        <f t="shared" si="20"/>
        <v>213599452411103</v>
      </c>
      <c r="B678" t="s">
        <v>2978</v>
      </c>
      <c r="C678" t="s">
        <v>62</v>
      </c>
      <c r="D678" t="s">
        <v>2065</v>
      </c>
      <c r="E678" t="s">
        <v>2065</v>
      </c>
      <c r="F678" t="s">
        <v>71</v>
      </c>
      <c r="G678" t="s">
        <v>3282</v>
      </c>
      <c r="H678" s="1">
        <v>43916</v>
      </c>
      <c r="I678" s="1">
        <v>43914</v>
      </c>
      <c r="J678">
        <v>250000</v>
      </c>
      <c r="K678" t="s">
        <v>31</v>
      </c>
      <c r="L678" t="s">
        <v>31</v>
      </c>
      <c r="M678">
        <v>0</v>
      </c>
      <c r="N678">
        <v>0</v>
      </c>
      <c r="O678">
        <v>0</v>
      </c>
      <c r="P678" t="s">
        <v>37</v>
      </c>
      <c r="Q678" t="s">
        <v>37</v>
      </c>
      <c r="R678" t="str">
        <f t="shared" si="21"/>
        <v>2135994524111</v>
      </c>
      <c r="S678" t="s">
        <v>38</v>
      </c>
      <c r="T678" t="s">
        <v>66</v>
      </c>
      <c r="U678" t="s">
        <v>67</v>
      </c>
      <c r="V678" t="s">
        <v>100</v>
      </c>
      <c r="W678" t="s">
        <v>42</v>
      </c>
      <c r="X678" t="s">
        <v>43</v>
      </c>
      <c r="Y678" t="s">
        <v>44</v>
      </c>
      <c r="Z678" t="s">
        <v>44</v>
      </c>
      <c r="AA678" t="s">
        <v>45</v>
      </c>
      <c r="AB678" t="s">
        <v>46</v>
      </c>
      <c r="AC678" t="s">
        <v>47</v>
      </c>
      <c r="AD678" t="s">
        <v>48</v>
      </c>
      <c r="AE678" t="s">
        <v>49</v>
      </c>
      <c r="AF678" t="s">
        <v>31</v>
      </c>
    </row>
    <row r="679" spans="1:32">
      <c r="A679" t="str">
        <f t="shared" si="20"/>
        <v>213599452312103</v>
      </c>
      <c r="B679" t="s">
        <v>2978</v>
      </c>
      <c r="C679" t="s">
        <v>62</v>
      </c>
      <c r="D679" t="s">
        <v>2065</v>
      </c>
      <c r="E679" t="s">
        <v>2065</v>
      </c>
      <c r="F679" t="s">
        <v>172</v>
      </c>
      <c r="G679" t="s">
        <v>3282</v>
      </c>
      <c r="H679" s="1">
        <v>43916</v>
      </c>
      <c r="I679" s="1">
        <v>43914</v>
      </c>
      <c r="J679">
        <v>1400000</v>
      </c>
      <c r="K679" t="s">
        <v>31</v>
      </c>
      <c r="L679" t="s">
        <v>31</v>
      </c>
      <c r="M679">
        <v>0</v>
      </c>
      <c r="N679">
        <v>0</v>
      </c>
      <c r="O679">
        <v>0</v>
      </c>
      <c r="P679" t="s">
        <v>37</v>
      </c>
      <c r="Q679" t="s">
        <v>37</v>
      </c>
      <c r="R679" t="str">
        <f t="shared" si="21"/>
        <v>2135994523121</v>
      </c>
      <c r="S679" t="s">
        <v>38</v>
      </c>
      <c r="T679" t="s">
        <v>66</v>
      </c>
      <c r="U679" t="s">
        <v>67</v>
      </c>
      <c r="V679" t="s">
        <v>100</v>
      </c>
      <c r="W679" t="s">
        <v>42</v>
      </c>
      <c r="X679" t="s">
        <v>43</v>
      </c>
      <c r="Y679" t="s">
        <v>44</v>
      </c>
      <c r="Z679" t="s">
        <v>44</v>
      </c>
      <c r="AA679" t="s">
        <v>45</v>
      </c>
      <c r="AB679" t="s">
        <v>46</v>
      </c>
      <c r="AC679" t="s">
        <v>47</v>
      </c>
      <c r="AD679" t="s">
        <v>48</v>
      </c>
      <c r="AE679" t="s">
        <v>49</v>
      </c>
      <c r="AF679" t="s">
        <v>31</v>
      </c>
    </row>
    <row r="680" spans="1:32">
      <c r="A680" t="str">
        <f t="shared" si="20"/>
        <v>212904652121903</v>
      </c>
      <c r="B680" t="s">
        <v>2978</v>
      </c>
      <c r="C680" t="s">
        <v>62</v>
      </c>
      <c r="D680" t="s">
        <v>2065</v>
      </c>
      <c r="E680" t="s">
        <v>2065</v>
      </c>
      <c r="F680" t="s">
        <v>96</v>
      </c>
      <c r="G680" t="s">
        <v>3282</v>
      </c>
      <c r="H680" s="1">
        <v>43916</v>
      </c>
      <c r="I680" s="1">
        <v>43914</v>
      </c>
      <c r="J680">
        <v>1780000</v>
      </c>
      <c r="K680" t="s">
        <v>31</v>
      </c>
      <c r="L680" t="s">
        <v>31</v>
      </c>
      <c r="M680">
        <v>0</v>
      </c>
      <c r="N680">
        <v>0</v>
      </c>
      <c r="O680">
        <v>0</v>
      </c>
      <c r="P680" t="s">
        <v>37</v>
      </c>
      <c r="Q680" t="s">
        <v>37</v>
      </c>
      <c r="R680" t="str">
        <f t="shared" si="21"/>
        <v>2129046521219</v>
      </c>
      <c r="S680" t="s">
        <v>38</v>
      </c>
      <c r="T680" t="s">
        <v>66</v>
      </c>
      <c r="U680" t="s">
        <v>67</v>
      </c>
      <c r="V680" t="s">
        <v>81</v>
      </c>
      <c r="W680" t="s">
        <v>82</v>
      </c>
      <c r="X680" t="s">
        <v>43</v>
      </c>
      <c r="Y680" t="s">
        <v>44</v>
      </c>
      <c r="Z680" t="s">
        <v>44</v>
      </c>
      <c r="AA680" t="s">
        <v>45</v>
      </c>
      <c r="AB680" t="s">
        <v>46</v>
      </c>
      <c r="AC680" t="s">
        <v>47</v>
      </c>
      <c r="AD680" t="s">
        <v>48</v>
      </c>
      <c r="AE680" t="s">
        <v>49</v>
      </c>
      <c r="AF680" t="s">
        <v>31</v>
      </c>
    </row>
    <row r="681" spans="1:32">
      <c r="A681" t="str">
        <f t="shared" si="20"/>
        <v>212904652411303</v>
      </c>
      <c r="B681" t="s">
        <v>2978</v>
      </c>
      <c r="C681" t="s">
        <v>62</v>
      </c>
      <c r="D681" t="s">
        <v>1045</v>
      </c>
      <c r="E681" t="s">
        <v>1045</v>
      </c>
      <c r="F681" t="s">
        <v>64</v>
      </c>
      <c r="G681" t="s">
        <v>3283</v>
      </c>
      <c r="H681" s="1">
        <v>43916</v>
      </c>
      <c r="I681" s="1">
        <v>43914</v>
      </c>
      <c r="J681">
        <v>825000</v>
      </c>
      <c r="K681" t="s">
        <v>31</v>
      </c>
      <c r="L681" t="s">
        <v>31</v>
      </c>
      <c r="M681">
        <v>0</v>
      </c>
      <c r="N681">
        <v>0</v>
      </c>
      <c r="O681">
        <v>0</v>
      </c>
      <c r="P681" t="s">
        <v>37</v>
      </c>
      <c r="Q681" t="s">
        <v>37</v>
      </c>
      <c r="R681" t="str">
        <f t="shared" si="21"/>
        <v>2129046524113</v>
      </c>
      <c r="S681" t="s">
        <v>38</v>
      </c>
      <c r="T681" t="s">
        <v>66</v>
      </c>
      <c r="U681" t="s">
        <v>67</v>
      </c>
      <c r="V681" t="s">
        <v>81</v>
      </c>
      <c r="W681" t="s">
        <v>82</v>
      </c>
      <c r="X681" t="s">
        <v>43</v>
      </c>
      <c r="Y681" t="s">
        <v>44</v>
      </c>
      <c r="Z681" t="s">
        <v>44</v>
      </c>
      <c r="AA681" t="s">
        <v>45</v>
      </c>
      <c r="AB681" t="s">
        <v>46</v>
      </c>
      <c r="AC681" t="s">
        <v>47</v>
      </c>
      <c r="AD681" t="s">
        <v>48</v>
      </c>
      <c r="AE681" t="s">
        <v>49</v>
      </c>
      <c r="AF681" t="s">
        <v>31</v>
      </c>
    </row>
    <row r="682" spans="1:32">
      <c r="A682" t="str">
        <f t="shared" si="20"/>
        <v>212904652411103</v>
      </c>
      <c r="B682" t="s">
        <v>2978</v>
      </c>
      <c r="C682" t="s">
        <v>62</v>
      </c>
      <c r="D682" t="s">
        <v>1045</v>
      </c>
      <c r="E682" t="s">
        <v>1045</v>
      </c>
      <c r="F682" t="s">
        <v>71</v>
      </c>
      <c r="G682" t="s">
        <v>3283</v>
      </c>
      <c r="H682" s="1">
        <v>43916</v>
      </c>
      <c r="I682" s="1">
        <v>43914</v>
      </c>
      <c r="J682">
        <v>2050000</v>
      </c>
      <c r="K682" t="s">
        <v>31</v>
      </c>
      <c r="L682" t="s">
        <v>31</v>
      </c>
      <c r="M682">
        <v>0</v>
      </c>
      <c r="N682">
        <v>0</v>
      </c>
      <c r="O682">
        <v>0</v>
      </c>
      <c r="P682" t="s">
        <v>37</v>
      </c>
      <c r="Q682" t="s">
        <v>37</v>
      </c>
      <c r="R682" t="str">
        <f t="shared" si="21"/>
        <v>2129046524111</v>
      </c>
      <c r="S682" t="s">
        <v>38</v>
      </c>
      <c r="T682" t="s">
        <v>66</v>
      </c>
      <c r="U682" t="s">
        <v>67</v>
      </c>
      <c r="V682" t="s">
        <v>81</v>
      </c>
      <c r="W682" t="s">
        <v>82</v>
      </c>
      <c r="X682" t="s">
        <v>43</v>
      </c>
      <c r="Y682" t="s">
        <v>44</v>
      </c>
      <c r="Z682" t="s">
        <v>44</v>
      </c>
      <c r="AA682" t="s">
        <v>45</v>
      </c>
      <c r="AB682" t="s">
        <v>46</v>
      </c>
      <c r="AC682" t="s">
        <v>47</v>
      </c>
      <c r="AD682" t="s">
        <v>48</v>
      </c>
      <c r="AE682" t="s">
        <v>49</v>
      </c>
      <c r="AF682" t="s">
        <v>31</v>
      </c>
    </row>
    <row r="683" spans="1:32">
      <c r="A683" t="str">
        <f t="shared" si="20"/>
        <v>212904652211103</v>
      </c>
      <c r="B683" t="s">
        <v>2978</v>
      </c>
      <c r="C683" t="s">
        <v>62</v>
      </c>
      <c r="D683" t="s">
        <v>1045</v>
      </c>
      <c r="E683" t="s">
        <v>1045</v>
      </c>
      <c r="F683" t="s">
        <v>79</v>
      </c>
      <c r="G683" t="s">
        <v>3283</v>
      </c>
      <c r="H683" s="1">
        <v>43916</v>
      </c>
      <c r="I683" s="1">
        <v>43914</v>
      </c>
      <c r="J683">
        <v>502500</v>
      </c>
      <c r="K683" t="s">
        <v>31</v>
      </c>
      <c r="L683" t="s">
        <v>31</v>
      </c>
      <c r="M683">
        <v>0</v>
      </c>
      <c r="N683">
        <v>0</v>
      </c>
      <c r="O683">
        <v>0</v>
      </c>
      <c r="P683" t="s">
        <v>37</v>
      </c>
      <c r="Q683" t="s">
        <v>37</v>
      </c>
      <c r="R683" t="str">
        <f t="shared" si="21"/>
        <v>2129046522111</v>
      </c>
      <c r="S683" t="s">
        <v>38</v>
      </c>
      <c r="T683" t="s">
        <v>66</v>
      </c>
      <c r="U683" t="s">
        <v>67</v>
      </c>
      <c r="V683" t="s">
        <v>81</v>
      </c>
      <c r="W683" t="s">
        <v>82</v>
      </c>
      <c r="X683" t="s">
        <v>43</v>
      </c>
      <c r="Y683" t="s">
        <v>44</v>
      </c>
      <c r="Z683" t="s">
        <v>44</v>
      </c>
      <c r="AA683" t="s">
        <v>45</v>
      </c>
      <c r="AB683" t="s">
        <v>46</v>
      </c>
      <c r="AC683" t="s">
        <v>47</v>
      </c>
      <c r="AD683" t="s">
        <v>48</v>
      </c>
      <c r="AE683" t="s">
        <v>49</v>
      </c>
      <c r="AF683" t="s">
        <v>31</v>
      </c>
    </row>
    <row r="684" spans="1:32">
      <c r="A684" t="str">
        <f t="shared" si="20"/>
        <v>212904652121903</v>
      </c>
      <c r="B684" t="s">
        <v>2978</v>
      </c>
      <c r="C684" t="s">
        <v>62</v>
      </c>
      <c r="D684" t="s">
        <v>1045</v>
      </c>
      <c r="E684" t="s">
        <v>1045</v>
      </c>
      <c r="F684" t="s">
        <v>96</v>
      </c>
      <c r="G684" t="s">
        <v>3283</v>
      </c>
      <c r="H684" s="1">
        <v>43916</v>
      </c>
      <c r="I684" s="1">
        <v>43914</v>
      </c>
      <c r="J684">
        <v>3065000</v>
      </c>
      <c r="K684" t="s">
        <v>31</v>
      </c>
      <c r="L684" t="s">
        <v>31</v>
      </c>
      <c r="M684">
        <v>0</v>
      </c>
      <c r="N684">
        <v>0</v>
      </c>
      <c r="O684">
        <v>0</v>
      </c>
      <c r="P684" t="s">
        <v>37</v>
      </c>
      <c r="Q684" t="s">
        <v>37</v>
      </c>
      <c r="R684" t="str">
        <f t="shared" si="21"/>
        <v>2129046521219</v>
      </c>
      <c r="S684" t="s">
        <v>38</v>
      </c>
      <c r="T684" t="s">
        <v>66</v>
      </c>
      <c r="U684" t="s">
        <v>67</v>
      </c>
      <c r="V684" t="s">
        <v>81</v>
      </c>
      <c r="W684" t="s">
        <v>82</v>
      </c>
      <c r="X684" t="s">
        <v>43</v>
      </c>
      <c r="Y684" t="s">
        <v>44</v>
      </c>
      <c r="Z684" t="s">
        <v>44</v>
      </c>
      <c r="AA684" t="s">
        <v>45</v>
      </c>
      <c r="AB684" t="s">
        <v>46</v>
      </c>
      <c r="AC684" t="s">
        <v>47</v>
      </c>
      <c r="AD684" t="s">
        <v>48</v>
      </c>
      <c r="AE684" t="s">
        <v>49</v>
      </c>
      <c r="AF684" t="s">
        <v>31</v>
      </c>
    </row>
    <row r="685" spans="1:32">
      <c r="A685" t="str">
        <f t="shared" si="20"/>
        <v>212904652121103</v>
      </c>
      <c r="B685" t="s">
        <v>2978</v>
      </c>
      <c r="C685" t="s">
        <v>62</v>
      </c>
      <c r="D685" t="s">
        <v>1045</v>
      </c>
      <c r="E685" t="s">
        <v>1045</v>
      </c>
      <c r="F685" t="s">
        <v>122</v>
      </c>
      <c r="G685" t="s">
        <v>3283</v>
      </c>
      <c r="H685" s="1">
        <v>43916</v>
      </c>
      <c r="I685" s="1">
        <v>43914</v>
      </c>
      <c r="J685">
        <v>325000</v>
      </c>
      <c r="K685" t="s">
        <v>31</v>
      </c>
      <c r="L685" t="s">
        <v>31</v>
      </c>
      <c r="M685">
        <v>0</v>
      </c>
      <c r="N685">
        <v>0</v>
      </c>
      <c r="O685">
        <v>0</v>
      </c>
      <c r="P685" t="s">
        <v>37</v>
      </c>
      <c r="Q685" t="s">
        <v>37</v>
      </c>
      <c r="R685" t="str">
        <f t="shared" si="21"/>
        <v>2129046521211</v>
      </c>
      <c r="S685" t="s">
        <v>38</v>
      </c>
      <c r="T685" t="s">
        <v>66</v>
      </c>
      <c r="U685" t="s">
        <v>67</v>
      </c>
      <c r="V685" t="s">
        <v>81</v>
      </c>
      <c r="W685" t="s">
        <v>82</v>
      </c>
      <c r="X685" t="s">
        <v>43</v>
      </c>
      <c r="Y685" t="s">
        <v>44</v>
      </c>
      <c r="Z685" t="s">
        <v>44</v>
      </c>
      <c r="AA685" t="s">
        <v>45</v>
      </c>
      <c r="AB685" t="s">
        <v>46</v>
      </c>
      <c r="AC685" t="s">
        <v>47</v>
      </c>
      <c r="AD685" t="s">
        <v>48</v>
      </c>
      <c r="AE685" t="s">
        <v>49</v>
      </c>
      <c r="AF685" t="s">
        <v>31</v>
      </c>
    </row>
    <row r="686" spans="1:32">
      <c r="A686" t="str">
        <f t="shared" si="20"/>
        <v>212904652211103</v>
      </c>
      <c r="B686" t="s">
        <v>2978</v>
      </c>
      <c r="C686" t="s">
        <v>62</v>
      </c>
      <c r="D686" t="s">
        <v>1217</v>
      </c>
      <c r="E686" t="s">
        <v>1217</v>
      </c>
      <c r="F686" t="s">
        <v>79</v>
      </c>
      <c r="G686" t="s">
        <v>3284</v>
      </c>
      <c r="H686" s="1">
        <v>43916</v>
      </c>
      <c r="I686" s="1">
        <v>43914</v>
      </c>
      <c r="J686">
        <v>203000</v>
      </c>
      <c r="K686" t="s">
        <v>31</v>
      </c>
      <c r="L686" t="s">
        <v>31</v>
      </c>
      <c r="M686">
        <v>0</v>
      </c>
      <c r="N686">
        <v>0</v>
      </c>
      <c r="O686">
        <v>0</v>
      </c>
      <c r="P686" t="s">
        <v>37</v>
      </c>
      <c r="Q686" t="s">
        <v>37</v>
      </c>
      <c r="R686" t="str">
        <f t="shared" si="21"/>
        <v>2129046522111</v>
      </c>
      <c r="S686" t="s">
        <v>38</v>
      </c>
      <c r="T686" t="s">
        <v>66</v>
      </c>
      <c r="U686" t="s">
        <v>67</v>
      </c>
      <c r="V686" t="s">
        <v>81</v>
      </c>
      <c r="W686" t="s">
        <v>82</v>
      </c>
      <c r="X686" t="s">
        <v>43</v>
      </c>
      <c r="Y686" t="s">
        <v>44</v>
      </c>
      <c r="Z686" t="s">
        <v>44</v>
      </c>
      <c r="AA686" t="s">
        <v>45</v>
      </c>
      <c r="AB686" t="s">
        <v>46</v>
      </c>
      <c r="AC686" t="s">
        <v>47</v>
      </c>
      <c r="AD686" t="s">
        <v>48</v>
      </c>
      <c r="AE686" t="s">
        <v>49</v>
      </c>
      <c r="AF686" t="s">
        <v>31</v>
      </c>
    </row>
    <row r="687" spans="1:32">
      <c r="A687" t="str">
        <f t="shared" si="20"/>
        <v>212904652121903</v>
      </c>
      <c r="B687" t="s">
        <v>2978</v>
      </c>
      <c r="C687" t="s">
        <v>62</v>
      </c>
      <c r="D687" t="s">
        <v>1217</v>
      </c>
      <c r="E687" t="s">
        <v>1217</v>
      </c>
      <c r="F687" t="s">
        <v>96</v>
      </c>
      <c r="G687" t="s">
        <v>3284</v>
      </c>
      <c r="H687" s="1">
        <v>43916</v>
      </c>
      <c r="I687" s="1">
        <v>43914</v>
      </c>
      <c r="J687">
        <v>4250000</v>
      </c>
      <c r="K687" t="s">
        <v>31</v>
      </c>
      <c r="L687" t="s">
        <v>31</v>
      </c>
      <c r="M687">
        <v>0</v>
      </c>
      <c r="N687">
        <v>0</v>
      </c>
      <c r="O687">
        <v>0</v>
      </c>
      <c r="P687" t="s">
        <v>37</v>
      </c>
      <c r="Q687" t="s">
        <v>37</v>
      </c>
      <c r="R687" t="str">
        <f t="shared" si="21"/>
        <v>2129046521219</v>
      </c>
      <c r="S687" t="s">
        <v>38</v>
      </c>
      <c r="T687" t="s">
        <v>66</v>
      </c>
      <c r="U687" t="s">
        <v>67</v>
      </c>
      <c r="V687" t="s">
        <v>81</v>
      </c>
      <c r="W687" t="s">
        <v>82</v>
      </c>
      <c r="X687" t="s">
        <v>43</v>
      </c>
      <c r="Y687" t="s">
        <v>44</v>
      </c>
      <c r="Z687" t="s">
        <v>44</v>
      </c>
      <c r="AA687" t="s">
        <v>45</v>
      </c>
      <c r="AB687" t="s">
        <v>46</v>
      </c>
      <c r="AC687" t="s">
        <v>47</v>
      </c>
      <c r="AD687" t="s">
        <v>48</v>
      </c>
      <c r="AE687" t="s">
        <v>49</v>
      </c>
      <c r="AF687" t="s">
        <v>31</v>
      </c>
    </row>
    <row r="688" spans="1:32">
      <c r="A688" t="str">
        <f t="shared" si="20"/>
        <v>213599451111105</v>
      </c>
      <c r="B688" t="s">
        <v>2978</v>
      </c>
      <c r="C688" t="s">
        <v>62</v>
      </c>
      <c r="D688" t="s">
        <v>1424</v>
      </c>
      <c r="E688" t="s">
        <v>1424</v>
      </c>
      <c r="F688" t="s">
        <v>35</v>
      </c>
      <c r="G688" t="s">
        <v>3285</v>
      </c>
      <c r="H688" s="1">
        <v>43952</v>
      </c>
      <c r="I688" s="1">
        <v>43922</v>
      </c>
      <c r="J688">
        <v>577457000</v>
      </c>
      <c r="K688" t="s">
        <v>31</v>
      </c>
      <c r="L688" t="s">
        <v>31</v>
      </c>
      <c r="M688">
        <v>0</v>
      </c>
      <c r="N688">
        <v>0</v>
      </c>
      <c r="O688">
        <v>0</v>
      </c>
      <c r="P688" t="s">
        <v>37</v>
      </c>
      <c r="Q688" t="s">
        <v>37</v>
      </c>
      <c r="R688" t="str">
        <f t="shared" si="21"/>
        <v>2135994511111</v>
      </c>
      <c r="S688" t="s">
        <v>38</v>
      </c>
      <c r="T688" t="s">
        <v>66</v>
      </c>
      <c r="U688" t="s">
        <v>67</v>
      </c>
      <c r="V688" t="s">
        <v>100</v>
      </c>
      <c r="W688" t="s">
        <v>42</v>
      </c>
      <c r="X688" t="s">
        <v>43</v>
      </c>
      <c r="Y688" t="s">
        <v>44</v>
      </c>
      <c r="Z688" t="s">
        <v>44</v>
      </c>
      <c r="AA688" t="s">
        <v>45</v>
      </c>
      <c r="AB688" t="s">
        <v>46</v>
      </c>
      <c r="AC688" t="s">
        <v>47</v>
      </c>
      <c r="AD688" t="s">
        <v>48</v>
      </c>
      <c r="AE688" t="s">
        <v>49</v>
      </c>
      <c r="AF688" t="s">
        <v>31</v>
      </c>
    </row>
    <row r="689" spans="1:32">
      <c r="A689" t="str">
        <f t="shared" si="20"/>
        <v>213599451111905</v>
      </c>
      <c r="B689" t="s">
        <v>2978</v>
      </c>
      <c r="C689" t="s">
        <v>62</v>
      </c>
      <c r="D689" t="s">
        <v>1424</v>
      </c>
      <c r="E689" t="s">
        <v>1424</v>
      </c>
      <c r="F689" t="s">
        <v>50</v>
      </c>
      <c r="G689" t="s">
        <v>3285</v>
      </c>
      <c r="H689" s="1">
        <v>43952</v>
      </c>
      <c r="I689" s="1">
        <v>43922</v>
      </c>
      <c r="J689">
        <v>8661</v>
      </c>
      <c r="K689" t="s">
        <v>31</v>
      </c>
      <c r="L689" t="s">
        <v>31</v>
      </c>
      <c r="M689">
        <v>0</v>
      </c>
      <c r="N689">
        <v>0</v>
      </c>
      <c r="O689">
        <v>0</v>
      </c>
      <c r="P689" t="s">
        <v>37</v>
      </c>
      <c r="Q689" t="s">
        <v>37</v>
      </c>
      <c r="R689" t="str">
        <f t="shared" si="21"/>
        <v>2135994511119</v>
      </c>
      <c r="S689" t="s">
        <v>38</v>
      </c>
      <c r="T689" t="s">
        <v>66</v>
      </c>
      <c r="U689" t="s">
        <v>67</v>
      </c>
      <c r="V689" t="s">
        <v>100</v>
      </c>
      <c r="W689" t="s">
        <v>42</v>
      </c>
      <c r="X689" t="s">
        <v>43</v>
      </c>
      <c r="Y689" t="s">
        <v>44</v>
      </c>
      <c r="Z689" t="s">
        <v>44</v>
      </c>
      <c r="AA689" t="s">
        <v>45</v>
      </c>
      <c r="AB689" t="s">
        <v>46</v>
      </c>
      <c r="AC689" t="s">
        <v>47</v>
      </c>
      <c r="AD689" t="s">
        <v>48</v>
      </c>
      <c r="AE689" t="s">
        <v>49</v>
      </c>
      <c r="AF689" t="s">
        <v>31</v>
      </c>
    </row>
    <row r="690" spans="1:32">
      <c r="A690" t="str">
        <f t="shared" si="20"/>
        <v>213599451112105</v>
      </c>
      <c r="B690" t="s">
        <v>2978</v>
      </c>
      <c r="C690" t="s">
        <v>62</v>
      </c>
      <c r="D690" t="s">
        <v>1424</v>
      </c>
      <c r="E690" t="s">
        <v>1424</v>
      </c>
      <c r="F690" t="s">
        <v>51</v>
      </c>
      <c r="G690" t="s">
        <v>3285</v>
      </c>
      <c r="H690" s="1">
        <v>43952</v>
      </c>
      <c r="I690" s="1">
        <v>43922</v>
      </c>
      <c r="J690">
        <v>45924930</v>
      </c>
      <c r="K690" t="s">
        <v>31</v>
      </c>
      <c r="L690" t="s">
        <v>31</v>
      </c>
      <c r="M690">
        <v>0</v>
      </c>
      <c r="N690">
        <v>0</v>
      </c>
      <c r="O690">
        <v>0</v>
      </c>
      <c r="P690" t="s">
        <v>37</v>
      </c>
      <c r="Q690" t="s">
        <v>37</v>
      </c>
      <c r="R690" t="str">
        <f t="shared" si="21"/>
        <v>2135994511121</v>
      </c>
      <c r="S690" t="s">
        <v>38</v>
      </c>
      <c r="T690" t="s">
        <v>66</v>
      </c>
      <c r="U690" t="s">
        <v>67</v>
      </c>
      <c r="V690" t="s">
        <v>100</v>
      </c>
      <c r="W690" t="s">
        <v>42</v>
      </c>
      <c r="X690" t="s">
        <v>43</v>
      </c>
      <c r="Y690" t="s">
        <v>44</v>
      </c>
      <c r="Z690" t="s">
        <v>44</v>
      </c>
      <c r="AA690" t="s">
        <v>45</v>
      </c>
      <c r="AB690" t="s">
        <v>46</v>
      </c>
      <c r="AC690" t="s">
        <v>47</v>
      </c>
      <c r="AD690" t="s">
        <v>48</v>
      </c>
      <c r="AE690" t="s">
        <v>49</v>
      </c>
      <c r="AF690" t="s">
        <v>31</v>
      </c>
    </row>
    <row r="691" spans="1:32">
      <c r="A691" t="str">
        <f t="shared" si="20"/>
        <v>213599451112205</v>
      </c>
      <c r="B691" t="s">
        <v>2978</v>
      </c>
      <c r="C691" t="s">
        <v>62</v>
      </c>
      <c r="D691" t="s">
        <v>1424</v>
      </c>
      <c r="E691" t="s">
        <v>1424</v>
      </c>
      <c r="F691" t="s">
        <v>55</v>
      </c>
      <c r="G691" t="s">
        <v>3285</v>
      </c>
      <c r="H691" s="1">
        <v>43952</v>
      </c>
      <c r="I691" s="1">
        <v>43922</v>
      </c>
      <c r="J691">
        <v>13954414</v>
      </c>
      <c r="K691" t="s">
        <v>31</v>
      </c>
      <c r="L691" t="s">
        <v>31</v>
      </c>
      <c r="M691">
        <v>0</v>
      </c>
      <c r="N691">
        <v>0</v>
      </c>
      <c r="O691">
        <v>0</v>
      </c>
      <c r="P691" t="s">
        <v>37</v>
      </c>
      <c r="Q691" t="s">
        <v>37</v>
      </c>
      <c r="R691" t="str">
        <f t="shared" si="21"/>
        <v>2135994511122</v>
      </c>
      <c r="S691" t="s">
        <v>38</v>
      </c>
      <c r="T691" t="s">
        <v>66</v>
      </c>
      <c r="U691" t="s">
        <v>67</v>
      </c>
      <c r="V691" t="s">
        <v>100</v>
      </c>
      <c r="W691" t="s">
        <v>42</v>
      </c>
      <c r="X691" t="s">
        <v>43</v>
      </c>
      <c r="Y691" t="s">
        <v>44</v>
      </c>
      <c r="Z691" t="s">
        <v>44</v>
      </c>
      <c r="AA691" t="s">
        <v>45</v>
      </c>
      <c r="AB691" t="s">
        <v>46</v>
      </c>
      <c r="AC691" t="s">
        <v>47</v>
      </c>
      <c r="AD691" t="s">
        <v>48</v>
      </c>
      <c r="AE691" t="s">
        <v>49</v>
      </c>
      <c r="AF691" t="s">
        <v>31</v>
      </c>
    </row>
    <row r="692" spans="1:32">
      <c r="A692" t="str">
        <f t="shared" si="20"/>
        <v>213599451112305</v>
      </c>
      <c r="B692" t="s">
        <v>2978</v>
      </c>
      <c r="C692" t="s">
        <v>62</v>
      </c>
      <c r="D692" t="s">
        <v>1424</v>
      </c>
      <c r="E692" t="s">
        <v>1424</v>
      </c>
      <c r="F692" t="s">
        <v>56</v>
      </c>
      <c r="G692" t="s">
        <v>3285</v>
      </c>
      <c r="H692" s="1">
        <v>43952</v>
      </c>
      <c r="I692" s="1">
        <v>43922</v>
      </c>
      <c r="J692">
        <v>1620000</v>
      </c>
      <c r="K692" t="s">
        <v>31</v>
      </c>
      <c r="L692" t="s">
        <v>31</v>
      </c>
      <c r="M692">
        <v>0</v>
      </c>
      <c r="N692">
        <v>0</v>
      </c>
      <c r="O692">
        <v>0</v>
      </c>
      <c r="P692" t="s">
        <v>37</v>
      </c>
      <c r="Q692" t="s">
        <v>37</v>
      </c>
      <c r="R692" t="str">
        <f t="shared" si="21"/>
        <v>2135994511123</v>
      </c>
      <c r="S692" t="s">
        <v>38</v>
      </c>
      <c r="T692" t="s">
        <v>66</v>
      </c>
      <c r="U692" t="s">
        <v>67</v>
      </c>
      <c r="V692" t="s">
        <v>100</v>
      </c>
      <c r="W692" t="s">
        <v>42</v>
      </c>
      <c r="X692" t="s">
        <v>43</v>
      </c>
      <c r="Y692" t="s">
        <v>44</v>
      </c>
      <c r="Z692" t="s">
        <v>44</v>
      </c>
      <c r="AA692" t="s">
        <v>45</v>
      </c>
      <c r="AB692" t="s">
        <v>46</v>
      </c>
      <c r="AC692" t="s">
        <v>47</v>
      </c>
      <c r="AD692" t="s">
        <v>48</v>
      </c>
      <c r="AE692" t="s">
        <v>49</v>
      </c>
      <c r="AF692" t="s">
        <v>31</v>
      </c>
    </row>
    <row r="693" spans="1:32">
      <c r="A693" t="str">
        <f t="shared" si="20"/>
        <v>213599451112405</v>
      </c>
      <c r="B693" t="s">
        <v>2978</v>
      </c>
      <c r="C693" t="s">
        <v>62</v>
      </c>
      <c r="D693" t="s">
        <v>1424</v>
      </c>
      <c r="E693" t="s">
        <v>1424</v>
      </c>
      <c r="F693" t="s">
        <v>52</v>
      </c>
      <c r="G693" t="s">
        <v>3285</v>
      </c>
      <c r="H693" s="1">
        <v>43952</v>
      </c>
      <c r="I693" s="1">
        <v>43922</v>
      </c>
      <c r="J693">
        <v>54985000</v>
      </c>
      <c r="K693" t="s">
        <v>31</v>
      </c>
      <c r="L693" t="s">
        <v>31</v>
      </c>
      <c r="M693">
        <v>0</v>
      </c>
      <c r="N693">
        <v>0</v>
      </c>
      <c r="O693">
        <v>0</v>
      </c>
      <c r="P693" t="s">
        <v>37</v>
      </c>
      <c r="Q693" t="s">
        <v>37</v>
      </c>
      <c r="R693" t="str">
        <f t="shared" si="21"/>
        <v>2135994511124</v>
      </c>
      <c r="S693" t="s">
        <v>38</v>
      </c>
      <c r="T693" t="s">
        <v>66</v>
      </c>
      <c r="U693" t="s">
        <v>67</v>
      </c>
      <c r="V693" t="s">
        <v>100</v>
      </c>
      <c r="W693" t="s">
        <v>42</v>
      </c>
      <c r="X693" t="s">
        <v>43</v>
      </c>
      <c r="Y693" t="s">
        <v>44</v>
      </c>
      <c r="Z693" t="s">
        <v>44</v>
      </c>
      <c r="AA693" t="s">
        <v>45</v>
      </c>
      <c r="AB693" t="s">
        <v>46</v>
      </c>
      <c r="AC693" t="s">
        <v>47</v>
      </c>
      <c r="AD693" t="s">
        <v>48</v>
      </c>
      <c r="AE693" t="s">
        <v>49</v>
      </c>
      <c r="AF693" t="s">
        <v>31</v>
      </c>
    </row>
    <row r="694" spans="1:32">
      <c r="A694" t="str">
        <f t="shared" si="20"/>
        <v>213599451112505</v>
      </c>
      <c r="B694" t="s">
        <v>2978</v>
      </c>
      <c r="C694" t="s">
        <v>62</v>
      </c>
      <c r="D694" t="s">
        <v>1424</v>
      </c>
      <c r="E694" t="s">
        <v>1424</v>
      </c>
      <c r="F694" t="s">
        <v>132</v>
      </c>
      <c r="G694" t="s">
        <v>3285</v>
      </c>
      <c r="H694" s="1">
        <v>43952</v>
      </c>
      <c r="I694" s="1">
        <v>43922</v>
      </c>
      <c r="J694">
        <v>135043</v>
      </c>
      <c r="K694" t="s">
        <v>31</v>
      </c>
      <c r="L694" t="s">
        <v>31</v>
      </c>
      <c r="M694">
        <v>0</v>
      </c>
      <c r="N694">
        <v>0</v>
      </c>
      <c r="O694">
        <v>0</v>
      </c>
      <c r="P694" t="s">
        <v>37</v>
      </c>
      <c r="Q694" t="s">
        <v>37</v>
      </c>
      <c r="R694" t="str">
        <f t="shared" si="21"/>
        <v>2135994511125</v>
      </c>
      <c r="S694" t="s">
        <v>38</v>
      </c>
      <c r="T694" t="s">
        <v>66</v>
      </c>
      <c r="U694" t="s">
        <v>67</v>
      </c>
      <c r="V694" t="s">
        <v>100</v>
      </c>
      <c r="W694" t="s">
        <v>42</v>
      </c>
      <c r="X694" t="s">
        <v>43</v>
      </c>
      <c r="Y694" t="s">
        <v>44</v>
      </c>
      <c r="Z694" t="s">
        <v>44</v>
      </c>
      <c r="AA694" t="s">
        <v>45</v>
      </c>
      <c r="AB694" t="s">
        <v>46</v>
      </c>
      <c r="AC694" t="s">
        <v>47</v>
      </c>
      <c r="AD694" t="s">
        <v>48</v>
      </c>
      <c r="AE694" t="s">
        <v>49</v>
      </c>
      <c r="AF694" t="s">
        <v>31</v>
      </c>
    </row>
    <row r="695" spans="1:32">
      <c r="A695" t="str">
        <f t="shared" si="20"/>
        <v>213599451112605</v>
      </c>
      <c r="B695" t="s">
        <v>2978</v>
      </c>
      <c r="C695" t="s">
        <v>62</v>
      </c>
      <c r="D695" t="s">
        <v>1424</v>
      </c>
      <c r="E695" t="s">
        <v>1424</v>
      </c>
      <c r="F695" t="s">
        <v>57</v>
      </c>
      <c r="G695" t="s">
        <v>3285</v>
      </c>
      <c r="H695" s="1">
        <v>43952</v>
      </c>
      <c r="I695" s="1">
        <v>43922</v>
      </c>
      <c r="J695">
        <v>33530460</v>
      </c>
      <c r="K695" t="s">
        <v>31</v>
      </c>
      <c r="L695" t="s">
        <v>31</v>
      </c>
      <c r="M695">
        <v>0</v>
      </c>
      <c r="N695">
        <v>0</v>
      </c>
      <c r="O695">
        <v>0</v>
      </c>
      <c r="P695" t="s">
        <v>37</v>
      </c>
      <c r="Q695" t="s">
        <v>37</v>
      </c>
      <c r="R695" t="str">
        <f t="shared" si="21"/>
        <v>2135994511126</v>
      </c>
      <c r="S695" t="s">
        <v>38</v>
      </c>
      <c r="T695" t="s">
        <v>66</v>
      </c>
      <c r="U695" t="s">
        <v>67</v>
      </c>
      <c r="V695" t="s">
        <v>100</v>
      </c>
      <c r="W695" t="s">
        <v>42</v>
      </c>
      <c r="X695" t="s">
        <v>43</v>
      </c>
      <c r="Y695" t="s">
        <v>44</v>
      </c>
      <c r="Z695" t="s">
        <v>44</v>
      </c>
      <c r="AA695" t="s">
        <v>45</v>
      </c>
      <c r="AB695" t="s">
        <v>46</v>
      </c>
      <c r="AC695" t="s">
        <v>47</v>
      </c>
      <c r="AD695" t="s">
        <v>48</v>
      </c>
      <c r="AE695" t="s">
        <v>49</v>
      </c>
      <c r="AF695" t="s">
        <v>31</v>
      </c>
    </row>
    <row r="696" spans="1:32">
      <c r="A696" t="str">
        <f t="shared" si="20"/>
        <v>213599451115105</v>
      </c>
      <c r="B696" t="s">
        <v>2978</v>
      </c>
      <c r="C696" t="s">
        <v>62</v>
      </c>
      <c r="D696" t="s">
        <v>1424</v>
      </c>
      <c r="E696" t="s">
        <v>1424</v>
      </c>
      <c r="F696" t="s">
        <v>58</v>
      </c>
      <c r="G696" t="s">
        <v>3285</v>
      </c>
      <c r="H696" s="1">
        <v>43952</v>
      </c>
      <c r="I696" s="1">
        <v>43922</v>
      </c>
      <c r="J696">
        <v>2585000</v>
      </c>
      <c r="K696" t="s">
        <v>31</v>
      </c>
      <c r="L696" t="s">
        <v>31</v>
      </c>
      <c r="M696">
        <v>0</v>
      </c>
      <c r="N696">
        <v>0</v>
      </c>
      <c r="O696">
        <v>0</v>
      </c>
      <c r="P696" t="s">
        <v>37</v>
      </c>
      <c r="Q696" t="s">
        <v>37</v>
      </c>
      <c r="R696" t="str">
        <f t="shared" si="21"/>
        <v>2135994511151</v>
      </c>
      <c r="S696" t="s">
        <v>38</v>
      </c>
      <c r="T696" t="s">
        <v>66</v>
      </c>
      <c r="U696" t="s">
        <v>67</v>
      </c>
      <c r="V696" t="s">
        <v>100</v>
      </c>
      <c r="W696" t="s">
        <v>42</v>
      </c>
      <c r="X696" t="s">
        <v>43</v>
      </c>
      <c r="Y696" t="s">
        <v>44</v>
      </c>
      <c r="Z696" t="s">
        <v>44</v>
      </c>
      <c r="AA696" t="s">
        <v>45</v>
      </c>
      <c r="AB696" t="s">
        <v>46</v>
      </c>
      <c r="AC696" t="s">
        <v>47</v>
      </c>
      <c r="AD696" t="s">
        <v>48</v>
      </c>
      <c r="AE696" t="s">
        <v>49</v>
      </c>
      <c r="AF696" t="s">
        <v>31</v>
      </c>
    </row>
    <row r="697" spans="1:32">
      <c r="A697" t="str">
        <f t="shared" si="20"/>
        <v>213599451115105</v>
      </c>
      <c r="B697" t="s">
        <v>2978</v>
      </c>
      <c r="C697" t="s">
        <v>62</v>
      </c>
      <c r="D697" t="s">
        <v>1315</v>
      </c>
      <c r="E697" t="s">
        <v>1315</v>
      </c>
      <c r="F697" t="s">
        <v>58</v>
      </c>
      <c r="G697" t="s">
        <v>3286</v>
      </c>
      <c r="H697" s="1">
        <v>43952</v>
      </c>
      <c r="I697" s="1">
        <v>43922</v>
      </c>
      <c r="J697">
        <v>540000</v>
      </c>
      <c r="K697" t="s">
        <v>31</v>
      </c>
      <c r="L697" t="s">
        <v>31</v>
      </c>
      <c r="M697">
        <v>0</v>
      </c>
      <c r="N697">
        <v>0</v>
      </c>
      <c r="O697">
        <v>0</v>
      </c>
      <c r="P697" t="s">
        <v>37</v>
      </c>
      <c r="Q697" t="s">
        <v>37</v>
      </c>
      <c r="R697" t="str">
        <f t="shared" si="21"/>
        <v>2135994511151</v>
      </c>
      <c r="S697" t="s">
        <v>38</v>
      </c>
      <c r="T697" t="s">
        <v>66</v>
      </c>
      <c r="U697" t="s">
        <v>67</v>
      </c>
      <c r="V697" t="s">
        <v>100</v>
      </c>
      <c r="W697" t="s">
        <v>42</v>
      </c>
      <c r="X697" t="s">
        <v>43</v>
      </c>
      <c r="Y697" t="s">
        <v>44</v>
      </c>
      <c r="Z697" t="s">
        <v>44</v>
      </c>
      <c r="AA697" t="s">
        <v>45</v>
      </c>
      <c r="AB697" t="s">
        <v>46</v>
      </c>
      <c r="AC697" t="s">
        <v>47</v>
      </c>
      <c r="AD697" t="s">
        <v>48</v>
      </c>
      <c r="AE697" t="s">
        <v>49</v>
      </c>
      <c r="AF697" t="s">
        <v>31</v>
      </c>
    </row>
    <row r="698" spans="1:32">
      <c r="A698" t="str">
        <f t="shared" si="20"/>
        <v>213599451112605</v>
      </c>
      <c r="B698" t="s">
        <v>2978</v>
      </c>
      <c r="C698" t="s">
        <v>62</v>
      </c>
      <c r="D698" t="s">
        <v>1315</v>
      </c>
      <c r="E698" t="s">
        <v>1315</v>
      </c>
      <c r="F698" t="s">
        <v>57</v>
      </c>
      <c r="G698" t="s">
        <v>3286</v>
      </c>
      <c r="H698" s="1">
        <v>43952</v>
      </c>
      <c r="I698" s="1">
        <v>43922</v>
      </c>
      <c r="J698">
        <v>6083280</v>
      </c>
      <c r="K698" t="s">
        <v>31</v>
      </c>
      <c r="L698" t="s">
        <v>31</v>
      </c>
      <c r="M698">
        <v>0</v>
      </c>
      <c r="N698">
        <v>0</v>
      </c>
      <c r="O698">
        <v>0</v>
      </c>
      <c r="P698" t="s">
        <v>37</v>
      </c>
      <c r="Q698" t="s">
        <v>37</v>
      </c>
      <c r="R698" t="str">
        <f t="shared" si="21"/>
        <v>2135994511126</v>
      </c>
      <c r="S698" t="s">
        <v>38</v>
      </c>
      <c r="T698" t="s">
        <v>66</v>
      </c>
      <c r="U698" t="s">
        <v>67</v>
      </c>
      <c r="V698" t="s">
        <v>100</v>
      </c>
      <c r="W698" t="s">
        <v>42</v>
      </c>
      <c r="X698" t="s">
        <v>43</v>
      </c>
      <c r="Y698" t="s">
        <v>44</v>
      </c>
      <c r="Z698" t="s">
        <v>44</v>
      </c>
      <c r="AA698" t="s">
        <v>45</v>
      </c>
      <c r="AB698" t="s">
        <v>46</v>
      </c>
      <c r="AC698" t="s">
        <v>47</v>
      </c>
      <c r="AD698" t="s">
        <v>48</v>
      </c>
      <c r="AE698" t="s">
        <v>49</v>
      </c>
      <c r="AF698" t="s">
        <v>31</v>
      </c>
    </row>
    <row r="699" spans="1:32">
      <c r="A699" t="str">
        <f t="shared" si="20"/>
        <v>213599451112505</v>
      </c>
      <c r="B699" t="s">
        <v>2978</v>
      </c>
      <c r="C699" t="s">
        <v>62</v>
      </c>
      <c r="D699" t="s">
        <v>1315</v>
      </c>
      <c r="E699" t="s">
        <v>1315</v>
      </c>
      <c r="F699" t="s">
        <v>132</v>
      </c>
      <c r="G699" t="s">
        <v>3286</v>
      </c>
      <c r="H699" s="1">
        <v>43952</v>
      </c>
      <c r="I699" s="1">
        <v>43922</v>
      </c>
      <c r="J699">
        <v>70403</v>
      </c>
      <c r="K699" t="s">
        <v>31</v>
      </c>
      <c r="L699" t="s">
        <v>31</v>
      </c>
      <c r="M699">
        <v>0</v>
      </c>
      <c r="N699">
        <v>0</v>
      </c>
      <c r="O699">
        <v>0</v>
      </c>
      <c r="P699" t="s">
        <v>37</v>
      </c>
      <c r="Q699" t="s">
        <v>37</v>
      </c>
      <c r="R699" t="str">
        <f t="shared" si="21"/>
        <v>2135994511125</v>
      </c>
      <c r="S699" t="s">
        <v>38</v>
      </c>
      <c r="T699" t="s">
        <v>66</v>
      </c>
      <c r="U699" t="s">
        <v>67</v>
      </c>
      <c r="V699" t="s">
        <v>100</v>
      </c>
      <c r="W699" t="s">
        <v>42</v>
      </c>
      <c r="X699" t="s">
        <v>43</v>
      </c>
      <c r="Y699" t="s">
        <v>44</v>
      </c>
      <c r="Z699" t="s">
        <v>44</v>
      </c>
      <c r="AA699" t="s">
        <v>45</v>
      </c>
      <c r="AB699" t="s">
        <v>46</v>
      </c>
      <c r="AC699" t="s">
        <v>47</v>
      </c>
      <c r="AD699" t="s">
        <v>48</v>
      </c>
      <c r="AE699" t="s">
        <v>49</v>
      </c>
      <c r="AF699" t="s">
        <v>31</v>
      </c>
    </row>
    <row r="700" spans="1:32">
      <c r="A700" t="str">
        <f t="shared" si="20"/>
        <v>213599451111905</v>
      </c>
      <c r="B700" t="s">
        <v>2978</v>
      </c>
      <c r="C700" t="s">
        <v>62</v>
      </c>
      <c r="D700" t="s">
        <v>2071</v>
      </c>
      <c r="E700" t="s">
        <v>2071</v>
      </c>
      <c r="F700" t="s">
        <v>50</v>
      </c>
      <c r="G700" t="s">
        <v>3287</v>
      </c>
      <c r="H700" s="1">
        <v>43952</v>
      </c>
      <c r="I700" s="1">
        <v>43922</v>
      </c>
      <c r="J700">
        <v>2512</v>
      </c>
      <c r="K700" t="s">
        <v>31</v>
      </c>
      <c r="L700" t="s">
        <v>31</v>
      </c>
      <c r="M700">
        <v>0</v>
      </c>
      <c r="N700">
        <v>0</v>
      </c>
      <c r="O700">
        <v>0</v>
      </c>
      <c r="P700" t="s">
        <v>37</v>
      </c>
      <c r="Q700" t="s">
        <v>37</v>
      </c>
      <c r="R700" t="str">
        <f t="shared" si="21"/>
        <v>2135994511119</v>
      </c>
      <c r="S700" t="s">
        <v>38</v>
      </c>
      <c r="T700" t="s">
        <v>66</v>
      </c>
      <c r="U700" t="s">
        <v>67</v>
      </c>
      <c r="V700" t="s">
        <v>100</v>
      </c>
      <c r="W700" t="s">
        <v>42</v>
      </c>
      <c r="X700" t="s">
        <v>43</v>
      </c>
      <c r="Y700" t="s">
        <v>44</v>
      </c>
      <c r="Z700" t="s">
        <v>44</v>
      </c>
      <c r="AA700" t="s">
        <v>45</v>
      </c>
      <c r="AB700" t="s">
        <v>46</v>
      </c>
      <c r="AC700" t="s">
        <v>47</v>
      </c>
      <c r="AD700" t="s">
        <v>48</v>
      </c>
      <c r="AE700" t="s">
        <v>49</v>
      </c>
      <c r="AF700" t="s">
        <v>31</v>
      </c>
    </row>
    <row r="701" spans="1:32">
      <c r="A701" t="str">
        <f t="shared" si="20"/>
        <v>213599451112105</v>
      </c>
      <c r="B701" t="s">
        <v>2978</v>
      </c>
      <c r="C701" t="s">
        <v>62</v>
      </c>
      <c r="D701" t="s">
        <v>2071</v>
      </c>
      <c r="E701" t="s">
        <v>2071</v>
      </c>
      <c r="F701" t="s">
        <v>51</v>
      </c>
      <c r="G701" t="s">
        <v>3287</v>
      </c>
      <c r="H701" s="1">
        <v>43952</v>
      </c>
      <c r="I701" s="1">
        <v>43922</v>
      </c>
      <c r="J701">
        <v>12800632</v>
      </c>
      <c r="K701" t="s">
        <v>31</v>
      </c>
      <c r="L701" t="s">
        <v>31</v>
      </c>
      <c r="M701">
        <v>0</v>
      </c>
      <c r="N701">
        <v>0</v>
      </c>
      <c r="O701">
        <v>0</v>
      </c>
      <c r="P701" t="s">
        <v>37</v>
      </c>
      <c r="Q701" t="s">
        <v>37</v>
      </c>
      <c r="R701" t="str">
        <f t="shared" si="21"/>
        <v>2135994511121</v>
      </c>
      <c r="S701" t="s">
        <v>38</v>
      </c>
      <c r="T701" t="s">
        <v>66</v>
      </c>
      <c r="U701" t="s">
        <v>67</v>
      </c>
      <c r="V701" t="s">
        <v>100</v>
      </c>
      <c r="W701" t="s">
        <v>42</v>
      </c>
      <c r="X701" t="s">
        <v>43</v>
      </c>
      <c r="Y701" t="s">
        <v>44</v>
      </c>
      <c r="Z701" t="s">
        <v>44</v>
      </c>
      <c r="AA701" t="s">
        <v>45</v>
      </c>
      <c r="AB701" t="s">
        <v>46</v>
      </c>
      <c r="AC701" t="s">
        <v>47</v>
      </c>
      <c r="AD701" t="s">
        <v>48</v>
      </c>
      <c r="AE701" t="s">
        <v>49</v>
      </c>
      <c r="AF701" t="s">
        <v>31</v>
      </c>
    </row>
    <row r="702" spans="1:32">
      <c r="A702" t="str">
        <f t="shared" si="20"/>
        <v>213599451112205</v>
      </c>
      <c r="B702" t="s">
        <v>2978</v>
      </c>
      <c r="C702" t="s">
        <v>62</v>
      </c>
      <c r="D702" t="s">
        <v>2071</v>
      </c>
      <c r="E702" t="s">
        <v>2071</v>
      </c>
      <c r="F702" t="s">
        <v>55</v>
      </c>
      <c r="G702" t="s">
        <v>3287</v>
      </c>
      <c r="H702" s="1">
        <v>43952</v>
      </c>
      <c r="I702" s="1">
        <v>43922</v>
      </c>
      <c r="J702">
        <v>4588612</v>
      </c>
      <c r="K702" t="s">
        <v>31</v>
      </c>
      <c r="L702" t="s">
        <v>31</v>
      </c>
      <c r="M702">
        <v>0</v>
      </c>
      <c r="N702">
        <v>0</v>
      </c>
      <c r="O702">
        <v>0</v>
      </c>
      <c r="P702" t="s">
        <v>37</v>
      </c>
      <c r="Q702" t="s">
        <v>37</v>
      </c>
      <c r="R702" t="str">
        <f t="shared" si="21"/>
        <v>2135994511122</v>
      </c>
      <c r="S702" t="s">
        <v>38</v>
      </c>
      <c r="T702" t="s">
        <v>66</v>
      </c>
      <c r="U702" t="s">
        <v>67</v>
      </c>
      <c r="V702" t="s">
        <v>100</v>
      </c>
      <c r="W702" t="s">
        <v>42</v>
      </c>
      <c r="X702" t="s">
        <v>43</v>
      </c>
      <c r="Y702" t="s">
        <v>44</v>
      </c>
      <c r="Z702" t="s">
        <v>44</v>
      </c>
      <c r="AA702" t="s">
        <v>45</v>
      </c>
      <c r="AB702" t="s">
        <v>46</v>
      </c>
      <c r="AC702" t="s">
        <v>47</v>
      </c>
      <c r="AD702" t="s">
        <v>48</v>
      </c>
      <c r="AE702" t="s">
        <v>49</v>
      </c>
      <c r="AF702" t="s">
        <v>31</v>
      </c>
    </row>
    <row r="703" spans="1:32">
      <c r="A703" t="str">
        <f t="shared" si="20"/>
        <v>213599451112405</v>
      </c>
      <c r="B703" t="s">
        <v>2978</v>
      </c>
      <c r="C703" t="s">
        <v>62</v>
      </c>
      <c r="D703" t="s">
        <v>2071</v>
      </c>
      <c r="E703" t="s">
        <v>2071</v>
      </c>
      <c r="F703" t="s">
        <v>52</v>
      </c>
      <c r="G703" t="s">
        <v>3287</v>
      </c>
      <c r="H703" s="1">
        <v>43952</v>
      </c>
      <c r="I703" s="1">
        <v>43922</v>
      </c>
      <c r="J703">
        <v>15473000</v>
      </c>
      <c r="K703" t="s">
        <v>31</v>
      </c>
      <c r="L703" t="s">
        <v>31</v>
      </c>
      <c r="M703">
        <v>0</v>
      </c>
      <c r="N703">
        <v>0</v>
      </c>
      <c r="O703">
        <v>0</v>
      </c>
      <c r="P703" t="s">
        <v>37</v>
      </c>
      <c r="Q703" t="s">
        <v>37</v>
      </c>
      <c r="R703" t="str">
        <f t="shared" si="21"/>
        <v>2135994511124</v>
      </c>
      <c r="S703" t="s">
        <v>38</v>
      </c>
      <c r="T703" t="s">
        <v>66</v>
      </c>
      <c r="U703" t="s">
        <v>67</v>
      </c>
      <c r="V703" t="s">
        <v>100</v>
      </c>
      <c r="W703" t="s">
        <v>42</v>
      </c>
      <c r="X703" t="s">
        <v>43</v>
      </c>
      <c r="Y703" t="s">
        <v>44</v>
      </c>
      <c r="Z703" t="s">
        <v>44</v>
      </c>
      <c r="AA703" t="s">
        <v>45</v>
      </c>
      <c r="AB703" t="s">
        <v>46</v>
      </c>
      <c r="AC703" t="s">
        <v>47</v>
      </c>
      <c r="AD703" t="s">
        <v>48</v>
      </c>
      <c r="AE703" t="s">
        <v>49</v>
      </c>
      <c r="AF703" t="s">
        <v>31</v>
      </c>
    </row>
    <row r="704" spans="1:32">
      <c r="A704" t="str">
        <f t="shared" si="20"/>
        <v>213599451112505</v>
      </c>
      <c r="B704" t="s">
        <v>2978</v>
      </c>
      <c r="C704" t="s">
        <v>62</v>
      </c>
      <c r="D704" t="s">
        <v>2071</v>
      </c>
      <c r="E704" t="s">
        <v>2071</v>
      </c>
      <c r="F704" t="s">
        <v>132</v>
      </c>
      <c r="G704" t="s">
        <v>3287</v>
      </c>
      <c r="H704" s="1">
        <v>43952</v>
      </c>
      <c r="I704" s="1">
        <v>43922</v>
      </c>
      <c r="J704">
        <v>50265</v>
      </c>
      <c r="K704" t="s">
        <v>31</v>
      </c>
      <c r="L704" t="s">
        <v>31</v>
      </c>
      <c r="M704">
        <v>0</v>
      </c>
      <c r="N704">
        <v>0</v>
      </c>
      <c r="O704">
        <v>0</v>
      </c>
      <c r="P704" t="s">
        <v>37</v>
      </c>
      <c r="Q704" t="s">
        <v>37</v>
      </c>
      <c r="R704" t="str">
        <f t="shared" si="21"/>
        <v>2135994511125</v>
      </c>
      <c r="S704" t="s">
        <v>38</v>
      </c>
      <c r="T704" t="s">
        <v>66</v>
      </c>
      <c r="U704" t="s">
        <v>67</v>
      </c>
      <c r="V704" t="s">
        <v>100</v>
      </c>
      <c r="W704" t="s">
        <v>42</v>
      </c>
      <c r="X704" t="s">
        <v>43</v>
      </c>
      <c r="Y704" t="s">
        <v>44</v>
      </c>
      <c r="Z704" t="s">
        <v>44</v>
      </c>
      <c r="AA704" t="s">
        <v>45</v>
      </c>
      <c r="AB704" t="s">
        <v>46</v>
      </c>
      <c r="AC704" t="s">
        <v>47</v>
      </c>
      <c r="AD704" t="s">
        <v>48</v>
      </c>
      <c r="AE704" t="s">
        <v>49</v>
      </c>
      <c r="AF704" t="s">
        <v>31</v>
      </c>
    </row>
    <row r="705" spans="1:32">
      <c r="A705" t="str">
        <f t="shared" si="20"/>
        <v>213599451112605</v>
      </c>
      <c r="B705" t="s">
        <v>2978</v>
      </c>
      <c r="C705" t="s">
        <v>62</v>
      </c>
      <c r="D705" t="s">
        <v>2071</v>
      </c>
      <c r="E705" t="s">
        <v>2071</v>
      </c>
      <c r="F705" t="s">
        <v>57</v>
      </c>
      <c r="G705" t="s">
        <v>3287</v>
      </c>
      <c r="H705" s="1">
        <v>43952</v>
      </c>
      <c r="I705" s="1">
        <v>43922</v>
      </c>
      <c r="J705">
        <v>10863000</v>
      </c>
      <c r="K705" t="s">
        <v>31</v>
      </c>
      <c r="L705" t="s">
        <v>31</v>
      </c>
      <c r="M705">
        <v>0</v>
      </c>
      <c r="N705">
        <v>0</v>
      </c>
      <c r="O705">
        <v>0</v>
      </c>
      <c r="P705" t="s">
        <v>37</v>
      </c>
      <c r="Q705" t="s">
        <v>37</v>
      </c>
      <c r="R705" t="str">
        <f t="shared" si="21"/>
        <v>2135994511126</v>
      </c>
      <c r="S705" t="s">
        <v>38</v>
      </c>
      <c r="T705" t="s">
        <v>66</v>
      </c>
      <c r="U705" t="s">
        <v>67</v>
      </c>
      <c r="V705" t="s">
        <v>100</v>
      </c>
      <c r="W705" t="s">
        <v>42</v>
      </c>
      <c r="X705" t="s">
        <v>43</v>
      </c>
      <c r="Y705" t="s">
        <v>44</v>
      </c>
      <c r="Z705" t="s">
        <v>44</v>
      </c>
      <c r="AA705" t="s">
        <v>45</v>
      </c>
      <c r="AB705" t="s">
        <v>46</v>
      </c>
      <c r="AC705" t="s">
        <v>47</v>
      </c>
      <c r="AD705" t="s">
        <v>48</v>
      </c>
      <c r="AE705" t="s">
        <v>49</v>
      </c>
      <c r="AF705" t="s">
        <v>31</v>
      </c>
    </row>
    <row r="706" spans="1:32">
      <c r="A706" t="str">
        <f t="shared" si="20"/>
        <v>213599451115105</v>
      </c>
      <c r="B706" t="s">
        <v>2978</v>
      </c>
      <c r="C706" t="s">
        <v>62</v>
      </c>
      <c r="D706" t="s">
        <v>2071</v>
      </c>
      <c r="E706" t="s">
        <v>2071</v>
      </c>
      <c r="F706" t="s">
        <v>58</v>
      </c>
      <c r="G706" t="s">
        <v>3287</v>
      </c>
      <c r="H706" s="1">
        <v>43952</v>
      </c>
      <c r="I706" s="1">
        <v>43922</v>
      </c>
      <c r="J706">
        <v>550000</v>
      </c>
      <c r="K706" t="s">
        <v>31</v>
      </c>
      <c r="L706" t="s">
        <v>31</v>
      </c>
      <c r="M706">
        <v>0</v>
      </c>
      <c r="N706">
        <v>0</v>
      </c>
      <c r="O706">
        <v>0</v>
      </c>
      <c r="P706" t="s">
        <v>37</v>
      </c>
      <c r="Q706" t="s">
        <v>37</v>
      </c>
      <c r="R706" t="str">
        <f t="shared" si="21"/>
        <v>2135994511151</v>
      </c>
      <c r="S706" t="s">
        <v>38</v>
      </c>
      <c r="T706" t="s">
        <v>66</v>
      </c>
      <c r="U706" t="s">
        <v>67</v>
      </c>
      <c r="V706" t="s">
        <v>100</v>
      </c>
      <c r="W706" t="s">
        <v>42</v>
      </c>
      <c r="X706" t="s">
        <v>43</v>
      </c>
      <c r="Y706" t="s">
        <v>44</v>
      </c>
      <c r="Z706" t="s">
        <v>44</v>
      </c>
      <c r="AA706" t="s">
        <v>45</v>
      </c>
      <c r="AB706" t="s">
        <v>46</v>
      </c>
      <c r="AC706" t="s">
        <v>47</v>
      </c>
      <c r="AD706" t="s">
        <v>48</v>
      </c>
      <c r="AE706" t="s">
        <v>49</v>
      </c>
      <c r="AF706" t="s">
        <v>31</v>
      </c>
    </row>
    <row r="707" spans="1:32">
      <c r="A707" t="str">
        <f t="shared" ref="A707:A770" si="22">V707&amp;W707&amp;F707&amp;IF(MONTH(H707)&lt;10,"0"&amp;MONTH(H707),MONTH(H707))</f>
        <v>213599451111105</v>
      </c>
      <c r="B707" t="s">
        <v>2978</v>
      </c>
      <c r="C707" t="s">
        <v>62</v>
      </c>
      <c r="D707" t="s">
        <v>1315</v>
      </c>
      <c r="E707" t="s">
        <v>1315</v>
      </c>
      <c r="F707" t="s">
        <v>35</v>
      </c>
      <c r="G707" t="s">
        <v>3286</v>
      </c>
      <c r="H707" s="1">
        <v>43952</v>
      </c>
      <c r="I707" s="1">
        <v>43922</v>
      </c>
      <c r="J707">
        <v>96626500</v>
      </c>
      <c r="K707" t="s">
        <v>31</v>
      </c>
      <c r="L707" t="s">
        <v>31</v>
      </c>
      <c r="M707">
        <v>0</v>
      </c>
      <c r="N707">
        <v>0</v>
      </c>
      <c r="O707">
        <v>0</v>
      </c>
      <c r="P707" t="s">
        <v>37</v>
      </c>
      <c r="Q707" t="s">
        <v>37</v>
      </c>
      <c r="R707" t="str">
        <f t="shared" ref="R707:R770" si="23">V707&amp;W707&amp;F707</f>
        <v>2135994511111</v>
      </c>
      <c r="S707" t="s">
        <v>38</v>
      </c>
      <c r="T707" t="s">
        <v>66</v>
      </c>
      <c r="U707" t="s">
        <v>67</v>
      </c>
      <c r="V707" t="s">
        <v>100</v>
      </c>
      <c r="W707" t="s">
        <v>42</v>
      </c>
      <c r="X707" t="s">
        <v>43</v>
      </c>
      <c r="Y707" t="s">
        <v>44</v>
      </c>
      <c r="Z707" t="s">
        <v>44</v>
      </c>
      <c r="AA707" t="s">
        <v>45</v>
      </c>
      <c r="AB707" t="s">
        <v>46</v>
      </c>
      <c r="AC707" t="s">
        <v>47</v>
      </c>
      <c r="AD707" t="s">
        <v>48</v>
      </c>
      <c r="AE707" t="s">
        <v>49</v>
      </c>
      <c r="AF707" t="s">
        <v>31</v>
      </c>
    </row>
    <row r="708" spans="1:32">
      <c r="A708" t="str">
        <f t="shared" si="22"/>
        <v>213599451111905</v>
      </c>
      <c r="B708" t="s">
        <v>2978</v>
      </c>
      <c r="C708" t="s">
        <v>62</v>
      </c>
      <c r="D708" t="s">
        <v>1315</v>
      </c>
      <c r="E708" t="s">
        <v>1315</v>
      </c>
      <c r="F708" t="s">
        <v>50</v>
      </c>
      <c r="G708" t="s">
        <v>3286</v>
      </c>
      <c r="H708" s="1">
        <v>43952</v>
      </c>
      <c r="I708" s="1">
        <v>43922</v>
      </c>
      <c r="J708">
        <v>1350</v>
      </c>
      <c r="K708" t="s">
        <v>31</v>
      </c>
      <c r="L708" t="s">
        <v>31</v>
      </c>
      <c r="M708">
        <v>0</v>
      </c>
      <c r="N708">
        <v>0</v>
      </c>
      <c r="O708">
        <v>0</v>
      </c>
      <c r="P708" t="s">
        <v>37</v>
      </c>
      <c r="Q708" t="s">
        <v>37</v>
      </c>
      <c r="R708" t="str">
        <f t="shared" si="23"/>
        <v>2135994511119</v>
      </c>
      <c r="S708" t="s">
        <v>38</v>
      </c>
      <c r="T708" t="s">
        <v>66</v>
      </c>
      <c r="U708" t="s">
        <v>67</v>
      </c>
      <c r="V708" t="s">
        <v>100</v>
      </c>
      <c r="W708" t="s">
        <v>42</v>
      </c>
      <c r="X708" t="s">
        <v>43</v>
      </c>
      <c r="Y708" t="s">
        <v>44</v>
      </c>
      <c r="Z708" t="s">
        <v>44</v>
      </c>
      <c r="AA708" t="s">
        <v>45</v>
      </c>
      <c r="AB708" t="s">
        <v>46</v>
      </c>
      <c r="AC708" t="s">
        <v>47</v>
      </c>
      <c r="AD708" t="s">
        <v>48</v>
      </c>
      <c r="AE708" t="s">
        <v>49</v>
      </c>
      <c r="AF708" t="s">
        <v>31</v>
      </c>
    </row>
    <row r="709" spans="1:32">
      <c r="A709" t="str">
        <f t="shared" si="22"/>
        <v>213599451112105</v>
      </c>
      <c r="B709" t="s">
        <v>2978</v>
      </c>
      <c r="C709" t="s">
        <v>62</v>
      </c>
      <c r="D709" t="s">
        <v>1315</v>
      </c>
      <c r="E709" t="s">
        <v>1315</v>
      </c>
      <c r="F709" t="s">
        <v>51</v>
      </c>
      <c r="G709" t="s">
        <v>3286</v>
      </c>
      <c r="H709" s="1">
        <v>43952</v>
      </c>
      <c r="I709" s="1">
        <v>43922</v>
      </c>
      <c r="J709">
        <v>7222340</v>
      </c>
      <c r="K709" t="s">
        <v>31</v>
      </c>
      <c r="L709" t="s">
        <v>31</v>
      </c>
      <c r="M709">
        <v>0</v>
      </c>
      <c r="N709">
        <v>0</v>
      </c>
      <c r="O709">
        <v>0</v>
      </c>
      <c r="P709" t="s">
        <v>37</v>
      </c>
      <c r="Q709" t="s">
        <v>37</v>
      </c>
      <c r="R709" t="str">
        <f t="shared" si="23"/>
        <v>2135994511121</v>
      </c>
      <c r="S709" t="s">
        <v>38</v>
      </c>
      <c r="T709" t="s">
        <v>66</v>
      </c>
      <c r="U709" t="s">
        <v>67</v>
      </c>
      <c r="V709" t="s">
        <v>100</v>
      </c>
      <c r="W709" t="s">
        <v>42</v>
      </c>
      <c r="X709" t="s">
        <v>43</v>
      </c>
      <c r="Y709" t="s">
        <v>44</v>
      </c>
      <c r="Z709" t="s">
        <v>44</v>
      </c>
      <c r="AA709" t="s">
        <v>45</v>
      </c>
      <c r="AB709" t="s">
        <v>46</v>
      </c>
      <c r="AC709" t="s">
        <v>47</v>
      </c>
      <c r="AD709" t="s">
        <v>48</v>
      </c>
      <c r="AE709" t="s">
        <v>49</v>
      </c>
      <c r="AF709" t="s">
        <v>31</v>
      </c>
    </row>
    <row r="710" spans="1:32">
      <c r="A710" t="str">
        <f t="shared" si="22"/>
        <v>213599451112205</v>
      </c>
      <c r="B710" t="s">
        <v>2978</v>
      </c>
      <c r="C710" t="s">
        <v>62</v>
      </c>
      <c r="D710" t="s">
        <v>1315</v>
      </c>
      <c r="E710" t="s">
        <v>1315</v>
      </c>
      <c r="F710" t="s">
        <v>55</v>
      </c>
      <c r="G710" t="s">
        <v>3286</v>
      </c>
      <c r="H710" s="1">
        <v>43952</v>
      </c>
      <c r="I710" s="1">
        <v>43922</v>
      </c>
      <c r="J710">
        <v>2708248</v>
      </c>
      <c r="K710" t="s">
        <v>31</v>
      </c>
      <c r="L710" t="s">
        <v>31</v>
      </c>
      <c r="M710">
        <v>0</v>
      </c>
      <c r="N710">
        <v>0</v>
      </c>
      <c r="O710">
        <v>0</v>
      </c>
      <c r="P710" t="s">
        <v>37</v>
      </c>
      <c r="Q710" t="s">
        <v>37</v>
      </c>
      <c r="R710" t="str">
        <f t="shared" si="23"/>
        <v>2135994511122</v>
      </c>
      <c r="S710" t="s">
        <v>38</v>
      </c>
      <c r="T710" t="s">
        <v>66</v>
      </c>
      <c r="U710" t="s">
        <v>67</v>
      </c>
      <c r="V710" t="s">
        <v>100</v>
      </c>
      <c r="W710" t="s">
        <v>42</v>
      </c>
      <c r="X710" t="s">
        <v>43</v>
      </c>
      <c r="Y710" t="s">
        <v>44</v>
      </c>
      <c r="Z710" t="s">
        <v>44</v>
      </c>
      <c r="AA710" t="s">
        <v>45</v>
      </c>
      <c r="AB710" t="s">
        <v>46</v>
      </c>
      <c r="AC710" t="s">
        <v>47</v>
      </c>
      <c r="AD710" t="s">
        <v>48</v>
      </c>
      <c r="AE710" t="s">
        <v>49</v>
      </c>
      <c r="AF710" t="s">
        <v>31</v>
      </c>
    </row>
    <row r="711" spans="1:32">
      <c r="A711" t="str">
        <f t="shared" si="22"/>
        <v>213599451112405</v>
      </c>
      <c r="B711" t="s">
        <v>2978</v>
      </c>
      <c r="C711" t="s">
        <v>62</v>
      </c>
      <c r="D711" t="s">
        <v>1315</v>
      </c>
      <c r="E711" t="s">
        <v>1315</v>
      </c>
      <c r="F711" t="s">
        <v>52</v>
      </c>
      <c r="G711" t="s">
        <v>3286</v>
      </c>
      <c r="H711" s="1">
        <v>43952</v>
      </c>
      <c r="I711" s="1">
        <v>43922</v>
      </c>
      <c r="J711">
        <v>8217000</v>
      </c>
      <c r="K711" t="s">
        <v>31</v>
      </c>
      <c r="L711" t="s">
        <v>31</v>
      </c>
      <c r="M711">
        <v>0</v>
      </c>
      <c r="N711">
        <v>0</v>
      </c>
      <c r="O711">
        <v>0</v>
      </c>
      <c r="P711" t="s">
        <v>37</v>
      </c>
      <c r="Q711" t="s">
        <v>37</v>
      </c>
      <c r="R711" t="str">
        <f t="shared" si="23"/>
        <v>2135994511124</v>
      </c>
      <c r="S711" t="s">
        <v>38</v>
      </c>
      <c r="T711" t="s">
        <v>66</v>
      </c>
      <c r="U711" t="s">
        <v>67</v>
      </c>
      <c r="V711" t="s">
        <v>100</v>
      </c>
      <c r="W711" t="s">
        <v>42</v>
      </c>
      <c r="X711" t="s">
        <v>43</v>
      </c>
      <c r="Y711" t="s">
        <v>44</v>
      </c>
      <c r="Z711" t="s">
        <v>44</v>
      </c>
      <c r="AA711" t="s">
        <v>45</v>
      </c>
      <c r="AB711" t="s">
        <v>46</v>
      </c>
      <c r="AC711" t="s">
        <v>47</v>
      </c>
      <c r="AD711" t="s">
        <v>48</v>
      </c>
      <c r="AE711" t="s">
        <v>49</v>
      </c>
      <c r="AF711" t="s">
        <v>31</v>
      </c>
    </row>
    <row r="712" spans="1:32">
      <c r="A712" t="str">
        <f t="shared" si="22"/>
        <v>213599451111105</v>
      </c>
      <c r="B712" t="s">
        <v>2978</v>
      </c>
      <c r="C712" t="s">
        <v>62</v>
      </c>
      <c r="D712" t="s">
        <v>2071</v>
      </c>
      <c r="E712" t="s">
        <v>2071</v>
      </c>
      <c r="F712" t="s">
        <v>35</v>
      </c>
      <c r="G712" t="s">
        <v>3287</v>
      </c>
      <c r="H712" s="1">
        <v>43952</v>
      </c>
      <c r="I712" s="1">
        <v>43922</v>
      </c>
      <c r="J712">
        <v>173141220</v>
      </c>
      <c r="K712" t="s">
        <v>31</v>
      </c>
      <c r="L712" t="s">
        <v>31</v>
      </c>
      <c r="M712">
        <v>0</v>
      </c>
      <c r="N712">
        <v>0</v>
      </c>
      <c r="O712">
        <v>0</v>
      </c>
      <c r="P712" t="s">
        <v>37</v>
      </c>
      <c r="Q712" t="s">
        <v>37</v>
      </c>
      <c r="R712" t="str">
        <f t="shared" si="23"/>
        <v>2135994511111</v>
      </c>
      <c r="S712" t="s">
        <v>38</v>
      </c>
      <c r="T712" t="s">
        <v>66</v>
      </c>
      <c r="U712" t="s">
        <v>67</v>
      </c>
      <c r="V712" t="s">
        <v>100</v>
      </c>
      <c r="W712" t="s">
        <v>42</v>
      </c>
      <c r="X712" t="s">
        <v>43</v>
      </c>
      <c r="Y712" t="s">
        <v>44</v>
      </c>
      <c r="Z712" t="s">
        <v>44</v>
      </c>
      <c r="AA712" t="s">
        <v>45</v>
      </c>
      <c r="AB712" t="s">
        <v>46</v>
      </c>
      <c r="AC712" t="s">
        <v>47</v>
      </c>
      <c r="AD712" t="s">
        <v>48</v>
      </c>
      <c r="AE712" t="s">
        <v>49</v>
      </c>
      <c r="AF712" t="s">
        <v>31</v>
      </c>
    </row>
    <row r="713" spans="1:32">
      <c r="A713" t="str">
        <f t="shared" si="22"/>
        <v>213599451112105</v>
      </c>
      <c r="B713" t="s">
        <v>2978</v>
      </c>
      <c r="C713" t="s">
        <v>62</v>
      </c>
      <c r="D713" t="s">
        <v>923</v>
      </c>
      <c r="E713" t="s">
        <v>923</v>
      </c>
      <c r="F713" t="s">
        <v>51</v>
      </c>
      <c r="G713" t="s">
        <v>3288</v>
      </c>
      <c r="H713" s="1">
        <v>43952</v>
      </c>
      <c r="I713" s="1">
        <v>43922</v>
      </c>
      <c r="J713">
        <v>4507620</v>
      </c>
      <c r="K713" t="s">
        <v>31</v>
      </c>
      <c r="L713" t="s">
        <v>31</v>
      </c>
      <c r="M713">
        <v>0</v>
      </c>
      <c r="N713">
        <v>0</v>
      </c>
      <c r="O713">
        <v>0</v>
      </c>
      <c r="P713" t="s">
        <v>37</v>
      </c>
      <c r="Q713" t="s">
        <v>37</v>
      </c>
      <c r="R713" t="str">
        <f t="shared" si="23"/>
        <v>2135994511121</v>
      </c>
      <c r="S713" t="s">
        <v>38</v>
      </c>
      <c r="T713" t="s">
        <v>66</v>
      </c>
      <c r="U713" t="s">
        <v>67</v>
      </c>
      <c r="V713" t="s">
        <v>100</v>
      </c>
      <c r="W713" t="s">
        <v>42</v>
      </c>
      <c r="X713" t="s">
        <v>43</v>
      </c>
      <c r="Y713" t="s">
        <v>44</v>
      </c>
      <c r="Z713" t="s">
        <v>44</v>
      </c>
      <c r="AA713" t="s">
        <v>45</v>
      </c>
      <c r="AB713" t="s">
        <v>46</v>
      </c>
      <c r="AC713" t="s">
        <v>47</v>
      </c>
      <c r="AD713" t="s">
        <v>48</v>
      </c>
      <c r="AE713" t="s">
        <v>49</v>
      </c>
      <c r="AF713" t="s">
        <v>31</v>
      </c>
    </row>
    <row r="714" spans="1:32">
      <c r="A714" t="str">
        <f t="shared" si="22"/>
        <v>213599451112205</v>
      </c>
      <c r="B714" t="s">
        <v>2978</v>
      </c>
      <c r="C714" t="s">
        <v>62</v>
      </c>
      <c r="D714" t="s">
        <v>923</v>
      </c>
      <c r="E714" t="s">
        <v>923</v>
      </c>
      <c r="F714" t="s">
        <v>55</v>
      </c>
      <c r="G714" t="s">
        <v>3288</v>
      </c>
      <c r="H714" s="1">
        <v>43952</v>
      </c>
      <c r="I714" s="1">
        <v>43922</v>
      </c>
      <c r="J714">
        <v>1503870</v>
      </c>
      <c r="K714" t="s">
        <v>31</v>
      </c>
      <c r="L714" t="s">
        <v>31</v>
      </c>
      <c r="M714">
        <v>0</v>
      </c>
      <c r="N714">
        <v>0</v>
      </c>
      <c r="O714">
        <v>0</v>
      </c>
      <c r="P714" t="s">
        <v>37</v>
      </c>
      <c r="Q714" t="s">
        <v>37</v>
      </c>
      <c r="R714" t="str">
        <f t="shared" si="23"/>
        <v>2135994511122</v>
      </c>
      <c r="S714" t="s">
        <v>38</v>
      </c>
      <c r="T714" t="s">
        <v>66</v>
      </c>
      <c r="U714" t="s">
        <v>67</v>
      </c>
      <c r="V714" t="s">
        <v>100</v>
      </c>
      <c r="W714" t="s">
        <v>42</v>
      </c>
      <c r="X714" t="s">
        <v>43</v>
      </c>
      <c r="Y714" t="s">
        <v>44</v>
      </c>
      <c r="Z714" t="s">
        <v>44</v>
      </c>
      <c r="AA714" t="s">
        <v>45</v>
      </c>
      <c r="AB714" t="s">
        <v>46</v>
      </c>
      <c r="AC714" t="s">
        <v>47</v>
      </c>
      <c r="AD714" t="s">
        <v>48</v>
      </c>
      <c r="AE714" t="s">
        <v>49</v>
      </c>
      <c r="AF714" t="s">
        <v>31</v>
      </c>
    </row>
    <row r="715" spans="1:32">
      <c r="A715" t="str">
        <f t="shared" si="22"/>
        <v>213599451112405</v>
      </c>
      <c r="B715" t="s">
        <v>2978</v>
      </c>
      <c r="C715" t="s">
        <v>62</v>
      </c>
      <c r="D715" t="s">
        <v>923</v>
      </c>
      <c r="E715" t="s">
        <v>923</v>
      </c>
      <c r="F715" t="s">
        <v>52</v>
      </c>
      <c r="G715" t="s">
        <v>3288</v>
      </c>
      <c r="H715" s="1">
        <v>43952</v>
      </c>
      <c r="I715" s="1">
        <v>43922</v>
      </c>
      <c r="J715">
        <v>5402000</v>
      </c>
      <c r="K715" t="s">
        <v>31</v>
      </c>
      <c r="L715" t="s">
        <v>31</v>
      </c>
      <c r="M715">
        <v>0</v>
      </c>
      <c r="N715">
        <v>0</v>
      </c>
      <c r="O715">
        <v>0</v>
      </c>
      <c r="P715" t="s">
        <v>37</v>
      </c>
      <c r="Q715" t="s">
        <v>37</v>
      </c>
      <c r="R715" t="str">
        <f t="shared" si="23"/>
        <v>2135994511124</v>
      </c>
      <c r="S715" t="s">
        <v>38</v>
      </c>
      <c r="T715" t="s">
        <v>66</v>
      </c>
      <c r="U715" t="s">
        <v>67</v>
      </c>
      <c r="V715" t="s">
        <v>100</v>
      </c>
      <c r="W715" t="s">
        <v>42</v>
      </c>
      <c r="X715" t="s">
        <v>43</v>
      </c>
      <c r="Y715" t="s">
        <v>44</v>
      </c>
      <c r="Z715" t="s">
        <v>44</v>
      </c>
      <c r="AA715" t="s">
        <v>45</v>
      </c>
      <c r="AB715" t="s">
        <v>46</v>
      </c>
      <c r="AC715" t="s">
        <v>47</v>
      </c>
      <c r="AD715" t="s">
        <v>48</v>
      </c>
      <c r="AE715" t="s">
        <v>49</v>
      </c>
      <c r="AF715" t="s">
        <v>31</v>
      </c>
    </row>
    <row r="716" spans="1:32">
      <c r="A716" t="str">
        <f t="shared" si="22"/>
        <v>213599451112505</v>
      </c>
      <c r="B716" t="s">
        <v>2978</v>
      </c>
      <c r="C716" t="s">
        <v>62</v>
      </c>
      <c r="D716" t="s">
        <v>923</v>
      </c>
      <c r="E716" t="s">
        <v>923</v>
      </c>
      <c r="F716" t="s">
        <v>132</v>
      </c>
      <c r="G716" t="s">
        <v>3288</v>
      </c>
      <c r="H716" s="1">
        <v>43952</v>
      </c>
      <c r="I716" s="1">
        <v>43922</v>
      </c>
      <c r="J716">
        <v>14262</v>
      </c>
      <c r="K716" t="s">
        <v>31</v>
      </c>
      <c r="L716" t="s">
        <v>31</v>
      </c>
      <c r="M716">
        <v>0</v>
      </c>
      <c r="N716">
        <v>0</v>
      </c>
      <c r="O716">
        <v>0</v>
      </c>
      <c r="P716" t="s">
        <v>37</v>
      </c>
      <c r="Q716" t="s">
        <v>37</v>
      </c>
      <c r="R716" t="str">
        <f t="shared" si="23"/>
        <v>2135994511125</v>
      </c>
      <c r="S716" t="s">
        <v>38</v>
      </c>
      <c r="T716" t="s">
        <v>66</v>
      </c>
      <c r="U716" t="s">
        <v>67</v>
      </c>
      <c r="V716" t="s">
        <v>100</v>
      </c>
      <c r="W716" t="s">
        <v>42</v>
      </c>
      <c r="X716" t="s">
        <v>43</v>
      </c>
      <c r="Y716" t="s">
        <v>44</v>
      </c>
      <c r="Z716" t="s">
        <v>44</v>
      </c>
      <c r="AA716" t="s">
        <v>45</v>
      </c>
      <c r="AB716" t="s">
        <v>46</v>
      </c>
      <c r="AC716" t="s">
        <v>47</v>
      </c>
      <c r="AD716" t="s">
        <v>48</v>
      </c>
      <c r="AE716" t="s">
        <v>49</v>
      </c>
      <c r="AF716" t="s">
        <v>31</v>
      </c>
    </row>
    <row r="717" spans="1:32">
      <c r="A717" t="str">
        <f t="shared" si="22"/>
        <v>213599451112605</v>
      </c>
      <c r="B717" t="s">
        <v>2978</v>
      </c>
      <c r="C717" t="s">
        <v>62</v>
      </c>
      <c r="D717" t="s">
        <v>923</v>
      </c>
      <c r="E717" t="s">
        <v>923</v>
      </c>
      <c r="F717" t="s">
        <v>57</v>
      </c>
      <c r="G717" t="s">
        <v>3288</v>
      </c>
      <c r="H717" s="1">
        <v>43952</v>
      </c>
      <c r="I717" s="1">
        <v>43922</v>
      </c>
      <c r="J717">
        <v>3838260</v>
      </c>
      <c r="K717" t="s">
        <v>31</v>
      </c>
      <c r="L717" t="s">
        <v>31</v>
      </c>
      <c r="M717">
        <v>0</v>
      </c>
      <c r="N717">
        <v>0</v>
      </c>
      <c r="O717">
        <v>0</v>
      </c>
      <c r="P717" t="s">
        <v>37</v>
      </c>
      <c r="Q717" t="s">
        <v>37</v>
      </c>
      <c r="R717" t="str">
        <f t="shared" si="23"/>
        <v>2135994511126</v>
      </c>
      <c r="S717" t="s">
        <v>38</v>
      </c>
      <c r="T717" t="s">
        <v>66</v>
      </c>
      <c r="U717" t="s">
        <v>67</v>
      </c>
      <c r="V717" t="s">
        <v>100</v>
      </c>
      <c r="W717" t="s">
        <v>42</v>
      </c>
      <c r="X717" t="s">
        <v>43</v>
      </c>
      <c r="Y717" t="s">
        <v>44</v>
      </c>
      <c r="Z717" t="s">
        <v>44</v>
      </c>
      <c r="AA717" t="s">
        <v>45</v>
      </c>
      <c r="AB717" t="s">
        <v>46</v>
      </c>
      <c r="AC717" t="s">
        <v>47</v>
      </c>
      <c r="AD717" t="s">
        <v>48</v>
      </c>
      <c r="AE717" t="s">
        <v>49</v>
      </c>
      <c r="AF717" t="s">
        <v>31</v>
      </c>
    </row>
    <row r="718" spans="1:32">
      <c r="A718" t="str">
        <f t="shared" si="22"/>
        <v>213599451115105</v>
      </c>
      <c r="B718" t="s">
        <v>2978</v>
      </c>
      <c r="C718" t="s">
        <v>62</v>
      </c>
      <c r="D718" t="s">
        <v>923</v>
      </c>
      <c r="E718" t="s">
        <v>923</v>
      </c>
      <c r="F718" t="s">
        <v>58</v>
      </c>
      <c r="G718" t="s">
        <v>3288</v>
      </c>
      <c r="H718" s="1">
        <v>43952</v>
      </c>
      <c r="I718" s="1">
        <v>43922</v>
      </c>
      <c r="J718">
        <v>360000</v>
      </c>
      <c r="K718" t="s">
        <v>31</v>
      </c>
      <c r="L718" t="s">
        <v>31</v>
      </c>
      <c r="M718">
        <v>0</v>
      </c>
      <c r="N718">
        <v>0</v>
      </c>
      <c r="O718">
        <v>0</v>
      </c>
      <c r="P718" t="s">
        <v>37</v>
      </c>
      <c r="Q718" t="s">
        <v>37</v>
      </c>
      <c r="R718" t="str">
        <f t="shared" si="23"/>
        <v>2135994511151</v>
      </c>
      <c r="S718" t="s">
        <v>38</v>
      </c>
      <c r="T718" t="s">
        <v>66</v>
      </c>
      <c r="U718" t="s">
        <v>67</v>
      </c>
      <c r="V718" t="s">
        <v>100</v>
      </c>
      <c r="W718" t="s">
        <v>42</v>
      </c>
      <c r="X718" t="s">
        <v>43</v>
      </c>
      <c r="Y718" t="s">
        <v>44</v>
      </c>
      <c r="Z718" t="s">
        <v>44</v>
      </c>
      <c r="AA718" t="s">
        <v>45</v>
      </c>
      <c r="AB718" t="s">
        <v>46</v>
      </c>
      <c r="AC718" t="s">
        <v>47</v>
      </c>
      <c r="AD718" t="s">
        <v>48</v>
      </c>
      <c r="AE718" t="s">
        <v>49</v>
      </c>
      <c r="AF718" t="s">
        <v>31</v>
      </c>
    </row>
    <row r="719" spans="1:32">
      <c r="A719" t="str">
        <f t="shared" si="22"/>
        <v>213599451111905</v>
      </c>
      <c r="B719" t="s">
        <v>2978</v>
      </c>
      <c r="C719" t="s">
        <v>62</v>
      </c>
      <c r="D719" t="s">
        <v>923</v>
      </c>
      <c r="E719" t="s">
        <v>923</v>
      </c>
      <c r="F719" t="s">
        <v>50</v>
      </c>
      <c r="G719" t="s">
        <v>3288</v>
      </c>
      <c r="H719" s="1">
        <v>43952</v>
      </c>
      <c r="I719" s="1">
        <v>43922</v>
      </c>
      <c r="J719">
        <v>884</v>
      </c>
      <c r="K719" t="s">
        <v>31</v>
      </c>
      <c r="L719" t="s">
        <v>31</v>
      </c>
      <c r="M719">
        <v>0</v>
      </c>
      <c r="N719">
        <v>0</v>
      </c>
      <c r="O719">
        <v>0</v>
      </c>
      <c r="P719" t="s">
        <v>37</v>
      </c>
      <c r="Q719" t="s">
        <v>37</v>
      </c>
      <c r="R719" t="str">
        <f t="shared" si="23"/>
        <v>2135994511119</v>
      </c>
      <c r="S719" t="s">
        <v>38</v>
      </c>
      <c r="T719" t="s">
        <v>66</v>
      </c>
      <c r="U719" t="s">
        <v>67</v>
      </c>
      <c r="V719" t="s">
        <v>100</v>
      </c>
      <c r="W719" t="s">
        <v>42</v>
      </c>
      <c r="X719" t="s">
        <v>43</v>
      </c>
      <c r="Y719" t="s">
        <v>44</v>
      </c>
      <c r="Z719" t="s">
        <v>44</v>
      </c>
      <c r="AA719" t="s">
        <v>45</v>
      </c>
      <c r="AB719" t="s">
        <v>46</v>
      </c>
      <c r="AC719" t="s">
        <v>47</v>
      </c>
      <c r="AD719" t="s">
        <v>48</v>
      </c>
      <c r="AE719" t="s">
        <v>49</v>
      </c>
      <c r="AF719" t="s">
        <v>31</v>
      </c>
    </row>
    <row r="720" spans="1:32">
      <c r="A720" t="str">
        <f t="shared" si="22"/>
        <v>213599451111105</v>
      </c>
      <c r="B720" t="s">
        <v>2978</v>
      </c>
      <c r="C720" t="s">
        <v>62</v>
      </c>
      <c r="D720" t="s">
        <v>923</v>
      </c>
      <c r="E720" t="s">
        <v>923</v>
      </c>
      <c r="F720" t="s">
        <v>35</v>
      </c>
      <c r="G720" t="s">
        <v>3288</v>
      </c>
      <c r="H720" s="1">
        <v>43952</v>
      </c>
      <c r="I720" s="1">
        <v>43922</v>
      </c>
      <c r="J720">
        <v>62667100</v>
      </c>
      <c r="K720" t="s">
        <v>31</v>
      </c>
      <c r="L720" t="s">
        <v>31</v>
      </c>
      <c r="M720">
        <v>0</v>
      </c>
      <c r="N720">
        <v>0</v>
      </c>
      <c r="O720">
        <v>0</v>
      </c>
      <c r="P720" t="s">
        <v>37</v>
      </c>
      <c r="Q720" t="s">
        <v>37</v>
      </c>
      <c r="R720" t="str">
        <f t="shared" si="23"/>
        <v>2135994511111</v>
      </c>
      <c r="S720" t="s">
        <v>38</v>
      </c>
      <c r="T720" t="s">
        <v>66</v>
      </c>
      <c r="U720" t="s">
        <v>67</v>
      </c>
      <c r="V720" t="s">
        <v>100</v>
      </c>
      <c r="W720" t="s">
        <v>42</v>
      </c>
      <c r="X720" t="s">
        <v>43</v>
      </c>
      <c r="Y720" t="s">
        <v>44</v>
      </c>
      <c r="Z720" t="s">
        <v>44</v>
      </c>
      <c r="AA720" t="s">
        <v>45</v>
      </c>
      <c r="AB720" t="s">
        <v>46</v>
      </c>
      <c r="AC720" t="s">
        <v>47</v>
      </c>
      <c r="AD720" t="s">
        <v>48</v>
      </c>
      <c r="AE720" t="s">
        <v>49</v>
      </c>
      <c r="AF720" t="s">
        <v>31</v>
      </c>
    </row>
    <row r="721" spans="1:32">
      <c r="A721" t="str">
        <f t="shared" si="22"/>
        <v>213599452111504</v>
      </c>
      <c r="B721" t="s">
        <v>2978</v>
      </c>
      <c r="C721" t="s">
        <v>62</v>
      </c>
      <c r="D721" t="s">
        <v>1991</v>
      </c>
      <c r="E721" t="s">
        <v>1991</v>
      </c>
      <c r="F721" t="s">
        <v>286</v>
      </c>
      <c r="G721" t="s">
        <v>3289</v>
      </c>
      <c r="H721" s="1">
        <v>43929</v>
      </c>
      <c r="I721" s="1">
        <v>43927</v>
      </c>
      <c r="J721">
        <v>4450000</v>
      </c>
      <c r="K721" t="s">
        <v>31</v>
      </c>
      <c r="L721" t="s">
        <v>31</v>
      </c>
      <c r="M721">
        <v>0</v>
      </c>
      <c r="N721">
        <v>0</v>
      </c>
      <c r="O721">
        <v>0</v>
      </c>
      <c r="P721" t="s">
        <v>37</v>
      </c>
      <c r="Q721" t="s">
        <v>37</v>
      </c>
      <c r="R721" t="str">
        <f t="shared" si="23"/>
        <v>2135994521115</v>
      </c>
      <c r="S721" t="s">
        <v>38</v>
      </c>
      <c r="T721" t="s">
        <v>66</v>
      </c>
      <c r="U721" t="s">
        <v>67</v>
      </c>
      <c r="V721" t="s">
        <v>100</v>
      </c>
      <c r="W721" t="s">
        <v>42</v>
      </c>
      <c r="X721" t="s">
        <v>43</v>
      </c>
      <c r="Y721" t="s">
        <v>44</v>
      </c>
      <c r="Z721" t="s">
        <v>44</v>
      </c>
      <c r="AA721" t="s">
        <v>45</v>
      </c>
      <c r="AB721" t="s">
        <v>46</v>
      </c>
      <c r="AC721" t="s">
        <v>47</v>
      </c>
      <c r="AD721" t="s">
        <v>48</v>
      </c>
      <c r="AE721" t="s">
        <v>49</v>
      </c>
      <c r="AF721" t="s">
        <v>31</v>
      </c>
    </row>
    <row r="722" spans="1:32">
      <c r="A722" t="str">
        <f t="shared" si="22"/>
        <v>213599451241104</v>
      </c>
      <c r="B722" t="s">
        <v>2978</v>
      </c>
      <c r="C722" t="s">
        <v>62</v>
      </c>
      <c r="D722" t="s">
        <v>356</v>
      </c>
      <c r="E722" t="s">
        <v>356</v>
      </c>
      <c r="F722" t="s">
        <v>116</v>
      </c>
      <c r="G722" t="s">
        <v>3290</v>
      </c>
      <c r="H722" s="1">
        <v>43929</v>
      </c>
      <c r="I722" s="1">
        <v>43927</v>
      </c>
      <c r="J722">
        <v>7897000</v>
      </c>
      <c r="K722" t="s">
        <v>31</v>
      </c>
      <c r="L722" t="s">
        <v>31</v>
      </c>
      <c r="M722">
        <v>0</v>
      </c>
      <c r="N722">
        <v>0</v>
      </c>
      <c r="O722">
        <v>0</v>
      </c>
      <c r="P722" t="s">
        <v>37</v>
      </c>
      <c r="Q722" t="s">
        <v>37</v>
      </c>
      <c r="R722" t="str">
        <f t="shared" si="23"/>
        <v>2135994512411</v>
      </c>
      <c r="S722" t="s">
        <v>38</v>
      </c>
      <c r="T722" t="s">
        <v>66</v>
      </c>
      <c r="U722" t="s">
        <v>67</v>
      </c>
      <c r="V722" t="s">
        <v>100</v>
      </c>
      <c r="W722" t="s">
        <v>42</v>
      </c>
      <c r="X722" t="s">
        <v>43</v>
      </c>
      <c r="Y722" t="s">
        <v>44</v>
      </c>
      <c r="Z722" t="s">
        <v>44</v>
      </c>
      <c r="AA722" t="s">
        <v>45</v>
      </c>
      <c r="AB722" t="s">
        <v>46</v>
      </c>
      <c r="AC722" t="s">
        <v>47</v>
      </c>
      <c r="AD722" t="s">
        <v>48</v>
      </c>
      <c r="AE722" t="s">
        <v>49</v>
      </c>
      <c r="AF722" t="s">
        <v>31</v>
      </c>
    </row>
    <row r="723" spans="1:32">
      <c r="A723" t="str">
        <f t="shared" si="22"/>
        <v>213599451241104</v>
      </c>
      <c r="B723" t="s">
        <v>2978</v>
      </c>
      <c r="C723" t="s">
        <v>62</v>
      </c>
      <c r="D723" t="s">
        <v>354</v>
      </c>
      <c r="E723" t="s">
        <v>354</v>
      </c>
      <c r="F723" t="s">
        <v>116</v>
      </c>
      <c r="G723" t="s">
        <v>3291</v>
      </c>
      <c r="H723" s="1">
        <v>43929</v>
      </c>
      <c r="I723" s="1">
        <v>43927</v>
      </c>
      <c r="J723">
        <v>53483300</v>
      </c>
      <c r="K723" t="s">
        <v>31</v>
      </c>
      <c r="L723" t="s">
        <v>31</v>
      </c>
      <c r="M723">
        <v>0</v>
      </c>
      <c r="N723">
        <v>0</v>
      </c>
      <c r="O723">
        <v>0</v>
      </c>
      <c r="P723" t="s">
        <v>37</v>
      </c>
      <c r="Q723" t="s">
        <v>37</v>
      </c>
      <c r="R723" t="str">
        <f t="shared" si="23"/>
        <v>2135994512411</v>
      </c>
      <c r="S723" t="s">
        <v>38</v>
      </c>
      <c r="T723" t="s">
        <v>66</v>
      </c>
      <c r="U723" t="s">
        <v>67</v>
      </c>
      <c r="V723" t="s">
        <v>100</v>
      </c>
      <c r="W723" t="s">
        <v>42</v>
      </c>
      <c r="X723" t="s">
        <v>43</v>
      </c>
      <c r="Y723" t="s">
        <v>44</v>
      </c>
      <c r="Z723" t="s">
        <v>44</v>
      </c>
      <c r="AA723" t="s">
        <v>45</v>
      </c>
      <c r="AB723" t="s">
        <v>46</v>
      </c>
      <c r="AC723" t="s">
        <v>47</v>
      </c>
      <c r="AD723" t="s">
        <v>48</v>
      </c>
      <c r="AE723" t="s">
        <v>49</v>
      </c>
      <c r="AF723" t="s">
        <v>31</v>
      </c>
    </row>
    <row r="724" spans="1:32">
      <c r="A724" t="str">
        <f t="shared" si="22"/>
        <v>213599451112904</v>
      </c>
      <c r="B724" t="s">
        <v>2978</v>
      </c>
      <c r="C724" t="s">
        <v>62</v>
      </c>
      <c r="D724" t="s">
        <v>1069</v>
      </c>
      <c r="E724" t="s">
        <v>1069</v>
      </c>
      <c r="F724" t="s">
        <v>112</v>
      </c>
      <c r="G724" t="s">
        <v>3292</v>
      </c>
      <c r="H724" s="1">
        <v>43929</v>
      </c>
      <c r="I724" s="1">
        <v>43927</v>
      </c>
      <c r="J724">
        <v>134600000</v>
      </c>
      <c r="K724" t="s">
        <v>31</v>
      </c>
      <c r="L724" t="s">
        <v>31</v>
      </c>
      <c r="M724">
        <v>0</v>
      </c>
      <c r="N724">
        <v>0</v>
      </c>
      <c r="O724">
        <v>0</v>
      </c>
      <c r="P724" t="s">
        <v>37</v>
      </c>
      <c r="Q724" t="s">
        <v>37</v>
      </c>
      <c r="R724" t="str">
        <f t="shared" si="23"/>
        <v>2135994511129</v>
      </c>
      <c r="S724" t="s">
        <v>38</v>
      </c>
      <c r="T724" t="s">
        <v>66</v>
      </c>
      <c r="U724" t="s">
        <v>67</v>
      </c>
      <c r="V724" t="s">
        <v>100</v>
      </c>
      <c r="W724" t="s">
        <v>42</v>
      </c>
      <c r="X724" t="s">
        <v>43</v>
      </c>
      <c r="Y724" t="s">
        <v>44</v>
      </c>
      <c r="Z724" t="s">
        <v>44</v>
      </c>
      <c r="AA724" t="s">
        <v>45</v>
      </c>
      <c r="AB724" t="s">
        <v>46</v>
      </c>
      <c r="AC724" t="s">
        <v>47</v>
      </c>
      <c r="AD724" t="s">
        <v>48</v>
      </c>
      <c r="AE724" t="s">
        <v>49</v>
      </c>
      <c r="AF724" t="s">
        <v>31</v>
      </c>
    </row>
    <row r="725" spans="1:32">
      <c r="A725" t="str">
        <f t="shared" si="22"/>
        <v>213599452211304</v>
      </c>
      <c r="B725" t="s">
        <v>2978</v>
      </c>
      <c r="C725" t="s">
        <v>62</v>
      </c>
      <c r="D725" t="s">
        <v>1964</v>
      </c>
      <c r="E725" t="s">
        <v>1964</v>
      </c>
      <c r="F725" t="s">
        <v>158</v>
      </c>
      <c r="G725" t="s">
        <v>3293</v>
      </c>
      <c r="H725" s="1">
        <v>43929</v>
      </c>
      <c r="I725" s="1">
        <v>43927</v>
      </c>
      <c r="J725">
        <v>498250</v>
      </c>
      <c r="K725" t="s">
        <v>31</v>
      </c>
      <c r="L725" t="s">
        <v>31</v>
      </c>
      <c r="M725">
        <v>0</v>
      </c>
      <c r="N725">
        <v>0</v>
      </c>
      <c r="O725">
        <v>0</v>
      </c>
      <c r="P725" t="s">
        <v>37</v>
      </c>
      <c r="Q725" t="s">
        <v>37</v>
      </c>
      <c r="R725" t="str">
        <f t="shared" si="23"/>
        <v>2135994522113</v>
      </c>
      <c r="S725" t="s">
        <v>38</v>
      </c>
      <c r="T725" t="s">
        <v>66</v>
      </c>
      <c r="U725" t="s">
        <v>67</v>
      </c>
      <c r="V725" t="s">
        <v>100</v>
      </c>
      <c r="W725" t="s">
        <v>42</v>
      </c>
      <c r="X725" t="s">
        <v>43</v>
      </c>
      <c r="Y725" t="s">
        <v>44</v>
      </c>
      <c r="Z725" t="s">
        <v>44</v>
      </c>
      <c r="AA725" t="s">
        <v>45</v>
      </c>
      <c r="AB725" t="s">
        <v>46</v>
      </c>
      <c r="AC725" t="s">
        <v>47</v>
      </c>
      <c r="AD725" t="s">
        <v>48</v>
      </c>
      <c r="AE725" t="s">
        <v>49</v>
      </c>
      <c r="AF725" t="s">
        <v>31</v>
      </c>
    </row>
    <row r="726" spans="1:32">
      <c r="A726" t="str">
        <f t="shared" si="22"/>
        <v>213599452211904</v>
      </c>
      <c r="B726" t="s">
        <v>2978</v>
      </c>
      <c r="C726" t="s">
        <v>62</v>
      </c>
      <c r="D726" t="s">
        <v>1625</v>
      </c>
      <c r="E726" t="s">
        <v>1625</v>
      </c>
      <c r="F726" t="s">
        <v>60</v>
      </c>
      <c r="G726" t="s">
        <v>3294</v>
      </c>
      <c r="H726" s="1">
        <v>43934</v>
      </c>
      <c r="I726" s="1">
        <v>43929</v>
      </c>
      <c r="J726">
        <v>380298</v>
      </c>
      <c r="K726" t="s">
        <v>31</v>
      </c>
      <c r="L726" t="s">
        <v>31</v>
      </c>
      <c r="M726">
        <v>0</v>
      </c>
      <c r="N726">
        <v>0</v>
      </c>
      <c r="O726">
        <v>0</v>
      </c>
      <c r="P726" t="s">
        <v>37</v>
      </c>
      <c r="Q726" t="s">
        <v>37</v>
      </c>
      <c r="R726" t="str">
        <f t="shared" si="23"/>
        <v>2135994522119</v>
      </c>
      <c r="S726" t="s">
        <v>38</v>
      </c>
      <c r="T726" t="s">
        <v>66</v>
      </c>
      <c r="U726" t="s">
        <v>67</v>
      </c>
      <c r="V726" t="s">
        <v>100</v>
      </c>
      <c r="W726" t="s">
        <v>42</v>
      </c>
      <c r="X726" t="s">
        <v>43</v>
      </c>
      <c r="Y726" t="s">
        <v>44</v>
      </c>
      <c r="Z726" t="s">
        <v>44</v>
      </c>
      <c r="AA726" t="s">
        <v>45</v>
      </c>
      <c r="AB726" t="s">
        <v>46</v>
      </c>
      <c r="AC726" t="s">
        <v>47</v>
      </c>
      <c r="AD726" t="s">
        <v>48</v>
      </c>
      <c r="AE726" t="s">
        <v>49</v>
      </c>
      <c r="AF726" t="s">
        <v>31</v>
      </c>
    </row>
    <row r="727" spans="1:32">
      <c r="A727" t="str">
        <f t="shared" si="22"/>
        <v>213599452211904</v>
      </c>
      <c r="B727" t="s">
        <v>2978</v>
      </c>
      <c r="C727" t="s">
        <v>62</v>
      </c>
      <c r="D727" t="s">
        <v>584</v>
      </c>
      <c r="E727" t="s">
        <v>584</v>
      </c>
      <c r="F727" t="s">
        <v>60</v>
      </c>
      <c r="G727" t="s">
        <v>3295</v>
      </c>
      <c r="H727" s="1">
        <v>43934</v>
      </c>
      <c r="I727" s="1">
        <v>43929</v>
      </c>
      <c r="J727">
        <v>564000</v>
      </c>
      <c r="K727" t="s">
        <v>31</v>
      </c>
      <c r="L727" t="s">
        <v>31</v>
      </c>
      <c r="M727">
        <v>0</v>
      </c>
      <c r="N727">
        <v>0</v>
      </c>
      <c r="O727">
        <v>0</v>
      </c>
      <c r="P727" t="s">
        <v>37</v>
      </c>
      <c r="Q727" t="s">
        <v>37</v>
      </c>
      <c r="R727" t="str">
        <f t="shared" si="23"/>
        <v>2135994522119</v>
      </c>
      <c r="S727" t="s">
        <v>38</v>
      </c>
      <c r="T727" t="s">
        <v>66</v>
      </c>
      <c r="U727" t="s">
        <v>67</v>
      </c>
      <c r="V727" t="s">
        <v>100</v>
      </c>
      <c r="W727" t="s">
        <v>42</v>
      </c>
      <c r="X727" t="s">
        <v>43</v>
      </c>
      <c r="Y727" t="s">
        <v>44</v>
      </c>
      <c r="Z727" t="s">
        <v>44</v>
      </c>
      <c r="AA727" t="s">
        <v>45</v>
      </c>
      <c r="AB727" t="s">
        <v>46</v>
      </c>
      <c r="AC727" t="s">
        <v>47</v>
      </c>
      <c r="AD727" t="s">
        <v>48</v>
      </c>
      <c r="AE727" t="s">
        <v>49</v>
      </c>
      <c r="AF727" t="s">
        <v>31</v>
      </c>
    </row>
    <row r="728" spans="1:32">
      <c r="A728" t="str">
        <f t="shared" si="22"/>
        <v>213599451241104</v>
      </c>
      <c r="B728" t="s">
        <v>2978</v>
      </c>
      <c r="C728" t="s">
        <v>62</v>
      </c>
      <c r="D728" t="s">
        <v>1370</v>
      </c>
      <c r="E728" t="s">
        <v>1370</v>
      </c>
      <c r="F728" t="s">
        <v>116</v>
      </c>
      <c r="G728" t="s">
        <v>3296</v>
      </c>
      <c r="H728" s="1">
        <v>43930</v>
      </c>
      <c r="I728" s="1">
        <v>43929</v>
      </c>
      <c r="J728">
        <v>7897000</v>
      </c>
      <c r="K728" t="s">
        <v>31</v>
      </c>
      <c r="L728" t="s">
        <v>31</v>
      </c>
      <c r="M728">
        <v>0</v>
      </c>
      <c r="N728">
        <v>0</v>
      </c>
      <c r="O728">
        <v>0</v>
      </c>
      <c r="P728" t="s">
        <v>37</v>
      </c>
      <c r="Q728" t="s">
        <v>37</v>
      </c>
      <c r="R728" t="str">
        <f t="shared" si="23"/>
        <v>2135994512411</v>
      </c>
      <c r="S728" t="s">
        <v>38</v>
      </c>
      <c r="T728" t="s">
        <v>66</v>
      </c>
      <c r="U728" t="s">
        <v>67</v>
      </c>
      <c r="V728" t="s">
        <v>100</v>
      </c>
      <c r="W728" t="s">
        <v>42</v>
      </c>
      <c r="X728" t="s">
        <v>43</v>
      </c>
      <c r="Y728" t="s">
        <v>44</v>
      </c>
      <c r="Z728" t="s">
        <v>44</v>
      </c>
      <c r="AA728" t="s">
        <v>45</v>
      </c>
      <c r="AB728" t="s">
        <v>46</v>
      </c>
      <c r="AC728" t="s">
        <v>47</v>
      </c>
      <c r="AD728" t="s">
        <v>48</v>
      </c>
      <c r="AE728" t="s">
        <v>49</v>
      </c>
      <c r="AF728" t="s">
        <v>31</v>
      </c>
    </row>
    <row r="729" spans="1:32">
      <c r="A729" t="str">
        <f t="shared" si="22"/>
        <v>213599451112904</v>
      </c>
      <c r="B729" t="s">
        <v>2978</v>
      </c>
      <c r="C729" t="s">
        <v>62</v>
      </c>
      <c r="D729" t="s">
        <v>1825</v>
      </c>
      <c r="E729" t="s">
        <v>1825</v>
      </c>
      <c r="F729" t="s">
        <v>112</v>
      </c>
      <c r="G729" t="s">
        <v>3297</v>
      </c>
      <c r="H729" s="1">
        <v>43930</v>
      </c>
      <c r="I729" s="1">
        <v>43929</v>
      </c>
      <c r="J729">
        <v>25077000</v>
      </c>
      <c r="K729" t="s">
        <v>31</v>
      </c>
      <c r="L729" t="s">
        <v>31</v>
      </c>
      <c r="M729">
        <v>0</v>
      </c>
      <c r="N729">
        <v>0</v>
      </c>
      <c r="O729">
        <v>0</v>
      </c>
      <c r="P729" t="s">
        <v>37</v>
      </c>
      <c r="Q729" t="s">
        <v>37</v>
      </c>
      <c r="R729" t="str">
        <f t="shared" si="23"/>
        <v>2135994511129</v>
      </c>
      <c r="S729" t="s">
        <v>38</v>
      </c>
      <c r="T729" t="s">
        <v>66</v>
      </c>
      <c r="U729" t="s">
        <v>67</v>
      </c>
      <c r="V729" t="s">
        <v>100</v>
      </c>
      <c r="W729" t="s">
        <v>42</v>
      </c>
      <c r="X729" t="s">
        <v>43</v>
      </c>
      <c r="Y729" t="s">
        <v>44</v>
      </c>
      <c r="Z729" t="s">
        <v>44</v>
      </c>
      <c r="AA729" t="s">
        <v>45</v>
      </c>
      <c r="AB729" t="s">
        <v>46</v>
      </c>
      <c r="AC729" t="s">
        <v>47</v>
      </c>
      <c r="AD729" t="s">
        <v>48</v>
      </c>
      <c r="AE729" t="s">
        <v>49</v>
      </c>
      <c r="AF729" t="s">
        <v>31</v>
      </c>
    </row>
    <row r="730" spans="1:32">
      <c r="A730" t="str">
        <f t="shared" si="22"/>
        <v>213599451241104</v>
      </c>
      <c r="B730" t="s">
        <v>2978</v>
      </c>
      <c r="C730" t="s">
        <v>62</v>
      </c>
      <c r="D730" t="s">
        <v>834</v>
      </c>
      <c r="E730" t="s">
        <v>834</v>
      </c>
      <c r="F730" t="s">
        <v>116</v>
      </c>
      <c r="G730" t="s">
        <v>3298</v>
      </c>
      <c r="H730" s="1">
        <v>43937</v>
      </c>
      <c r="I730" s="1">
        <v>43935</v>
      </c>
      <c r="J730">
        <v>5330100</v>
      </c>
      <c r="K730" t="s">
        <v>31</v>
      </c>
      <c r="L730" t="s">
        <v>31</v>
      </c>
      <c r="M730">
        <v>0</v>
      </c>
      <c r="N730">
        <v>0</v>
      </c>
      <c r="O730">
        <v>0</v>
      </c>
      <c r="P730" t="s">
        <v>37</v>
      </c>
      <c r="Q730" t="s">
        <v>37</v>
      </c>
      <c r="R730" t="str">
        <f t="shared" si="23"/>
        <v>2135994512411</v>
      </c>
      <c r="S730" t="s">
        <v>38</v>
      </c>
      <c r="T730" t="s">
        <v>66</v>
      </c>
      <c r="U730" t="s">
        <v>67</v>
      </c>
      <c r="V730" t="s">
        <v>100</v>
      </c>
      <c r="W730" t="s">
        <v>42</v>
      </c>
      <c r="X730" t="s">
        <v>43</v>
      </c>
      <c r="Y730" t="s">
        <v>44</v>
      </c>
      <c r="Z730" t="s">
        <v>44</v>
      </c>
      <c r="AA730" t="s">
        <v>45</v>
      </c>
      <c r="AB730" t="s">
        <v>46</v>
      </c>
      <c r="AC730" t="s">
        <v>47</v>
      </c>
      <c r="AD730" t="s">
        <v>48</v>
      </c>
      <c r="AE730" t="s">
        <v>49</v>
      </c>
      <c r="AF730" t="s">
        <v>31</v>
      </c>
    </row>
    <row r="731" spans="1:32">
      <c r="A731" t="str">
        <f t="shared" si="22"/>
        <v>213599451112904</v>
      </c>
      <c r="B731" t="s">
        <v>2978</v>
      </c>
      <c r="C731" t="s">
        <v>62</v>
      </c>
      <c r="D731" t="s">
        <v>1744</v>
      </c>
      <c r="E731" t="s">
        <v>1744</v>
      </c>
      <c r="F731" t="s">
        <v>112</v>
      </c>
      <c r="G731" t="s">
        <v>3299</v>
      </c>
      <c r="H731" s="1">
        <v>43936</v>
      </c>
      <c r="I731" s="1">
        <v>43935</v>
      </c>
      <c r="J731">
        <v>45627000</v>
      </c>
      <c r="K731" t="s">
        <v>31</v>
      </c>
      <c r="L731" t="s">
        <v>31</v>
      </c>
      <c r="M731">
        <v>0</v>
      </c>
      <c r="N731">
        <v>0</v>
      </c>
      <c r="O731">
        <v>0</v>
      </c>
      <c r="P731" t="s">
        <v>37</v>
      </c>
      <c r="Q731" t="s">
        <v>37</v>
      </c>
      <c r="R731" t="str">
        <f t="shared" si="23"/>
        <v>2135994511129</v>
      </c>
      <c r="S731" t="s">
        <v>38</v>
      </c>
      <c r="T731" t="s">
        <v>66</v>
      </c>
      <c r="U731" t="s">
        <v>67</v>
      </c>
      <c r="V731" t="s">
        <v>100</v>
      </c>
      <c r="W731" t="s">
        <v>42</v>
      </c>
      <c r="X731" t="s">
        <v>43</v>
      </c>
      <c r="Y731" t="s">
        <v>44</v>
      </c>
      <c r="Z731" t="s">
        <v>44</v>
      </c>
      <c r="AA731" t="s">
        <v>45</v>
      </c>
      <c r="AB731" t="s">
        <v>46</v>
      </c>
      <c r="AC731" t="s">
        <v>47</v>
      </c>
      <c r="AD731" t="s">
        <v>48</v>
      </c>
      <c r="AE731" t="s">
        <v>49</v>
      </c>
      <c r="AF731" t="s">
        <v>31</v>
      </c>
    </row>
    <row r="732" spans="1:32">
      <c r="A732" t="str">
        <f t="shared" si="22"/>
        <v>212904652211104</v>
      </c>
      <c r="B732" t="s">
        <v>2978</v>
      </c>
      <c r="C732" t="s">
        <v>62</v>
      </c>
      <c r="D732" t="s">
        <v>1674</v>
      </c>
      <c r="E732" t="s">
        <v>1674</v>
      </c>
      <c r="F732" t="s">
        <v>79</v>
      </c>
      <c r="G732" t="s">
        <v>3300</v>
      </c>
      <c r="H732" s="1">
        <v>43937</v>
      </c>
      <c r="I732" s="1">
        <v>43935</v>
      </c>
      <c r="J732">
        <v>1058100</v>
      </c>
      <c r="K732" t="s">
        <v>31</v>
      </c>
      <c r="L732" t="s">
        <v>31</v>
      </c>
      <c r="M732">
        <v>0</v>
      </c>
      <c r="N732">
        <v>0</v>
      </c>
      <c r="O732">
        <v>0</v>
      </c>
      <c r="P732" t="s">
        <v>37</v>
      </c>
      <c r="Q732" t="s">
        <v>37</v>
      </c>
      <c r="R732" t="str">
        <f t="shared" si="23"/>
        <v>2129046522111</v>
      </c>
      <c r="S732" t="s">
        <v>38</v>
      </c>
      <c r="T732" t="s">
        <v>66</v>
      </c>
      <c r="U732" t="s">
        <v>67</v>
      </c>
      <c r="V732" t="s">
        <v>81</v>
      </c>
      <c r="W732" t="s">
        <v>82</v>
      </c>
      <c r="X732" t="s">
        <v>43</v>
      </c>
      <c r="Y732" t="s">
        <v>44</v>
      </c>
      <c r="Z732" t="s">
        <v>44</v>
      </c>
      <c r="AA732" t="s">
        <v>45</v>
      </c>
      <c r="AB732" t="s">
        <v>46</v>
      </c>
      <c r="AC732" t="s">
        <v>47</v>
      </c>
      <c r="AD732" t="s">
        <v>48</v>
      </c>
      <c r="AE732" t="s">
        <v>49</v>
      </c>
      <c r="AF732" t="s">
        <v>31</v>
      </c>
    </row>
    <row r="733" spans="1:32">
      <c r="A733" t="str">
        <f t="shared" si="22"/>
        <v>212904652211904</v>
      </c>
      <c r="B733" t="s">
        <v>2978</v>
      </c>
      <c r="C733" t="s">
        <v>62</v>
      </c>
      <c r="D733" t="s">
        <v>1204</v>
      </c>
      <c r="E733" t="s">
        <v>1204</v>
      </c>
      <c r="F733" t="s">
        <v>60</v>
      </c>
      <c r="G733" t="s">
        <v>3301</v>
      </c>
      <c r="H733" s="1">
        <v>43936</v>
      </c>
      <c r="I733" s="1">
        <v>43935</v>
      </c>
      <c r="J733">
        <v>625635</v>
      </c>
      <c r="K733" t="s">
        <v>31</v>
      </c>
      <c r="L733" t="s">
        <v>31</v>
      </c>
      <c r="M733">
        <v>0</v>
      </c>
      <c r="N733">
        <v>0</v>
      </c>
      <c r="O733">
        <v>0</v>
      </c>
      <c r="P733" t="s">
        <v>37</v>
      </c>
      <c r="Q733" t="s">
        <v>37</v>
      </c>
      <c r="R733" t="str">
        <f t="shared" si="23"/>
        <v>2129046522119</v>
      </c>
      <c r="S733" t="s">
        <v>38</v>
      </c>
      <c r="T733" t="s">
        <v>66</v>
      </c>
      <c r="U733" t="s">
        <v>67</v>
      </c>
      <c r="V733" t="s">
        <v>81</v>
      </c>
      <c r="W733" t="s">
        <v>82</v>
      </c>
      <c r="X733" t="s">
        <v>43</v>
      </c>
      <c r="Y733" t="s">
        <v>44</v>
      </c>
      <c r="Z733" t="s">
        <v>44</v>
      </c>
      <c r="AA733" t="s">
        <v>45</v>
      </c>
      <c r="AB733" t="s">
        <v>46</v>
      </c>
      <c r="AC733" t="s">
        <v>47</v>
      </c>
      <c r="AD733" t="s">
        <v>48</v>
      </c>
      <c r="AE733" t="s">
        <v>49</v>
      </c>
      <c r="AF733" t="s">
        <v>31</v>
      </c>
    </row>
    <row r="734" spans="1:32">
      <c r="A734" t="str">
        <f t="shared" si="22"/>
        <v>212904652211204</v>
      </c>
      <c r="B734" t="s">
        <v>2978</v>
      </c>
      <c r="C734" t="s">
        <v>62</v>
      </c>
      <c r="D734" t="s">
        <v>1953</v>
      </c>
      <c r="E734" t="s">
        <v>1953</v>
      </c>
      <c r="F734" t="s">
        <v>148</v>
      </c>
      <c r="G734" t="s">
        <v>3302</v>
      </c>
      <c r="H734" s="1">
        <v>43936</v>
      </c>
      <c r="I734" s="1">
        <v>43935</v>
      </c>
      <c r="J734">
        <v>580500</v>
      </c>
      <c r="K734" t="s">
        <v>31</v>
      </c>
      <c r="L734" t="s">
        <v>31</v>
      </c>
      <c r="M734">
        <v>0</v>
      </c>
      <c r="N734">
        <v>0</v>
      </c>
      <c r="O734">
        <v>0</v>
      </c>
      <c r="P734" t="s">
        <v>37</v>
      </c>
      <c r="Q734" t="s">
        <v>37</v>
      </c>
      <c r="R734" t="str">
        <f t="shared" si="23"/>
        <v>2129046522112</v>
      </c>
      <c r="S734" t="s">
        <v>38</v>
      </c>
      <c r="T734" t="s">
        <v>66</v>
      </c>
      <c r="U734" t="s">
        <v>67</v>
      </c>
      <c r="V734" t="s">
        <v>81</v>
      </c>
      <c r="W734" t="s">
        <v>82</v>
      </c>
      <c r="X734" t="s">
        <v>43</v>
      </c>
      <c r="Y734" t="s">
        <v>44</v>
      </c>
      <c r="Z734" t="s">
        <v>44</v>
      </c>
      <c r="AA734" t="s">
        <v>45</v>
      </c>
      <c r="AB734" t="s">
        <v>46</v>
      </c>
      <c r="AC734" t="s">
        <v>47</v>
      </c>
      <c r="AD734" t="s">
        <v>48</v>
      </c>
      <c r="AE734" t="s">
        <v>49</v>
      </c>
      <c r="AF734" t="s">
        <v>31</v>
      </c>
    </row>
    <row r="735" spans="1:32">
      <c r="A735" t="str">
        <f t="shared" si="22"/>
        <v>213599452211104</v>
      </c>
      <c r="B735" t="s">
        <v>2978</v>
      </c>
      <c r="C735" t="s">
        <v>62</v>
      </c>
      <c r="D735" t="s">
        <v>1908</v>
      </c>
      <c r="E735" t="s">
        <v>1908</v>
      </c>
      <c r="F735" t="s">
        <v>79</v>
      </c>
      <c r="G735" t="s">
        <v>3303</v>
      </c>
      <c r="H735" s="1">
        <v>43936</v>
      </c>
      <c r="I735" s="1">
        <v>43935</v>
      </c>
      <c r="J735">
        <v>154280</v>
      </c>
      <c r="K735" t="s">
        <v>31</v>
      </c>
      <c r="L735" t="s">
        <v>31</v>
      </c>
      <c r="M735">
        <v>0</v>
      </c>
      <c r="N735">
        <v>0</v>
      </c>
      <c r="O735">
        <v>0</v>
      </c>
      <c r="P735" t="s">
        <v>37</v>
      </c>
      <c r="Q735" t="s">
        <v>37</v>
      </c>
      <c r="R735" t="str">
        <f t="shared" si="23"/>
        <v>2135994522111</v>
      </c>
      <c r="S735" t="s">
        <v>38</v>
      </c>
      <c r="T735" t="s">
        <v>66</v>
      </c>
      <c r="U735" t="s">
        <v>67</v>
      </c>
      <c r="V735" t="s">
        <v>100</v>
      </c>
      <c r="W735" t="s">
        <v>42</v>
      </c>
      <c r="X735" t="s">
        <v>43</v>
      </c>
      <c r="Y735" t="s">
        <v>44</v>
      </c>
      <c r="Z735" t="s">
        <v>44</v>
      </c>
      <c r="AA735" t="s">
        <v>45</v>
      </c>
      <c r="AB735" t="s">
        <v>46</v>
      </c>
      <c r="AC735" t="s">
        <v>47</v>
      </c>
      <c r="AD735" t="s">
        <v>48</v>
      </c>
      <c r="AE735" t="s">
        <v>49</v>
      </c>
      <c r="AF735" t="s">
        <v>31</v>
      </c>
    </row>
    <row r="736" spans="1:32">
      <c r="A736" t="str">
        <f t="shared" si="22"/>
        <v>212904652211104</v>
      </c>
      <c r="B736" t="s">
        <v>2978</v>
      </c>
      <c r="C736" t="s">
        <v>62</v>
      </c>
      <c r="D736" t="s">
        <v>814</v>
      </c>
      <c r="E736" t="s">
        <v>814</v>
      </c>
      <c r="F736" t="s">
        <v>79</v>
      </c>
      <c r="G736" t="s">
        <v>3304</v>
      </c>
      <c r="H736" s="1">
        <v>43936</v>
      </c>
      <c r="I736" s="1">
        <v>43935</v>
      </c>
      <c r="J736">
        <v>1074300</v>
      </c>
      <c r="K736" t="s">
        <v>31</v>
      </c>
      <c r="L736" t="s">
        <v>31</v>
      </c>
      <c r="M736">
        <v>0</v>
      </c>
      <c r="N736">
        <v>0</v>
      </c>
      <c r="O736">
        <v>0</v>
      </c>
      <c r="P736" t="s">
        <v>37</v>
      </c>
      <c r="Q736" t="s">
        <v>37</v>
      </c>
      <c r="R736" t="str">
        <f t="shared" si="23"/>
        <v>2129046522111</v>
      </c>
      <c r="S736" t="s">
        <v>38</v>
      </c>
      <c r="T736" t="s">
        <v>66</v>
      </c>
      <c r="U736" t="s">
        <v>67</v>
      </c>
      <c r="V736" t="s">
        <v>81</v>
      </c>
      <c r="W736" t="s">
        <v>82</v>
      </c>
      <c r="X736" t="s">
        <v>43</v>
      </c>
      <c r="Y736" t="s">
        <v>44</v>
      </c>
      <c r="Z736" t="s">
        <v>44</v>
      </c>
      <c r="AA736" t="s">
        <v>45</v>
      </c>
      <c r="AB736" t="s">
        <v>46</v>
      </c>
      <c r="AC736" t="s">
        <v>47</v>
      </c>
      <c r="AD736" t="s">
        <v>48</v>
      </c>
      <c r="AE736" t="s">
        <v>49</v>
      </c>
      <c r="AF736" t="s">
        <v>31</v>
      </c>
    </row>
    <row r="737" spans="1:32">
      <c r="A737" t="str">
        <f t="shared" si="22"/>
        <v>212904652121904</v>
      </c>
      <c r="B737" t="s">
        <v>2978</v>
      </c>
      <c r="C737" t="s">
        <v>62</v>
      </c>
      <c r="D737" t="s">
        <v>660</v>
      </c>
      <c r="E737" t="s">
        <v>660</v>
      </c>
      <c r="F737" t="s">
        <v>96</v>
      </c>
      <c r="G737" t="s">
        <v>3305</v>
      </c>
      <c r="H737" s="1">
        <v>43936</v>
      </c>
      <c r="I737" s="1">
        <v>43935</v>
      </c>
      <c r="J737">
        <v>1500000</v>
      </c>
      <c r="K737" t="s">
        <v>31</v>
      </c>
      <c r="L737" t="s">
        <v>31</v>
      </c>
      <c r="M737">
        <v>0</v>
      </c>
      <c r="N737">
        <v>0</v>
      </c>
      <c r="O737">
        <v>0</v>
      </c>
      <c r="P737" t="s">
        <v>37</v>
      </c>
      <c r="Q737" t="s">
        <v>37</v>
      </c>
      <c r="R737" t="str">
        <f t="shared" si="23"/>
        <v>2129046521219</v>
      </c>
      <c r="S737" t="s">
        <v>38</v>
      </c>
      <c r="T737" t="s">
        <v>66</v>
      </c>
      <c r="U737" t="s">
        <v>67</v>
      </c>
      <c r="V737" t="s">
        <v>81</v>
      </c>
      <c r="W737" t="s">
        <v>82</v>
      </c>
      <c r="X737" t="s">
        <v>43</v>
      </c>
      <c r="Y737" t="s">
        <v>44</v>
      </c>
      <c r="Z737" t="s">
        <v>44</v>
      </c>
      <c r="AA737" t="s">
        <v>45</v>
      </c>
      <c r="AB737" t="s">
        <v>46</v>
      </c>
      <c r="AC737" t="s">
        <v>47</v>
      </c>
      <c r="AD737" t="s">
        <v>48</v>
      </c>
      <c r="AE737" t="s">
        <v>49</v>
      </c>
      <c r="AF737" t="s">
        <v>31</v>
      </c>
    </row>
    <row r="738" spans="1:32">
      <c r="A738" t="str">
        <f t="shared" si="22"/>
        <v>212802752123304</v>
      </c>
      <c r="B738" t="s">
        <v>2978</v>
      </c>
      <c r="C738" t="s">
        <v>62</v>
      </c>
      <c r="D738" t="s">
        <v>2035</v>
      </c>
      <c r="E738" t="s">
        <v>2035</v>
      </c>
      <c r="F738" t="s">
        <v>363</v>
      </c>
      <c r="G738" t="s">
        <v>3306</v>
      </c>
      <c r="H738" s="1">
        <v>43937</v>
      </c>
      <c r="I738" s="1">
        <v>43935</v>
      </c>
      <c r="J738">
        <v>7200000</v>
      </c>
      <c r="K738" t="s">
        <v>31</v>
      </c>
      <c r="L738" t="s">
        <v>31</v>
      </c>
      <c r="M738">
        <v>0</v>
      </c>
      <c r="N738">
        <v>0</v>
      </c>
      <c r="O738">
        <v>0</v>
      </c>
      <c r="P738" t="s">
        <v>37</v>
      </c>
      <c r="Q738" t="s">
        <v>37</v>
      </c>
      <c r="R738" t="str">
        <f t="shared" si="23"/>
        <v>2128027521233</v>
      </c>
      <c r="S738" t="s">
        <v>38</v>
      </c>
      <c r="T738" t="s">
        <v>66</v>
      </c>
      <c r="U738" t="s">
        <v>67</v>
      </c>
      <c r="V738" t="s">
        <v>68</v>
      </c>
      <c r="W738" t="s">
        <v>902</v>
      </c>
      <c r="X738" t="s">
        <v>43</v>
      </c>
      <c r="Y738" t="s">
        <v>44</v>
      </c>
      <c r="Z738" t="s">
        <v>44</v>
      </c>
      <c r="AA738" t="s">
        <v>45</v>
      </c>
      <c r="AB738" t="s">
        <v>46</v>
      </c>
      <c r="AC738" t="s">
        <v>47</v>
      </c>
      <c r="AD738" t="s">
        <v>48</v>
      </c>
      <c r="AE738" t="s">
        <v>49</v>
      </c>
      <c r="AF738" t="s">
        <v>31</v>
      </c>
    </row>
    <row r="739" spans="1:32">
      <c r="A739" t="str">
        <f t="shared" si="22"/>
        <v>212904652121904</v>
      </c>
      <c r="B739" t="s">
        <v>2978</v>
      </c>
      <c r="C739" t="s">
        <v>62</v>
      </c>
      <c r="D739" t="s">
        <v>1569</v>
      </c>
      <c r="E739" t="s">
        <v>1569</v>
      </c>
      <c r="F739" t="s">
        <v>96</v>
      </c>
      <c r="G739" t="s">
        <v>3307</v>
      </c>
      <c r="H739" s="1">
        <v>43937</v>
      </c>
      <c r="I739" s="1">
        <v>43935</v>
      </c>
      <c r="J739">
        <v>3240000</v>
      </c>
      <c r="K739" t="s">
        <v>31</v>
      </c>
      <c r="L739" t="s">
        <v>31</v>
      </c>
      <c r="M739">
        <v>0</v>
      </c>
      <c r="N739">
        <v>0</v>
      </c>
      <c r="O739">
        <v>0</v>
      </c>
      <c r="P739" t="s">
        <v>37</v>
      </c>
      <c r="Q739" t="s">
        <v>37</v>
      </c>
      <c r="R739" t="str">
        <f t="shared" si="23"/>
        <v>2129046521219</v>
      </c>
      <c r="S739" t="s">
        <v>38</v>
      </c>
      <c r="T739" t="s">
        <v>66</v>
      </c>
      <c r="U739" t="s">
        <v>67</v>
      </c>
      <c r="V739" t="s">
        <v>81</v>
      </c>
      <c r="W739" t="s">
        <v>82</v>
      </c>
      <c r="X739" t="s">
        <v>43</v>
      </c>
      <c r="Y739" t="s">
        <v>44</v>
      </c>
      <c r="Z739" t="s">
        <v>44</v>
      </c>
      <c r="AA739" t="s">
        <v>45</v>
      </c>
      <c r="AB739" t="s">
        <v>46</v>
      </c>
      <c r="AC739" t="s">
        <v>47</v>
      </c>
      <c r="AD739" t="s">
        <v>48</v>
      </c>
      <c r="AE739" t="s">
        <v>49</v>
      </c>
      <c r="AF739" t="s">
        <v>31</v>
      </c>
    </row>
    <row r="740" spans="1:32">
      <c r="A740" t="str">
        <f t="shared" si="22"/>
        <v>212802852123304</v>
      </c>
      <c r="B740" t="s">
        <v>2978</v>
      </c>
      <c r="C740" t="s">
        <v>62</v>
      </c>
      <c r="D740" t="s">
        <v>1229</v>
      </c>
      <c r="E740" t="s">
        <v>1229</v>
      </c>
      <c r="F740" t="s">
        <v>363</v>
      </c>
      <c r="G740" t="s">
        <v>3308</v>
      </c>
      <c r="H740" s="1">
        <v>43937</v>
      </c>
      <c r="I740" s="1">
        <v>43935</v>
      </c>
      <c r="J740">
        <v>135850000</v>
      </c>
      <c r="K740" t="s">
        <v>31</v>
      </c>
      <c r="L740" t="s">
        <v>31</v>
      </c>
      <c r="M740">
        <v>0</v>
      </c>
      <c r="N740">
        <v>0</v>
      </c>
      <c r="O740">
        <v>0</v>
      </c>
      <c r="P740" t="s">
        <v>37</v>
      </c>
      <c r="Q740" t="s">
        <v>37</v>
      </c>
      <c r="R740" t="str">
        <f t="shared" si="23"/>
        <v>2128028521233</v>
      </c>
      <c r="S740" t="s">
        <v>38</v>
      </c>
      <c r="T740" t="s">
        <v>66</v>
      </c>
      <c r="U740" t="s">
        <v>67</v>
      </c>
      <c r="V740" t="s">
        <v>68</v>
      </c>
      <c r="W740" t="s">
        <v>469</v>
      </c>
      <c r="X740" t="s">
        <v>43</v>
      </c>
      <c r="Y740" t="s">
        <v>44</v>
      </c>
      <c r="Z740" t="s">
        <v>44</v>
      </c>
      <c r="AA740" t="s">
        <v>45</v>
      </c>
      <c r="AB740" t="s">
        <v>46</v>
      </c>
      <c r="AC740" t="s">
        <v>47</v>
      </c>
      <c r="AD740" t="s">
        <v>48</v>
      </c>
      <c r="AE740" t="s">
        <v>49</v>
      </c>
      <c r="AF740" t="s">
        <v>31</v>
      </c>
    </row>
    <row r="741" spans="1:32">
      <c r="A741" t="str">
        <f t="shared" si="22"/>
        <v>213300551152104</v>
      </c>
      <c r="B741" t="s">
        <v>2978</v>
      </c>
      <c r="C741" t="s">
        <v>62</v>
      </c>
      <c r="D741" t="s">
        <v>958</v>
      </c>
      <c r="E741" t="s">
        <v>958</v>
      </c>
      <c r="F741" t="s">
        <v>88</v>
      </c>
      <c r="G741" t="s">
        <v>3309</v>
      </c>
      <c r="H741" s="1">
        <v>43937</v>
      </c>
      <c r="I741" s="1">
        <v>43935</v>
      </c>
      <c r="J741">
        <v>991500000</v>
      </c>
      <c r="K741" t="s">
        <v>31</v>
      </c>
      <c r="L741" t="s">
        <v>31</v>
      </c>
      <c r="M741">
        <v>0</v>
      </c>
      <c r="N741">
        <v>0</v>
      </c>
      <c r="O741">
        <v>0</v>
      </c>
      <c r="P741" t="s">
        <v>37</v>
      </c>
      <c r="Q741" t="s">
        <v>37</v>
      </c>
      <c r="R741" t="str">
        <f t="shared" si="23"/>
        <v>2133005511521</v>
      </c>
      <c r="S741" t="s">
        <v>38</v>
      </c>
      <c r="T741" t="s">
        <v>66</v>
      </c>
      <c r="U741" t="s">
        <v>67</v>
      </c>
      <c r="V741" t="s">
        <v>86</v>
      </c>
      <c r="W741" t="s">
        <v>90</v>
      </c>
      <c r="X741" t="s">
        <v>43</v>
      </c>
      <c r="Y741" t="s">
        <v>44</v>
      </c>
      <c r="Z741" t="s">
        <v>44</v>
      </c>
      <c r="AA741" t="s">
        <v>45</v>
      </c>
      <c r="AB741" t="s">
        <v>46</v>
      </c>
      <c r="AC741" t="s">
        <v>47</v>
      </c>
      <c r="AD741" t="s">
        <v>48</v>
      </c>
      <c r="AE741" t="s">
        <v>49</v>
      </c>
      <c r="AF741" t="s">
        <v>31</v>
      </c>
    </row>
    <row r="742" spans="1:32">
      <c r="A742" t="str">
        <f t="shared" si="22"/>
        <v>213300551152104</v>
      </c>
      <c r="B742" t="s">
        <v>2978</v>
      </c>
      <c r="C742" t="s">
        <v>62</v>
      </c>
      <c r="D742" t="s">
        <v>53</v>
      </c>
      <c r="E742" t="s">
        <v>53</v>
      </c>
      <c r="F742" t="s">
        <v>88</v>
      </c>
      <c r="G742" t="s">
        <v>3310</v>
      </c>
      <c r="H742" s="1">
        <v>43937</v>
      </c>
      <c r="I742" s="1">
        <v>43935</v>
      </c>
      <c r="J742">
        <v>990000000</v>
      </c>
      <c r="K742" t="s">
        <v>31</v>
      </c>
      <c r="L742" t="s">
        <v>31</v>
      </c>
      <c r="M742">
        <v>0</v>
      </c>
      <c r="N742">
        <v>0</v>
      </c>
      <c r="O742">
        <v>0</v>
      </c>
      <c r="P742" t="s">
        <v>37</v>
      </c>
      <c r="Q742" t="s">
        <v>37</v>
      </c>
      <c r="R742" t="str">
        <f t="shared" si="23"/>
        <v>2133005511521</v>
      </c>
      <c r="S742" t="s">
        <v>38</v>
      </c>
      <c r="T742" t="s">
        <v>66</v>
      </c>
      <c r="U742" t="s">
        <v>67</v>
      </c>
      <c r="V742" t="s">
        <v>86</v>
      </c>
      <c r="W742" t="s">
        <v>90</v>
      </c>
      <c r="X742" t="s">
        <v>43</v>
      </c>
      <c r="Y742" t="s">
        <v>44</v>
      </c>
      <c r="Z742" t="s">
        <v>44</v>
      </c>
      <c r="AA742" t="s">
        <v>45</v>
      </c>
      <c r="AB742" t="s">
        <v>46</v>
      </c>
      <c r="AC742" t="s">
        <v>47</v>
      </c>
      <c r="AD742" t="s">
        <v>48</v>
      </c>
      <c r="AE742" t="s">
        <v>49</v>
      </c>
      <c r="AF742" t="s">
        <v>31</v>
      </c>
    </row>
    <row r="743" spans="1:32">
      <c r="A743" t="str">
        <f t="shared" si="22"/>
        <v>213300551152104</v>
      </c>
      <c r="B743" t="s">
        <v>2978</v>
      </c>
      <c r="C743" t="s">
        <v>62</v>
      </c>
      <c r="D743" t="s">
        <v>1261</v>
      </c>
      <c r="E743" t="s">
        <v>1261</v>
      </c>
      <c r="F743" t="s">
        <v>88</v>
      </c>
      <c r="G743" t="s">
        <v>3311</v>
      </c>
      <c r="H743" s="1">
        <v>43937</v>
      </c>
      <c r="I743" s="1">
        <v>43935</v>
      </c>
      <c r="J743">
        <v>996000000</v>
      </c>
      <c r="K743" t="s">
        <v>31</v>
      </c>
      <c r="L743" t="s">
        <v>31</v>
      </c>
      <c r="M743">
        <v>0</v>
      </c>
      <c r="N743">
        <v>0</v>
      </c>
      <c r="O743">
        <v>0</v>
      </c>
      <c r="P743" t="s">
        <v>37</v>
      </c>
      <c r="Q743" t="s">
        <v>37</v>
      </c>
      <c r="R743" t="str">
        <f t="shared" si="23"/>
        <v>2133005511521</v>
      </c>
      <c r="S743" t="s">
        <v>38</v>
      </c>
      <c r="T743" t="s">
        <v>66</v>
      </c>
      <c r="U743" t="s">
        <v>67</v>
      </c>
      <c r="V743" t="s">
        <v>86</v>
      </c>
      <c r="W743" t="s">
        <v>90</v>
      </c>
      <c r="X743" t="s">
        <v>43</v>
      </c>
      <c r="Y743" t="s">
        <v>44</v>
      </c>
      <c r="Z743" t="s">
        <v>44</v>
      </c>
      <c r="AA743" t="s">
        <v>45</v>
      </c>
      <c r="AB743" t="s">
        <v>46</v>
      </c>
      <c r="AC743" t="s">
        <v>47</v>
      </c>
      <c r="AD743" t="s">
        <v>48</v>
      </c>
      <c r="AE743" t="s">
        <v>49</v>
      </c>
      <c r="AF743" t="s">
        <v>31</v>
      </c>
    </row>
    <row r="744" spans="1:32">
      <c r="A744" t="str">
        <f t="shared" si="22"/>
        <v>213300551152104</v>
      </c>
      <c r="B744" t="s">
        <v>2978</v>
      </c>
      <c r="C744" t="s">
        <v>62</v>
      </c>
      <c r="D744" t="s">
        <v>986</v>
      </c>
      <c r="E744" t="s">
        <v>986</v>
      </c>
      <c r="F744" t="s">
        <v>88</v>
      </c>
      <c r="G744" t="s">
        <v>3312</v>
      </c>
      <c r="H744" s="1">
        <v>43937</v>
      </c>
      <c r="I744" s="1">
        <v>43935</v>
      </c>
      <c r="J744">
        <v>903999300</v>
      </c>
      <c r="K744" t="s">
        <v>31</v>
      </c>
      <c r="L744" t="s">
        <v>31</v>
      </c>
      <c r="M744">
        <v>0</v>
      </c>
      <c r="N744">
        <v>0</v>
      </c>
      <c r="O744">
        <v>0</v>
      </c>
      <c r="P744" t="s">
        <v>37</v>
      </c>
      <c r="Q744" t="s">
        <v>37</v>
      </c>
      <c r="R744" t="str">
        <f t="shared" si="23"/>
        <v>2133005511521</v>
      </c>
      <c r="S744" t="s">
        <v>38</v>
      </c>
      <c r="T744" t="s">
        <v>66</v>
      </c>
      <c r="U744" t="s">
        <v>67</v>
      </c>
      <c r="V744" t="s">
        <v>86</v>
      </c>
      <c r="W744" t="s">
        <v>90</v>
      </c>
      <c r="X744" t="s">
        <v>43</v>
      </c>
      <c r="Y744" t="s">
        <v>44</v>
      </c>
      <c r="Z744" t="s">
        <v>44</v>
      </c>
      <c r="AA744" t="s">
        <v>45</v>
      </c>
      <c r="AB744" t="s">
        <v>46</v>
      </c>
      <c r="AC744" t="s">
        <v>47</v>
      </c>
      <c r="AD744" t="s">
        <v>48</v>
      </c>
      <c r="AE744" t="s">
        <v>49</v>
      </c>
      <c r="AF744" t="s">
        <v>31</v>
      </c>
    </row>
    <row r="745" spans="1:32">
      <c r="A745" t="str">
        <f t="shared" si="22"/>
        <v>213300551152104</v>
      </c>
      <c r="B745" t="s">
        <v>2978</v>
      </c>
      <c r="C745" t="s">
        <v>62</v>
      </c>
      <c r="D745" t="s">
        <v>1364</v>
      </c>
      <c r="E745" t="s">
        <v>1364</v>
      </c>
      <c r="F745" t="s">
        <v>88</v>
      </c>
      <c r="G745" t="s">
        <v>3313</v>
      </c>
      <c r="H745" s="1">
        <v>43937</v>
      </c>
      <c r="I745" s="1">
        <v>43935</v>
      </c>
      <c r="J745">
        <v>911846900</v>
      </c>
      <c r="K745" t="s">
        <v>31</v>
      </c>
      <c r="L745" t="s">
        <v>31</v>
      </c>
      <c r="M745">
        <v>0</v>
      </c>
      <c r="N745">
        <v>0</v>
      </c>
      <c r="O745">
        <v>0</v>
      </c>
      <c r="P745" t="s">
        <v>37</v>
      </c>
      <c r="Q745" t="s">
        <v>37</v>
      </c>
      <c r="R745" t="str">
        <f t="shared" si="23"/>
        <v>2133005511521</v>
      </c>
      <c r="S745" t="s">
        <v>38</v>
      </c>
      <c r="T745" t="s">
        <v>66</v>
      </c>
      <c r="U745" t="s">
        <v>67</v>
      </c>
      <c r="V745" t="s">
        <v>86</v>
      </c>
      <c r="W745" t="s">
        <v>90</v>
      </c>
      <c r="X745" t="s">
        <v>43</v>
      </c>
      <c r="Y745" t="s">
        <v>44</v>
      </c>
      <c r="Z745" t="s">
        <v>44</v>
      </c>
      <c r="AA745" t="s">
        <v>45</v>
      </c>
      <c r="AB745" t="s">
        <v>46</v>
      </c>
      <c r="AC745" t="s">
        <v>47</v>
      </c>
      <c r="AD745" t="s">
        <v>48</v>
      </c>
      <c r="AE745" t="s">
        <v>49</v>
      </c>
      <c r="AF745" t="s">
        <v>31</v>
      </c>
    </row>
    <row r="746" spans="1:32">
      <c r="A746" t="str">
        <f t="shared" si="22"/>
        <v>213300551152104</v>
      </c>
      <c r="B746" t="s">
        <v>2978</v>
      </c>
      <c r="C746" t="s">
        <v>62</v>
      </c>
      <c r="D746" t="s">
        <v>1557</v>
      </c>
      <c r="E746" t="s">
        <v>1557</v>
      </c>
      <c r="F746" t="s">
        <v>88</v>
      </c>
      <c r="G746" t="s">
        <v>3314</v>
      </c>
      <c r="H746" s="1">
        <v>43937</v>
      </c>
      <c r="I746" s="1">
        <v>43935</v>
      </c>
      <c r="J746">
        <v>947893000</v>
      </c>
      <c r="K746" t="s">
        <v>31</v>
      </c>
      <c r="L746" t="s">
        <v>31</v>
      </c>
      <c r="M746">
        <v>0</v>
      </c>
      <c r="N746">
        <v>0</v>
      </c>
      <c r="O746">
        <v>0</v>
      </c>
      <c r="P746" t="s">
        <v>37</v>
      </c>
      <c r="Q746" t="s">
        <v>37</v>
      </c>
      <c r="R746" t="str">
        <f t="shared" si="23"/>
        <v>2133005511521</v>
      </c>
      <c r="S746" t="s">
        <v>38</v>
      </c>
      <c r="T746" t="s">
        <v>66</v>
      </c>
      <c r="U746" t="s">
        <v>67</v>
      </c>
      <c r="V746" t="s">
        <v>86</v>
      </c>
      <c r="W746" t="s">
        <v>90</v>
      </c>
      <c r="X746" t="s">
        <v>43</v>
      </c>
      <c r="Y746" t="s">
        <v>44</v>
      </c>
      <c r="Z746" t="s">
        <v>44</v>
      </c>
      <c r="AA746" t="s">
        <v>45</v>
      </c>
      <c r="AB746" t="s">
        <v>46</v>
      </c>
      <c r="AC746" t="s">
        <v>47</v>
      </c>
      <c r="AD746" t="s">
        <v>48</v>
      </c>
      <c r="AE746" t="s">
        <v>49</v>
      </c>
      <c r="AF746" t="s">
        <v>31</v>
      </c>
    </row>
    <row r="747" spans="1:32">
      <c r="A747" t="str">
        <f t="shared" si="22"/>
        <v>213300551152104</v>
      </c>
      <c r="B747" t="s">
        <v>2978</v>
      </c>
      <c r="C747" t="s">
        <v>62</v>
      </c>
      <c r="D747" t="s">
        <v>666</v>
      </c>
      <c r="E747" t="s">
        <v>666</v>
      </c>
      <c r="F747" t="s">
        <v>88</v>
      </c>
      <c r="G747" t="s">
        <v>3315</v>
      </c>
      <c r="H747" s="1">
        <v>43937</v>
      </c>
      <c r="I747" s="1">
        <v>43935</v>
      </c>
      <c r="J747">
        <v>985372800</v>
      </c>
      <c r="K747" t="s">
        <v>31</v>
      </c>
      <c r="L747" t="s">
        <v>31</v>
      </c>
      <c r="M747">
        <v>0</v>
      </c>
      <c r="N747">
        <v>0</v>
      </c>
      <c r="O747">
        <v>0</v>
      </c>
      <c r="P747" t="s">
        <v>37</v>
      </c>
      <c r="Q747" t="s">
        <v>37</v>
      </c>
      <c r="R747" t="str">
        <f t="shared" si="23"/>
        <v>2133005511521</v>
      </c>
      <c r="S747" t="s">
        <v>38</v>
      </c>
      <c r="T747" t="s">
        <v>66</v>
      </c>
      <c r="U747" t="s">
        <v>67</v>
      </c>
      <c r="V747" t="s">
        <v>86</v>
      </c>
      <c r="W747" t="s">
        <v>90</v>
      </c>
      <c r="X747" t="s">
        <v>43</v>
      </c>
      <c r="Y747" t="s">
        <v>44</v>
      </c>
      <c r="Z747" t="s">
        <v>44</v>
      </c>
      <c r="AA747" t="s">
        <v>45</v>
      </c>
      <c r="AB747" t="s">
        <v>46</v>
      </c>
      <c r="AC747" t="s">
        <v>47</v>
      </c>
      <c r="AD747" t="s">
        <v>48</v>
      </c>
      <c r="AE747" t="s">
        <v>49</v>
      </c>
      <c r="AF747" t="s">
        <v>31</v>
      </c>
    </row>
    <row r="748" spans="1:32">
      <c r="A748" t="str">
        <f t="shared" si="22"/>
        <v>213300551152104</v>
      </c>
      <c r="B748" t="s">
        <v>2978</v>
      </c>
      <c r="C748" t="s">
        <v>62</v>
      </c>
      <c r="D748" t="s">
        <v>1126</v>
      </c>
      <c r="E748" t="s">
        <v>1126</v>
      </c>
      <c r="F748" t="s">
        <v>88</v>
      </c>
      <c r="G748" t="s">
        <v>3316</v>
      </c>
      <c r="H748" s="1">
        <v>43937</v>
      </c>
      <c r="I748" s="1">
        <v>43935</v>
      </c>
      <c r="J748">
        <v>968250400</v>
      </c>
      <c r="K748" t="s">
        <v>31</v>
      </c>
      <c r="L748" t="s">
        <v>31</v>
      </c>
      <c r="M748">
        <v>0</v>
      </c>
      <c r="N748">
        <v>0</v>
      </c>
      <c r="O748">
        <v>0</v>
      </c>
      <c r="P748" t="s">
        <v>37</v>
      </c>
      <c r="Q748" t="s">
        <v>37</v>
      </c>
      <c r="R748" t="str">
        <f t="shared" si="23"/>
        <v>2133005511521</v>
      </c>
      <c r="S748" t="s">
        <v>38</v>
      </c>
      <c r="T748" t="s">
        <v>66</v>
      </c>
      <c r="U748" t="s">
        <v>67</v>
      </c>
      <c r="V748" t="s">
        <v>86</v>
      </c>
      <c r="W748" t="s">
        <v>90</v>
      </c>
      <c r="X748" t="s">
        <v>43</v>
      </c>
      <c r="Y748" t="s">
        <v>44</v>
      </c>
      <c r="Z748" t="s">
        <v>44</v>
      </c>
      <c r="AA748" t="s">
        <v>45</v>
      </c>
      <c r="AB748" t="s">
        <v>46</v>
      </c>
      <c r="AC748" t="s">
        <v>47</v>
      </c>
      <c r="AD748" t="s">
        <v>48</v>
      </c>
      <c r="AE748" t="s">
        <v>49</v>
      </c>
      <c r="AF748" t="s">
        <v>31</v>
      </c>
    </row>
    <row r="749" spans="1:32">
      <c r="A749" t="str">
        <f t="shared" si="22"/>
        <v>213300551152104</v>
      </c>
      <c r="B749" t="s">
        <v>2978</v>
      </c>
      <c r="C749" t="s">
        <v>62</v>
      </c>
      <c r="D749" t="s">
        <v>1276</v>
      </c>
      <c r="E749" t="s">
        <v>1276</v>
      </c>
      <c r="F749" t="s">
        <v>88</v>
      </c>
      <c r="G749" t="s">
        <v>3317</v>
      </c>
      <c r="H749" s="1">
        <v>43937</v>
      </c>
      <c r="I749" s="1">
        <v>43935</v>
      </c>
      <c r="J749">
        <v>981387100</v>
      </c>
      <c r="K749" t="s">
        <v>31</v>
      </c>
      <c r="L749" t="s">
        <v>31</v>
      </c>
      <c r="M749">
        <v>0</v>
      </c>
      <c r="N749">
        <v>0</v>
      </c>
      <c r="O749">
        <v>0</v>
      </c>
      <c r="P749" t="s">
        <v>37</v>
      </c>
      <c r="Q749" t="s">
        <v>37</v>
      </c>
      <c r="R749" t="str">
        <f t="shared" si="23"/>
        <v>2133005511521</v>
      </c>
      <c r="S749" t="s">
        <v>38</v>
      </c>
      <c r="T749" t="s">
        <v>66</v>
      </c>
      <c r="U749" t="s">
        <v>67</v>
      </c>
      <c r="V749" t="s">
        <v>86</v>
      </c>
      <c r="W749" t="s">
        <v>90</v>
      </c>
      <c r="X749" t="s">
        <v>43</v>
      </c>
      <c r="Y749" t="s">
        <v>44</v>
      </c>
      <c r="Z749" t="s">
        <v>44</v>
      </c>
      <c r="AA749" t="s">
        <v>45</v>
      </c>
      <c r="AB749" t="s">
        <v>46</v>
      </c>
      <c r="AC749" t="s">
        <v>47</v>
      </c>
      <c r="AD749" t="s">
        <v>48</v>
      </c>
      <c r="AE749" t="s">
        <v>49</v>
      </c>
      <c r="AF749" t="s">
        <v>31</v>
      </c>
    </row>
    <row r="750" spans="1:32">
      <c r="A750" t="str">
        <f t="shared" si="22"/>
        <v>213300551152104</v>
      </c>
      <c r="B750" t="s">
        <v>2978</v>
      </c>
      <c r="C750" t="s">
        <v>62</v>
      </c>
      <c r="D750" t="s">
        <v>969</v>
      </c>
      <c r="E750" t="s">
        <v>969</v>
      </c>
      <c r="F750" t="s">
        <v>88</v>
      </c>
      <c r="G750" t="s">
        <v>3318</v>
      </c>
      <c r="H750" s="1">
        <v>43937</v>
      </c>
      <c r="I750" s="1">
        <v>43935</v>
      </c>
      <c r="J750">
        <v>974804800</v>
      </c>
      <c r="K750" t="s">
        <v>31</v>
      </c>
      <c r="L750" t="s">
        <v>31</v>
      </c>
      <c r="M750">
        <v>0</v>
      </c>
      <c r="N750">
        <v>0</v>
      </c>
      <c r="O750">
        <v>0</v>
      </c>
      <c r="P750" t="s">
        <v>37</v>
      </c>
      <c r="Q750" t="s">
        <v>37</v>
      </c>
      <c r="R750" t="str">
        <f t="shared" si="23"/>
        <v>2133005511521</v>
      </c>
      <c r="S750" t="s">
        <v>38</v>
      </c>
      <c r="T750" t="s">
        <v>66</v>
      </c>
      <c r="U750" t="s">
        <v>67</v>
      </c>
      <c r="V750" t="s">
        <v>86</v>
      </c>
      <c r="W750" t="s">
        <v>90</v>
      </c>
      <c r="X750" t="s">
        <v>43</v>
      </c>
      <c r="Y750" t="s">
        <v>44</v>
      </c>
      <c r="Z750" t="s">
        <v>44</v>
      </c>
      <c r="AA750" t="s">
        <v>45</v>
      </c>
      <c r="AB750" t="s">
        <v>46</v>
      </c>
      <c r="AC750" t="s">
        <v>47</v>
      </c>
      <c r="AD750" t="s">
        <v>48</v>
      </c>
      <c r="AE750" t="s">
        <v>49</v>
      </c>
      <c r="AF750" t="s">
        <v>31</v>
      </c>
    </row>
    <row r="751" spans="1:32">
      <c r="A751" t="str">
        <f t="shared" si="22"/>
        <v>213300551152104</v>
      </c>
      <c r="B751" t="s">
        <v>2978</v>
      </c>
      <c r="C751" t="s">
        <v>62</v>
      </c>
      <c r="D751" t="s">
        <v>881</v>
      </c>
      <c r="E751" t="s">
        <v>881</v>
      </c>
      <c r="F751" t="s">
        <v>88</v>
      </c>
      <c r="G751" t="s">
        <v>3319</v>
      </c>
      <c r="H751" s="1">
        <v>43937</v>
      </c>
      <c r="I751" s="1">
        <v>43935</v>
      </c>
      <c r="J751">
        <v>975221600</v>
      </c>
      <c r="K751" t="s">
        <v>31</v>
      </c>
      <c r="L751" t="s">
        <v>31</v>
      </c>
      <c r="M751">
        <v>0</v>
      </c>
      <c r="N751">
        <v>0</v>
      </c>
      <c r="O751">
        <v>0</v>
      </c>
      <c r="P751" t="s">
        <v>37</v>
      </c>
      <c r="Q751" t="s">
        <v>37</v>
      </c>
      <c r="R751" t="str">
        <f t="shared" si="23"/>
        <v>2133005511521</v>
      </c>
      <c r="S751" t="s">
        <v>38</v>
      </c>
      <c r="T751" t="s">
        <v>66</v>
      </c>
      <c r="U751" t="s">
        <v>67</v>
      </c>
      <c r="V751" t="s">
        <v>86</v>
      </c>
      <c r="W751" t="s">
        <v>90</v>
      </c>
      <c r="X751" t="s">
        <v>43</v>
      </c>
      <c r="Y751" t="s">
        <v>44</v>
      </c>
      <c r="Z751" t="s">
        <v>44</v>
      </c>
      <c r="AA751" t="s">
        <v>45</v>
      </c>
      <c r="AB751" t="s">
        <v>46</v>
      </c>
      <c r="AC751" t="s">
        <v>47</v>
      </c>
      <c r="AD751" t="s">
        <v>48</v>
      </c>
      <c r="AE751" t="s">
        <v>49</v>
      </c>
      <c r="AF751" t="s">
        <v>31</v>
      </c>
    </row>
    <row r="752" spans="1:32">
      <c r="A752" t="str">
        <f t="shared" si="22"/>
        <v>213399451115204</v>
      </c>
      <c r="B752" t="s">
        <v>2978</v>
      </c>
      <c r="C752" t="s">
        <v>62</v>
      </c>
      <c r="D752" t="s">
        <v>1684</v>
      </c>
      <c r="E752" t="s">
        <v>1684</v>
      </c>
      <c r="F752" t="s">
        <v>84</v>
      </c>
      <c r="G752" t="s">
        <v>3320</v>
      </c>
      <c r="H752" s="1">
        <v>43937</v>
      </c>
      <c r="I752" s="1">
        <v>43935</v>
      </c>
      <c r="J752">
        <v>345270740</v>
      </c>
      <c r="K752" t="s">
        <v>31</v>
      </c>
      <c r="L752" t="s">
        <v>31</v>
      </c>
      <c r="M752">
        <v>0</v>
      </c>
      <c r="N752">
        <v>0</v>
      </c>
      <c r="O752">
        <v>0</v>
      </c>
      <c r="P752" t="s">
        <v>37</v>
      </c>
      <c r="Q752" t="s">
        <v>37</v>
      </c>
      <c r="R752" t="str">
        <f t="shared" si="23"/>
        <v>2133994511152</v>
      </c>
      <c r="S752" t="s">
        <v>38</v>
      </c>
      <c r="T752" t="s">
        <v>66</v>
      </c>
      <c r="U752" t="s">
        <v>67</v>
      </c>
      <c r="V752" t="s">
        <v>86</v>
      </c>
      <c r="W752" t="s">
        <v>42</v>
      </c>
      <c r="X752" t="s">
        <v>43</v>
      </c>
      <c r="Y752" t="s">
        <v>44</v>
      </c>
      <c r="Z752" t="s">
        <v>44</v>
      </c>
      <c r="AA752" t="s">
        <v>45</v>
      </c>
      <c r="AB752" t="s">
        <v>46</v>
      </c>
      <c r="AC752" t="s">
        <v>47</v>
      </c>
      <c r="AD752" t="s">
        <v>48</v>
      </c>
      <c r="AE752" t="s">
        <v>49</v>
      </c>
      <c r="AF752" t="s">
        <v>31</v>
      </c>
    </row>
    <row r="753" spans="1:32">
      <c r="A753" t="str">
        <f t="shared" si="22"/>
        <v>213399451115204</v>
      </c>
      <c r="B753" t="s">
        <v>2978</v>
      </c>
      <c r="C753" t="s">
        <v>62</v>
      </c>
      <c r="D753" t="s">
        <v>417</v>
      </c>
      <c r="E753" t="s">
        <v>417</v>
      </c>
      <c r="F753" t="s">
        <v>84</v>
      </c>
      <c r="G753" t="s">
        <v>3321</v>
      </c>
      <c r="H753" s="1">
        <v>43937</v>
      </c>
      <c r="I753" s="1">
        <v>43935</v>
      </c>
      <c r="J753">
        <v>992896500</v>
      </c>
      <c r="K753" t="s">
        <v>31</v>
      </c>
      <c r="L753" t="s">
        <v>31</v>
      </c>
      <c r="M753">
        <v>0</v>
      </c>
      <c r="N753">
        <v>0</v>
      </c>
      <c r="O753">
        <v>0</v>
      </c>
      <c r="P753" t="s">
        <v>37</v>
      </c>
      <c r="Q753" t="s">
        <v>37</v>
      </c>
      <c r="R753" t="str">
        <f t="shared" si="23"/>
        <v>2133994511152</v>
      </c>
      <c r="S753" t="s">
        <v>38</v>
      </c>
      <c r="T753" t="s">
        <v>66</v>
      </c>
      <c r="U753" t="s">
        <v>67</v>
      </c>
      <c r="V753" t="s">
        <v>86</v>
      </c>
      <c r="W753" t="s">
        <v>42</v>
      </c>
      <c r="X753" t="s">
        <v>43</v>
      </c>
      <c r="Y753" t="s">
        <v>44</v>
      </c>
      <c r="Z753" t="s">
        <v>44</v>
      </c>
      <c r="AA753" t="s">
        <v>45</v>
      </c>
      <c r="AB753" t="s">
        <v>46</v>
      </c>
      <c r="AC753" t="s">
        <v>47</v>
      </c>
      <c r="AD753" t="s">
        <v>48</v>
      </c>
      <c r="AE753" t="s">
        <v>49</v>
      </c>
      <c r="AF753" t="s">
        <v>31</v>
      </c>
    </row>
    <row r="754" spans="1:32">
      <c r="A754" t="str">
        <f t="shared" si="22"/>
        <v>213599451241104</v>
      </c>
      <c r="B754" t="s">
        <v>2978</v>
      </c>
      <c r="C754" t="s">
        <v>62</v>
      </c>
      <c r="D754" t="s">
        <v>557</v>
      </c>
      <c r="E754" t="s">
        <v>557</v>
      </c>
      <c r="F754" t="s">
        <v>116</v>
      </c>
      <c r="G754" t="s">
        <v>3322</v>
      </c>
      <c r="H754" s="1">
        <v>43937</v>
      </c>
      <c r="I754" s="1">
        <v>43935</v>
      </c>
      <c r="J754">
        <v>4986000</v>
      </c>
      <c r="K754" t="s">
        <v>31</v>
      </c>
      <c r="L754" t="s">
        <v>31</v>
      </c>
      <c r="M754">
        <v>0</v>
      </c>
      <c r="N754">
        <v>0</v>
      </c>
      <c r="O754">
        <v>0</v>
      </c>
      <c r="P754" t="s">
        <v>37</v>
      </c>
      <c r="Q754" t="s">
        <v>37</v>
      </c>
      <c r="R754" t="str">
        <f t="shared" si="23"/>
        <v>2135994512411</v>
      </c>
      <c r="S754" t="s">
        <v>38</v>
      </c>
      <c r="T754" t="s">
        <v>66</v>
      </c>
      <c r="U754" t="s">
        <v>67</v>
      </c>
      <c r="V754" t="s">
        <v>100</v>
      </c>
      <c r="W754" t="s">
        <v>42</v>
      </c>
      <c r="X754" t="s">
        <v>43</v>
      </c>
      <c r="Y754" t="s">
        <v>44</v>
      </c>
      <c r="Z754" t="s">
        <v>44</v>
      </c>
      <c r="AA754" t="s">
        <v>45</v>
      </c>
      <c r="AB754" t="s">
        <v>46</v>
      </c>
      <c r="AC754" t="s">
        <v>47</v>
      </c>
      <c r="AD754" t="s">
        <v>48</v>
      </c>
      <c r="AE754" t="s">
        <v>49</v>
      </c>
      <c r="AF754" t="s">
        <v>31</v>
      </c>
    </row>
    <row r="755" spans="1:32">
      <c r="A755" t="str">
        <f t="shared" si="22"/>
        <v>213399451115204</v>
      </c>
      <c r="B755" t="s">
        <v>2978</v>
      </c>
      <c r="C755" t="s">
        <v>62</v>
      </c>
      <c r="D755" t="s">
        <v>1631</v>
      </c>
      <c r="E755" t="s">
        <v>1631</v>
      </c>
      <c r="F755" t="s">
        <v>84</v>
      </c>
      <c r="G755" t="s">
        <v>3323</v>
      </c>
      <c r="H755" s="1">
        <v>43938</v>
      </c>
      <c r="I755" s="1">
        <v>43936</v>
      </c>
      <c r="J755">
        <v>172177800</v>
      </c>
      <c r="K755" t="s">
        <v>31</v>
      </c>
      <c r="L755" t="s">
        <v>31</v>
      </c>
      <c r="M755">
        <v>0</v>
      </c>
      <c r="N755">
        <v>0</v>
      </c>
      <c r="O755">
        <v>0</v>
      </c>
      <c r="P755" t="s">
        <v>37</v>
      </c>
      <c r="Q755" t="s">
        <v>37</v>
      </c>
      <c r="R755" t="str">
        <f t="shared" si="23"/>
        <v>2133994511152</v>
      </c>
      <c r="S755" t="s">
        <v>38</v>
      </c>
      <c r="T755" t="s">
        <v>66</v>
      </c>
      <c r="U755" t="s">
        <v>67</v>
      </c>
      <c r="V755" t="s">
        <v>86</v>
      </c>
      <c r="W755" t="s">
        <v>42</v>
      </c>
      <c r="X755" t="s">
        <v>43</v>
      </c>
      <c r="Y755" t="s">
        <v>44</v>
      </c>
      <c r="Z755" t="s">
        <v>44</v>
      </c>
      <c r="AA755" t="s">
        <v>45</v>
      </c>
      <c r="AB755" t="s">
        <v>46</v>
      </c>
      <c r="AC755" t="s">
        <v>47</v>
      </c>
      <c r="AD755" t="s">
        <v>48</v>
      </c>
      <c r="AE755" t="s">
        <v>49</v>
      </c>
      <c r="AF755" t="s">
        <v>31</v>
      </c>
    </row>
    <row r="756" spans="1:32">
      <c r="A756" t="str">
        <f t="shared" si="22"/>
        <v>213399451115204</v>
      </c>
      <c r="B756" t="s">
        <v>2978</v>
      </c>
      <c r="C756" t="s">
        <v>62</v>
      </c>
      <c r="D756" t="s">
        <v>1778</v>
      </c>
      <c r="E756" t="s">
        <v>1778</v>
      </c>
      <c r="F756" t="s">
        <v>84</v>
      </c>
      <c r="G756" t="s">
        <v>3324</v>
      </c>
      <c r="H756" s="1">
        <v>43938</v>
      </c>
      <c r="I756" s="1">
        <v>43936</v>
      </c>
      <c r="J756">
        <v>251104200</v>
      </c>
      <c r="K756" t="s">
        <v>31</v>
      </c>
      <c r="L756" t="s">
        <v>31</v>
      </c>
      <c r="M756">
        <v>0</v>
      </c>
      <c r="N756">
        <v>0</v>
      </c>
      <c r="O756">
        <v>0</v>
      </c>
      <c r="P756" t="s">
        <v>37</v>
      </c>
      <c r="Q756" t="s">
        <v>37</v>
      </c>
      <c r="R756" t="str">
        <f t="shared" si="23"/>
        <v>2133994511152</v>
      </c>
      <c r="S756" t="s">
        <v>38</v>
      </c>
      <c r="T756" t="s">
        <v>66</v>
      </c>
      <c r="U756" t="s">
        <v>67</v>
      </c>
      <c r="V756" t="s">
        <v>86</v>
      </c>
      <c r="W756" t="s">
        <v>42</v>
      </c>
      <c r="X756" t="s">
        <v>43</v>
      </c>
      <c r="Y756" t="s">
        <v>44</v>
      </c>
      <c r="Z756" t="s">
        <v>44</v>
      </c>
      <c r="AA756" t="s">
        <v>45</v>
      </c>
      <c r="AB756" t="s">
        <v>46</v>
      </c>
      <c r="AC756" t="s">
        <v>47</v>
      </c>
      <c r="AD756" t="s">
        <v>48</v>
      </c>
      <c r="AE756" t="s">
        <v>49</v>
      </c>
      <c r="AF756" t="s">
        <v>31</v>
      </c>
    </row>
    <row r="757" spans="1:32">
      <c r="A757" t="str">
        <f t="shared" si="22"/>
        <v>213599451111104</v>
      </c>
      <c r="B757" t="s">
        <v>2978</v>
      </c>
      <c r="C757" t="s">
        <v>62</v>
      </c>
      <c r="D757" t="s">
        <v>524</v>
      </c>
      <c r="E757" t="s">
        <v>524</v>
      </c>
      <c r="F757" t="s">
        <v>35</v>
      </c>
      <c r="G757" t="s">
        <v>3325</v>
      </c>
      <c r="H757" s="1">
        <v>43938</v>
      </c>
      <c r="I757" s="1">
        <v>43936</v>
      </c>
      <c r="J757">
        <v>460500</v>
      </c>
      <c r="K757" t="s">
        <v>31</v>
      </c>
      <c r="L757" t="s">
        <v>31</v>
      </c>
      <c r="M757">
        <v>0</v>
      </c>
      <c r="N757">
        <v>0</v>
      </c>
      <c r="O757">
        <v>0</v>
      </c>
      <c r="P757" t="s">
        <v>37</v>
      </c>
      <c r="Q757" t="s">
        <v>37</v>
      </c>
      <c r="R757" t="str">
        <f t="shared" si="23"/>
        <v>2135994511111</v>
      </c>
      <c r="S757" t="s">
        <v>38</v>
      </c>
      <c r="T757" t="s">
        <v>66</v>
      </c>
      <c r="U757" t="s">
        <v>67</v>
      </c>
      <c r="V757" t="s">
        <v>100</v>
      </c>
      <c r="W757" t="s">
        <v>42</v>
      </c>
      <c r="X757" t="s">
        <v>43</v>
      </c>
      <c r="Y757" t="s">
        <v>44</v>
      </c>
      <c r="Z757" t="s">
        <v>44</v>
      </c>
      <c r="AA757" t="s">
        <v>45</v>
      </c>
      <c r="AB757" t="s">
        <v>46</v>
      </c>
      <c r="AC757" t="s">
        <v>47</v>
      </c>
      <c r="AD757" t="s">
        <v>48</v>
      </c>
      <c r="AE757" t="s">
        <v>49</v>
      </c>
      <c r="AF757" t="s">
        <v>31</v>
      </c>
    </row>
    <row r="758" spans="1:32">
      <c r="A758" t="str">
        <f t="shared" si="22"/>
        <v>213599451111904</v>
      </c>
      <c r="B758" t="s">
        <v>2978</v>
      </c>
      <c r="C758" t="s">
        <v>62</v>
      </c>
      <c r="D758" t="s">
        <v>524</v>
      </c>
      <c r="E758" t="s">
        <v>524</v>
      </c>
      <c r="F758" t="s">
        <v>50</v>
      </c>
      <c r="G758" t="s">
        <v>3325</v>
      </c>
      <c r="H758" s="1">
        <v>43938</v>
      </c>
      <c r="I758" s="1">
        <v>43936</v>
      </c>
      <c r="J758">
        <v>124</v>
      </c>
      <c r="K758" t="s">
        <v>31</v>
      </c>
      <c r="L758" t="s">
        <v>31</v>
      </c>
      <c r="M758">
        <v>0</v>
      </c>
      <c r="N758">
        <v>0</v>
      </c>
      <c r="O758">
        <v>0</v>
      </c>
      <c r="P758" t="s">
        <v>37</v>
      </c>
      <c r="Q758" t="s">
        <v>37</v>
      </c>
      <c r="R758" t="str">
        <f t="shared" si="23"/>
        <v>2135994511119</v>
      </c>
      <c r="S758" t="s">
        <v>38</v>
      </c>
      <c r="T758" t="s">
        <v>66</v>
      </c>
      <c r="U758" t="s">
        <v>67</v>
      </c>
      <c r="V758" t="s">
        <v>100</v>
      </c>
      <c r="W758" t="s">
        <v>42</v>
      </c>
      <c r="X758" t="s">
        <v>43</v>
      </c>
      <c r="Y758" t="s">
        <v>44</v>
      </c>
      <c r="Z758" t="s">
        <v>44</v>
      </c>
      <c r="AA758" t="s">
        <v>45</v>
      </c>
      <c r="AB758" t="s">
        <v>46</v>
      </c>
      <c r="AC758" t="s">
        <v>47</v>
      </c>
      <c r="AD758" t="s">
        <v>48</v>
      </c>
      <c r="AE758" t="s">
        <v>49</v>
      </c>
      <c r="AF758" t="s">
        <v>31</v>
      </c>
    </row>
    <row r="759" spans="1:32">
      <c r="A759" t="str">
        <f t="shared" si="22"/>
        <v>213599451112104</v>
      </c>
      <c r="B759" t="s">
        <v>2978</v>
      </c>
      <c r="C759" t="s">
        <v>62</v>
      </c>
      <c r="D759" t="s">
        <v>524</v>
      </c>
      <c r="E759" t="s">
        <v>524</v>
      </c>
      <c r="F759" t="s">
        <v>51</v>
      </c>
      <c r="G759" t="s">
        <v>3325</v>
      </c>
      <c r="H759" s="1">
        <v>43938</v>
      </c>
      <c r="I759" s="1">
        <v>43936</v>
      </c>
      <c r="J759">
        <v>46050</v>
      </c>
      <c r="K759" t="s">
        <v>31</v>
      </c>
      <c r="L759" t="s">
        <v>31</v>
      </c>
      <c r="M759">
        <v>0</v>
      </c>
      <c r="N759">
        <v>0</v>
      </c>
      <c r="O759">
        <v>0</v>
      </c>
      <c r="P759" t="s">
        <v>37</v>
      </c>
      <c r="Q759" t="s">
        <v>37</v>
      </c>
      <c r="R759" t="str">
        <f t="shared" si="23"/>
        <v>2135994511121</v>
      </c>
      <c r="S759" t="s">
        <v>38</v>
      </c>
      <c r="T759" t="s">
        <v>66</v>
      </c>
      <c r="U759" t="s">
        <v>67</v>
      </c>
      <c r="V759" t="s">
        <v>100</v>
      </c>
      <c r="W759" t="s">
        <v>42</v>
      </c>
      <c r="X759" t="s">
        <v>43</v>
      </c>
      <c r="Y759" t="s">
        <v>44</v>
      </c>
      <c r="Z759" t="s">
        <v>44</v>
      </c>
      <c r="AA759" t="s">
        <v>45</v>
      </c>
      <c r="AB759" t="s">
        <v>46</v>
      </c>
      <c r="AC759" t="s">
        <v>47</v>
      </c>
      <c r="AD759" t="s">
        <v>48</v>
      </c>
      <c r="AE759" t="s">
        <v>49</v>
      </c>
      <c r="AF759" t="s">
        <v>31</v>
      </c>
    </row>
    <row r="760" spans="1:32">
      <c r="A760" t="str">
        <f t="shared" si="22"/>
        <v>213599451112204</v>
      </c>
      <c r="B760" t="s">
        <v>2978</v>
      </c>
      <c r="C760" t="s">
        <v>62</v>
      </c>
      <c r="D760" t="s">
        <v>524</v>
      </c>
      <c r="E760" t="s">
        <v>524</v>
      </c>
      <c r="F760" t="s">
        <v>55</v>
      </c>
      <c r="G760" t="s">
        <v>3325</v>
      </c>
      <c r="H760" s="1">
        <v>43938</v>
      </c>
      <c r="I760" s="1">
        <v>43936</v>
      </c>
      <c r="J760">
        <v>18420</v>
      </c>
      <c r="K760" t="s">
        <v>31</v>
      </c>
      <c r="L760" t="s">
        <v>31</v>
      </c>
      <c r="M760">
        <v>0</v>
      </c>
      <c r="N760">
        <v>0</v>
      </c>
      <c r="O760">
        <v>0</v>
      </c>
      <c r="P760" t="s">
        <v>37</v>
      </c>
      <c r="Q760" t="s">
        <v>37</v>
      </c>
      <c r="R760" t="str">
        <f t="shared" si="23"/>
        <v>2135994511122</v>
      </c>
      <c r="S760" t="s">
        <v>38</v>
      </c>
      <c r="T760" t="s">
        <v>66</v>
      </c>
      <c r="U760" t="s">
        <v>67</v>
      </c>
      <c r="V760" t="s">
        <v>100</v>
      </c>
      <c r="W760" t="s">
        <v>42</v>
      </c>
      <c r="X760" t="s">
        <v>43</v>
      </c>
      <c r="Y760" t="s">
        <v>44</v>
      </c>
      <c r="Z760" t="s">
        <v>44</v>
      </c>
      <c r="AA760" t="s">
        <v>45</v>
      </c>
      <c r="AB760" t="s">
        <v>46</v>
      </c>
      <c r="AC760" t="s">
        <v>47</v>
      </c>
      <c r="AD760" t="s">
        <v>48</v>
      </c>
      <c r="AE760" t="s">
        <v>49</v>
      </c>
      <c r="AF760" t="s">
        <v>31</v>
      </c>
    </row>
    <row r="761" spans="1:32">
      <c r="A761" t="str">
        <f t="shared" si="22"/>
        <v>212904652111104</v>
      </c>
      <c r="B761" t="s">
        <v>2978</v>
      </c>
      <c r="C761" t="s">
        <v>62</v>
      </c>
      <c r="D761" t="s">
        <v>616</v>
      </c>
      <c r="E761" t="s">
        <v>616</v>
      </c>
      <c r="F761" t="s">
        <v>165</v>
      </c>
      <c r="G761" t="s">
        <v>3326</v>
      </c>
      <c r="H761" s="1">
        <v>43941</v>
      </c>
      <c r="I761" s="1">
        <v>43938</v>
      </c>
      <c r="J761">
        <v>45050000</v>
      </c>
      <c r="K761" t="s">
        <v>31</v>
      </c>
      <c r="L761" t="s">
        <v>31</v>
      </c>
      <c r="M761">
        <v>0</v>
      </c>
      <c r="N761">
        <v>0</v>
      </c>
      <c r="O761">
        <v>0</v>
      </c>
      <c r="P761" t="s">
        <v>37</v>
      </c>
      <c r="Q761" t="s">
        <v>37</v>
      </c>
      <c r="R761" t="str">
        <f t="shared" si="23"/>
        <v>2129046521111</v>
      </c>
      <c r="S761" t="s">
        <v>38</v>
      </c>
      <c r="T761" t="s">
        <v>66</v>
      </c>
      <c r="U761" t="s">
        <v>67</v>
      </c>
      <c r="V761" t="s">
        <v>81</v>
      </c>
      <c r="W761" t="s">
        <v>82</v>
      </c>
      <c r="X761" t="s">
        <v>43</v>
      </c>
      <c r="Y761" t="s">
        <v>44</v>
      </c>
      <c r="Z761" t="s">
        <v>44</v>
      </c>
      <c r="AA761" t="s">
        <v>45</v>
      </c>
      <c r="AB761" t="s">
        <v>46</v>
      </c>
      <c r="AC761" t="s">
        <v>47</v>
      </c>
      <c r="AD761" t="s">
        <v>48</v>
      </c>
      <c r="AE761" t="s">
        <v>49</v>
      </c>
      <c r="AF761" t="s">
        <v>31</v>
      </c>
    </row>
    <row r="762" spans="1:32">
      <c r="A762" t="str">
        <f t="shared" si="22"/>
        <v>212904652311104</v>
      </c>
      <c r="B762" t="s">
        <v>2978</v>
      </c>
      <c r="C762" t="s">
        <v>62</v>
      </c>
      <c r="D762" t="s">
        <v>760</v>
      </c>
      <c r="E762" t="s">
        <v>760</v>
      </c>
      <c r="F762" t="s">
        <v>265</v>
      </c>
      <c r="G762" t="s">
        <v>3327</v>
      </c>
      <c r="H762" s="1">
        <v>43941</v>
      </c>
      <c r="I762" s="1">
        <v>43938</v>
      </c>
      <c r="J762">
        <v>24975000</v>
      </c>
      <c r="K762" t="s">
        <v>31</v>
      </c>
      <c r="L762" t="s">
        <v>31</v>
      </c>
      <c r="M762">
        <v>0</v>
      </c>
      <c r="N762">
        <v>0</v>
      </c>
      <c r="O762">
        <v>0</v>
      </c>
      <c r="P762" t="s">
        <v>37</v>
      </c>
      <c r="Q762" t="s">
        <v>37</v>
      </c>
      <c r="R762" t="str">
        <f t="shared" si="23"/>
        <v>2129046523111</v>
      </c>
      <c r="S762" t="s">
        <v>38</v>
      </c>
      <c r="T762" t="s">
        <v>66</v>
      </c>
      <c r="U762" t="s">
        <v>67</v>
      </c>
      <c r="V762" t="s">
        <v>81</v>
      </c>
      <c r="W762" t="s">
        <v>82</v>
      </c>
      <c r="X762" t="s">
        <v>43</v>
      </c>
      <c r="Y762" t="s">
        <v>44</v>
      </c>
      <c r="Z762" t="s">
        <v>44</v>
      </c>
      <c r="AA762" t="s">
        <v>45</v>
      </c>
      <c r="AB762" t="s">
        <v>46</v>
      </c>
      <c r="AC762" t="s">
        <v>47</v>
      </c>
      <c r="AD762" t="s">
        <v>48</v>
      </c>
      <c r="AE762" t="s">
        <v>49</v>
      </c>
      <c r="AF762" t="s">
        <v>31</v>
      </c>
    </row>
    <row r="763" spans="1:32">
      <c r="A763" t="str">
        <f t="shared" si="22"/>
        <v>213300551152104</v>
      </c>
      <c r="B763" t="s">
        <v>2978</v>
      </c>
      <c r="C763" t="s">
        <v>62</v>
      </c>
      <c r="D763" t="s">
        <v>528</v>
      </c>
      <c r="E763" t="s">
        <v>528</v>
      </c>
      <c r="F763" t="s">
        <v>88</v>
      </c>
      <c r="G763" t="s">
        <v>3328</v>
      </c>
      <c r="H763" s="1">
        <v>43941</v>
      </c>
      <c r="I763" s="1">
        <v>43938</v>
      </c>
      <c r="J763">
        <v>90000000</v>
      </c>
      <c r="K763" t="s">
        <v>31</v>
      </c>
      <c r="L763" t="s">
        <v>31</v>
      </c>
      <c r="M763">
        <v>0</v>
      </c>
      <c r="N763">
        <v>0</v>
      </c>
      <c r="O763">
        <v>0</v>
      </c>
      <c r="P763" t="s">
        <v>37</v>
      </c>
      <c r="Q763" t="s">
        <v>37</v>
      </c>
      <c r="R763" t="str">
        <f t="shared" si="23"/>
        <v>2133005511521</v>
      </c>
      <c r="S763" t="s">
        <v>38</v>
      </c>
      <c r="T763" t="s">
        <v>66</v>
      </c>
      <c r="U763" t="s">
        <v>67</v>
      </c>
      <c r="V763" t="s">
        <v>86</v>
      </c>
      <c r="W763" t="s">
        <v>90</v>
      </c>
      <c r="X763" t="s">
        <v>43</v>
      </c>
      <c r="Y763" t="s">
        <v>44</v>
      </c>
      <c r="Z763" t="s">
        <v>44</v>
      </c>
      <c r="AA763" t="s">
        <v>45</v>
      </c>
      <c r="AB763" t="s">
        <v>46</v>
      </c>
      <c r="AC763" t="s">
        <v>47</v>
      </c>
      <c r="AD763" t="s">
        <v>48</v>
      </c>
      <c r="AE763" t="s">
        <v>49</v>
      </c>
      <c r="AF763" t="s">
        <v>31</v>
      </c>
    </row>
    <row r="764" spans="1:32">
      <c r="A764" t="str">
        <f t="shared" si="22"/>
        <v>213300551152104</v>
      </c>
      <c r="B764" t="s">
        <v>2978</v>
      </c>
      <c r="C764" t="s">
        <v>62</v>
      </c>
      <c r="D764" t="s">
        <v>637</v>
      </c>
      <c r="E764" t="s">
        <v>637</v>
      </c>
      <c r="F764" t="s">
        <v>88</v>
      </c>
      <c r="G764" t="s">
        <v>3329</v>
      </c>
      <c r="H764" s="1">
        <v>43941</v>
      </c>
      <c r="I764" s="1">
        <v>43938</v>
      </c>
      <c r="J764">
        <v>570094900</v>
      </c>
      <c r="K764" t="s">
        <v>31</v>
      </c>
      <c r="L764" t="s">
        <v>31</v>
      </c>
      <c r="M764">
        <v>0</v>
      </c>
      <c r="N764">
        <v>0</v>
      </c>
      <c r="O764">
        <v>0</v>
      </c>
      <c r="P764" t="s">
        <v>37</v>
      </c>
      <c r="Q764" t="s">
        <v>37</v>
      </c>
      <c r="R764" t="str">
        <f t="shared" si="23"/>
        <v>2133005511521</v>
      </c>
      <c r="S764" t="s">
        <v>38</v>
      </c>
      <c r="T764" t="s">
        <v>66</v>
      </c>
      <c r="U764" t="s">
        <v>67</v>
      </c>
      <c r="V764" t="s">
        <v>86</v>
      </c>
      <c r="W764" t="s">
        <v>90</v>
      </c>
      <c r="X764" t="s">
        <v>43</v>
      </c>
      <c r="Y764" t="s">
        <v>44</v>
      </c>
      <c r="Z764" t="s">
        <v>44</v>
      </c>
      <c r="AA764" t="s">
        <v>45</v>
      </c>
      <c r="AB764" t="s">
        <v>46</v>
      </c>
      <c r="AC764" t="s">
        <v>47</v>
      </c>
      <c r="AD764" t="s">
        <v>48</v>
      </c>
      <c r="AE764" t="s">
        <v>49</v>
      </c>
      <c r="AF764" t="s">
        <v>31</v>
      </c>
    </row>
    <row r="765" spans="1:32">
      <c r="A765" t="str">
        <f t="shared" si="22"/>
        <v>213599451112204</v>
      </c>
      <c r="B765" t="s">
        <v>2978</v>
      </c>
      <c r="C765" t="s">
        <v>62</v>
      </c>
      <c r="D765" t="s">
        <v>1210</v>
      </c>
      <c r="E765" t="s">
        <v>1210</v>
      </c>
      <c r="F765" t="s">
        <v>55</v>
      </c>
      <c r="G765" t="s">
        <v>3330</v>
      </c>
      <c r="H765" s="1">
        <v>43944</v>
      </c>
      <c r="I765" s="1">
        <v>43942</v>
      </c>
      <c r="J765">
        <v>15856</v>
      </c>
      <c r="K765" t="s">
        <v>31</v>
      </c>
      <c r="L765" t="s">
        <v>31</v>
      </c>
      <c r="M765">
        <v>0</v>
      </c>
      <c r="N765">
        <v>0</v>
      </c>
      <c r="O765">
        <v>0</v>
      </c>
      <c r="P765" t="s">
        <v>37</v>
      </c>
      <c r="Q765" t="s">
        <v>37</v>
      </c>
      <c r="R765" t="str">
        <f t="shared" si="23"/>
        <v>2135994511122</v>
      </c>
      <c r="S765" t="s">
        <v>38</v>
      </c>
      <c r="T765" t="s">
        <v>66</v>
      </c>
      <c r="U765" t="s">
        <v>67</v>
      </c>
      <c r="V765" t="s">
        <v>100</v>
      </c>
      <c r="W765" t="s">
        <v>42</v>
      </c>
      <c r="X765" t="s">
        <v>43</v>
      </c>
      <c r="Y765" t="s">
        <v>44</v>
      </c>
      <c r="Z765" t="s">
        <v>44</v>
      </c>
      <c r="AA765" t="s">
        <v>45</v>
      </c>
      <c r="AB765" t="s">
        <v>46</v>
      </c>
      <c r="AC765" t="s">
        <v>47</v>
      </c>
      <c r="AD765" t="s">
        <v>48</v>
      </c>
      <c r="AE765" t="s">
        <v>49</v>
      </c>
      <c r="AF765" t="s">
        <v>31</v>
      </c>
    </row>
    <row r="766" spans="1:32">
      <c r="A766" t="str">
        <f t="shared" si="22"/>
        <v>213599451112104</v>
      </c>
      <c r="B766" t="s">
        <v>2978</v>
      </c>
      <c r="C766" t="s">
        <v>62</v>
      </c>
      <c r="D766" t="s">
        <v>1210</v>
      </c>
      <c r="E766" t="s">
        <v>1210</v>
      </c>
      <c r="F766" t="s">
        <v>51</v>
      </c>
      <c r="G766" t="s">
        <v>3330</v>
      </c>
      <c r="H766" s="1">
        <v>43944</v>
      </c>
      <c r="I766" s="1">
        <v>43942</v>
      </c>
      <c r="J766">
        <v>212830</v>
      </c>
      <c r="K766" t="s">
        <v>31</v>
      </c>
      <c r="L766" t="s">
        <v>31</v>
      </c>
      <c r="M766">
        <v>0</v>
      </c>
      <c r="N766">
        <v>0</v>
      </c>
      <c r="O766">
        <v>0</v>
      </c>
      <c r="P766" t="s">
        <v>37</v>
      </c>
      <c r="Q766" t="s">
        <v>37</v>
      </c>
      <c r="R766" t="str">
        <f t="shared" si="23"/>
        <v>2135994511121</v>
      </c>
      <c r="S766" t="s">
        <v>38</v>
      </c>
      <c r="T766" t="s">
        <v>66</v>
      </c>
      <c r="U766" t="s">
        <v>67</v>
      </c>
      <c r="V766" t="s">
        <v>100</v>
      </c>
      <c r="W766" t="s">
        <v>42</v>
      </c>
      <c r="X766" t="s">
        <v>43</v>
      </c>
      <c r="Y766" t="s">
        <v>44</v>
      </c>
      <c r="Z766" t="s">
        <v>44</v>
      </c>
      <c r="AA766" t="s">
        <v>45</v>
      </c>
      <c r="AB766" t="s">
        <v>46</v>
      </c>
      <c r="AC766" t="s">
        <v>47</v>
      </c>
      <c r="AD766" t="s">
        <v>48</v>
      </c>
      <c r="AE766" t="s">
        <v>49</v>
      </c>
      <c r="AF766" t="s">
        <v>31</v>
      </c>
    </row>
    <row r="767" spans="1:32">
      <c r="A767" t="str">
        <f t="shared" si="22"/>
        <v>213599451111904</v>
      </c>
      <c r="B767" t="s">
        <v>2978</v>
      </c>
      <c r="C767" t="s">
        <v>62</v>
      </c>
      <c r="D767" t="s">
        <v>1210</v>
      </c>
      <c r="E767" t="s">
        <v>1210</v>
      </c>
      <c r="F767" t="s">
        <v>50</v>
      </c>
      <c r="G767" t="s">
        <v>3330</v>
      </c>
      <c r="H767" s="1">
        <v>43944</v>
      </c>
      <c r="I767" s="1">
        <v>43942</v>
      </c>
      <c r="J767">
        <v>430</v>
      </c>
      <c r="K767" t="s">
        <v>31</v>
      </c>
      <c r="L767" t="s">
        <v>31</v>
      </c>
      <c r="M767">
        <v>0</v>
      </c>
      <c r="N767">
        <v>0</v>
      </c>
      <c r="O767">
        <v>0</v>
      </c>
      <c r="P767" t="s">
        <v>37</v>
      </c>
      <c r="Q767" t="s">
        <v>37</v>
      </c>
      <c r="R767" t="str">
        <f t="shared" si="23"/>
        <v>2135994511119</v>
      </c>
      <c r="S767" t="s">
        <v>38</v>
      </c>
      <c r="T767" t="s">
        <v>66</v>
      </c>
      <c r="U767" t="s">
        <v>67</v>
      </c>
      <c r="V767" t="s">
        <v>100</v>
      </c>
      <c r="W767" t="s">
        <v>42</v>
      </c>
      <c r="X767" t="s">
        <v>43</v>
      </c>
      <c r="Y767" t="s">
        <v>44</v>
      </c>
      <c r="Z767" t="s">
        <v>44</v>
      </c>
      <c r="AA767" t="s">
        <v>45</v>
      </c>
      <c r="AB767" t="s">
        <v>46</v>
      </c>
      <c r="AC767" t="s">
        <v>47</v>
      </c>
      <c r="AD767" t="s">
        <v>48</v>
      </c>
      <c r="AE767" t="s">
        <v>49</v>
      </c>
      <c r="AF767" t="s">
        <v>31</v>
      </c>
    </row>
    <row r="768" spans="1:32">
      <c r="A768" t="str">
        <f t="shared" si="22"/>
        <v>213599451111104</v>
      </c>
      <c r="B768" t="s">
        <v>2978</v>
      </c>
      <c r="C768" t="s">
        <v>62</v>
      </c>
      <c r="D768" t="s">
        <v>1210</v>
      </c>
      <c r="E768" t="s">
        <v>1210</v>
      </c>
      <c r="F768" t="s">
        <v>35</v>
      </c>
      <c r="G768" t="s">
        <v>3330</v>
      </c>
      <c r="H768" s="1">
        <v>43944</v>
      </c>
      <c r="I768" s="1">
        <v>43942</v>
      </c>
      <c r="J768">
        <v>2128300</v>
      </c>
      <c r="K768" t="s">
        <v>31</v>
      </c>
      <c r="L768" t="s">
        <v>31</v>
      </c>
      <c r="M768">
        <v>0</v>
      </c>
      <c r="N768">
        <v>0</v>
      </c>
      <c r="O768">
        <v>0</v>
      </c>
      <c r="P768" t="s">
        <v>37</v>
      </c>
      <c r="Q768" t="s">
        <v>37</v>
      </c>
      <c r="R768" t="str">
        <f t="shared" si="23"/>
        <v>2135994511111</v>
      </c>
      <c r="S768" t="s">
        <v>38</v>
      </c>
      <c r="T768" t="s">
        <v>66</v>
      </c>
      <c r="U768" t="s">
        <v>67</v>
      </c>
      <c r="V768" t="s">
        <v>100</v>
      </c>
      <c r="W768" t="s">
        <v>42</v>
      </c>
      <c r="X768" t="s">
        <v>43</v>
      </c>
      <c r="Y768" t="s">
        <v>44</v>
      </c>
      <c r="Z768" t="s">
        <v>44</v>
      </c>
      <c r="AA768" t="s">
        <v>45</v>
      </c>
      <c r="AB768" t="s">
        <v>46</v>
      </c>
      <c r="AC768" t="s">
        <v>47</v>
      </c>
      <c r="AD768" t="s">
        <v>48</v>
      </c>
      <c r="AE768" t="s">
        <v>49</v>
      </c>
      <c r="AF768" t="s">
        <v>31</v>
      </c>
    </row>
    <row r="769" spans="1:32">
      <c r="A769" t="str">
        <f t="shared" si="22"/>
        <v>213599451112204</v>
      </c>
      <c r="B769" t="s">
        <v>2978</v>
      </c>
      <c r="C769" t="s">
        <v>62</v>
      </c>
      <c r="D769" t="s">
        <v>1065</v>
      </c>
      <c r="E769" t="s">
        <v>1065</v>
      </c>
      <c r="F769" t="s">
        <v>55</v>
      </c>
      <c r="G769" t="s">
        <v>3331</v>
      </c>
      <c r="H769" s="1">
        <v>43944</v>
      </c>
      <c r="I769" s="1">
        <v>43942</v>
      </c>
      <c r="J769">
        <v>33664</v>
      </c>
      <c r="K769" t="s">
        <v>31</v>
      </c>
      <c r="L769" t="s">
        <v>31</v>
      </c>
      <c r="M769">
        <v>0</v>
      </c>
      <c r="N769">
        <v>0</v>
      </c>
      <c r="O769">
        <v>0</v>
      </c>
      <c r="P769" t="s">
        <v>37</v>
      </c>
      <c r="Q769" t="s">
        <v>37</v>
      </c>
      <c r="R769" t="str">
        <f t="shared" si="23"/>
        <v>2135994511122</v>
      </c>
      <c r="S769" t="s">
        <v>38</v>
      </c>
      <c r="T769" t="s">
        <v>66</v>
      </c>
      <c r="U769" t="s">
        <v>67</v>
      </c>
      <c r="V769" t="s">
        <v>100</v>
      </c>
      <c r="W769" t="s">
        <v>42</v>
      </c>
      <c r="X769" t="s">
        <v>43</v>
      </c>
      <c r="Y769" t="s">
        <v>44</v>
      </c>
      <c r="Z769" t="s">
        <v>44</v>
      </c>
      <c r="AA769" t="s">
        <v>45</v>
      </c>
      <c r="AB769" t="s">
        <v>46</v>
      </c>
      <c r="AC769" t="s">
        <v>47</v>
      </c>
      <c r="AD769" t="s">
        <v>48</v>
      </c>
      <c r="AE769" t="s">
        <v>49</v>
      </c>
      <c r="AF769" t="s">
        <v>31</v>
      </c>
    </row>
    <row r="770" spans="1:32">
      <c r="A770" t="str">
        <f t="shared" si="22"/>
        <v>213599451112104</v>
      </c>
      <c r="B770" t="s">
        <v>2978</v>
      </c>
      <c r="C770" t="s">
        <v>62</v>
      </c>
      <c r="D770" t="s">
        <v>1065</v>
      </c>
      <c r="E770" t="s">
        <v>1065</v>
      </c>
      <c r="F770" t="s">
        <v>51</v>
      </c>
      <c r="G770" t="s">
        <v>3331</v>
      </c>
      <c r="H770" s="1">
        <v>43944</v>
      </c>
      <c r="I770" s="1">
        <v>43942</v>
      </c>
      <c r="J770">
        <v>84160</v>
      </c>
      <c r="K770" t="s">
        <v>31</v>
      </c>
      <c r="L770" t="s">
        <v>31</v>
      </c>
      <c r="M770">
        <v>0</v>
      </c>
      <c r="N770">
        <v>0</v>
      </c>
      <c r="O770">
        <v>0</v>
      </c>
      <c r="P770" t="s">
        <v>37</v>
      </c>
      <c r="Q770" t="s">
        <v>37</v>
      </c>
      <c r="R770" t="str">
        <f t="shared" si="23"/>
        <v>2135994511121</v>
      </c>
      <c r="S770" t="s">
        <v>38</v>
      </c>
      <c r="T770" t="s">
        <v>66</v>
      </c>
      <c r="U770" t="s">
        <v>67</v>
      </c>
      <c r="V770" t="s">
        <v>100</v>
      </c>
      <c r="W770" t="s">
        <v>42</v>
      </c>
      <c r="X770" t="s">
        <v>43</v>
      </c>
      <c r="Y770" t="s">
        <v>44</v>
      </c>
      <c r="Z770" t="s">
        <v>44</v>
      </c>
      <c r="AA770" t="s">
        <v>45</v>
      </c>
      <c r="AB770" t="s">
        <v>46</v>
      </c>
      <c r="AC770" t="s">
        <v>47</v>
      </c>
      <c r="AD770" t="s">
        <v>48</v>
      </c>
      <c r="AE770" t="s">
        <v>49</v>
      </c>
      <c r="AF770" t="s">
        <v>31</v>
      </c>
    </row>
    <row r="771" spans="1:32">
      <c r="A771" t="str">
        <f t="shared" ref="A771:A834" si="24">V771&amp;W771&amp;F771&amp;IF(MONTH(H771)&lt;10,"0"&amp;MONTH(H771),MONTH(H771))</f>
        <v>213599451111904</v>
      </c>
      <c r="B771" t="s">
        <v>2978</v>
      </c>
      <c r="C771" t="s">
        <v>62</v>
      </c>
      <c r="D771" t="s">
        <v>1065</v>
      </c>
      <c r="E771" t="s">
        <v>1065</v>
      </c>
      <c r="F771" t="s">
        <v>50</v>
      </c>
      <c r="G771" t="s">
        <v>3331</v>
      </c>
      <c r="H771" s="1">
        <v>43944</v>
      </c>
      <c r="I771" s="1">
        <v>43942</v>
      </c>
      <c r="J771">
        <v>126</v>
      </c>
      <c r="K771" t="s">
        <v>31</v>
      </c>
      <c r="L771" t="s">
        <v>31</v>
      </c>
      <c r="M771">
        <v>0</v>
      </c>
      <c r="N771">
        <v>0</v>
      </c>
      <c r="O771">
        <v>0</v>
      </c>
      <c r="P771" t="s">
        <v>37</v>
      </c>
      <c r="Q771" t="s">
        <v>37</v>
      </c>
      <c r="R771" t="str">
        <f t="shared" ref="R771:R834" si="25">V771&amp;W771&amp;F771</f>
        <v>2135994511119</v>
      </c>
      <c r="S771" t="s">
        <v>38</v>
      </c>
      <c r="T771" t="s">
        <v>66</v>
      </c>
      <c r="U771" t="s">
        <v>67</v>
      </c>
      <c r="V771" t="s">
        <v>100</v>
      </c>
      <c r="W771" t="s">
        <v>42</v>
      </c>
      <c r="X771" t="s">
        <v>43</v>
      </c>
      <c r="Y771" t="s">
        <v>44</v>
      </c>
      <c r="Z771" t="s">
        <v>44</v>
      </c>
      <c r="AA771" t="s">
        <v>45</v>
      </c>
      <c r="AB771" t="s">
        <v>46</v>
      </c>
      <c r="AC771" t="s">
        <v>47</v>
      </c>
      <c r="AD771" t="s">
        <v>48</v>
      </c>
      <c r="AE771" t="s">
        <v>49</v>
      </c>
      <c r="AF771" t="s">
        <v>31</v>
      </c>
    </row>
    <row r="772" spans="1:32">
      <c r="A772" t="str">
        <f t="shared" si="24"/>
        <v>213599451111104</v>
      </c>
      <c r="B772" t="s">
        <v>2978</v>
      </c>
      <c r="C772" t="s">
        <v>62</v>
      </c>
      <c r="D772" t="s">
        <v>1065</v>
      </c>
      <c r="E772" t="s">
        <v>1065</v>
      </c>
      <c r="F772" t="s">
        <v>35</v>
      </c>
      <c r="G772" t="s">
        <v>3331</v>
      </c>
      <c r="H772" s="1">
        <v>43944</v>
      </c>
      <c r="I772" s="1">
        <v>43942</v>
      </c>
      <c r="J772">
        <v>841600</v>
      </c>
      <c r="K772" t="s">
        <v>31</v>
      </c>
      <c r="L772" t="s">
        <v>31</v>
      </c>
      <c r="M772">
        <v>0</v>
      </c>
      <c r="N772">
        <v>0</v>
      </c>
      <c r="O772">
        <v>0</v>
      </c>
      <c r="P772" t="s">
        <v>37</v>
      </c>
      <c r="Q772" t="s">
        <v>37</v>
      </c>
      <c r="R772" t="str">
        <f t="shared" si="25"/>
        <v>2135994511111</v>
      </c>
      <c r="S772" t="s">
        <v>38</v>
      </c>
      <c r="T772" t="s">
        <v>66</v>
      </c>
      <c r="U772" t="s">
        <v>67</v>
      </c>
      <c r="V772" t="s">
        <v>100</v>
      </c>
      <c r="W772" t="s">
        <v>42</v>
      </c>
      <c r="X772" t="s">
        <v>43</v>
      </c>
      <c r="Y772" t="s">
        <v>44</v>
      </c>
      <c r="Z772" t="s">
        <v>44</v>
      </c>
      <c r="AA772" t="s">
        <v>45</v>
      </c>
      <c r="AB772" t="s">
        <v>46</v>
      </c>
      <c r="AC772" t="s">
        <v>47</v>
      </c>
      <c r="AD772" t="s">
        <v>48</v>
      </c>
      <c r="AE772" t="s">
        <v>49</v>
      </c>
      <c r="AF772" t="s">
        <v>31</v>
      </c>
    </row>
    <row r="773" spans="1:32">
      <c r="A773" t="str">
        <f t="shared" si="24"/>
        <v>212799451115204</v>
      </c>
      <c r="B773" t="s">
        <v>2978</v>
      </c>
      <c r="C773" t="s">
        <v>62</v>
      </c>
      <c r="D773" t="s">
        <v>240</v>
      </c>
      <c r="E773" t="s">
        <v>240</v>
      </c>
      <c r="F773" t="s">
        <v>84</v>
      </c>
      <c r="G773" t="s">
        <v>3332</v>
      </c>
      <c r="H773" s="1">
        <v>43942</v>
      </c>
      <c r="I773" s="1">
        <v>43942</v>
      </c>
      <c r="J773">
        <v>1592879600</v>
      </c>
      <c r="K773" t="s">
        <v>31</v>
      </c>
      <c r="L773" t="s">
        <v>31</v>
      </c>
      <c r="M773">
        <v>0</v>
      </c>
      <c r="N773">
        <v>0</v>
      </c>
      <c r="O773">
        <v>0</v>
      </c>
      <c r="P773" t="s">
        <v>37</v>
      </c>
      <c r="Q773" t="s">
        <v>37</v>
      </c>
      <c r="R773" t="str">
        <f t="shared" si="25"/>
        <v>2127994511152</v>
      </c>
      <c r="S773" t="s">
        <v>38</v>
      </c>
      <c r="T773" t="s">
        <v>66</v>
      </c>
      <c r="U773" t="s">
        <v>67</v>
      </c>
      <c r="V773" t="s">
        <v>195</v>
      </c>
      <c r="W773" t="s">
        <v>42</v>
      </c>
      <c r="X773" t="s">
        <v>43</v>
      </c>
      <c r="Y773" t="s">
        <v>44</v>
      </c>
      <c r="Z773" t="s">
        <v>44</v>
      </c>
      <c r="AA773" t="s">
        <v>45</v>
      </c>
      <c r="AB773" t="s">
        <v>46</v>
      </c>
      <c r="AC773" t="s">
        <v>47</v>
      </c>
      <c r="AD773" t="s">
        <v>48</v>
      </c>
      <c r="AE773" t="s">
        <v>49</v>
      </c>
      <c r="AF773" t="s">
        <v>31</v>
      </c>
    </row>
    <row r="774" spans="1:32">
      <c r="A774" t="str">
        <f t="shared" si="24"/>
        <v>212701251152104</v>
      </c>
      <c r="B774" t="s">
        <v>2978</v>
      </c>
      <c r="C774" t="s">
        <v>62</v>
      </c>
      <c r="D774" t="s">
        <v>879</v>
      </c>
      <c r="E774" t="s">
        <v>879</v>
      </c>
      <c r="F774" t="s">
        <v>88</v>
      </c>
      <c r="G774" t="s">
        <v>3333</v>
      </c>
      <c r="H774" s="1">
        <v>43944</v>
      </c>
      <c r="I774" s="1">
        <v>43942</v>
      </c>
      <c r="J774">
        <v>9000000</v>
      </c>
      <c r="K774" t="s">
        <v>31</v>
      </c>
      <c r="L774" t="s">
        <v>31</v>
      </c>
      <c r="M774">
        <v>0</v>
      </c>
      <c r="N774">
        <v>0</v>
      </c>
      <c r="O774">
        <v>0</v>
      </c>
      <c r="P774" t="s">
        <v>37</v>
      </c>
      <c r="Q774" t="s">
        <v>37</v>
      </c>
      <c r="R774" t="str">
        <f t="shared" si="25"/>
        <v>2127012511521</v>
      </c>
      <c r="S774" t="s">
        <v>38</v>
      </c>
      <c r="T774" t="s">
        <v>66</v>
      </c>
      <c r="U774" t="s">
        <v>67</v>
      </c>
      <c r="V774" t="s">
        <v>195</v>
      </c>
      <c r="W774" t="s">
        <v>448</v>
      </c>
      <c r="X774" t="s">
        <v>43</v>
      </c>
      <c r="Y774" t="s">
        <v>44</v>
      </c>
      <c r="Z774" t="s">
        <v>44</v>
      </c>
      <c r="AA774" t="s">
        <v>45</v>
      </c>
      <c r="AB774" t="s">
        <v>46</v>
      </c>
      <c r="AC774" t="s">
        <v>47</v>
      </c>
      <c r="AD774" t="s">
        <v>48</v>
      </c>
      <c r="AE774" t="s">
        <v>49</v>
      </c>
      <c r="AF774" t="s">
        <v>31</v>
      </c>
    </row>
    <row r="775" spans="1:32">
      <c r="A775" t="str">
        <f t="shared" si="24"/>
        <v>212799451115204</v>
      </c>
      <c r="B775" t="s">
        <v>2978</v>
      </c>
      <c r="C775" t="s">
        <v>62</v>
      </c>
      <c r="D775" t="s">
        <v>1067</v>
      </c>
      <c r="E775" t="s">
        <v>1067</v>
      </c>
      <c r="F775" t="s">
        <v>84</v>
      </c>
      <c r="G775" t="s">
        <v>3334</v>
      </c>
      <c r="H775" s="1">
        <v>43942</v>
      </c>
      <c r="I775" s="1">
        <v>43942</v>
      </c>
      <c r="J775">
        <v>1326165200</v>
      </c>
      <c r="K775" t="s">
        <v>31</v>
      </c>
      <c r="L775" t="s">
        <v>31</v>
      </c>
      <c r="M775">
        <v>0</v>
      </c>
      <c r="N775">
        <v>0</v>
      </c>
      <c r="O775">
        <v>0</v>
      </c>
      <c r="P775" t="s">
        <v>37</v>
      </c>
      <c r="Q775" t="s">
        <v>37</v>
      </c>
      <c r="R775" t="str">
        <f t="shared" si="25"/>
        <v>2127994511152</v>
      </c>
      <c r="S775" t="s">
        <v>38</v>
      </c>
      <c r="T775" t="s">
        <v>66</v>
      </c>
      <c r="U775" t="s">
        <v>67</v>
      </c>
      <c r="V775" t="s">
        <v>195</v>
      </c>
      <c r="W775" t="s">
        <v>42</v>
      </c>
      <c r="X775" t="s">
        <v>43</v>
      </c>
      <c r="Y775" t="s">
        <v>44</v>
      </c>
      <c r="Z775" t="s">
        <v>44</v>
      </c>
      <c r="AA775" t="s">
        <v>45</v>
      </c>
      <c r="AB775" t="s">
        <v>46</v>
      </c>
      <c r="AC775" t="s">
        <v>47</v>
      </c>
      <c r="AD775" t="s">
        <v>48</v>
      </c>
      <c r="AE775" t="s">
        <v>49</v>
      </c>
      <c r="AF775" t="s">
        <v>31</v>
      </c>
    </row>
    <row r="776" spans="1:32">
      <c r="A776" t="str">
        <f t="shared" si="24"/>
        <v>213399451115204</v>
      </c>
      <c r="B776" t="s">
        <v>2978</v>
      </c>
      <c r="C776" t="s">
        <v>62</v>
      </c>
      <c r="D776" t="s">
        <v>1300</v>
      </c>
      <c r="E776" t="s">
        <v>1300</v>
      </c>
      <c r="F776" t="s">
        <v>84</v>
      </c>
      <c r="G776" t="s">
        <v>3335</v>
      </c>
      <c r="H776" s="1">
        <v>43944</v>
      </c>
      <c r="I776" s="1">
        <v>43942</v>
      </c>
      <c r="J776">
        <v>7843600</v>
      </c>
      <c r="K776" t="s">
        <v>31</v>
      </c>
      <c r="L776" t="s">
        <v>31</v>
      </c>
      <c r="M776">
        <v>0</v>
      </c>
      <c r="N776">
        <v>0</v>
      </c>
      <c r="O776">
        <v>0</v>
      </c>
      <c r="P776" t="s">
        <v>37</v>
      </c>
      <c r="Q776" t="s">
        <v>37</v>
      </c>
      <c r="R776" t="str">
        <f t="shared" si="25"/>
        <v>2133994511152</v>
      </c>
      <c r="S776" t="s">
        <v>38</v>
      </c>
      <c r="T776" t="s">
        <v>66</v>
      </c>
      <c r="U776" t="s">
        <v>67</v>
      </c>
      <c r="V776" t="s">
        <v>86</v>
      </c>
      <c r="W776" t="s">
        <v>42</v>
      </c>
      <c r="X776" t="s">
        <v>43</v>
      </c>
      <c r="Y776" t="s">
        <v>44</v>
      </c>
      <c r="Z776" t="s">
        <v>44</v>
      </c>
      <c r="AA776" t="s">
        <v>45</v>
      </c>
      <c r="AB776" t="s">
        <v>46</v>
      </c>
      <c r="AC776" t="s">
        <v>47</v>
      </c>
      <c r="AD776" t="s">
        <v>48</v>
      </c>
      <c r="AE776" t="s">
        <v>49</v>
      </c>
      <c r="AF776" t="s">
        <v>31</v>
      </c>
    </row>
    <row r="777" spans="1:32">
      <c r="A777" t="str">
        <f t="shared" si="24"/>
        <v>213399451115204</v>
      </c>
      <c r="B777" t="s">
        <v>2978</v>
      </c>
      <c r="C777" t="s">
        <v>62</v>
      </c>
      <c r="D777" t="s">
        <v>1545</v>
      </c>
      <c r="E777" t="s">
        <v>1545</v>
      </c>
      <c r="F777" t="s">
        <v>84</v>
      </c>
      <c r="G777" t="s">
        <v>3336</v>
      </c>
      <c r="H777" s="1">
        <v>43944</v>
      </c>
      <c r="I777" s="1">
        <v>43942</v>
      </c>
      <c r="J777">
        <v>497178760</v>
      </c>
      <c r="K777" t="s">
        <v>31</v>
      </c>
      <c r="L777" t="s">
        <v>31</v>
      </c>
      <c r="M777">
        <v>0</v>
      </c>
      <c r="N777">
        <v>0</v>
      </c>
      <c r="O777">
        <v>0</v>
      </c>
      <c r="P777" t="s">
        <v>37</v>
      </c>
      <c r="Q777" t="s">
        <v>37</v>
      </c>
      <c r="R777" t="str">
        <f t="shared" si="25"/>
        <v>2133994511152</v>
      </c>
      <c r="S777" t="s">
        <v>38</v>
      </c>
      <c r="T777" t="s">
        <v>66</v>
      </c>
      <c r="U777" t="s">
        <v>67</v>
      </c>
      <c r="V777" t="s">
        <v>86</v>
      </c>
      <c r="W777" t="s">
        <v>42</v>
      </c>
      <c r="X777" t="s">
        <v>43</v>
      </c>
      <c r="Y777" t="s">
        <v>44</v>
      </c>
      <c r="Z777" t="s">
        <v>44</v>
      </c>
      <c r="AA777" t="s">
        <v>45</v>
      </c>
      <c r="AB777" t="s">
        <v>46</v>
      </c>
      <c r="AC777" t="s">
        <v>47</v>
      </c>
      <c r="AD777" t="s">
        <v>48</v>
      </c>
      <c r="AE777" t="s">
        <v>49</v>
      </c>
      <c r="AF777" t="s">
        <v>31</v>
      </c>
    </row>
    <row r="778" spans="1:32">
      <c r="A778" t="str">
        <f t="shared" si="24"/>
        <v>213300551152104</v>
      </c>
      <c r="B778" t="s">
        <v>2978</v>
      </c>
      <c r="C778" t="s">
        <v>62</v>
      </c>
      <c r="D778" t="s">
        <v>1393</v>
      </c>
      <c r="E778" t="s">
        <v>1393</v>
      </c>
      <c r="F778" t="s">
        <v>88</v>
      </c>
      <c r="G778" t="s">
        <v>3337</v>
      </c>
      <c r="H778" s="1">
        <v>43944</v>
      </c>
      <c r="I778" s="1">
        <v>43942</v>
      </c>
      <c r="J778">
        <v>104410000</v>
      </c>
      <c r="K778" t="s">
        <v>31</v>
      </c>
      <c r="L778" t="s">
        <v>31</v>
      </c>
      <c r="M778">
        <v>0</v>
      </c>
      <c r="N778">
        <v>0</v>
      </c>
      <c r="O778">
        <v>0</v>
      </c>
      <c r="P778" t="s">
        <v>37</v>
      </c>
      <c r="Q778" t="s">
        <v>37</v>
      </c>
      <c r="R778" t="str">
        <f t="shared" si="25"/>
        <v>2133005511521</v>
      </c>
      <c r="S778" t="s">
        <v>38</v>
      </c>
      <c r="T778" t="s">
        <v>66</v>
      </c>
      <c r="U778" t="s">
        <v>67</v>
      </c>
      <c r="V778" t="s">
        <v>86</v>
      </c>
      <c r="W778" t="s">
        <v>90</v>
      </c>
      <c r="X778" t="s">
        <v>43</v>
      </c>
      <c r="Y778" t="s">
        <v>44</v>
      </c>
      <c r="Z778" t="s">
        <v>44</v>
      </c>
      <c r="AA778" t="s">
        <v>45</v>
      </c>
      <c r="AB778" t="s">
        <v>46</v>
      </c>
      <c r="AC778" t="s">
        <v>47</v>
      </c>
      <c r="AD778" t="s">
        <v>48</v>
      </c>
      <c r="AE778" t="s">
        <v>49</v>
      </c>
      <c r="AF778" t="s">
        <v>31</v>
      </c>
    </row>
    <row r="779" spans="1:32">
      <c r="A779" t="str">
        <f t="shared" si="24"/>
        <v>213300551152104</v>
      </c>
      <c r="B779" t="s">
        <v>2978</v>
      </c>
      <c r="C779" t="s">
        <v>62</v>
      </c>
      <c r="D779" t="s">
        <v>567</v>
      </c>
      <c r="E779" t="s">
        <v>567</v>
      </c>
      <c r="F779" t="s">
        <v>88</v>
      </c>
      <c r="G779" t="s">
        <v>3338</v>
      </c>
      <c r="H779" s="1">
        <v>43944</v>
      </c>
      <c r="I779" s="1">
        <v>43942</v>
      </c>
      <c r="J779">
        <v>252000000</v>
      </c>
      <c r="K779" t="s">
        <v>31</v>
      </c>
      <c r="L779" t="s">
        <v>31</v>
      </c>
      <c r="M779">
        <v>0</v>
      </c>
      <c r="N779">
        <v>0</v>
      </c>
      <c r="O779">
        <v>0</v>
      </c>
      <c r="P779" t="s">
        <v>37</v>
      </c>
      <c r="Q779" t="s">
        <v>37</v>
      </c>
      <c r="R779" t="str">
        <f t="shared" si="25"/>
        <v>2133005511521</v>
      </c>
      <c r="S779" t="s">
        <v>38</v>
      </c>
      <c r="T779" t="s">
        <v>66</v>
      </c>
      <c r="U779" t="s">
        <v>67</v>
      </c>
      <c r="V779" t="s">
        <v>86</v>
      </c>
      <c r="W779" t="s">
        <v>90</v>
      </c>
      <c r="X779" t="s">
        <v>43</v>
      </c>
      <c r="Y779" t="s">
        <v>44</v>
      </c>
      <c r="Z779" t="s">
        <v>44</v>
      </c>
      <c r="AA779" t="s">
        <v>45</v>
      </c>
      <c r="AB779" t="s">
        <v>46</v>
      </c>
      <c r="AC779" t="s">
        <v>47</v>
      </c>
      <c r="AD779" t="s">
        <v>48</v>
      </c>
      <c r="AE779" t="s">
        <v>49</v>
      </c>
      <c r="AF779" t="s">
        <v>31</v>
      </c>
    </row>
    <row r="780" spans="1:32">
      <c r="A780" t="str">
        <f t="shared" si="24"/>
        <v>213599452111304</v>
      </c>
      <c r="B780" t="s">
        <v>2978</v>
      </c>
      <c r="C780" t="s">
        <v>62</v>
      </c>
      <c r="D780" t="s">
        <v>1551</v>
      </c>
      <c r="E780" t="s">
        <v>1551</v>
      </c>
      <c r="F780" t="s">
        <v>3339</v>
      </c>
      <c r="G780" t="s">
        <v>3340</v>
      </c>
      <c r="H780" s="1">
        <v>43944</v>
      </c>
      <c r="I780" s="1">
        <v>43942</v>
      </c>
      <c r="J780">
        <v>5775000</v>
      </c>
      <c r="K780" t="s">
        <v>31</v>
      </c>
      <c r="L780" t="s">
        <v>31</v>
      </c>
      <c r="M780">
        <v>0</v>
      </c>
      <c r="N780">
        <v>0</v>
      </c>
      <c r="O780">
        <v>0</v>
      </c>
      <c r="P780" t="s">
        <v>37</v>
      </c>
      <c r="Q780" t="s">
        <v>37</v>
      </c>
      <c r="R780" t="str">
        <f t="shared" si="25"/>
        <v>2135994521113</v>
      </c>
      <c r="S780" t="s">
        <v>38</v>
      </c>
      <c r="T780" t="s">
        <v>66</v>
      </c>
      <c r="U780" t="s">
        <v>67</v>
      </c>
      <c r="V780" t="s">
        <v>100</v>
      </c>
      <c r="W780" t="s">
        <v>42</v>
      </c>
      <c r="X780" t="s">
        <v>43</v>
      </c>
      <c r="Y780" t="s">
        <v>44</v>
      </c>
      <c r="Z780" t="s">
        <v>44</v>
      </c>
      <c r="AA780" t="s">
        <v>45</v>
      </c>
      <c r="AB780" t="s">
        <v>46</v>
      </c>
      <c r="AC780" t="s">
        <v>47</v>
      </c>
      <c r="AD780" t="s">
        <v>48</v>
      </c>
      <c r="AE780" t="s">
        <v>49</v>
      </c>
      <c r="AF780" t="s">
        <v>31</v>
      </c>
    </row>
    <row r="781" spans="1:32">
      <c r="A781" t="str">
        <f t="shared" si="24"/>
        <v>213599452111104</v>
      </c>
      <c r="B781" t="s">
        <v>2978</v>
      </c>
      <c r="C781" t="s">
        <v>62</v>
      </c>
      <c r="D781" t="s">
        <v>1551</v>
      </c>
      <c r="E781" t="s">
        <v>1551</v>
      </c>
      <c r="F781" t="s">
        <v>165</v>
      </c>
      <c r="G781" t="s">
        <v>3340</v>
      </c>
      <c r="H781" s="1">
        <v>43944</v>
      </c>
      <c r="I781" s="1">
        <v>43942</v>
      </c>
      <c r="J781">
        <v>1281000</v>
      </c>
      <c r="K781" t="s">
        <v>31</v>
      </c>
      <c r="L781" t="s">
        <v>31</v>
      </c>
      <c r="M781">
        <v>0</v>
      </c>
      <c r="N781">
        <v>0</v>
      </c>
      <c r="O781">
        <v>0</v>
      </c>
      <c r="P781" t="s">
        <v>37</v>
      </c>
      <c r="Q781" t="s">
        <v>37</v>
      </c>
      <c r="R781" t="str">
        <f t="shared" si="25"/>
        <v>2135994521111</v>
      </c>
      <c r="S781" t="s">
        <v>38</v>
      </c>
      <c r="T781" t="s">
        <v>66</v>
      </c>
      <c r="U781" t="s">
        <v>67</v>
      </c>
      <c r="V781" t="s">
        <v>100</v>
      </c>
      <c r="W781" t="s">
        <v>42</v>
      </c>
      <c r="X781" t="s">
        <v>43</v>
      </c>
      <c r="Y781" t="s">
        <v>44</v>
      </c>
      <c r="Z781" t="s">
        <v>44</v>
      </c>
      <c r="AA781" t="s">
        <v>45</v>
      </c>
      <c r="AB781" t="s">
        <v>46</v>
      </c>
      <c r="AC781" t="s">
        <v>47</v>
      </c>
      <c r="AD781" t="s">
        <v>48</v>
      </c>
      <c r="AE781" t="s">
        <v>49</v>
      </c>
      <c r="AF781" t="s">
        <v>31</v>
      </c>
    </row>
    <row r="782" spans="1:32">
      <c r="A782" t="str">
        <f t="shared" si="24"/>
        <v>213599452111105</v>
      </c>
      <c r="B782" t="s">
        <v>2978</v>
      </c>
      <c r="C782" t="s">
        <v>62</v>
      </c>
      <c r="D782" t="s">
        <v>1669</v>
      </c>
      <c r="E782" t="s">
        <v>1669</v>
      </c>
      <c r="F782" t="s">
        <v>165</v>
      </c>
      <c r="G782" t="s">
        <v>3341</v>
      </c>
      <c r="H782" s="1">
        <v>43952</v>
      </c>
      <c r="I782" s="1">
        <v>43942</v>
      </c>
      <c r="J782">
        <v>4000000</v>
      </c>
      <c r="K782" t="s">
        <v>31</v>
      </c>
      <c r="L782" t="s">
        <v>31</v>
      </c>
      <c r="M782">
        <v>0</v>
      </c>
      <c r="N782">
        <v>0</v>
      </c>
      <c r="O782">
        <v>0</v>
      </c>
      <c r="P782" t="s">
        <v>37</v>
      </c>
      <c r="Q782" t="s">
        <v>37</v>
      </c>
      <c r="R782" t="str">
        <f t="shared" si="25"/>
        <v>2135994521111</v>
      </c>
      <c r="S782" t="s">
        <v>38</v>
      </c>
      <c r="T782" t="s">
        <v>66</v>
      </c>
      <c r="U782" t="s">
        <v>67</v>
      </c>
      <c r="V782" t="s">
        <v>100</v>
      </c>
      <c r="W782" t="s">
        <v>42</v>
      </c>
      <c r="X782" t="s">
        <v>43</v>
      </c>
      <c r="Y782" t="s">
        <v>44</v>
      </c>
      <c r="Z782" t="s">
        <v>44</v>
      </c>
      <c r="AA782" t="s">
        <v>45</v>
      </c>
      <c r="AB782" t="s">
        <v>46</v>
      </c>
      <c r="AC782" t="s">
        <v>47</v>
      </c>
      <c r="AD782" t="s">
        <v>48</v>
      </c>
      <c r="AE782" t="s">
        <v>49</v>
      </c>
      <c r="AF782" t="s">
        <v>31</v>
      </c>
    </row>
    <row r="783" spans="1:32">
      <c r="A783" t="str">
        <f t="shared" si="24"/>
        <v>213599452111105</v>
      </c>
      <c r="B783" t="s">
        <v>2978</v>
      </c>
      <c r="C783" t="s">
        <v>62</v>
      </c>
      <c r="D783" t="s">
        <v>1892</v>
      </c>
      <c r="E783" t="s">
        <v>1892</v>
      </c>
      <c r="F783" t="s">
        <v>165</v>
      </c>
      <c r="G783" t="s">
        <v>3342</v>
      </c>
      <c r="H783" s="1">
        <v>43952</v>
      </c>
      <c r="I783" s="1">
        <v>43942</v>
      </c>
      <c r="J783">
        <v>2850000</v>
      </c>
      <c r="K783" t="s">
        <v>31</v>
      </c>
      <c r="L783" t="s">
        <v>31</v>
      </c>
      <c r="M783">
        <v>0</v>
      </c>
      <c r="N783">
        <v>0</v>
      </c>
      <c r="O783">
        <v>0</v>
      </c>
      <c r="P783" t="s">
        <v>37</v>
      </c>
      <c r="Q783" t="s">
        <v>37</v>
      </c>
      <c r="R783" t="str">
        <f t="shared" si="25"/>
        <v>2135994521111</v>
      </c>
      <c r="S783" t="s">
        <v>38</v>
      </c>
      <c r="T783" t="s">
        <v>66</v>
      </c>
      <c r="U783" t="s">
        <v>67</v>
      </c>
      <c r="V783" t="s">
        <v>100</v>
      </c>
      <c r="W783" t="s">
        <v>42</v>
      </c>
      <c r="X783" t="s">
        <v>43</v>
      </c>
      <c r="Y783" t="s">
        <v>44</v>
      </c>
      <c r="Z783" t="s">
        <v>44</v>
      </c>
      <c r="AA783" t="s">
        <v>45</v>
      </c>
      <c r="AB783" t="s">
        <v>46</v>
      </c>
      <c r="AC783" t="s">
        <v>47</v>
      </c>
      <c r="AD783" t="s">
        <v>48</v>
      </c>
      <c r="AE783" t="s">
        <v>49</v>
      </c>
      <c r="AF783" t="s">
        <v>31</v>
      </c>
    </row>
    <row r="784" spans="1:32">
      <c r="A784" t="str">
        <f t="shared" si="24"/>
        <v>213599452111105</v>
      </c>
      <c r="B784" t="s">
        <v>2978</v>
      </c>
      <c r="C784" t="s">
        <v>62</v>
      </c>
      <c r="D784" t="s">
        <v>215</v>
      </c>
      <c r="E784" t="s">
        <v>215</v>
      </c>
      <c r="F784" t="s">
        <v>165</v>
      </c>
      <c r="G784" t="s">
        <v>3343</v>
      </c>
      <c r="H784" s="1">
        <v>43952</v>
      </c>
      <c r="I784" s="1">
        <v>43942</v>
      </c>
      <c r="J784">
        <v>7050000</v>
      </c>
      <c r="K784" t="s">
        <v>31</v>
      </c>
      <c r="L784" t="s">
        <v>31</v>
      </c>
      <c r="M784">
        <v>0</v>
      </c>
      <c r="N784">
        <v>0</v>
      </c>
      <c r="O784">
        <v>0</v>
      </c>
      <c r="P784" t="s">
        <v>37</v>
      </c>
      <c r="Q784" t="s">
        <v>37</v>
      </c>
      <c r="R784" t="str">
        <f t="shared" si="25"/>
        <v>2135994521111</v>
      </c>
      <c r="S784" t="s">
        <v>38</v>
      </c>
      <c r="T784" t="s">
        <v>66</v>
      </c>
      <c r="U784" t="s">
        <v>67</v>
      </c>
      <c r="V784" t="s">
        <v>100</v>
      </c>
      <c r="W784" t="s">
        <v>42</v>
      </c>
      <c r="X784" t="s">
        <v>43</v>
      </c>
      <c r="Y784" t="s">
        <v>44</v>
      </c>
      <c r="Z784" t="s">
        <v>44</v>
      </c>
      <c r="AA784" t="s">
        <v>45</v>
      </c>
      <c r="AB784" t="s">
        <v>46</v>
      </c>
      <c r="AC784" t="s">
        <v>47</v>
      </c>
      <c r="AD784" t="s">
        <v>48</v>
      </c>
      <c r="AE784" t="s">
        <v>49</v>
      </c>
      <c r="AF784" t="s">
        <v>31</v>
      </c>
    </row>
    <row r="785" spans="1:32">
      <c r="A785" t="str">
        <f t="shared" si="24"/>
        <v>213599452111105</v>
      </c>
      <c r="B785" t="s">
        <v>2978</v>
      </c>
      <c r="C785" t="s">
        <v>62</v>
      </c>
      <c r="D785" t="s">
        <v>863</v>
      </c>
      <c r="E785" t="s">
        <v>863</v>
      </c>
      <c r="F785" t="s">
        <v>165</v>
      </c>
      <c r="G785" t="s">
        <v>3344</v>
      </c>
      <c r="H785" s="1">
        <v>43952</v>
      </c>
      <c r="I785" s="1">
        <v>43942</v>
      </c>
      <c r="J785">
        <v>3400000</v>
      </c>
      <c r="K785" t="s">
        <v>31</v>
      </c>
      <c r="L785" t="s">
        <v>31</v>
      </c>
      <c r="M785">
        <v>0</v>
      </c>
      <c r="N785">
        <v>0</v>
      </c>
      <c r="O785">
        <v>0</v>
      </c>
      <c r="P785" t="s">
        <v>37</v>
      </c>
      <c r="Q785" t="s">
        <v>37</v>
      </c>
      <c r="R785" t="str">
        <f t="shared" si="25"/>
        <v>2135994521111</v>
      </c>
      <c r="S785" t="s">
        <v>38</v>
      </c>
      <c r="T785" t="s">
        <v>66</v>
      </c>
      <c r="U785" t="s">
        <v>67</v>
      </c>
      <c r="V785" t="s">
        <v>100</v>
      </c>
      <c r="W785" t="s">
        <v>42</v>
      </c>
      <c r="X785" t="s">
        <v>43</v>
      </c>
      <c r="Y785" t="s">
        <v>44</v>
      </c>
      <c r="Z785" t="s">
        <v>44</v>
      </c>
      <c r="AA785" t="s">
        <v>45</v>
      </c>
      <c r="AB785" t="s">
        <v>46</v>
      </c>
      <c r="AC785" t="s">
        <v>47</v>
      </c>
      <c r="AD785" t="s">
        <v>48</v>
      </c>
      <c r="AE785" t="s">
        <v>49</v>
      </c>
      <c r="AF785" t="s">
        <v>31</v>
      </c>
    </row>
    <row r="786" spans="1:32">
      <c r="A786" t="str">
        <f t="shared" si="24"/>
        <v>212799451115204</v>
      </c>
      <c r="B786" t="s">
        <v>2978</v>
      </c>
      <c r="C786" t="s">
        <v>62</v>
      </c>
      <c r="D786" t="s">
        <v>1799</v>
      </c>
      <c r="E786" t="s">
        <v>1799</v>
      </c>
      <c r="F786" t="s">
        <v>84</v>
      </c>
      <c r="G786" t="s">
        <v>3345</v>
      </c>
      <c r="H786" s="1">
        <v>43944</v>
      </c>
      <c r="I786" s="1">
        <v>43942</v>
      </c>
      <c r="J786">
        <v>49695900</v>
      </c>
      <c r="K786" t="s">
        <v>31</v>
      </c>
      <c r="L786" t="s">
        <v>31</v>
      </c>
      <c r="M786">
        <v>0</v>
      </c>
      <c r="N786">
        <v>0</v>
      </c>
      <c r="O786">
        <v>0</v>
      </c>
      <c r="P786" t="s">
        <v>37</v>
      </c>
      <c r="Q786" t="s">
        <v>37</v>
      </c>
      <c r="R786" t="str">
        <f t="shared" si="25"/>
        <v>2127994511152</v>
      </c>
      <c r="S786" t="s">
        <v>38</v>
      </c>
      <c r="T786" t="s">
        <v>66</v>
      </c>
      <c r="U786" t="s">
        <v>67</v>
      </c>
      <c r="V786" t="s">
        <v>195</v>
      </c>
      <c r="W786" t="s">
        <v>42</v>
      </c>
      <c r="X786" t="s">
        <v>43</v>
      </c>
      <c r="Y786" t="s">
        <v>44</v>
      </c>
      <c r="Z786" t="s">
        <v>44</v>
      </c>
      <c r="AA786" t="s">
        <v>45</v>
      </c>
      <c r="AB786" t="s">
        <v>46</v>
      </c>
      <c r="AC786" t="s">
        <v>47</v>
      </c>
      <c r="AD786" t="s">
        <v>48</v>
      </c>
      <c r="AE786" t="s">
        <v>49</v>
      </c>
      <c r="AF786" t="s">
        <v>31</v>
      </c>
    </row>
    <row r="787" spans="1:32">
      <c r="A787" t="str">
        <f t="shared" si="24"/>
        <v>212904652121904</v>
      </c>
      <c r="B787" t="s">
        <v>2978</v>
      </c>
      <c r="C787" t="s">
        <v>62</v>
      </c>
      <c r="D787" t="s">
        <v>198</v>
      </c>
      <c r="E787" t="s">
        <v>198</v>
      </c>
      <c r="F787" t="s">
        <v>96</v>
      </c>
      <c r="G787" t="s">
        <v>3346</v>
      </c>
      <c r="H787" s="1">
        <v>43944</v>
      </c>
      <c r="I787" s="1">
        <v>43942</v>
      </c>
      <c r="J787">
        <v>965000</v>
      </c>
      <c r="K787" t="s">
        <v>31</v>
      </c>
      <c r="L787" t="s">
        <v>31</v>
      </c>
      <c r="M787">
        <v>0</v>
      </c>
      <c r="N787">
        <v>0</v>
      </c>
      <c r="O787">
        <v>0</v>
      </c>
      <c r="P787" t="s">
        <v>37</v>
      </c>
      <c r="Q787" t="s">
        <v>37</v>
      </c>
      <c r="R787" t="str">
        <f t="shared" si="25"/>
        <v>2129046521219</v>
      </c>
      <c r="S787" t="s">
        <v>38</v>
      </c>
      <c r="T787" t="s">
        <v>66</v>
      </c>
      <c r="U787" t="s">
        <v>67</v>
      </c>
      <c r="V787" t="s">
        <v>81</v>
      </c>
      <c r="W787" t="s">
        <v>82</v>
      </c>
      <c r="X787" t="s">
        <v>43</v>
      </c>
      <c r="Y787" t="s">
        <v>44</v>
      </c>
      <c r="Z787" t="s">
        <v>44</v>
      </c>
      <c r="AA787" t="s">
        <v>45</v>
      </c>
      <c r="AB787" t="s">
        <v>46</v>
      </c>
      <c r="AC787" t="s">
        <v>47</v>
      </c>
      <c r="AD787" t="s">
        <v>48</v>
      </c>
      <c r="AE787" t="s">
        <v>49</v>
      </c>
      <c r="AF787" t="s">
        <v>31</v>
      </c>
    </row>
    <row r="788" spans="1:32">
      <c r="A788" t="str">
        <f t="shared" si="24"/>
        <v>212904652121904</v>
      </c>
      <c r="B788" t="s">
        <v>2978</v>
      </c>
      <c r="C788" t="s">
        <v>62</v>
      </c>
      <c r="D788" t="s">
        <v>502</v>
      </c>
      <c r="E788" t="s">
        <v>502</v>
      </c>
      <c r="F788" t="s">
        <v>96</v>
      </c>
      <c r="G788" t="s">
        <v>3347</v>
      </c>
      <c r="H788" s="1">
        <v>43944</v>
      </c>
      <c r="I788" s="1">
        <v>43942</v>
      </c>
      <c r="J788">
        <v>940000</v>
      </c>
      <c r="K788" t="s">
        <v>31</v>
      </c>
      <c r="L788" t="s">
        <v>31</v>
      </c>
      <c r="M788">
        <v>0</v>
      </c>
      <c r="N788">
        <v>0</v>
      </c>
      <c r="O788">
        <v>0</v>
      </c>
      <c r="P788" t="s">
        <v>37</v>
      </c>
      <c r="Q788" t="s">
        <v>37</v>
      </c>
      <c r="R788" t="str">
        <f t="shared" si="25"/>
        <v>2129046521219</v>
      </c>
      <c r="S788" t="s">
        <v>38</v>
      </c>
      <c r="T788" t="s">
        <v>66</v>
      </c>
      <c r="U788" t="s">
        <v>67</v>
      </c>
      <c r="V788" t="s">
        <v>81</v>
      </c>
      <c r="W788" t="s">
        <v>82</v>
      </c>
      <c r="X788" t="s">
        <v>43</v>
      </c>
      <c r="Y788" t="s">
        <v>44</v>
      </c>
      <c r="Z788" t="s">
        <v>44</v>
      </c>
      <c r="AA788" t="s">
        <v>45</v>
      </c>
      <c r="AB788" t="s">
        <v>46</v>
      </c>
      <c r="AC788" t="s">
        <v>47</v>
      </c>
      <c r="AD788" t="s">
        <v>48</v>
      </c>
      <c r="AE788" t="s">
        <v>49</v>
      </c>
      <c r="AF788" t="s">
        <v>31</v>
      </c>
    </row>
    <row r="789" spans="1:32">
      <c r="A789" t="str">
        <f t="shared" si="24"/>
        <v>213599452411304</v>
      </c>
      <c r="B789" t="s">
        <v>2978</v>
      </c>
      <c r="C789" t="s">
        <v>62</v>
      </c>
      <c r="D789" t="s">
        <v>350</v>
      </c>
      <c r="E789" t="s">
        <v>350</v>
      </c>
      <c r="F789" t="s">
        <v>64</v>
      </c>
      <c r="G789" t="s">
        <v>3348</v>
      </c>
      <c r="H789" s="1">
        <v>43945</v>
      </c>
      <c r="I789" s="1">
        <v>43943</v>
      </c>
      <c r="J789">
        <v>50000</v>
      </c>
      <c r="K789" t="s">
        <v>31</v>
      </c>
      <c r="L789" t="s">
        <v>31</v>
      </c>
      <c r="M789">
        <v>0</v>
      </c>
      <c r="N789">
        <v>0</v>
      </c>
      <c r="O789">
        <v>0</v>
      </c>
      <c r="P789" t="s">
        <v>37</v>
      </c>
      <c r="Q789" t="s">
        <v>37</v>
      </c>
      <c r="R789" t="str">
        <f t="shared" si="25"/>
        <v>2135994524113</v>
      </c>
      <c r="S789" t="s">
        <v>38</v>
      </c>
      <c r="T789" t="s">
        <v>66</v>
      </c>
      <c r="U789" t="s">
        <v>67</v>
      </c>
      <c r="V789" t="s">
        <v>100</v>
      </c>
      <c r="W789" t="s">
        <v>42</v>
      </c>
      <c r="X789" t="s">
        <v>43</v>
      </c>
      <c r="Y789" t="s">
        <v>44</v>
      </c>
      <c r="Z789" t="s">
        <v>44</v>
      </c>
      <c r="AA789" t="s">
        <v>45</v>
      </c>
      <c r="AB789" t="s">
        <v>46</v>
      </c>
      <c r="AC789" t="s">
        <v>47</v>
      </c>
      <c r="AD789" t="s">
        <v>48</v>
      </c>
      <c r="AE789" t="s">
        <v>49</v>
      </c>
      <c r="AF789" t="s">
        <v>31</v>
      </c>
    </row>
    <row r="790" spans="1:32">
      <c r="A790" t="str">
        <f t="shared" si="24"/>
        <v>212904652121904</v>
      </c>
      <c r="B790" t="s">
        <v>2978</v>
      </c>
      <c r="C790" t="s">
        <v>62</v>
      </c>
      <c r="D790" t="s">
        <v>350</v>
      </c>
      <c r="E790" t="s">
        <v>350</v>
      </c>
      <c r="F790" t="s">
        <v>96</v>
      </c>
      <c r="G790" t="s">
        <v>3348</v>
      </c>
      <c r="H790" s="1">
        <v>43945</v>
      </c>
      <c r="I790" s="1">
        <v>43943</v>
      </c>
      <c r="J790">
        <v>2080000</v>
      </c>
      <c r="K790" t="s">
        <v>31</v>
      </c>
      <c r="L790" t="s">
        <v>31</v>
      </c>
      <c r="M790">
        <v>0</v>
      </c>
      <c r="N790">
        <v>0</v>
      </c>
      <c r="O790">
        <v>0</v>
      </c>
      <c r="P790" t="s">
        <v>37</v>
      </c>
      <c r="Q790" t="s">
        <v>37</v>
      </c>
      <c r="R790" t="str">
        <f t="shared" si="25"/>
        <v>2129046521219</v>
      </c>
      <c r="S790" t="s">
        <v>38</v>
      </c>
      <c r="T790" t="s">
        <v>66</v>
      </c>
      <c r="U790" t="s">
        <v>67</v>
      </c>
      <c r="V790" t="s">
        <v>81</v>
      </c>
      <c r="W790" t="s">
        <v>82</v>
      </c>
      <c r="X790" t="s">
        <v>43</v>
      </c>
      <c r="Y790" t="s">
        <v>44</v>
      </c>
      <c r="Z790" t="s">
        <v>44</v>
      </c>
      <c r="AA790" t="s">
        <v>45</v>
      </c>
      <c r="AB790" t="s">
        <v>46</v>
      </c>
      <c r="AC790" t="s">
        <v>47</v>
      </c>
      <c r="AD790" t="s">
        <v>48</v>
      </c>
      <c r="AE790" t="s">
        <v>49</v>
      </c>
      <c r="AF790" t="s">
        <v>31</v>
      </c>
    </row>
    <row r="791" spans="1:32">
      <c r="A791" t="str">
        <f t="shared" si="24"/>
        <v>212904652121104</v>
      </c>
      <c r="B791" t="s">
        <v>2978</v>
      </c>
      <c r="C791" t="s">
        <v>62</v>
      </c>
      <c r="D791" t="s">
        <v>350</v>
      </c>
      <c r="E791" t="s">
        <v>350</v>
      </c>
      <c r="F791" t="s">
        <v>122</v>
      </c>
      <c r="G791" t="s">
        <v>3348</v>
      </c>
      <c r="H791" s="1">
        <v>43945</v>
      </c>
      <c r="I791" s="1">
        <v>43943</v>
      </c>
      <c r="J791">
        <v>1320000</v>
      </c>
      <c r="K791" t="s">
        <v>31</v>
      </c>
      <c r="L791" t="s">
        <v>31</v>
      </c>
      <c r="M791">
        <v>0</v>
      </c>
      <c r="N791">
        <v>0</v>
      </c>
      <c r="O791">
        <v>0</v>
      </c>
      <c r="P791" t="s">
        <v>37</v>
      </c>
      <c r="Q791" t="s">
        <v>37</v>
      </c>
      <c r="R791" t="str">
        <f t="shared" si="25"/>
        <v>2129046521211</v>
      </c>
      <c r="S791" t="s">
        <v>38</v>
      </c>
      <c r="T791" t="s">
        <v>66</v>
      </c>
      <c r="U791" t="s">
        <v>67</v>
      </c>
      <c r="V791" t="s">
        <v>81</v>
      </c>
      <c r="W791" t="s">
        <v>82</v>
      </c>
      <c r="X791" t="s">
        <v>43</v>
      </c>
      <c r="Y791" t="s">
        <v>44</v>
      </c>
      <c r="Z791" t="s">
        <v>44</v>
      </c>
      <c r="AA791" t="s">
        <v>45</v>
      </c>
      <c r="AB791" t="s">
        <v>46</v>
      </c>
      <c r="AC791" t="s">
        <v>47</v>
      </c>
      <c r="AD791" t="s">
        <v>48</v>
      </c>
      <c r="AE791" t="s">
        <v>49</v>
      </c>
      <c r="AF791" t="s">
        <v>31</v>
      </c>
    </row>
    <row r="792" spans="1:32">
      <c r="A792" t="str">
        <f t="shared" si="24"/>
        <v>213599452111104</v>
      </c>
      <c r="B792" t="s">
        <v>2978</v>
      </c>
      <c r="C792" t="s">
        <v>62</v>
      </c>
      <c r="D792" t="s">
        <v>342</v>
      </c>
      <c r="E792" t="s">
        <v>342</v>
      </c>
      <c r="F792" t="s">
        <v>165</v>
      </c>
      <c r="G792" t="s">
        <v>3349</v>
      </c>
      <c r="H792" s="1">
        <v>43945</v>
      </c>
      <c r="I792" s="1">
        <v>43943</v>
      </c>
      <c r="J792">
        <v>583000</v>
      </c>
      <c r="K792" t="s">
        <v>31</v>
      </c>
      <c r="L792" t="s">
        <v>31</v>
      </c>
      <c r="M792">
        <v>0</v>
      </c>
      <c r="N792">
        <v>0</v>
      </c>
      <c r="O792">
        <v>0</v>
      </c>
      <c r="P792" t="s">
        <v>37</v>
      </c>
      <c r="Q792" t="s">
        <v>37</v>
      </c>
      <c r="R792" t="str">
        <f t="shared" si="25"/>
        <v>2135994521111</v>
      </c>
      <c r="S792" t="s">
        <v>38</v>
      </c>
      <c r="T792" t="s">
        <v>66</v>
      </c>
      <c r="U792" t="s">
        <v>67</v>
      </c>
      <c r="V792" t="s">
        <v>100</v>
      </c>
      <c r="W792" t="s">
        <v>42</v>
      </c>
      <c r="X792" t="s">
        <v>43</v>
      </c>
      <c r="Y792" t="s">
        <v>44</v>
      </c>
      <c r="Z792" t="s">
        <v>44</v>
      </c>
      <c r="AA792" t="s">
        <v>45</v>
      </c>
      <c r="AB792" t="s">
        <v>46</v>
      </c>
      <c r="AC792" t="s">
        <v>47</v>
      </c>
      <c r="AD792" t="s">
        <v>48</v>
      </c>
      <c r="AE792" t="s">
        <v>49</v>
      </c>
      <c r="AF792" t="s">
        <v>31</v>
      </c>
    </row>
    <row r="793" spans="1:32">
      <c r="A793" t="str">
        <f t="shared" si="24"/>
        <v>212904652211904</v>
      </c>
      <c r="B793" t="s">
        <v>2978</v>
      </c>
      <c r="C793" t="s">
        <v>62</v>
      </c>
      <c r="D793" t="s">
        <v>342</v>
      </c>
      <c r="E793" t="s">
        <v>342</v>
      </c>
      <c r="F793" t="s">
        <v>60</v>
      </c>
      <c r="G793" t="s">
        <v>3349</v>
      </c>
      <c r="H793" s="1">
        <v>43945</v>
      </c>
      <c r="I793" s="1">
        <v>43943</v>
      </c>
      <c r="J793">
        <v>917000</v>
      </c>
      <c r="K793" t="s">
        <v>31</v>
      </c>
      <c r="L793" t="s">
        <v>31</v>
      </c>
      <c r="M793">
        <v>0</v>
      </c>
      <c r="N793">
        <v>0</v>
      </c>
      <c r="O793">
        <v>0</v>
      </c>
      <c r="P793" t="s">
        <v>37</v>
      </c>
      <c r="Q793" t="s">
        <v>37</v>
      </c>
      <c r="R793" t="str">
        <f t="shared" si="25"/>
        <v>2129046522119</v>
      </c>
      <c r="S793" t="s">
        <v>38</v>
      </c>
      <c r="T793" t="s">
        <v>66</v>
      </c>
      <c r="U793" t="s">
        <v>67</v>
      </c>
      <c r="V793" t="s">
        <v>81</v>
      </c>
      <c r="W793" t="s">
        <v>82</v>
      </c>
      <c r="X793" t="s">
        <v>43</v>
      </c>
      <c r="Y793" t="s">
        <v>44</v>
      </c>
      <c r="Z793" t="s">
        <v>44</v>
      </c>
      <c r="AA793" t="s">
        <v>45</v>
      </c>
      <c r="AB793" t="s">
        <v>46</v>
      </c>
      <c r="AC793" t="s">
        <v>47</v>
      </c>
      <c r="AD793" t="s">
        <v>48</v>
      </c>
      <c r="AE793" t="s">
        <v>49</v>
      </c>
      <c r="AF793" t="s">
        <v>31</v>
      </c>
    </row>
    <row r="794" spans="1:32">
      <c r="A794" t="str">
        <f t="shared" si="24"/>
        <v>212904652121304</v>
      </c>
      <c r="B794" t="s">
        <v>2978</v>
      </c>
      <c r="C794" t="s">
        <v>62</v>
      </c>
      <c r="D794" t="s">
        <v>342</v>
      </c>
      <c r="E794" t="s">
        <v>342</v>
      </c>
      <c r="F794" t="s">
        <v>492</v>
      </c>
      <c r="G794" t="s">
        <v>3349</v>
      </c>
      <c r="H794" s="1">
        <v>43945</v>
      </c>
      <c r="I794" s="1">
        <v>43943</v>
      </c>
      <c r="J794">
        <v>3000000</v>
      </c>
      <c r="K794" t="s">
        <v>31</v>
      </c>
      <c r="L794" t="s">
        <v>31</v>
      </c>
      <c r="M794">
        <v>0</v>
      </c>
      <c r="N794">
        <v>0</v>
      </c>
      <c r="O794">
        <v>0</v>
      </c>
      <c r="P794" t="s">
        <v>37</v>
      </c>
      <c r="Q794" t="s">
        <v>37</v>
      </c>
      <c r="R794" t="str">
        <f t="shared" si="25"/>
        <v>2129046521213</v>
      </c>
      <c r="S794" t="s">
        <v>38</v>
      </c>
      <c r="T794" t="s">
        <v>66</v>
      </c>
      <c r="U794" t="s">
        <v>67</v>
      </c>
      <c r="V794" t="s">
        <v>81</v>
      </c>
      <c r="W794" t="s">
        <v>82</v>
      </c>
      <c r="X794" t="s">
        <v>43</v>
      </c>
      <c r="Y794" t="s">
        <v>44</v>
      </c>
      <c r="Z794" t="s">
        <v>44</v>
      </c>
      <c r="AA794" t="s">
        <v>45</v>
      </c>
      <c r="AB794" t="s">
        <v>46</v>
      </c>
      <c r="AC794" t="s">
        <v>47</v>
      </c>
      <c r="AD794" t="s">
        <v>48</v>
      </c>
      <c r="AE794" t="s">
        <v>49</v>
      </c>
      <c r="AF794" t="s">
        <v>31</v>
      </c>
    </row>
    <row r="795" spans="1:32">
      <c r="A795" t="str">
        <f t="shared" si="24"/>
        <v>212904652411304</v>
      </c>
      <c r="B795" t="s">
        <v>2978</v>
      </c>
      <c r="C795" t="s">
        <v>62</v>
      </c>
      <c r="D795" t="s">
        <v>739</v>
      </c>
      <c r="E795" t="s">
        <v>739</v>
      </c>
      <c r="F795" t="s">
        <v>64</v>
      </c>
      <c r="G795" t="s">
        <v>3350</v>
      </c>
      <c r="H795" s="1">
        <v>43945</v>
      </c>
      <c r="I795" s="1">
        <v>43943</v>
      </c>
      <c r="J795">
        <v>225000</v>
      </c>
      <c r="K795" t="s">
        <v>31</v>
      </c>
      <c r="L795" t="s">
        <v>31</v>
      </c>
      <c r="M795">
        <v>0</v>
      </c>
      <c r="N795">
        <v>0</v>
      </c>
      <c r="O795">
        <v>0</v>
      </c>
      <c r="P795" t="s">
        <v>37</v>
      </c>
      <c r="Q795" t="s">
        <v>37</v>
      </c>
      <c r="R795" t="str">
        <f t="shared" si="25"/>
        <v>2129046524113</v>
      </c>
      <c r="S795" t="s">
        <v>38</v>
      </c>
      <c r="T795" t="s">
        <v>66</v>
      </c>
      <c r="U795" t="s">
        <v>67</v>
      </c>
      <c r="V795" t="s">
        <v>81</v>
      </c>
      <c r="W795" t="s">
        <v>82</v>
      </c>
      <c r="X795" t="s">
        <v>43</v>
      </c>
      <c r="Y795" t="s">
        <v>44</v>
      </c>
      <c r="Z795" t="s">
        <v>44</v>
      </c>
      <c r="AA795" t="s">
        <v>45</v>
      </c>
      <c r="AB795" t="s">
        <v>46</v>
      </c>
      <c r="AC795" t="s">
        <v>47</v>
      </c>
      <c r="AD795" t="s">
        <v>48</v>
      </c>
      <c r="AE795" t="s">
        <v>49</v>
      </c>
      <c r="AF795" t="s">
        <v>31</v>
      </c>
    </row>
    <row r="796" spans="1:32">
      <c r="A796" t="str">
        <f t="shared" si="24"/>
        <v>212904652181104</v>
      </c>
      <c r="B796" t="s">
        <v>2978</v>
      </c>
      <c r="C796" t="s">
        <v>62</v>
      </c>
      <c r="D796" t="s">
        <v>739</v>
      </c>
      <c r="E796" t="s">
        <v>739</v>
      </c>
      <c r="F796" t="s">
        <v>143</v>
      </c>
      <c r="G796" t="s">
        <v>3350</v>
      </c>
      <c r="H796" s="1">
        <v>43945</v>
      </c>
      <c r="I796" s="1">
        <v>43943</v>
      </c>
      <c r="J796">
        <v>85000</v>
      </c>
      <c r="K796" t="s">
        <v>31</v>
      </c>
      <c r="L796" t="s">
        <v>31</v>
      </c>
      <c r="M796">
        <v>0</v>
      </c>
      <c r="N796">
        <v>0</v>
      </c>
      <c r="O796">
        <v>0</v>
      </c>
      <c r="P796" t="s">
        <v>37</v>
      </c>
      <c r="Q796" t="s">
        <v>37</v>
      </c>
      <c r="R796" t="str">
        <f t="shared" si="25"/>
        <v>2129046521811</v>
      </c>
      <c r="S796" t="s">
        <v>38</v>
      </c>
      <c r="T796" t="s">
        <v>66</v>
      </c>
      <c r="U796" t="s">
        <v>67</v>
      </c>
      <c r="V796" t="s">
        <v>81</v>
      </c>
      <c r="W796" t="s">
        <v>82</v>
      </c>
      <c r="X796" t="s">
        <v>43</v>
      </c>
      <c r="Y796" t="s">
        <v>44</v>
      </c>
      <c r="Z796" t="s">
        <v>44</v>
      </c>
      <c r="AA796" t="s">
        <v>45</v>
      </c>
      <c r="AB796" t="s">
        <v>46</v>
      </c>
      <c r="AC796" t="s">
        <v>47</v>
      </c>
      <c r="AD796" t="s">
        <v>48</v>
      </c>
      <c r="AE796" t="s">
        <v>49</v>
      </c>
      <c r="AF796" t="s">
        <v>31</v>
      </c>
    </row>
    <row r="797" spans="1:32">
      <c r="A797" t="str">
        <f t="shared" si="24"/>
        <v>212904652121104</v>
      </c>
      <c r="B797" t="s">
        <v>2978</v>
      </c>
      <c r="C797" t="s">
        <v>62</v>
      </c>
      <c r="D797" t="s">
        <v>739</v>
      </c>
      <c r="E797" t="s">
        <v>739</v>
      </c>
      <c r="F797" t="s">
        <v>122</v>
      </c>
      <c r="G797" t="s">
        <v>3350</v>
      </c>
      <c r="H797" s="1">
        <v>43945</v>
      </c>
      <c r="I797" s="1">
        <v>43943</v>
      </c>
      <c r="J797">
        <v>190000</v>
      </c>
      <c r="K797" t="s">
        <v>31</v>
      </c>
      <c r="L797" t="s">
        <v>31</v>
      </c>
      <c r="M797">
        <v>0</v>
      </c>
      <c r="N797">
        <v>0</v>
      </c>
      <c r="O797">
        <v>0</v>
      </c>
      <c r="P797" t="s">
        <v>37</v>
      </c>
      <c r="Q797" t="s">
        <v>37</v>
      </c>
      <c r="R797" t="str">
        <f t="shared" si="25"/>
        <v>2129046521211</v>
      </c>
      <c r="S797" t="s">
        <v>38</v>
      </c>
      <c r="T797" t="s">
        <v>66</v>
      </c>
      <c r="U797" t="s">
        <v>67</v>
      </c>
      <c r="V797" t="s">
        <v>81</v>
      </c>
      <c r="W797" t="s">
        <v>82</v>
      </c>
      <c r="X797" t="s">
        <v>43</v>
      </c>
      <c r="Y797" t="s">
        <v>44</v>
      </c>
      <c r="Z797" t="s">
        <v>44</v>
      </c>
      <c r="AA797" t="s">
        <v>45</v>
      </c>
      <c r="AB797" t="s">
        <v>46</v>
      </c>
      <c r="AC797" t="s">
        <v>47</v>
      </c>
      <c r="AD797" t="s">
        <v>48</v>
      </c>
      <c r="AE797" t="s">
        <v>49</v>
      </c>
      <c r="AF797" t="s">
        <v>31</v>
      </c>
    </row>
    <row r="798" spans="1:32">
      <c r="A798" t="str">
        <f t="shared" si="24"/>
        <v>212904652111104</v>
      </c>
      <c r="B798" t="s">
        <v>2978</v>
      </c>
      <c r="C798" t="s">
        <v>62</v>
      </c>
      <c r="D798" t="s">
        <v>739</v>
      </c>
      <c r="E798" t="s">
        <v>739</v>
      </c>
      <c r="F798" t="s">
        <v>165</v>
      </c>
      <c r="G798" t="s">
        <v>3350</v>
      </c>
      <c r="H798" s="1">
        <v>43945</v>
      </c>
      <c r="I798" s="1">
        <v>43943</v>
      </c>
      <c r="J798">
        <v>4255000</v>
      </c>
      <c r="K798" t="s">
        <v>31</v>
      </c>
      <c r="L798" t="s">
        <v>31</v>
      </c>
      <c r="M798">
        <v>0</v>
      </c>
      <c r="N798">
        <v>0</v>
      </c>
      <c r="O798">
        <v>0</v>
      </c>
      <c r="P798" t="s">
        <v>37</v>
      </c>
      <c r="Q798" t="s">
        <v>37</v>
      </c>
      <c r="R798" t="str">
        <f t="shared" si="25"/>
        <v>2129046521111</v>
      </c>
      <c r="S798" t="s">
        <v>38</v>
      </c>
      <c r="T798" t="s">
        <v>66</v>
      </c>
      <c r="U798" t="s">
        <v>67</v>
      </c>
      <c r="V798" t="s">
        <v>81</v>
      </c>
      <c r="W798" t="s">
        <v>82</v>
      </c>
      <c r="X798" t="s">
        <v>43</v>
      </c>
      <c r="Y798" t="s">
        <v>44</v>
      </c>
      <c r="Z798" t="s">
        <v>44</v>
      </c>
      <c r="AA798" t="s">
        <v>45</v>
      </c>
      <c r="AB798" t="s">
        <v>46</v>
      </c>
      <c r="AC798" t="s">
        <v>47</v>
      </c>
      <c r="AD798" t="s">
        <v>48</v>
      </c>
      <c r="AE798" t="s">
        <v>49</v>
      </c>
      <c r="AF798" t="s">
        <v>31</v>
      </c>
    </row>
    <row r="799" spans="1:32">
      <c r="A799" t="str">
        <f t="shared" si="24"/>
        <v>213300551152104</v>
      </c>
      <c r="B799" t="s">
        <v>2978</v>
      </c>
      <c r="C799" t="s">
        <v>62</v>
      </c>
      <c r="D799" t="s">
        <v>1190</v>
      </c>
      <c r="E799" t="s">
        <v>1190</v>
      </c>
      <c r="F799" t="s">
        <v>88</v>
      </c>
      <c r="G799" t="s">
        <v>3351</v>
      </c>
      <c r="H799" s="1">
        <v>43950</v>
      </c>
      <c r="I799" s="1">
        <v>43949</v>
      </c>
      <c r="J799">
        <v>10500000</v>
      </c>
      <c r="K799" t="s">
        <v>31</v>
      </c>
      <c r="L799" t="s">
        <v>31</v>
      </c>
      <c r="M799">
        <v>0</v>
      </c>
      <c r="N799">
        <v>0</v>
      </c>
      <c r="O799">
        <v>0</v>
      </c>
      <c r="P799" t="s">
        <v>37</v>
      </c>
      <c r="Q799" t="s">
        <v>37</v>
      </c>
      <c r="R799" t="str">
        <f t="shared" si="25"/>
        <v>2133005511521</v>
      </c>
      <c r="S799" t="s">
        <v>38</v>
      </c>
      <c r="T799" t="s">
        <v>66</v>
      </c>
      <c r="U799" t="s">
        <v>67</v>
      </c>
      <c r="V799" t="s">
        <v>86</v>
      </c>
      <c r="W799" t="s">
        <v>90</v>
      </c>
      <c r="X799" t="s">
        <v>43</v>
      </c>
      <c r="Y799" t="s">
        <v>44</v>
      </c>
      <c r="Z799" t="s">
        <v>44</v>
      </c>
      <c r="AA799" t="s">
        <v>45</v>
      </c>
      <c r="AB799" t="s">
        <v>46</v>
      </c>
      <c r="AC799" t="s">
        <v>47</v>
      </c>
      <c r="AD799" t="s">
        <v>48</v>
      </c>
      <c r="AE799" t="s">
        <v>49</v>
      </c>
      <c r="AF799" t="s">
        <v>31</v>
      </c>
    </row>
    <row r="800" spans="1:32">
      <c r="A800" t="str">
        <f t="shared" si="24"/>
        <v>213300551152104</v>
      </c>
      <c r="B800" t="s">
        <v>2978</v>
      </c>
      <c r="C800" t="s">
        <v>62</v>
      </c>
      <c r="D800" t="s">
        <v>1144</v>
      </c>
      <c r="E800" t="s">
        <v>1144</v>
      </c>
      <c r="F800" t="s">
        <v>88</v>
      </c>
      <c r="G800" t="s">
        <v>3352</v>
      </c>
      <c r="H800" s="1">
        <v>43950</v>
      </c>
      <c r="I800" s="1">
        <v>43949</v>
      </c>
      <c r="J800">
        <v>34637300</v>
      </c>
      <c r="K800" t="s">
        <v>31</v>
      </c>
      <c r="L800" t="s">
        <v>31</v>
      </c>
      <c r="M800">
        <v>0</v>
      </c>
      <c r="N800">
        <v>0</v>
      </c>
      <c r="O800">
        <v>0</v>
      </c>
      <c r="P800" t="s">
        <v>37</v>
      </c>
      <c r="Q800" t="s">
        <v>37</v>
      </c>
      <c r="R800" t="str">
        <f t="shared" si="25"/>
        <v>2133005511521</v>
      </c>
      <c r="S800" t="s">
        <v>38</v>
      </c>
      <c r="T800" t="s">
        <v>66</v>
      </c>
      <c r="U800" t="s">
        <v>67</v>
      </c>
      <c r="V800" t="s">
        <v>86</v>
      </c>
      <c r="W800" t="s">
        <v>90</v>
      </c>
      <c r="X800" t="s">
        <v>43</v>
      </c>
      <c r="Y800" t="s">
        <v>44</v>
      </c>
      <c r="Z800" t="s">
        <v>44</v>
      </c>
      <c r="AA800" t="s">
        <v>45</v>
      </c>
      <c r="AB800" t="s">
        <v>46</v>
      </c>
      <c r="AC800" t="s">
        <v>47</v>
      </c>
      <c r="AD800" t="s">
        <v>48</v>
      </c>
      <c r="AE800" t="s">
        <v>49</v>
      </c>
      <c r="AF800" t="s">
        <v>31</v>
      </c>
    </row>
    <row r="801" spans="1:32">
      <c r="A801" t="str">
        <f t="shared" si="24"/>
        <v>213399451115204</v>
      </c>
      <c r="B801" t="s">
        <v>2978</v>
      </c>
      <c r="C801" t="s">
        <v>62</v>
      </c>
      <c r="D801" t="s">
        <v>696</v>
      </c>
      <c r="E801" t="s">
        <v>696</v>
      </c>
      <c r="F801" t="s">
        <v>84</v>
      </c>
      <c r="G801" t="s">
        <v>3353</v>
      </c>
      <c r="H801" s="1">
        <v>43950</v>
      </c>
      <c r="I801" s="1">
        <v>43949</v>
      </c>
      <c r="J801">
        <v>9074060</v>
      </c>
      <c r="K801" t="s">
        <v>31</v>
      </c>
      <c r="L801" t="s">
        <v>31</v>
      </c>
      <c r="M801">
        <v>0</v>
      </c>
      <c r="N801">
        <v>0</v>
      </c>
      <c r="O801">
        <v>0</v>
      </c>
      <c r="P801" t="s">
        <v>37</v>
      </c>
      <c r="Q801" t="s">
        <v>37</v>
      </c>
      <c r="R801" t="str">
        <f t="shared" si="25"/>
        <v>2133994511152</v>
      </c>
      <c r="S801" t="s">
        <v>38</v>
      </c>
      <c r="T801" t="s">
        <v>66</v>
      </c>
      <c r="U801" t="s">
        <v>67</v>
      </c>
      <c r="V801" t="s">
        <v>86</v>
      </c>
      <c r="W801" t="s">
        <v>42</v>
      </c>
      <c r="X801" t="s">
        <v>43</v>
      </c>
      <c r="Y801" t="s">
        <v>44</v>
      </c>
      <c r="Z801" t="s">
        <v>44</v>
      </c>
      <c r="AA801" t="s">
        <v>45</v>
      </c>
      <c r="AB801" t="s">
        <v>46</v>
      </c>
      <c r="AC801" t="s">
        <v>47</v>
      </c>
      <c r="AD801" t="s">
        <v>48</v>
      </c>
      <c r="AE801" t="s">
        <v>49</v>
      </c>
      <c r="AF801" t="s">
        <v>31</v>
      </c>
    </row>
    <row r="802" spans="1:32">
      <c r="A802" t="str">
        <f t="shared" si="24"/>
        <v>213599452111103</v>
      </c>
      <c r="B802" t="s">
        <v>2978</v>
      </c>
      <c r="C802" t="s">
        <v>62</v>
      </c>
      <c r="D802" t="s">
        <v>59</v>
      </c>
      <c r="E802" t="s">
        <v>59</v>
      </c>
      <c r="F802" t="s">
        <v>165</v>
      </c>
      <c r="G802" t="s">
        <v>3354</v>
      </c>
      <c r="H802" s="1">
        <v>43891</v>
      </c>
      <c r="I802" s="1">
        <v>43885</v>
      </c>
      <c r="J802">
        <v>4000000</v>
      </c>
      <c r="K802" t="s">
        <v>31</v>
      </c>
      <c r="L802" t="s">
        <v>31</v>
      </c>
      <c r="M802">
        <v>0</v>
      </c>
      <c r="N802">
        <v>0</v>
      </c>
      <c r="O802">
        <v>0</v>
      </c>
      <c r="P802" t="s">
        <v>37</v>
      </c>
      <c r="Q802" t="s">
        <v>37</v>
      </c>
      <c r="R802" t="str">
        <f t="shared" si="25"/>
        <v>2135994521111</v>
      </c>
      <c r="S802" t="s">
        <v>38</v>
      </c>
      <c r="T802" t="s">
        <v>66</v>
      </c>
      <c r="U802" t="s">
        <v>67</v>
      </c>
      <c r="V802" t="s">
        <v>100</v>
      </c>
      <c r="W802" t="s">
        <v>42</v>
      </c>
      <c r="X802" t="s">
        <v>43</v>
      </c>
      <c r="Y802" t="s">
        <v>44</v>
      </c>
      <c r="Z802" t="s">
        <v>44</v>
      </c>
      <c r="AA802" t="s">
        <v>45</v>
      </c>
      <c r="AB802" t="s">
        <v>46</v>
      </c>
      <c r="AC802" t="s">
        <v>47</v>
      </c>
      <c r="AD802" t="s">
        <v>48</v>
      </c>
      <c r="AE802" t="s">
        <v>49</v>
      </c>
      <c r="AF802" t="s">
        <v>31</v>
      </c>
    </row>
    <row r="803" spans="1:32">
      <c r="A803" t="str">
        <f t="shared" si="24"/>
        <v>213599452111103</v>
      </c>
      <c r="B803" t="s">
        <v>2978</v>
      </c>
      <c r="C803" t="s">
        <v>62</v>
      </c>
      <c r="D803" t="s">
        <v>1358</v>
      </c>
      <c r="E803" t="s">
        <v>1358</v>
      </c>
      <c r="F803" t="s">
        <v>165</v>
      </c>
      <c r="G803" t="s">
        <v>3355</v>
      </c>
      <c r="H803" s="1">
        <v>43891</v>
      </c>
      <c r="I803" s="1">
        <v>43885</v>
      </c>
      <c r="J803">
        <v>2850000</v>
      </c>
      <c r="K803" t="s">
        <v>31</v>
      </c>
      <c r="L803" t="s">
        <v>31</v>
      </c>
      <c r="M803">
        <v>0</v>
      </c>
      <c r="N803">
        <v>0</v>
      </c>
      <c r="O803">
        <v>0</v>
      </c>
      <c r="P803" t="s">
        <v>37</v>
      </c>
      <c r="Q803" t="s">
        <v>37</v>
      </c>
      <c r="R803" t="str">
        <f t="shared" si="25"/>
        <v>2135994521111</v>
      </c>
      <c r="S803" t="s">
        <v>38</v>
      </c>
      <c r="T803" t="s">
        <v>66</v>
      </c>
      <c r="U803" t="s">
        <v>67</v>
      </c>
      <c r="V803" t="s">
        <v>100</v>
      </c>
      <c r="W803" t="s">
        <v>42</v>
      </c>
      <c r="X803" t="s">
        <v>43</v>
      </c>
      <c r="Y803" t="s">
        <v>44</v>
      </c>
      <c r="Z803" t="s">
        <v>44</v>
      </c>
      <c r="AA803" t="s">
        <v>45</v>
      </c>
      <c r="AB803" t="s">
        <v>46</v>
      </c>
      <c r="AC803" t="s">
        <v>47</v>
      </c>
      <c r="AD803" t="s">
        <v>48</v>
      </c>
      <c r="AE803" t="s">
        <v>49</v>
      </c>
      <c r="AF803" t="s">
        <v>31</v>
      </c>
    </row>
    <row r="804" spans="1:32">
      <c r="A804" t="str">
        <f t="shared" si="24"/>
        <v>213599451115102</v>
      </c>
      <c r="B804" t="s">
        <v>2978</v>
      </c>
      <c r="C804" t="s">
        <v>62</v>
      </c>
      <c r="D804" t="s">
        <v>618</v>
      </c>
      <c r="E804" t="s">
        <v>618</v>
      </c>
      <c r="F804" t="s">
        <v>58</v>
      </c>
      <c r="G804" t="s">
        <v>3356</v>
      </c>
      <c r="H804" s="1">
        <v>43862</v>
      </c>
      <c r="I804" s="1">
        <v>43837</v>
      </c>
      <c r="J804">
        <v>550000</v>
      </c>
      <c r="K804" t="s">
        <v>31</v>
      </c>
      <c r="L804" t="s">
        <v>31</v>
      </c>
      <c r="M804">
        <v>0</v>
      </c>
      <c r="N804">
        <v>0</v>
      </c>
      <c r="O804">
        <v>0</v>
      </c>
      <c r="P804" t="s">
        <v>37</v>
      </c>
      <c r="Q804" t="s">
        <v>37</v>
      </c>
      <c r="R804" t="str">
        <f t="shared" si="25"/>
        <v>2135994511151</v>
      </c>
      <c r="S804" t="s">
        <v>38</v>
      </c>
      <c r="T804" t="s">
        <v>66</v>
      </c>
      <c r="U804" t="s">
        <v>67</v>
      </c>
      <c r="V804" t="s">
        <v>100</v>
      </c>
      <c r="W804" t="s">
        <v>42</v>
      </c>
      <c r="X804" t="s">
        <v>43</v>
      </c>
      <c r="Y804" t="s">
        <v>44</v>
      </c>
      <c r="Z804" t="s">
        <v>44</v>
      </c>
      <c r="AA804" t="s">
        <v>45</v>
      </c>
      <c r="AB804" t="s">
        <v>46</v>
      </c>
      <c r="AC804" t="s">
        <v>47</v>
      </c>
      <c r="AD804" t="s">
        <v>48</v>
      </c>
      <c r="AE804" t="s">
        <v>49</v>
      </c>
      <c r="AF804" t="s">
        <v>31</v>
      </c>
    </row>
    <row r="805" spans="1:32">
      <c r="A805" t="str">
        <f t="shared" si="24"/>
        <v>213599451112602</v>
      </c>
      <c r="B805" t="s">
        <v>2978</v>
      </c>
      <c r="C805" t="s">
        <v>62</v>
      </c>
      <c r="D805" t="s">
        <v>618</v>
      </c>
      <c r="E805" t="s">
        <v>618</v>
      </c>
      <c r="F805" t="s">
        <v>57</v>
      </c>
      <c r="G805" t="s">
        <v>3356</v>
      </c>
      <c r="H805" s="1">
        <v>43862</v>
      </c>
      <c r="I805" s="1">
        <v>43837</v>
      </c>
      <c r="J805">
        <v>10790580</v>
      </c>
      <c r="K805" t="s">
        <v>31</v>
      </c>
      <c r="L805" t="s">
        <v>31</v>
      </c>
      <c r="M805">
        <v>0</v>
      </c>
      <c r="N805">
        <v>0</v>
      </c>
      <c r="O805">
        <v>0</v>
      </c>
      <c r="P805" t="s">
        <v>37</v>
      </c>
      <c r="Q805" t="s">
        <v>37</v>
      </c>
      <c r="R805" t="str">
        <f t="shared" si="25"/>
        <v>2135994511126</v>
      </c>
      <c r="S805" t="s">
        <v>38</v>
      </c>
      <c r="T805" t="s">
        <v>66</v>
      </c>
      <c r="U805" t="s">
        <v>67</v>
      </c>
      <c r="V805" t="s">
        <v>100</v>
      </c>
      <c r="W805" t="s">
        <v>42</v>
      </c>
      <c r="X805" t="s">
        <v>43</v>
      </c>
      <c r="Y805" t="s">
        <v>44</v>
      </c>
      <c r="Z805" t="s">
        <v>44</v>
      </c>
      <c r="AA805" t="s">
        <v>45</v>
      </c>
      <c r="AB805" t="s">
        <v>46</v>
      </c>
      <c r="AC805" t="s">
        <v>47</v>
      </c>
      <c r="AD805" t="s">
        <v>48</v>
      </c>
      <c r="AE805" t="s">
        <v>49</v>
      </c>
      <c r="AF805" t="s">
        <v>31</v>
      </c>
    </row>
    <row r="806" spans="1:32">
      <c r="A806" t="str">
        <f t="shared" si="24"/>
        <v>213599451112502</v>
      </c>
      <c r="B806" t="s">
        <v>2978</v>
      </c>
      <c r="C806" t="s">
        <v>62</v>
      </c>
      <c r="D806" t="s">
        <v>618</v>
      </c>
      <c r="E806" t="s">
        <v>618</v>
      </c>
      <c r="F806" t="s">
        <v>132</v>
      </c>
      <c r="G806" t="s">
        <v>3356</v>
      </c>
      <c r="H806" s="1">
        <v>43862</v>
      </c>
      <c r="I806" s="1">
        <v>43837</v>
      </c>
      <c r="J806">
        <v>43857</v>
      </c>
      <c r="K806" t="s">
        <v>31</v>
      </c>
      <c r="L806" t="s">
        <v>31</v>
      </c>
      <c r="M806">
        <v>0</v>
      </c>
      <c r="N806">
        <v>0</v>
      </c>
      <c r="O806">
        <v>0</v>
      </c>
      <c r="P806" t="s">
        <v>37</v>
      </c>
      <c r="Q806" t="s">
        <v>37</v>
      </c>
      <c r="R806" t="str">
        <f t="shared" si="25"/>
        <v>2135994511125</v>
      </c>
      <c r="S806" t="s">
        <v>38</v>
      </c>
      <c r="T806" t="s">
        <v>66</v>
      </c>
      <c r="U806" t="s">
        <v>67</v>
      </c>
      <c r="V806" t="s">
        <v>100</v>
      </c>
      <c r="W806" t="s">
        <v>42</v>
      </c>
      <c r="X806" t="s">
        <v>43</v>
      </c>
      <c r="Y806" t="s">
        <v>44</v>
      </c>
      <c r="Z806" t="s">
        <v>44</v>
      </c>
      <c r="AA806" t="s">
        <v>45</v>
      </c>
      <c r="AB806" t="s">
        <v>46</v>
      </c>
      <c r="AC806" t="s">
        <v>47</v>
      </c>
      <c r="AD806" t="s">
        <v>48</v>
      </c>
      <c r="AE806" t="s">
        <v>49</v>
      </c>
      <c r="AF806" t="s">
        <v>31</v>
      </c>
    </row>
    <row r="807" spans="1:32">
      <c r="A807" t="str">
        <f t="shared" si="24"/>
        <v>213599451112402</v>
      </c>
      <c r="B807" t="s">
        <v>2978</v>
      </c>
      <c r="C807" t="s">
        <v>62</v>
      </c>
      <c r="D807" t="s">
        <v>618</v>
      </c>
      <c r="E807" t="s">
        <v>618</v>
      </c>
      <c r="F807" t="s">
        <v>52</v>
      </c>
      <c r="G807" t="s">
        <v>3356</v>
      </c>
      <c r="H807" s="1">
        <v>43862</v>
      </c>
      <c r="I807" s="1">
        <v>43837</v>
      </c>
      <c r="J807">
        <v>15473000</v>
      </c>
      <c r="K807" t="s">
        <v>31</v>
      </c>
      <c r="L807" t="s">
        <v>31</v>
      </c>
      <c r="M807">
        <v>0</v>
      </c>
      <c r="N807">
        <v>0</v>
      </c>
      <c r="O807">
        <v>0</v>
      </c>
      <c r="P807" t="s">
        <v>37</v>
      </c>
      <c r="Q807" t="s">
        <v>37</v>
      </c>
      <c r="R807" t="str">
        <f t="shared" si="25"/>
        <v>2135994511124</v>
      </c>
      <c r="S807" t="s">
        <v>38</v>
      </c>
      <c r="T807" t="s">
        <v>66</v>
      </c>
      <c r="U807" t="s">
        <v>67</v>
      </c>
      <c r="V807" t="s">
        <v>100</v>
      </c>
      <c r="W807" t="s">
        <v>42</v>
      </c>
      <c r="X807" t="s">
        <v>43</v>
      </c>
      <c r="Y807" t="s">
        <v>44</v>
      </c>
      <c r="Z807" t="s">
        <v>44</v>
      </c>
      <c r="AA807" t="s">
        <v>45</v>
      </c>
      <c r="AB807" t="s">
        <v>46</v>
      </c>
      <c r="AC807" t="s">
        <v>47</v>
      </c>
      <c r="AD807" t="s">
        <v>48</v>
      </c>
      <c r="AE807" t="s">
        <v>49</v>
      </c>
      <c r="AF807" t="s">
        <v>31</v>
      </c>
    </row>
    <row r="808" spans="1:32">
      <c r="A808" t="str">
        <f t="shared" si="24"/>
        <v>213599451112202</v>
      </c>
      <c r="B808" t="s">
        <v>2978</v>
      </c>
      <c r="C808" t="s">
        <v>62</v>
      </c>
      <c r="D808" t="s">
        <v>618</v>
      </c>
      <c r="E808" t="s">
        <v>618</v>
      </c>
      <c r="F808" t="s">
        <v>55</v>
      </c>
      <c r="G808" t="s">
        <v>3356</v>
      </c>
      <c r="H808" s="1">
        <v>43862</v>
      </c>
      <c r="I808" s="1">
        <v>43837</v>
      </c>
      <c r="J808">
        <v>4516532</v>
      </c>
      <c r="K808" t="s">
        <v>31</v>
      </c>
      <c r="L808" t="s">
        <v>31</v>
      </c>
      <c r="M808">
        <v>0</v>
      </c>
      <c r="N808">
        <v>0</v>
      </c>
      <c r="O808">
        <v>0</v>
      </c>
      <c r="P808" t="s">
        <v>37</v>
      </c>
      <c r="Q808" t="s">
        <v>37</v>
      </c>
      <c r="R808" t="str">
        <f t="shared" si="25"/>
        <v>2135994511122</v>
      </c>
      <c r="S808" t="s">
        <v>38</v>
      </c>
      <c r="T808" t="s">
        <v>66</v>
      </c>
      <c r="U808" t="s">
        <v>67</v>
      </c>
      <c r="V808" t="s">
        <v>100</v>
      </c>
      <c r="W808" t="s">
        <v>42</v>
      </c>
      <c r="X808" t="s">
        <v>43</v>
      </c>
      <c r="Y808" t="s">
        <v>44</v>
      </c>
      <c r="Z808" t="s">
        <v>44</v>
      </c>
      <c r="AA808" t="s">
        <v>45</v>
      </c>
      <c r="AB808" t="s">
        <v>46</v>
      </c>
      <c r="AC808" t="s">
        <v>47</v>
      </c>
      <c r="AD808" t="s">
        <v>48</v>
      </c>
      <c r="AE808" t="s">
        <v>49</v>
      </c>
      <c r="AF808" t="s">
        <v>31</v>
      </c>
    </row>
    <row r="809" spans="1:32">
      <c r="A809" t="str">
        <f t="shared" si="24"/>
        <v>213599451112102</v>
      </c>
      <c r="B809" t="s">
        <v>2978</v>
      </c>
      <c r="C809" t="s">
        <v>62</v>
      </c>
      <c r="D809" t="s">
        <v>618</v>
      </c>
      <c r="E809" t="s">
        <v>618</v>
      </c>
      <c r="F809" t="s">
        <v>51</v>
      </c>
      <c r="G809" t="s">
        <v>3356</v>
      </c>
      <c r="H809" s="1">
        <v>43862</v>
      </c>
      <c r="I809" s="1">
        <v>43837</v>
      </c>
      <c r="J809">
        <v>12777762</v>
      </c>
      <c r="K809" t="s">
        <v>31</v>
      </c>
      <c r="L809" t="s">
        <v>31</v>
      </c>
      <c r="M809">
        <v>0</v>
      </c>
      <c r="N809">
        <v>0</v>
      </c>
      <c r="O809">
        <v>0</v>
      </c>
      <c r="P809" t="s">
        <v>37</v>
      </c>
      <c r="Q809" t="s">
        <v>37</v>
      </c>
      <c r="R809" t="str">
        <f t="shared" si="25"/>
        <v>2135994511121</v>
      </c>
      <c r="S809" t="s">
        <v>38</v>
      </c>
      <c r="T809" t="s">
        <v>66</v>
      </c>
      <c r="U809" t="s">
        <v>67</v>
      </c>
      <c r="V809" t="s">
        <v>100</v>
      </c>
      <c r="W809" t="s">
        <v>42</v>
      </c>
      <c r="X809" t="s">
        <v>43</v>
      </c>
      <c r="Y809" t="s">
        <v>44</v>
      </c>
      <c r="Z809" t="s">
        <v>44</v>
      </c>
      <c r="AA809" t="s">
        <v>45</v>
      </c>
      <c r="AB809" t="s">
        <v>46</v>
      </c>
      <c r="AC809" t="s">
        <v>47</v>
      </c>
      <c r="AD809" t="s">
        <v>48</v>
      </c>
      <c r="AE809" t="s">
        <v>49</v>
      </c>
      <c r="AF809" t="s">
        <v>31</v>
      </c>
    </row>
    <row r="810" spans="1:32">
      <c r="A810" t="str">
        <f t="shared" si="24"/>
        <v>213599451111902</v>
      </c>
      <c r="B810" t="s">
        <v>2978</v>
      </c>
      <c r="C810" t="s">
        <v>62</v>
      </c>
      <c r="D810" t="s">
        <v>618</v>
      </c>
      <c r="E810" t="s">
        <v>618</v>
      </c>
      <c r="F810" t="s">
        <v>50</v>
      </c>
      <c r="G810" t="s">
        <v>3356</v>
      </c>
      <c r="H810" s="1">
        <v>43862</v>
      </c>
      <c r="I810" s="1">
        <v>43837</v>
      </c>
      <c r="J810">
        <v>2514</v>
      </c>
      <c r="K810" t="s">
        <v>31</v>
      </c>
      <c r="L810" t="s">
        <v>31</v>
      </c>
      <c r="M810">
        <v>0</v>
      </c>
      <c r="N810">
        <v>0</v>
      </c>
      <c r="O810">
        <v>0</v>
      </c>
      <c r="P810" t="s">
        <v>37</v>
      </c>
      <c r="Q810" t="s">
        <v>37</v>
      </c>
      <c r="R810" t="str">
        <f t="shared" si="25"/>
        <v>2135994511119</v>
      </c>
      <c r="S810" t="s">
        <v>38</v>
      </c>
      <c r="T810" t="s">
        <v>66</v>
      </c>
      <c r="U810" t="s">
        <v>67</v>
      </c>
      <c r="V810" t="s">
        <v>100</v>
      </c>
      <c r="W810" t="s">
        <v>42</v>
      </c>
      <c r="X810" t="s">
        <v>43</v>
      </c>
      <c r="Y810" t="s">
        <v>44</v>
      </c>
      <c r="Z810" t="s">
        <v>44</v>
      </c>
      <c r="AA810" t="s">
        <v>45</v>
      </c>
      <c r="AB810" t="s">
        <v>46</v>
      </c>
      <c r="AC810" t="s">
        <v>47</v>
      </c>
      <c r="AD810" t="s">
        <v>48</v>
      </c>
      <c r="AE810" t="s">
        <v>49</v>
      </c>
      <c r="AF810" t="s">
        <v>31</v>
      </c>
    </row>
    <row r="811" spans="1:32">
      <c r="A811" t="str">
        <f t="shared" si="24"/>
        <v>213599451111102</v>
      </c>
      <c r="B811" t="s">
        <v>2978</v>
      </c>
      <c r="C811" t="s">
        <v>62</v>
      </c>
      <c r="D811" t="s">
        <v>618</v>
      </c>
      <c r="E811" t="s">
        <v>618</v>
      </c>
      <c r="F811" t="s">
        <v>35</v>
      </c>
      <c r="G811" t="s">
        <v>3356</v>
      </c>
      <c r="H811" s="1">
        <v>43862</v>
      </c>
      <c r="I811" s="1">
        <v>43837</v>
      </c>
      <c r="J811">
        <v>172801720</v>
      </c>
      <c r="K811" t="s">
        <v>31</v>
      </c>
      <c r="L811" t="s">
        <v>31</v>
      </c>
      <c r="M811">
        <v>0</v>
      </c>
      <c r="N811">
        <v>0</v>
      </c>
      <c r="O811">
        <v>0</v>
      </c>
      <c r="P811" t="s">
        <v>37</v>
      </c>
      <c r="Q811" t="s">
        <v>37</v>
      </c>
      <c r="R811" t="str">
        <f t="shared" si="25"/>
        <v>2135994511111</v>
      </c>
      <c r="S811" t="s">
        <v>38</v>
      </c>
      <c r="T811" t="s">
        <v>66</v>
      </c>
      <c r="U811" t="s">
        <v>67</v>
      </c>
      <c r="V811" t="s">
        <v>100</v>
      </c>
      <c r="W811" t="s">
        <v>42</v>
      </c>
      <c r="X811" t="s">
        <v>43</v>
      </c>
      <c r="Y811" t="s">
        <v>44</v>
      </c>
      <c r="Z811" t="s">
        <v>44</v>
      </c>
      <c r="AA811" t="s">
        <v>45</v>
      </c>
      <c r="AB811" t="s">
        <v>46</v>
      </c>
      <c r="AC811" t="s">
        <v>47</v>
      </c>
      <c r="AD811" t="s">
        <v>48</v>
      </c>
      <c r="AE811" t="s">
        <v>49</v>
      </c>
      <c r="AF811" t="s">
        <v>31</v>
      </c>
    </row>
    <row r="812" spans="1:32">
      <c r="A812" t="str">
        <f t="shared" si="24"/>
        <v>212802952123305</v>
      </c>
      <c r="B812" t="s">
        <v>2978</v>
      </c>
      <c r="C812" t="s">
        <v>62</v>
      </c>
      <c r="D812" t="s">
        <v>1293</v>
      </c>
      <c r="E812" t="s">
        <v>1293</v>
      </c>
      <c r="F812" t="s">
        <v>363</v>
      </c>
      <c r="G812" t="s">
        <v>3357</v>
      </c>
      <c r="H812" s="1">
        <v>43965</v>
      </c>
      <c r="I812" s="1">
        <v>43956</v>
      </c>
      <c r="J812">
        <v>65250000</v>
      </c>
      <c r="K812" t="s">
        <v>31</v>
      </c>
      <c r="L812" t="s">
        <v>31</v>
      </c>
      <c r="M812">
        <v>0</v>
      </c>
      <c r="N812">
        <v>0</v>
      </c>
      <c r="O812">
        <v>0</v>
      </c>
      <c r="P812" t="s">
        <v>37</v>
      </c>
      <c r="Q812" t="s">
        <v>37</v>
      </c>
      <c r="R812" t="str">
        <f t="shared" si="25"/>
        <v>2128029521233</v>
      </c>
      <c r="S812" t="s">
        <v>38</v>
      </c>
      <c r="T812" t="s">
        <v>66</v>
      </c>
      <c r="U812" t="s">
        <v>67</v>
      </c>
      <c r="V812" t="s">
        <v>68</v>
      </c>
      <c r="W812" t="s">
        <v>3358</v>
      </c>
      <c r="X812" t="s">
        <v>43</v>
      </c>
      <c r="Y812" t="s">
        <v>44</v>
      </c>
      <c r="Z812" t="s">
        <v>44</v>
      </c>
      <c r="AA812" t="s">
        <v>45</v>
      </c>
      <c r="AB812" t="s">
        <v>46</v>
      </c>
      <c r="AC812" t="s">
        <v>47</v>
      </c>
      <c r="AD812" t="s">
        <v>48</v>
      </c>
      <c r="AE812" t="s">
        <v>49</v>
      </c>
      <c r="AF812" t="s">
        <v>31</v>
      </c>
    </row>
    <row r="813" spans="1:32">
      <c r="A813" t="str">
        <f t="shared" si="24"/>
        <v>213599452111505</v>
      </c>
      <c r="B813" t="s">
        <v>2978</v>
      </c>
      <c r="C813" t="s">
        <v>62</v>
      </c>
      <c r="D813" t="s">
        <v>476</v>
      </c>
      <c r="E813" t="s">
        <v>476</v>
      </c>
      <c r="F813" t="s">
        <v>286</v>
      </c>
      <c r="G813" t="s">
        <v>3359</v>
      </c>
      <c r="H813" s="1">
        <v>43965</v>
      </c>
      <c r="I813" s="1">
        <v>43957</v>
      </c>
      <c r="J813">
        <v>4450000</v>
      </c>
      <c r="K813" t="s">
        <v>31</v>
      </c>
      <c r="L813" t="s">
        <v>31</v>
      </c>
      <c r="M813">
        <v>0</v>
      </c>
      <c r="N813">
        <v>0</v>
      </c>
      <c r="O813">
        <v>0</v>
      </c>
      <c r="P813" t="s">
        <v>37</v>
      </c>
      <c r="Q813" t="s">
        <v>37</v>
      </c>
      <c r="R813" t="str">
        <f t="shared" si="25"/>
        <v>2135994521115</v>
      </c>
      <c r="S813" t="s">
        <v>38</v>
      </c>
      <c r="T813" t="s">
        <v>66</v>
      </c>
      <c r="U813" t="s">
        <v>67</v>
      </c>
      <c r="V813" t="s">
        <v>100</v>
      </c>
      <c r="W813" t="s">
        <v>42</v>
      </c>
      <c r="X813" t="s">
        <v>43</v>
      </c>
      <c r="Y813" t="s">
        <v>44</v>
      </c>
      <c r="Z813" t="s">
        <v>44</v>
      </c>
      <c r="AA813" t="s">
        <v>45</v>
      </c>
      <c r="AB813" t="s">
        <v>46</v>
      </c>
      <c r="AC813" t="s">
        <v>47</v>
      </c>
      <c r="AD813" t="s">
        <v>48</v>
      </c>
      <c r="AE813" t="s">
        <v>49</v>
      </c>
      <c r="AF813" t="s">
        <v>31</v>
      </c>
    </row>
    <row r="814" spans="1:32">
      <c r="A814" t="str">
        <f t="shared" si="24"/>
        <v>213599452211305</v>
      </c>
      <c r="B814" t="s">
        <v>2978</v>
      </c>
      <c r="C814" t="s">
        <v>62</v>
      </c>
      <c r="D814" t="s">
        <v>586</v>
      </c>
      <c r="E814" t="s">
        <v>586</v>
      </c>
      <c r="F814" t="s">
        <v>158</v>
      </c>
      <c r="G814" t="s">
        <v>3360</v>
      </c>
      <c r="H814" s="1">
        <v>43965</v>
      </c>
      <c r="I814" s="1">
        <v>43957</v>
      </c>
      <c r="J814">
        <v>133000</v>
      </c>
      <c r="K814" t="s">
        <v>31</v>
      </c>
      <c r="L814" t="s">
        <v>31</v>
      </c>
      <c r="M814">
        <v>0</v>
      </c>
      <c r="N814">
        <v>0</v>
      </c>
      <c r="O814">
        <v>0</v>
      </c>
      <c r="P814" t="s">
        <v>37</v>
      </c>
      <c r="Q814" t="s">
        <v>37</v>
      </c>
      <c r="R814" t="str">
        <f t="shared" si="25"/>
        <v>2135994522113</v>
      </c>
      <c r="S814" t="s">
        <v>38</v>
      </c>
      <c r="T814" t="s">
        <v>66</v>
      </c>
      <c r="U814" t="s">
        <v>67</v>
      </c>
      <c r="V814" t="s">
        <v>100</v>
      </c>
      <c r="W814" t="s">
        <v>42</v>
      </c>
      <c r="X814" t="s">
        <v>43</v>
      </c>
      <c r="Y814" t="s">
        <v>44</v>
      </c>
      <c r="Z814" t="s">
        <v>44</v>
      </c>
      <c r="AA814" t="s">
        <v>45</v>
      </c>
      <c r="AB814" t="s">
        <v>46</v>
      </c>
      <c r="AC814" t="s">
        <v>47</v>
      </c>
      <c r="AD814" t="s">
        <v>48</v>
      </c>
      <c r="AE814" t="s">
        <v>49</v>
      </c>
      <c r="AF814" t="s">
        <v>31</v>
      </c>
    </row>
    <row r="815" spans="1:32">
      <c r="A815" t="str">
        <f t="shared" si="24"/>
        <v>213599452211105</v>
      </c>
      <c r="B815" t="s">
        <v>2978</v>
      </c>
      <c r="C815" t="s">
        <v>62</v>
      </c>
      <c r="D815" t="s">
        <v>549</v>
      </c>
      <c r="E815" t="s">
        <v>549</v>
      </c>
      <c r="F815" t="s">
        <v>79</v>
      </c>
      <c r="G815" t="s">
        <v>3361</v>
      </c>
      <c r="H815" s="1">
        <v>43964</v>
      </c>
      <c r="I815" s="1">
        <v>43962</v>
      </c>
      <c r="J815">
        <v>76000</v>
      </c>
      <c r="K815" t="s">
        <v>31</v>
      </c>
      <c r="L815" t="s">
        <v>31</v>
      </c>
      <c r="M815">
        <v>0</v>
      </c>
      <c r="N815">
        <v>0</v>
      </c>
      <c r="O815">
        <v>0</v>
      </c>
      <c r="P815" t="s">
        <v>37</v>
      </c>
      <c r="Q815" t="s">
        <v>37</v>
      </c>
      <c r="R815" t="str">
        <f t="shared" si="25"/>
        <v>2135994522111</v>
      </c>
      <c r="S815" t="s">
        <v>38</v>
      </c>
      <c r="T815" t="s">
        <v>66</v>
      </c>
      <c r="U815" t="s">
        <v>67</v>
      </c>
      <c r="V815" t="s">
        <v>100</v>
      </c>
      <c r="W815" t="s">
        <v>42</v>
      </c>
      <c r="X815" t="s">
        <v>43</v>
      </c>
      <c r="Y815" t="s">
        <v>44</v>
      </c>
      <c r="Z815" t="s">
        <v>44</v>
      </c>
      <c r="AA815" t="s">
        <v>45</v>
      </c>
      <c r="AB815" t="s">
        <v>46</v>
      </c>
      <c r="AC815" t="s">
        <v>47</v>
      </c>
      <c r="AD815" t="s">
        <v>48</v>
      </c>
      <c r="AE815" t="s">
        <v>49</v>
      </c>
      <c r="AF815" t="s">
        <v>31</v>
      </c>
    </row>
    <row r="816" spans="1:32">
      <c r="A816" t="str">
        <f t="shared" si="24"/>
        <v>212904652211905</v>
      </c>
      <c r="B816" t="s">
        <v>2978</v>
      </c>
      <c r="C816" t="s">
        <v>62</v>
      </c>
      <c r="D816" t="s">
        <v>1419</v>
      </c>
      <c r="E816" t="s">
        <v>1419</v>
      </c>
      <c r="F816" t="s">
        <v>60</v>
      </c>
      <c r="G816" t="s">
        <v>3362</v>
      </c>
      <c r="H816" s="1">
        <v>43969</v>
      </c>
      <c r="I816" s="1">
        <v>43962</v>
      </c>
      <c r="J816">
        <v>643269</v>
      </c>
      <c r="K816" t="s">
        <v>31</v>
      </c>
      <c r="L816" t="s">
        <v>31</v>
      </c>
      <c r="M816">
        <v>0</v>
      </c>
      <c r="N816">
        <v>0</v>
      </c>
      <c r="O816">
        <v>0</v>
      </c>
      <c r="P816" t="s">
        <v>37</v>
      </c>
      <c r="Q816" t="s">
        <v>37</v>
      </c>
      <c r="R816" t="str">
        <f t="shared" si="25"/>
        <v>2129046522119</v>
      </c>
      <c r="S816" t="s">
        <v>38</v>
      </c>
      <c r="T816" t="s">
        <v>66</v>
      </c>
      <c r="U816" t="s">
        <v>67</v>
      </c>
      <c r="V816" t="s">
        <v>81</v>
      </c>
      <c r="W816" t="s">
        <v>82</v>
      </c>
      <c r="X816" t="s">
        <v>43</v>
      </c>
      <c r="Y816" t="s">
        <v>44</v>
      </c>
      <c r="Z816" t="s">
        <v>44</v>
      </c>
      <c r="AA816" t="s">
        <v>45</v>
      </c>
      <c r="AB816" t="s">
        <v>46</v>
      </c>
      <c r="AC816" t="s">
        <v>47</v>
      </c>
      <c r="AD816" t="s">
        <v>48</v>
      </c>
      <c r="AE816" t="s">
        <v>49</v>
      </c>
      <c r="AF816" t="s">
        <v>31</v>
      </c>
    </row>
    <row r="817" spans="1:32">
      <c r="A817" t="str">
        <f t="shared" si="24"/>
        <v>212904652211105</v>
      </c>
      <c r="B817" t="s">
        <v>2978</v>
      </c>
      <c r="C817" t="s">
        <v>62</v>
      </c>
      <c r="D817" t="s">
        <v>1380</v>
      </c>
      <c r="E817" t="s">
        <v>1380</v>
      </c>
      <c r="F817" t="s">
        <v>79</v>
      </c>
      <c r="G817" t="s">
        <v>3363</v>
      </c>
      <c r="H817" s="1">
        <v>43964</v>
      </c>
      <c r="I817" s="1">
        <v>43962</v>
      </c>
      <c r="J817">
        <v>556500</v>
      </c>
      <c r="K817" t="s">
        <v>31</v>
      </c>
      <c r="L817" t="s">
        <v>31</v>
      </c>
      <c r="M817">
        <v>0</v>
      </c>
      <c r="N817">
        <v>0</v>
      </c>
      <c r="O817">
        <v>0</v>
      </c>
      <c r="P817" t="s">
        <v>37</v>
      </c>
      <c r="Q817" t="s">
        <v>37</v>
      </c>
      <c r="R817" t="str">
        <f t="shared" si="25"/>
        <v>2129046522111</v>
      </c>
      <c r="S817" t="s">
        <v>38</v>
      </c>
      <c r="T817" t="s">
        <v>66</v>
      </c>
      <c r="U817" t="s">
        <v>67</v>
      </c>
      <c r="V817" t="s">
        <v>81</v>
      </c>
      <c r="W817" t="s">
        <v>82</v>
      </c>
      <c r="X817" t="s">
        <v>43</v>
      </c>
      <c r="Y817" t="s">
        <v>44</v>
      </c>
      <c r="Z817" t="s">
        <v>44</v>
      </c>
      <c r="AA817" t="s">
        <v>45</v>
      </c>
      <c r="AB817" t="s">
        <v>46</v>
      </c>
      <c r="AC817" t="s">
        <v>47</v>
      </c>
      <c r="AD817" t="s">
        <v>48</v>
      </c>
      <c r="AE817" t="s">
        <v>49</v>
      </c>
      <c r="AF817" t="s">
        <v>31</v>
      </c>
    </row>
    <row r="818" spans="1:32">
      <c r="A818" t="str">
        <f t="shared" si="24"/>
        <v>213599452211905</v>
      </c>
      <c r="B818" t="s">
        <v>2978</v>
      </c>
      <c r="C818" t="s">
        <v>62</v>
      </c>
      <c r="D818" t="s">
        <v>307</v>
      </c>
      <c r="E818" t="s">
        <v>307</v>
      </c>
      <c r="F818" t="s">
        <v>60</v>
      </c>
      <c r="G818" t="s">
        <v>3364</v>
      </c>
      <c r="H818" s="1">
        <v>43969</v>
      </c>
      <c r="I818" s="1">
        <v>43962</v>
      </c>
      <c r="J818">
        <v>564000</v>
      </c>
      <c r="K818" t="s">
        <v>31</v>
      </c>
      <c r="L818" t="s">
        <v>31</v>
      </c>
      <c r="M818">
        <v>0</v>
      </c>
      <c r="N818">
        <v>0</v>
      </c>
      <c r="O818">
        <v>0</v>
      </c>
      <c r="P818" t="s">
        <v>37</v>
      </c>
      <c r="Q818" t="s">
        <v>37</v>
      </c>
      <c r="R818" t="str">
        <f t="shared" si="25"/>
        <v>2135994522119</v>
      </c>
      <c r="S818" t="s">
        <v>38</v>
      </c>
      <c r="T818" t="s">
        <v>66</v>
      </c>
      <c r="U818" t="s">
        <v>67</v>
      </c>
      <c r="V818" t="s">
        <v>100</v>
      </c>
      <c r="W818" t="s">
        <v>42</v>
      </c>
      <c r="X818" t="s">
        <v>43</v>
      </c>
      <c r="Y818" t="s">
        <v>44</v>
      </c>
      <c r="Z818" t="s">
        <v>44</v>
      </c>
      <c r="AA818" t="s">
        <v>45</v>
      </c>
      <c r="AB818" t="s">
        <v>46</v>
      </c>
      <c r="AC818" t="s">
        <v>47</v>
      </c>
      <c r="AD818" t="s">
        <v>48</v>
      </c>
      <c r="AE818" t="s">
        <v>49</v>
      </c>
      <c r="AF818" t="s">
        <v>31</v>
      </c>
    </row>
    <row r="819" spans="1:32">
      <c r="A819" t="str">
        <f t="shared" si="24"/>
        <v>212904652211205</v>
      </c>
      <c r="B819" t="s">
        <v>2978</v>
      </c>
      <c r="C819" t="s">
        <v>62</v>
      </c>
      <c r="D819" t="s">
        <v>1705</v>
      </c>
      <c r="E819" t="s">
        <v>1705</v>
      </c>
      <c r="F819" t="s">
        <v>148</v>
      </c>
      <c r="G819" t="s">
        <v>3365</v>
      </c>
      <c r="H819" s="1">
        <v>43969</v>
      </c>
      <c r="I819" s="1">
        <v>43962</v>
      </c>
      <c r="J819">
        <v>580500</v>
      </c>
      <c r="K819" t="s">
        <v>31</v>
      </c>
      <c r="L819" t="s">
        <v>31</v>
      </c>
      <c r="M819">
        <v>0</v>
      </c>
      <c r="N819">
        <v>0</v>
      </c>
      <c r="O819">
        <v>0</v>
      </c>
      <c r="P819" t="s">
        <v>37</v>
      </c>
      <c r="Q819" t="s">
        <v>37</v>
      </c>
      <c r="R819" t="str">
        <f t="shared" si="25"/>
        <v>2129046522112</v>
      </c>
      <c r="S819" t="s">
        <v>38</v>
      </c>
      <c r="T819" t="s">
        <v>66</v>
      </c>
      <c r="U819" t="s">
        <v>67</v>
      </c>
      <c r="V819" t="s">
        <v>81</v>
      </c>
      <c r="W819" t="s">
        <v>82</v>
      </c>
      <c r="X819" t="s">
        <v>43</v>
      </c>
      <c r="Y819" t="s">
        <v>44</v>
      </c>
      <c r="Z819" t="s">
        <v>44</v>
      </c>
      <c r="AA819" t="s">
        <v>45</v>
      </c>
      <c r="AB819" t="s">
        <v>46</v>
      </c>
      <c r="AC819" t="s">
        <v>47</v>
      </c>
      <c r="AD819" t="s">
        <v>48</v>
      </c>
      <c r="AE819" t="s">
        <v>49</v>
      </c>
      <c r="AF819" t="s">
        <v>31</v>
      </c>
    </row>
    <row r="820" spans="1:32">
      <c r="A820" t="str">
        <f t="shared" si="24"/>
        <v>213599452211905</v>
      </c>
      <c r="B820" t="s">
        <v>2978</v>
      </c>
      <c r="C820" t="s">
        <v>62</v>
      </c>
      <c r="D820" t="s">
        <v>577</v>
      </c>
      <c r="E820" t="s">
        <v>577</v>
      </c>
      <c r="F820" t="s">
        <v>60</v>
      </c>
      <c r="G820" t="s">
        <v>3366</v>
      </c>
      <c r="H820" s="1">
        <v>43964</v>
      </c>
      <c r="I820" s="1">
        <v>43962</v>
      </c>
      <c r="J820">
        <v>380298</v>
      </c>
      <c r="K820" t="s">
        <v>31</v>
      </c>
      <c r="L820" t="s">
        <v>31</v>
      </c>
      <c r="M820">
        <v>0</v>
      </c>
      <c r="N820">
        <v>0</v>
      </c>
      <c r="O820">
        <v>0</v>
      </c>
      <c r="P820" t="s">
        <v>37</v>
      </c>
      <c r="Q820" t="s">
        <v>37</v>
      </c>
      <c r="R820" t="str">
        <f t="shared" si="25"/>
        <v>2135994522119</v>
      </c>
      <c r="S820" t="s">
        <v>38</v>
      </c>
      <c r="T820" t="s">
        <v>66</v>
      </c>
      <c r="U820" t="s">
        <v>67</v>
      </c>
      <c r="V820" t="s">
        <v>100</v>
      </c>
      <c r="W820" t="s">
        <v>42</v>
      </c>
      <c r="X820" t="s">
        <v>43</v>
      </c>
      <c r="Y820" t="s">
        <v>44</v>
      </c>
      <c r="Z820" t="s">
        <v>44</v>
      </c>
      <c r="AA820" t="s">
        <v>45</v>
      </c>
      <c r="AB820" t="s">
        <v>46</v>
      </c>
      <c r="AC820" t="s">
        <v>47</v>
      </c>
      <c r="AD820" t="s">
        <v>48</v>
      </c>
      <c r="AE820" t="s">
        <v>49</v>
      </c>
      <c r="AF820" t="s">
        <v>31</v>
      </c>
    </row>
    <row r="821" spans="1:32">
      <c r="A821" t="str">
        <f t="shared" si="24"/>
        <v>213599451111105</v>
      </c>
      <c r="B821" t="s">
        <v>2978</v>
      </c>
      <c r="C821" t="s">
        <v>62</v>
      </c>
      <c r="D821" t="s">
        <v>1960</v>
      </c>
      <c r="E821" t="s">
        <v>1960</v>
      </c>
      <c r="F821" t="s">
        <v>35</v>
      </c>
      <c r="G821" t="s">
        <v>3367</v>
      </c>
      <c r="H821" s="1">
        <v>43969</v>
      </c>
      <c r="I821" s="1">
        <v>43962</v>
      </c>
      <c r="J821">
        <v>742000</v>
      </c>
      <c r="K821" t="s">
        <v>31</v>
      </c>
      <c r="L821" t="s">
        <v>31</v>
      </c>
      <c r="M821">
        <v>0</v>
      </c>
      <c r="N821">
        <v>0</v>
      </c>
      <c r="O821">
        <v>0</v>
      </c>
      <c r="P821" t="s">
        <v>37</v>
      </c>
      <c r="Q821" t="s">
        <v>37</v>
      </c>
      <c r="R821" t="str">
        <f t="shared" si="25"/>
        <v>2135994511111</v>
      </c>
      <c r="S821" t="s">
        <v>38</v>
      </c>
      <c r="T821" t="s">
        <v>66</v>
      </c>
      <c r="U821" t="s">
        <v>67</v>
      </c>
      <c r="V821" t="s">
        <v>100</v>
      </c>
      <c r="W821" t="s">
        <v>42</v>
      </c>
      <c r="X821" t="s">
        <v>43</v>
      </c>
      <c r="Y821" t="s">
        <v>44</v>
      </c>
      <c r="Z821" t="s">
        <v>44</v>
      </c>
      <c r="AA821" t="s">
        <v>45</v>
      </c>
      <c r="AB821" t="s">
        <v>46</v>
      </c>
      <c r="AC821" t="s">
        <v>47</v>
      </c>
      <c r="AD821" t="s">
        <v>48</v>
      </c>
      <c r="AE821" t="s">
        <v>49</v>
      </c>
      <c r="AF821" t="s">
        <v>31</v>
      </c>
    </row>
    <row r="822" spans="1:32">
      <c r="A822" t="str">
        <f t="shared" si="24"/>
        <v>213599451111905</v>
      </c>
      <c r="B822" t="s">
        <v>2978</v>
      </c>
      <c r="C822" t="s">
        <v>62</v>
      </c>
      <c r="D822" t="s">
        <v>1960</v>
      </c>
      <c r="E822" t="s">
        <v>1960</v>
      </c>
      <c r="F822" t="s">
        <v>50</v>
      </c>
      <c r="G822" t="s">
        <v>3367</v>
      </c>
      <c r="H822" s="1">
        <v>43969</v>
      </c>
      <c r="I822" s="1">
        <v>43962</v>
      </c>
      <c r="J822">
        <v>120</v>
      </c>
      <c r="K822" t="s">
        <v>31</v>
      </c>
      <c r="L822" t="s">
        <v>31</v>
      </c>
      <c r="M822">
        <v>0</v>
      </c>
      <c r="N822">
        <v>0</v>
      </c>
      <c r="O822">
        <v>0</v>
      </c>
      <c r="P822" t="s">
        <v>37</v>
      </c>
      <c r="Q822" t="s">
        <v>37</v>
      </c>
      <c r="R822" t="str">
        <f t="shared" si="25"/>
        <v>2135994511119</v>
      </c>
      <c r="S822" t="s">
        <v>38</v>
      </c>
      <c r="T822" t="s">
        <v>66</v>
      </c>
      <c r="U822" t="s">
        <v>67</v>
      </c>
      <c r="V822" t="s">
        <v>100</v>
      </c>
      <c r="W822" t="s">
        <v>42</v>
      </c>
      <c r="X822" t="s">
        <v>43</v>
      </c>
      <c r="Y822" t="s">
        <v>44</v>
      </c>
      <c r="Z822" t="s">
        <v>44</v>
      </c>
      <c r="AA822" t="s">
        <v>45</v>
      </c>
      <c r="AB822" t="s">
        <v>46</v>
      </c>
      <c r="AC822" t="s">
        <v>47</v>
      </c>
      <c r="AD822" t="s">
        <v>48</v>
      </c>
      <c r="AE822" t="s">
        <v>49</v>
      </c>
      <c r="AF822" t="s">
        <v>31</v>
      </c>
    </row>
    <row r="823" spans="1:32">
      <c r="A823" t="str">
        <f t="shared" si="24"/>
        <v>213599451241105</v>
      </c>
      <c r="B823" t="s">
        <v>2978</v>
      </c>
      <c r="C823" t="s">
        <v>62</v>
      </c>
      <c r="D823" t="s">
        <v>411</v>
      </c>
      <c r="E823" t="s">
        <v>411</v>
      </c>
      <c r="F823" t="s">
        <v>116</v>
      </c>
      <c r="G823" t="s">
        <v>3368</v>
      </c>
      <c r="H823" s="1">
        <v>43971</v>
      </c>
      <c r="I823" s="1">
        <v>43962</v>
      </c>
      <c r="J823">
        <v>53483300</v>
      </c>
      <c r="K823" t="s">
        <v>31</v>
      </c>
      <c r="L823" t="s">
        <v>31</v>
      </c>
      <c r="M823">
        <v>0</v>
      </c>
      <c r="N823">
        <v>0</v>
      </c>
      <c r="O823">
        <v>0</v>
      </c>
      <c r="P823" t="s">
        <v>37</v>
      </c>
      <c r="Q823" t="s">
        <v>37</v>
      </c>
      <c r="R823" t="str">
        <f t="shared" si="25"/>
        <v>2135994512411</v>
      </c>
      <c r="S823" t="s">
        <v>38</v>
      </c>
      <c r="T823" t="s">
        <v>66</v>
      </c>
      <c r="U823" t="s">
        <v>67</v>
      </c>
      <c r="V823" t="s">
        <v>100</v>
      </c>
      <c r="W823" t="s">
        <v>42</v>
      </c>
      <c r="X823" t="s">
        <v>43</v>
      </c>
      <c r="Y823" t="s">
        <v>44</v>
      </c>
      <c r="Z823" t="s">
        <v>44</v>
      </c>
      <c r="AA823" t="s">
        <v>45</v>
      </c>
      <c r="AB823" t="s">
        <v>46</v>
      </c>
      <c r="AC823" t="s">
        <v>47</v>
      </c>
      <c r="AD823" t="s">
        <v>48</v>
      </c>
      <c r="AE823" t="s">
        <v>49</v>
      </c>
      <c r="AF823" t="s">
        <v>31</v>
      </c>
    </row>
    <row r="824" spans="1:32">
      <c r="A824" t="str">
        <f t="shared" si="24"/>
        <v>213599451241105</v>
      </c>
      <c r="B824" t="s">
        <v>2978</v>
      </c>
      <c r="C824" t="s">
        <v>62</v>
      </c>
      <c r="D824" t="s">
        <v>1605</v>
      </c>
      <c r="E824" t="s">
        <v>1605</v>
      </c>
      <c r="F824" t="s">
        <v>116</v>
      </c>
      <c r="G824" t="s">
        <v>3369</v>
      </c>
      <c r="H824" s="1">
        <v>43969</v>
      </c>
      <c r="I824" s="1">
        <v>43963</v>
      </c>
      <c r="J824">
        <v>18213100</v>
      </c>
      <c r="K824" t="s">
        <v>31</v>
      </c>
      <c r="L824" t="s">
        <v>31</v>
      </c>
      <c r="M824">
        <v>0</v>
      </c>
      <c r="N824">
        <v>0</v>
      </c>
      <c r="O824">
        <v>0</v>
      </c>
      <c r="P824" t="s">
        <v>37</v>
      </c>
      <c r="Q824" t="s">
        <v>37</v>
      </c>
      <c r="R824" t="str">
        <f t="shared" si="25"/>
        <v>2135994512411</v>
      </c>
      <c r="S824" t="s">
        <v>38</v>
      </c>
      <c r="T824" t="s">
        <v>66</v>
      </c>
      <c r="U824" t="s">
        <v>67</v>
      </c>
      <c r="V824" t="s">
        <v>100</v>
      </c>
      <c r="W824" t="s">
        <v>42</v>
      </c>
      <c r="X824" t="s">
        <v>43</v>
      </c>
      <c r="Y824" t="s">
        <v>44</v>
      </c>
      <c r="Z824" t="s">
        <v>44</v>
      </c>
      <c r="AA824" t="s">
        <v>45</v>
      </c>
      <c r="AB824" t="s">
        <v>46</v>
      </c>
      <c r="AC824" t="s">
        <v>47</v>
      </c>
      <c r="AD824" t="s">
        <v>48</v>
      </c>
      <c r="AE824" t="s">
        <v>49</v>
      </c>
      <c r="AF824" t="s">
        <v>31</v>
      </c>
    </row>
    <row r="825" spans="1:32">
      <c r="A825" t="str">
        <f t="shared" si="24"/>
        <v>213599451112905</v>
      </c>
      <c r="B825" t="s">
        <v>2978</v>
      </c>
      <c r="C825" t="s">
        <v>62</v>
      </c>
      <c r="D825" t="s">
        <v>517</v>
      </c>
      <c r="E825" t="s">
        <v>517</v>
      </c>
      <c r="F825" t="s">
        <v>112</v>
      </c>
      <c r="G825" t="s">
        <v>3370</v>
      </c>
      <c r="H825" s="1">
        <v>43969</v>
      </c>
      <c r="I825" s="1">
        <v>43963</v>
      </c>
      <c r="J825">
        <v>76108000</v>
      </c>
      <c r="K825" t="s">
        <v>31</v>
      </c>
      <c r="L825" t="s">
        <v>31</v>
      </c>
      <c r="M825">
        <v>0</v>
      </c>
      <c r="N825">
        <v>0</v>
      </c>
      <c r="O825">
        <v>0</v>
      </c>
      <c r="P825" t="s">
        <v>37</v>
      </c>
      <c r="Q825" t="s">
        <v>37</v>
      </c>
      <c r="R825" t="str">
        <f t="shared" si="25"/>
        <v>2135994511129</v>
      </c>
      <c r="S825" t="s">
        <v>38</v>
      </c>
      <c r="T825" t="s">
        <v>66</v>
      </c>
      <c r="U825" t="s">
        <v>67</v>
      </c>
      <c r="V825" t="s">
        <v>100</v>
      </c>
      <c r="W825" t="s">
        <v>42</v>
      </c>
      <c r="X825" t="s">
        <v>43</v>
      </c>
      <c r="Y825" t="s">
        <v>44</v>
      </c>
      <c r="Z825" t="s">
        <v>44</v>
      </c>
      <c r="AA825" t="s">
        <v>45</v>
      </c>
      <c r="AB825" t="s">
        <v>46</v>
      </c>
      <c r="AC825" t="s">
        <v>47</v>
      </c>
      <c r="AD825" t="s">
        <v>48</v>
      </c>
      <c r="AE825" t="s">
        <v>49</v>
      </c>
      <c r="AF825" t="s">
        <v>31</v>
      </c>
    </row>
    <row r="826" spans="1:32">
      <c r="A826" t="str">
        <f t="shared" si="24"/>
        <v>213599451115105</v>
      </c>
      <c r="B826" t="s">
        <v>2978</v>
      </c>
      <c r="C826" t="s">
        <v>62</v>
      </c>
      <c r="D826" t="s">
        <v>258</v>
      </c>
      <c r="E826" t="s">
        <v>258</v>
      </c>
      <c r="F826" t="s">
        <v>58</v>
      </c>
      <c r="G826" t="s">
        <v>3371</v>
      </c>
      <c r="H826" s="1">
        <v>43969</v>
      </c>
      <c r="I826" s="1">
        <v>43963</v>
      </c>
      <c r="J826">
        <v>360000</v>
      </c>
      <c r="K826" t="s">
        <v>31</v>
      </c>
      <c r="L826" t="s">
        <v>31</v>
      </c>
      <c r="M826">
        <v>0</v>
      </c>
      <c r="N826">
        <v>0</v>
      </c>
      <c r="O826">
        <v>0</v>
      </c>
      <c r="P826" t="s">
        <v>37</v>
      </c>
      <c r="Q826" t="s">
        <v>37</v>
      </c>
      <c r="R826" t="str">
        <f t="shared" si="25"/>
        <v>2135994511151</v>
      </c>
      <c r="S826" t="s">
        <v>38</v>
      </c>
      <c r="T826" t="s">
        <v>66</v>
      </c>
      <c r="U826" t="s">
        <v>67</v>
      </c>
      <c r="V826" t="s">
        <v>100</v>
      </c>
      <c r="W826" t="s">
        <v>42</v>
      </c>
      <c r="X826" t="s">
        <v>43</v>
      </c>
      <c r="Y826" t="s">
        <v>44</v>
      </c>
      <c r="Z826" t="s">
        <v>44</v>
      </c>
      <c r="AA826" t="s">
        <v>45</v>
      </c>
      <c r="AB826" t="s">
        <v>46</v>
      </c>
      <c r="AC826" t="s">
        <v>47</v>
      </c>
      <c r="AD826" t="s">
        <v>48</v>
      </c>
      <c r="AE826" t="s">
        <v>49</v>
      </c>
      <c r="AF826" t="s">
        <v>31</v>
      </c>
    </row>
    <row r="827" spans="1:32">
      <c r="A827" t="str">
        <f t="shared" si="24"/>
        <v>213599451112505</v>
      </c>
      <c r="B827" t="s">
        <v>2978</v>
      </c>
      <c r="C827" t="s">
        <v>62</v>
      </c>
      <c r="D827" t="s">
        <v>258</v>
      </c>
      <c r="E827" t="s">
        <v>258</v>
      </c>
      <c r="F827" t="s">
        <v>132</v>
      </c>
      <c r="G827" t="s">
        <v>3371</v>
      </c>
      <c r="H827" s="1">
        <v>43969</v>
      </c>
      <c r="I827" s="1">
        <v>43963</v>
      </c>
      <c r="J827">
        <v>304806</v>
      </c>
      <c r="K827" t="s">
        <v>31</v>
      </c>
      <c r="L827" t="s">
        <v>31</v>
      </c>
      <c r="M827">
        <v>0</v>
      </c>
      <c r="N827">
        <v>0</v>
      </c>
      <c r="O827">
        <v>0</v>
      </c>
      <c r="P827" t="s">
        <v>37</v>
      </c>
      <c r="Q827" t="s">
        <v>37</v>
      </c>
      <c r="R827" t="str">
        <f t="shared" si="25"/>
        <v>2135994511125</v>
      </c>
      <c r="S827" t="s">
        <v>38</v>
      </c>
      <c r="T827" t="s">
        <v>66</v>
      </c>
      <c r="U827" t="s">
        <v>67</v>
      </c>
      <c r="V827" t="s">
        <v>100</v>
      </c>
      <c r="W827" t="s">
        <v>42</v>
      </c>
      <c r="X827" t="s">
        <v>43</v>
      </c>
      <c r="Y827" t="s">
        <v>44</v>
      </c>
      <c r="Z827" t="s">
        <v>44</v>
      </c>
      <c r="AA827" t="s">
        <v>45</v>
      </c>
      <c r="AB827" t="s">
        <v>46</v>
      </c>
      <c r="AC827" t="s">
        <v>47</v>
      </c>
      <c r="AD827" t="s">
        <v>48</v>
      </c>
      <c r="AE827" t="s">
        <v>49</v>
      </c>
      <c r="AF827" t="s">
        <v>31</v>
      </c>
    </row>
    <row r="828" spans="1:32">
      <c r="A828" t="str">
        <f t="shared" si="24"/>
        <v>213599451112405</v>
      </c>
      <c r="B828" t="s">
        <v>2978</v>
      </c>
      <c r="C828" t="s">
        <v>62</v>
      </c>
      <c r="D828" t="s">
        <v>258</v>
      </c>
      <c r="E828" t="s">
        <v>258</v>
      </c>
      <c r="F828" t="s">
        <v>52</v>
      </c>
      <c r="G828" t="s">
        <v>3371</v>
      </c>
      <c r="H828" s="1">
        <v>43969</v>
      </c>
      <c r="I828" s="1">
        <v>43963</v>
      </c>
      <c r="J828">
        <v>5402000</v>
      </c>
      <c r="K828" t="s">
        <v>31</v>
      </c>
      <c r="L828" t="s">
        <v>31</v>
      </c>
      <c r="M828">
        <v>0</v>
      </c>
      <c r="N828">
        <v>0</v>
      </c>
      <c r="O828">
        <v>0</v>
      </c>
      <c r="P828" t="s">
        <v>37</v>
      </c>
      <c r="Q828" t="s">
        <v>37</v>
      </c>
      <c r="R828" t="str">
        <f t="shared" si="25"/>
        <v>2135994511124</v>
      </c>
      <c r="S828" t="s">
        <v>38</v>
      </c>
      <c r="T828" t="s">
        <v>66</v>
      </c>
      <c r="U828" t="s">
        <v>67</v>
      </c>
      <c r="V828" t="s">
        <v>100</v>
      </c>
      <c r="W828" t="s">
        <v>42</v>
      </c>
      <c r="X828" t="s">
        <v>43</v>
      </c>
      <c r="Y828" t="s">
        <v>44</v>
      </c>
      <c r="Z828" t="s">
        <v>44</v>
      </c>
      <c r="AA828" t="s">
        <v>45</v>
      </c>
      <c r="AB828" t="s">
        <v>46</v>
      </c>
      <c r="AC828" t="s">
        <v>47</v>
      </c>
      <c r="AD828" t="s">
        <v>48</v>
      </c>
      <c r="AE828" t="s">
        <v>49</v>
      </c>
      <c r="AF828" t="s">
        <v>31</v>
      </c>
    </row>
    <row r="829" spans="1:32">
      <c r="A829" t="str">
        <f t="shared" si="24"/>
        <v>213599451112205</v>
      </c>
      <c r="B829" t="s">
        <v>2978</v>
      </c>
      <c r="C829" t="s">
        <v>62</v>
      </c>
      <c r="D829" t="s">
        <v>258</v>
      </c>
      <c r="E829" t="s">
        <v>258</v>
      </c>
      <c r="F829" t="s">
        <v>55</v>
      </c>
      <c r="G829" t="s">
        <v>3371</v>
      </c>
      <c r="H829" s="1">
        <v>43969</v>
      </c>
      <c r="I829" s="1">
        <v>43963</v>
      </c>
      <c r="J829">
        <v>1495222</v>
      </c>
      <c r="K829" t="s">
        <v>31</v>
      </c>
      <c r="L829" t="s">
        <v>31</v>
      </c>
      <c r="M829">
        <v>0</v>
      </c>
      <c r="N829">
        <v>0</v>
      </c>
      <c r="O829">
        <v>0</v>
      </c>
      <c r="P829" t="s">
        <v>37</v>
      </c>
      <c r="Q829" t="s">
        <v>37</v>
      </c>
      <c r="R829" t="str">
        <f t="shared" si="25"/>
        <v>2135994511122</v>
      </c>
      <c r="S829" t="s">
        <v>38</v>
      </c>
      <c r="T829" t="s">
        <v>66</v>
      </c>
      <c r="U829" t="s">
        <v>67</v>
      </c>
      <c r="V829" t="s">
        <v>100</v>
      </c>
      <c r="W829" t="s">
        <v>42</v>
      </c>
      <c r="X829" t="s">
        <v>43</v>
      </c>
      <c r="Y829" t="s">
        <v>44</v>
      </c>
      <c r="Z829" t="s">
        <v>44</v>
      </c>
      <c r="AA829" t="s">
        <v>45</v>
      </c>
      <c r="AB829" t="s">
        <v>46</v>
      </c>
      <c r="AC829" t="s">
        <v>47</v>
      </c>
      <c r="AD829" t="s">
        <v>48</v>
      </c>
      <c r="AE829" t="s">
        <v>49</v>
      </c>
      <c r="AF829" t="s">
        <v>31</v>
      </c>
    </row>
    <row r="830" spans="1:32">
      <c r="A830" t="str">
        <f t="shared" si="24"/>
        <v>213599451112105</v>
      </c>
      <c r="B830" t="s">
        <v>2978</v>
      </c>
      <c r="C830" t="s">
        <v>62</v>
      </c>
      <c r="D830" t="s">
        <v>258</v>
      </c>
      <c r="E830" t="s">
        <v>258</v>
      </c>
      <c r="F830" t="s">
        <v>51</v>
      </c>
      <c r="G830" t="s">
        <v>3371</v>
      </c>
      <c r="H830" s="1">
        <v>43969</v>
      </c>
      <c r="I830" s="1">
        <v>43963</v>
      </c>
      <c r="J830">
        <v>4464080</v>
      </c>
      <c r="K830" t="s">
        <v>31</v>
      </c>
      <c r="L830" t="s">
        <v>31</v>
      </c>
      <c r="M830">
        <v>0</v>
      </c>
      <c r="N830">
        <v>0</v>
      </c>
      <c r="O830">
        <v>0</v>
      </c>
      <c r="P830" t="s">
        <v>37</v>
      </c>
      <c r="Q830" t="s">
        <v>37</v>
      </c>
      <c r="R830" t="str">
        <f t="shared" si="25"/>
        <v>2135994511121</v>
      </c>
      <c r="S830" t="s">
        <v>38</v>
      </c>
      <c r="T830" t="s">
        <v>66</v>
      </c>
      <c r="U830" t="s">
        <v>67</v>
      </c>
      <c r="V830" t="s">
        <v>100</v>
      </c>
      <c r="W830" t="s">
        <v>42</v>
      </c>
      <c r="X830" t="s">
        <v>43</v>
      </c>
      <c r="Y830" t="s">
        <v>44</v>
      </c>
      <c r="Z830" t="s">
        <v>44</v>
      </c>
      <c r="AA830" t="s">
        <v>45</v>
      </c>
      <c r="AB830" t="s">
        <v>46</v>
      </c>
      <c r="AC830" t="s">
        <v>47</v>
      </c>
      <c r="AD830" t="s">
        <v>48</v>
      </c>
      <c r="AE830" t="s">
        <v>49</v>
      </c>
      <c r="AF830" t="s">
        <v>31</v>
      </c>
    </row>
    <row r="831" spans="1:32">
      <c r="A831" t="str">
        <f t="shared" si="24"/>
        <v>213599451111905</v>
      </c>
      <c r="B831" t="s">
        <v>2978</v>
      </c>
      <c r="C831" t="s">
        <v>62</v>
      </c>
      <c r="D831" t="s">
        <v>258</v>
      </c>
      <c r="E831" t="s">
        <v>258</v>
      </c>
      <c r="F831" t="s">
        <v>50</v>
      </c>
      <c r="G831" t="s">
        <v>3371</v>
      </c>
      <c r="H831" s="1">
        <v>43969</v>
      </c>
      <c r="I831" s="1">
        <v>43963</v>
      </c>
      <c r="J831">
        <v>698</v>
      </c>
      <c r="K831" t="s">
        <v>31</v>
      </c>
      <c r="L831" t="s">
        <v>31</v>
      </c>
      <c r="M831">
        <v>0</v>
      </c>
      <c r="N831">
        <v>0</v>
      </c>
      <c r="O831">
        <v>0</v>
      </c>
      <c r="P831" t="s">
        <v>37</v>
      </c>
      <c r="Q831" t="s">
        <v>37</v>
      </c>
      <c r="R831" t="str">
        <f t="shared" si="25"/>
        <v>2135994511119</v>
      </c>
      <c r="S831" t="s">
        <v>38</v>
      </c>
      <c r="T831" t="s">
        <v>66</v>
      </c>
      <c r="U831" t="s">
        <v>67</v>
      </c>
      <c r="V831" t="s">
        <v>100</v>
      </c>
      <c r="W831" t="s">
        <v>42</v>
      </c>
      <c r="X831" t="s">
        <v>43</v>
      </c>
      <c r="Y831" t="s">
        <v>44</v>
      </c>
      <c r="Z831" t="s">
        <v>44</v>
      </c>
      <c r="AA831" t="s">
        <v>45</v>
      </c>
      <c r="AB831" t="s">
        <v>46</v>
      </c>
      <c r="AC831" t="s">
        <v>47</v>
      </c>
      <c r="AD831" t="s">
        <v>48</v>
      </c>
      <c r="AE831" t="s">
        <v>49</v>
      </c>
      <c r="AF831" t="s">
        <v>31</v>
      </c>
    </row>
    <row r="832" spans="1:32">
      <c r="A832" t="str">
        <f t="shared" si="24"/>
        <v>213599451111105</v>
      </c>
      <c r="B832" t="s">
        <v>2978</v>
      </c>
      <c r="C832" t="s">
        <v>62</v>
      </c>
      <c r="D832" t="s">
        <v>258</v>
      </c>
      <c r="E832" t="s">
        <v>258</v>
      </c>
      <c r="F832" t="s">
        <v>35</v>
      </c>
      <c r="G832" t="s">
        <v>3371</v>
      </c>
      <c r="H832" s="1">
        <v>43969</v>
      </c>
      <c r="I832" s="1">
        <v>43963</v>
      </c>
      <c r="J832">
        <v>62231700</v>
      </c>
      <c r="K832" t="s">
        <v>31</v>
      </c>
      <c r="L832" t="s">
        <v>31</v>
      </c>
      <c r="M832">
        <v>0</v>
      </c>
      <c r="N832">
        <v>0</v>
      </c>
      <c r="O832">
        <v>0</v>
      </c>
      <c r="P832" t="s">
        <v>37</v>
      </c>
      <c r="Q832" t="s">
        <v>37</v>
      </c>
      <c r="R832" t="str">
        <f t="shared" si="25"/>
        <v>2135994511111</v>
      </c>
      <c r="S832" t="s">
        <v>38</v>
      </c>
      <c r="T832" t="s">
        <v>66</v>
      </c>
      <c r="U832" t="s">
        <v>67</v>
      </c>
      <c r="V832" t="s">
        <v>100</v>
      </c>
      <c r="W832" t="s">
        <v>42</v>
      </c>
      <c r="X832" t="s">
        <v>43</v>
      </c>
      <c r="Y832" t="s">
        <v>44</v>
      </c>
      <c r="Z832" t="s">
        <v>44</v>
      </c>
      <c r="AA832" t="s">
        <v>45</v>
      </c>
      <c r="AB832" t="s">
        <v>46</v>
      </c>
      <c r="AC832" t="s">
        <v>47</v>
      </c>
      <c r="AD832" t="s">
        <v>48</v>
      </c>
      <c r="AE832" t="s">
        <v>49</v>
      </c>
      <c r="AF832" t="s">
        <v>31</v>
      </c>
    </row>
    <row r="833" spans="1:32">
      <c r="A833" t="str">
        <f t="shared" si="24"/>
        <v>213599451115105</v>
      </c>
      <c r="B833" t="s">
        <v>2978</v>
      </c>
      <c r="C833" t="s">
        <v>62</v>
      </c>
      <c r="D833" t="s">
        <v>1397</v>
      </c>
      <c r="E833" t="s">
        <v>1397</v>
      </c>
      <c r="F833" t="s">
        <v>58</v>
      </c>
      <c r="G833" t="s">
        <v>3372</v>
      </c>
      <c r="H833" s="1">
        <v>43969</v>
      </c>
      <c r="I833" s="1">
        <v>43963</v>
      </c>
      <c r="J833">
        <v>550000</v>
      </c>
      <c r="K833" t="s">
        <v>31</v>
      </c>
      <c r="L833" t="s">
        <v>31</v>
      </c>
      <c r="M833">
        <v>0</v>
      </c>
      <c r="N833">
        <v>0</v>
      </c>
      <c r="O833">
        <v>0</v>
      </c>
      <c r="P833" t="s">
        <v>37</v>
      </c>
      <c r="Q833" t="s">
        <v>37</v>
      </c>
      <c r="R833" t="str">
        <f t="shared" si="25"/>
        <v>2135994511151</v>
      </c>
      <c r="S833" t="s">
        <v>38</v>
      </c>
      <c r="T833" t="s">
        <v>66</v>
      </c>
      <c r="U833" t="s">
        <v>67</v>
      </c>
      <c r="V833" t="s">
        <v>100</v>
      </c>
      <c r="W833" t="s">
        <v>42</v>
      </c>
      <c r="X833" t="s">
        <v>43</v>
      </c>
      <c r="Y833" t="s">
        <v>44</v>
      </c>
      <c r="Z833" t="s">
        <v>44</v>
      </c>
      <c r="AA833" t="s">
        <v>45</v>
      </c>
      <c r="AB833" t="s">
        <v>46</v>
      </c>
      <c r="AC833" t="s">
        <v>47</v>
      </c>
      <c r="AD833" t="s">
        <v>48</v>
      </c>
      <c r="AE833" t="s">
        <v>49</v>
      </c>
      <c r="AF833" t="s">
        <v>31</v>
      </c>
    </row>
    <row r="834" spans="1:32">
      <c r="A834" t="str">
        <f t="shared" si="24"/>
        <v>213599451112505</v>
      </c>
      <c r="B834" t="s">
        <v>2978</v>
      </c>
      <c r="C834" t="s">
        <v>62</v>
      </c>
      <c r="D834" t="s">
        <v>1397</v>
      </c>
      <c r="E834" t="s">
        <v>1397</v>
      </c>
      <c r="F834" t="s">
        <v>132</v>
      </c>
      <c r="G834" t="s">
        <v>3372</v>
      </c>
      <c r="H834" s="1">
        <v>43969</v>
      </c>
      <c r="I834" s="1">
        <v>43963</v>
      </c>
      <c r="J834">
        <v>863620</v>
      </c>
      <c r="K834" t="s">
        <v>31</v>
      </c>
      <c r="L834" t="s">
        <v>31</v>
      </c>
      <c r="M834">
        <v>0</v>
      </c>
      <c r="N834">
        <v>0</v>
      </c>
      <c r="O834">
        <v>0</v>
      </c>
      <c r="P834" t="s">
        <v>37</v>
      </c>
      <c r="Q834" t="s">
        <v>37</v>
      </c>
      <c r="R834" t="str">
        <f t="shared" si="25"/>
        <v>2135994511125</v>
      </c>
      <c r="S834" t="s">
        <v>38</v>
      </c>
      <c r="T834" t="s">
        <v>66</v>
      </c>
      <c r="U834" t="s">
        <v>67</v>
      </c>
      <c r="V834" t="s">
        <v>100</v>
      </c>
      <c r="W834" t="s">
        <v>42</v>
      </c>
      <c r="X834" t="s">
        <v>43</v>
      </c>
      <c r="Y834" t="s">
        <v>44</v>
      </c>
      <c r="Z834" t="s">
        <v>44</v>
      </c>
      <c r="AA834" t="s">
        <v>45</v>
      </c>
      <c r="AB834" t="s">
        <v>46</v>
      </c>
      <c r="AC834" t="s">
        <v>47</v>
      </c>
      <c r="AD834" t="s">
        <v>48</v>
      </c>
      <c r="AE834" t="s">
        <v>49</v>
      </c>
      <c r="AF834" t="s">
        <v>31</v>
      </c>
    </row>
    <row r="835" spans="1:32">
      <c r="A835" t="str">
        <f t="shared" ref="A835:A898" si="26">V835&amp;W835&amp;F835&amp;IF(MONTH(H835)&lt;10,"0"&amp;MONTH(H835),MONTH(H835))</f>
        <v>213599451112405</v>
      </c>
      <c r="B835" t="s">
        <v>2978</v>
      </c>
      <c r="C835" t="s">
        <v>62</v>
      </c>
      <c r="D835" t="s">
        <v>1397</v>
      </c>
      <c r="E835" t="s">
        <v>1397</v>
      </c>
      <c r="F835" t="s">
        <v>52</v>
      </c>
      <c r="G835" t="s">
        <v>3372</v>
      </c>
      <c r="H835" s="1">
        <v>43969</v>
      </c>
      <c r="I835" s="1">
        <v>43963</v>
      </c>
      <c r="J835">
        <v>15473000</v>
      </c>
      <c r="K835" t="s">
        <v>31</v>
      </c>
      <c r="L835" t="s">
        <v>31</v>
      </c>
      <c r="M835">
        <v>0</v>
      </c>
      <c r="N835">
        <v>0</v>
      </c>
      <c r="O835">
        <v>0</v>
      </c>
      <c r="P835" t="s">
        <v>37</v>
      </c>
      <c r="Q835" t="s">
        <v>37</v>
      </c>
      <c r="R835" t="str">
        <f t="shared" ref="R835:R898" si="27">V835&amp;W835&amp;F835</f>
        <v>2135994511124</v>
      </c>
      <c r="S835" t="s">
        <v>38</v>
      </c>
      <c r="T835" t="s">
        <v>66</v>
      </c>
      <c r="U835" t="s">
        <v>67</v>
      </c>
      <c r="V835" t="s">
        <v>100</v>
      </c>
      <c r="W835" t="s">
        <v>42</v>
      </c>
      <c r="X835" t="s">
        <v>43</v>
      </c>
      <c r="Y835" t="s">
        <v>44</v>
      </c>
      <c r="Z835" t="s">
        <v>44</v>
      </c>
      <c r="AA835" t="s">
        <v>45</v>
      </c>
      <c r="AB835" t="s">
        <v>46</v>
      </c>
      <c r="AC835" t="s">
        <v>47</v>
      </c>
      <c r="AD835" t="s">
        <v>48</v>
      </c>
      <c r="AE835" t="s">
        <v>49</v>
      </c>
      <c r="AF835" t="s">
        <v>31</v>
      </c>
    </row>
    <row r="836" spans="1:32">
      <c r="A836" t="str">
        <f t="shared" si="26"/>
        <v>213599451112205</v>
      </c>
      <c r="B836" t="s">
        <v>2978</v>
      </c>
      <c r="C836" t="s">
        <v>62</v>
      </c>
      <c r="D836" t="s">
        <v>1397</v>
      </c>
      <c r="E836" t="s">
        <v>1397</v>
      </c>
      <c r="F836" t="s">
        <v>55</v>
      </c>
      <c r="G836" t="s">
        <v>3372</v>
      </c>
      <c r="H836" s="1">
        <v>43969</v>
      </c>
      <c r="I836" s="1">
        <v>43963</v>
      </c>
      <c r="J836">
        <v>4586572</v>
      </c>
      <c r="K836" t="s">
        <v>31</v>
      </c>
      <c r="L836" t="s">
        <v>31</v>
      </c>
      <c r="M836">
        <v>0</v>
      </c>
      <c r="N836">
        <v>0</v>
      </c>
      <c r="O836">
        <v>0</v>
      </c>
      <c r="P836" t="s">
        <v>37</v>
      </c>
      <c r="Q836" t="s">
        <v>37</v>
      </c>
      <c r="R836" t="str">
        <f t="shared" si="27"/>
        <v>2135994511122</v>
      </c>
      <c r="S836" t="s">
        <v>38</v>
      </c>
      <c r="T836" t="s">
        <v>66</v>
      </c>
      <c r="U836" t="s">
        <v>67</v>
      </c>
      <c r="V836" t="s">
        <v>100</v>
      </c>
      <c r="W836" t="s">
        <v>42</v>
      </c>
      <c r="X836" t="s">
        <v>43</v>
      </c>
      <c r="Y836" t="s">
        <v>44</v>
      </c>
      <c r="Z836" t="s">
        <v>44</v>
      </c>
      <c r="AA836" t="s">
        <v>45</v>
      </c>
      <c r="AB836" t="s">
        <v>46</v>
      </c>
      <c r="AC836" t="s">
        <v>47</v>
      </c>
      <c r="AD836" t="s">
        <v>48</v>
      </c>
      <c r="AE836" t="s">
        <v>49</v>
      </c>
      <c r="AF836" t="s">
        <v>31</v>
      </c>
    </row>
    <row r="837" spans="1:32">
      <c r="A837" t="str">
        <f t="shared" si="26"/>
        <v>213599451112105</v>
      </c>
      <c r="B837" t="s">
        <v>2978</v>
      </c>
      <c r="C837" t="s">
        <v>62</v>
      </c>
      <c r="D837" t="s">
        <v>1397</v>
      </c>
      <c r="E837" t="s">
        <v>1397</v>
      </c>
      <c r="F837" t="s">
        <v>51</v>
      </c>
      <c r="G837" t="s">
        <v>3372</v>
      </c>
      <c r="H837" s="1">
        <v>43969</v>
      </c>
      <c r="I837" s="1">
        <v>43963</v>
      </c>
      <c r="J837">
        <v>12790432</v>
      </c>
      <c r="K837" t="s">
        <v>31</v>
      </c>
      <c r="L837" t="s">
        <v>31</v>
      </c>
      <c r="M837">
        <v>0</v>
      </c>
      <c r="N837">
        <v>0</v>
      </c>
      <c r="O837">
        <v>0</v>
      </c>
      <c r="P837" t="s">
        <v>37</v>
      </c>
      <c r="Q837" t="s">
        <v>37</v>
      </c>
      <c r="R837" t="str">
        <f t="shared" si="27"/>
        <v>2135994511121</v>
      </c>
      <c r="S837" t="s">
        <v>38</v>
      </c>
      <c r="T837" t="s">
        <v>66</v>
      </c>
      <c r="U837" t="s">
        <v>67</v>
      </c>
      <c r="V837" t="s">
        <v>100</v>
      </c>
      <c r="W837" t="s">
        <v>42</v>
      </c>
      <c r="X837" t="s">
        <v>43</v>
      </c>
      <c r="Y837" t="s">
        <v>44</v>
      </c>
      <c r="Z837" t="s">
        <v>44</v>
      </c>
      <c r="AA837" t="s">
        <v>45</v>
      </c>
      <c r="AB837" t="s">
        <v>46</v>
      </c>
      <c r="AC837" t="s">
        <v>47</v>
      </c>
      <c r="AD837" t="s">
        <v>48</v>
      </c>
      <c r="AE837" t="s">
        <v>49</v>
      </c>
      <c r="AF837" t="s">
        <v>31</v>
      </c>
    </row>
    <row r="838" spans="1:32">
      <c r="A838" t="str">
        <f t="shared" si="26"/>
        <v>213599451111905</v>
      </c>
      <c r="B838" t="s">
        <v>2978</v>
      </c>
      <c r="C838" t="s">
        <v>62</v>
      </c>
      <c r="D838" t="s">
        <v>1397</v>
      </c>
      <c r="E838" t="s">
        <v>1397</v>
      </c>
      <c r="F838" t="s">
        <v>50</v>
      </c>
      <c r="G838" t="s">
        <v>3372</v>
      </c>
      <c r="H838" s="1">
        <v>43969</v>
      </c>
      <c r="I838" s="1">
        <v>43963</v>
      </c>
      <c r="J838">
        <v>2176</v>
      </c>
      <c r="K838" t="s">
        <v>31</v>
      </c>
      <c r="L838" t="s">
        <v>31</v>
      </c>
      <c r="M838">
        <v>0</v>
      </c>
      <c r="N838">
        <v>0</v>
      </c>
      <c r="O838">
        <v>0</v>
      </c>
      <c r="P838" t="s">
        <v>37</v>
      </c>
      <c r="Q838" t="s">
        <v>37</v>
      </c>
      <c r="R838" t="str">
        <f t="shared" si="27"/>
        <v>2135994511119</v>
      </c>
      <c r="S838" t="s">
        <v>38</v>
      </c>
      <c r="T838" t="s">
        <v>66</v>
      </c>
      <c r="U838" t="s">
        <v>67</v>
      </c>
      <c r="V838" t="s">
        <v>100</v>
      </c>
      <c r="W838" t="s">
        <v>42</v>
      </c>
      <c r="X838" t="s">
        <v>43</v>
      </c>
      <c r="Y838" t="s">
        <v>44</v>
      </c>
      <c r="Z838" t="s">
        <v>44</v>
      </c>
      <c r="AA838" t="s">
        <v>45</v>
      </c>
      <c r="AB838" t="s">
        <v>46</v>
      </c>
      <c r="AC838" t="s">
        <v>47</v>
      </c>
      <c r="AD838" t="s">
        <v>48</v>
      </c>
      <c r="AE838" t="s">
        <v>49</v>
      </c>
      <c r="AF838" t="s">
        <v>31</v>
      </c>
    </row>
    <row r="839" spans="1:32">
      <c r="A839" t="str">
        <f t="shared" si="26"/>
        <v>213599451111105</v>
      </c>
      <c r="B839" t="s">
        <v>2978</v>
      </c>
      <c r="C839" t="s">
        <v>62</v>
      </c>
      <c r="D839" t="s">
        <v>1397</v>
      </c>
      <c r="E839" t="s">
        <v>1397</v>
      </c>
      <c r="F839" t="s">
        <v>35</v>
      </c>
      <c r="G839" t="s">
        <v>3372</v>
      </c>
      <c r="H839" s="1">
        <v>43969</v>
      </c>
      <c r="I839" s="1">
        <v>43963</v>
      </c>
      <c r="J839">
        <v>172928420</v>
      </c>
      <c r="K839" t="s">
        <v>31</v>
      </c>
      <c r="L839" t="s">
        <v>31</v>
      </c>
      <c r="M839">
        <v>0</v>
      </c>
      <c r="N839">
        <v>0</v>
      </c>
      <c r="O839">
        <v>0</v>
      </c>
      <c r="P839" t="s">
        <v>37</v>
      </c>
      <c r="Q839" t="s">
        <v>37</v>
      </c>
      <c r="R839" t="str">
        <f t="shared" si="27"/>
        <v>2135994511111</v>
      </c>
      <c r="S839" t="s">
        <v>38</v>
      </c>
      <c r="T839" t="s">
        <v>66</v>
      </c>
      <c r="U839" t="s">
        <v>67</v>
      </c>
      <c r="V839" t="s">
        <v>100</v>
      </c>
      <c r="W839" t="s">
        <v>42</v>
      </c>
      <c r="X839" t="s">
        <v>43</v>
      </c>
      <c r="Y839" t="s">
        <v>44</v>
      </c>
      <c r="Z839" t="s">
        <v>44</v>
      </c>
      <c r="AA839" t="s">
        <v>45</v>
      </c>
      <c r="AB839" t="s">
        <v>46</v>
      </c>
      <c r="AC839" t="s">
        <v>47</v>
      </c>
      <c r="AD839" t="s">
        <v>48</v>
      </c>
      <c r="AE839" t="s">
        <v>49</v>
      </c>
      <c r="AF839" t="s">
        <v>31</v>
      </c>
    </row>
    <row r="840" spans="1:32">
      <c r="A840" t="str">
        <f t="shared" si="26"/>
        <v>213599451115105</v>
      </c>
      <c r="B840" t="s">
        <v>2978</v>
      </c>
      <c r="C840" t="s">
        <v>62</v>
      </c>
      <c r="D840" t="s">
        <v>581</v>
      </c>
      <c r="E840" t="s">
        <v>581</v>
      </c>
      <c r="F840" t="s">
        <v>58</v>
      </c>
      <c r="G840" t="s">
        <v>3373</v>
      </c>
      <c r="H840" s="1">
        <v>43969</v>
      </c>
      <c r="I840" s="1">
        <v>43963</v>
      </c>
      <c r="J840">
        <v>540000</v>
      </c>
      <c r="K840" t="s">
        <v>31</v>
      </c>
      <c r="L840" t="s">
        <v>31</v>
      </c>
      <c r="M840">
        <v>0</v>
      </c>
      <c r="N840">
        <v>0</v>
      </c>
      <c r="O840">
        <v>0</v>
      </c>
      <c r="P840" t="s">
        <v>37</v>
      </c>
      <c r="Q840" t="s">
        <v>37</v>
      </c>
      <c r="R840" t="str">
        <f t="shared" si="27"/>
        <v>2135994511151</v>
      </c>
      <c r="S840" t="s">
        <v>38</v>
      </c>
      <c r="T840" t="s">
        <v>66</v>
      </c>
      <c r="U840" t="s">
        <v>67</v>
      </c>
      <c r="V840" t="s">
        <v>100</v>
      </c>
      <c r="W840" t="s">
        <v>42</v>
      </c>
      <c r="X840" t="s">
        <v>43</v>
      </c>
      <c r="Y840" t="s">
        <v>44</v>
      </c>
      <c r="Z840" t="s">
        <v>44</v>
      </c>
      <c r="AA840" t="s">
        <v>45</v>
      </c>
      <c r="AB840" t="s">
        <v>46</v>
      </c>
      <c r="AC840" t="s">
        <v>47</v>
      </c>
      <c r="AD840" t="s">
        <v>48</v>
      </c>
      <c r="AE840" t="s">
        <v>49</v>
      </c>
      <c r="AF840" t="s">
        <v>31</v>
      </c>
    </row>
    <row r="841" spans="1:32">
      <c r="A841" t="str">
        <f t="shared" si="26"/>
        <v>213599451112505</v>
      </c>
      <c r="B841" t="s">
        <v>2978</v>
      </c>
      <c r="C841" t="s">
        <v>62</v>
      </c>
      <c r="D841" t="s">
        <v>581</v>
      </c>
      <c r="E841" t="s">
        <v>581</v>
      </c>
      <c r="F841" t="s">
        <v>132</v>
      </c>
      <c r="G841" t="s">
        <v>3373</v>
      </c>
      <c r="H841" s="1">
        <v>43969</v>
      </c>
      <c r="I841" s="1">
        <v>43963</v>
      </c>
      <c r="J841">
        <v>855164</v>
      </c>
      <c r="K841" t="s">
        <v>31</v>
      </c>
      <c r="L841" t="s">
        <v>31</v>
      </c>
      <c r="M841">
        <v>0</v>
      </c>
      <c r="N841">
        <v>0</v>
      </c>
      <c r="O841">
        <v>0</v>
      </c>
      <c r="P841" t="s">
        <v>37</v>
      </c>
      <c r="Q841" t="s">
        <v>37</v>
      </c>
      <c r="R841" t="str">
        <f t="shared" si="27"/>
        <v>2135994511125</v>
      </c>
      <c r="S841" t="s">
        <v>38</v>
      </c>
      <c r="T841" t="s">
        <v>66</v>
      </c>
      <c r="U841" t="s">
        <v>67</v>
      </c>
      <c r="V841" t="s">
        <v>100</v>
      </c>
      <c r="W841" t="s">
        <v>42</v>
      </c>
      <c r="X841" t="s">
        <v>43</v>
      </c>
      <c r="Y841" t="s">
        <v>44</v>
      </c>
      <c r="Z841" t="s">
        <v>44</v>
      </c>
      <c r="AA841" t="s">
        <v>45</v>
      </c>
      <c r="AB841" t="s">
        <v>46</v>
      </c>
      <c r="AC841" t="s">
        <v>47</v>
      </c>
      <c r="AD841" t="s">
        <v>48</v>
      </c>
      <c r="AE841" t="s">
        <v>49</v>
      </c>
      <c r="AF841" t="s">
        <v>31</v>
      </c>
    </row>
    <row r="842" spans="1:32">
      <c r="A842" t="str">
        <f t="shared" si="26"/>
        <v>213599451112405</v>
      </c>
      <c r="B842" t="s">
        <v>2978</v>
      </c>
      <c r="C842" t="s">
        <v>62</v>
      </c>
      <c r="D842" t="s">
        <v>581</v>
      </c>
      <c r="E842" t="s">
        <v>581</v>
      </c>
      <c r="F842" t="s">
        <v>52</v>
      </c>
      <c r="G842" t="s">
        <v>3373</v>
      </c>
      <c r="H842" s="1">
        <v>43969</v>
      </c>
      <c r="I842" s="1">
        <v>43963</v>
      </c>
      <c r="J842">
        <v>8217000</v>
      </c>
      <c r="K842" t="s">
        <v>31</v>
      </c>
      <c r="L842" t="s">
        <v>31</v>
      </c>
      <c r="M842">
        <v>0</v>
      </c>
      <c r="N842">
        <v>0</v>
      </c>
      <c r="O842">
        <v>0</v>
      </c>
      <c r="P842" t="s">
        <v>37</v>
      </c>
      <c r="Q842" t="s">
        <v>37</v>
      </c>
      <c r="R842" t="str">
        <f t="shared" si="27"/>
        <v>2135994511124</v>
      </c>
      <c r="S842" t="s">
        <v>38</v>
      </c>
      <c r="T842" t="s">
        <v>66</v>
      </c>
      <c r="U842" t="s">
        <v>67</v>
      </c>
      <c r="V842" t="s">
        <v>100</v>
      </c>
      <c r="W842" t="s">
        <v>42</v>
      </c>
      <c r="X842" t="s">
        <v>43</v>
      </c>
      <c r="Y842" t="s">
        <v>44</v>
      </c>
      <c r="Z842" t="s">
        <v>44</v>
      </c>
      <c r="AA842" t="s">
        <v>45</v>
      </c>
      <c r="AB842" t="s">
        <v>46</v>
      </c>
      <c r="AC842" t="s">
        <v>47</v>
      </c>
      <c r="AD842" t="s">
        <v>48</v>
      </c>
      <c r="AE842" t="s">
        <v>49</v>
      </c>
      <c r="AF842" t="s">
        <v>31</v>
      </c>
    </row>
    <row r="843" spans="1:32">
      <c r="A843" t="str">
        <f t="shared" si="26"/>
        <v>213599451112205</v>
      </c>
      <c r="B843" t="s">
        <v>2978</v>
      </c>
      <c r="C843" t="s">
        <v>62</v>
      </c>
      <c r="D843" t="s">
        <v>581</v>
      </c>
      <c r="E843" t="s">
        <v>581</v>
      </c>
      <c r="F843" t="s">
        <v>55</v>
      </c>
      <c r="G843" t="s">
        <v>3373</v>
      </c>
      <c r="H843" s="1">
        <v>43969</v>
      </c>
      <c r="I843" s="1">
        <v>43963</v>
      </c>
      <c r="J843">
        <v>2703724</v>
      </c>
      <c r="K843" t="s">
        <v>31</v>
      </c>
      <c r="L843" t="s">
        <v>31</v>
      </c>
      <c r="M843">
        <v>0</v>
      </c>
      <c r="N843">
        <v>0</v>
      </c>
      <c r="O843">
        <v>0</v>
      </c>
      <c r="P843" t="s">
        <v>37</v>
      </c>
      <c r="Q843" t="s">
        <v>37</v>
      </c>
      <c r="R843" t="str">
        <f t="shared" si="27"/>
        <v>2135994511122</v>
      </c>
      <c r="S843" t="s">
        <v>38</v>
      </c>
      <c r="T843" t="s">
        <v>66</v>
      </c>
      <c r="U843" t="s">
        <v>67</v>
      </c>
      <c r="V843" t="s">
        <v>100</v>
      </c>
      <c r="W843" t="s">
        <v>42</v>
      </c>
      <c r="X843" t="s">
        <v>43</v>
      </c>
      <c r="Y843" t="s">
        <v>44</v>
      </c>
      <c r="Z843" t="s">
        <v>44</v>
      </c>
      <c r="AA843" t="s">
        <v>45</v>
      </c>
      <c r="AB843" t="s">
        <v>46</v>
      </c>
      <c r="AC843" t="s">
        <v>47</v>
      </c>
      <c r="AD843" t="s">
        <v>48</v>
      </c>
      <c r="AE843" t="s">
        <v>49</v>
      </c>
      <c r="AF843" t="s">
        <v>31</v>
      </c>
    </row>
    <row r="844" spans="1:32">
      <c r="A844" t="str">
        <f t="shared" si="26"/>
        <v>213599451112105</v>
      </c>
      <c r="B844" t="s">
        <v>2978</v>
      </c>
      <c r="C844" t="s">
        <v>62</v>
      </c>
      <c r="D844" t="s">
        <v>581</v>
      </c>
      <c r="E844" t="s">
        <v>581</v>
      </c>
      <c r="F844" t="s">
        <v>51</v>
      </c>
      <c r="G844" t="s">
        <v>3373</v>
      </c>
      <c r="H844" s="1">
        <v>43969</v>
      </c>
      <c r="I844" s="1">
        <v>43963</v>
      </c>
      <c r="J844">
        <v>7211030</v>
      </c>
      <c r="K844" t="s">
        <v>31</v>
      </c>
      <c r="L844" t="s">
        <v>31</v>
      </c>
      <c r="M844">
        <v>0</v>
      </c>
      <c r="N844">
        <v>0</v>
      </c>
      <c r="O844">
        <v>0</v>
      </c>
      <c r="P844" t="s">
        <v>37</v>
      </c>
      <c r="Q844" t="s">
        <v>37</v>
      </c>
      <c r="R844" t="str">
        <f t="shared" si="27"/>
        <v>2135994511121</v>
      </c>
      <c r="S844" t="s">
        <v>38</v>
      </c>
      <c r="T844" t="s">
        <v>66</v>
      </c>
      <c r="U844" t="s">
        <v>67</v>
      </c>
      <c r="V844" t="s">
        <v>100</v>
      </c>
      <c r="W844" t="s">
        <v>42</v>
      </c>
      <c r="X844" t="s">
        <v>43</v>
      </c>
      <c r="Y844" t="s">
        <v>44</v>
      </c>
      <c r="Z844" t="s">
        <v>44</v>
      </c>
      <c r="AA844" t="s">
        <v>45</v>
      </c>
      <c r="AB844" t="s">
        <v>46</v>
      </c>
      <c r="AC844" t="s">
        <v>47</v>
      </c>
      <c r="AD844" t="s">
        <v>48</v>
      </c>
      <c r="AE844" t="s">
        <v>49</v>
      </c>
      <c r="AF844" t="s">
        <v>31</v>
      </c>
    </row>
    <row r="845" spans="1:32">
      <c r="A845" t="str">
        <f t="shared" si="26"/>
        <v>213599451111905</v>
      </c>
      <c r="B845" t="s">
        <v>2978</v>
      </c>
      <c r="C845" t="s">
        <v>62</v>
      </c>
      <c r="D845" t="s">
        <v>581</v>
      </c>
      <c r="E845" t="s">
        <v>581</v>
      </c>
      <c r="F845" t="s">
        <v>50</v>
      </c>
      <c r="G845" t="s">
        <v>3373</v>
      </c>
      <c r="H845" s="1">
        <v>43969</v>
      </c>
      <c r="I845" s="1">
        <v>43963</v>
      </c>
      <c r="J845">
        <v>1146</v>
      </c>
      <c r="K845" t="s">
        <v>31</v>
      </c>
      <c r="L845" t="s">
        <v>31</v>
      </c>
      <c r="M845">
        <v>0</v>
      </c>
      <c r="N845">
        <v>0</v>
      </c>
      <c r="O845">
        <v>0</v>
      </c>
      <c r="P845" t="s">
        <v>37</v>
      </c>
      <c r="Q845" t="s">
        <v>37</v>
      </c>
      <c r="R845" t="str">
        <f t="shared" si="27"/>
        <v>2135994511119</v>
      </c>
      <c r="S845" t="s">
        <v>38</v>
      </c>
      <c r="T845" t="s">
        <v>66</v>
      </c>
      <c r="U845" t="s">
        <v>67</v>
      </c>
      <c r="V845" t="s">
        <v>100</v>
      </c>
      <c r="W845" t="s">
        <v>42</v>
      </c>
      <c r="X845" t="s">
        <v>43</v>
      </c>
      <c r="Y845" t="s">
        <v>44</v>
      </c>
      <c r="Z845" t="s">
        <v>44</v>
      </c>
      <c r="AA845" t="s">
        <v>45</v>
      </c>
      <c r="AB845" t="s">
        <v>46</v>
      </c>
      <c r="AC845" t="s">
        <v>47</v>
      </c>
      <c r="AD845" t="s">
        <v>48</v>
      </c>
      <c r="AE845" t="s">
        <v>49</v>
      </c>
      <c r="AF845" t="s">
        <v>31</v>
      </c>
    </row>
    <row r="846" spans="1:32">
      <c r="A846" t="str">
        <f t="shared" si="26"/>
        <v>213599451111105</v>
      </c>
      <c r="B846" t="s">
        <v>2978</v>
      </c>
      <c r="C846" t="s">
        <v>62</v>
      </c>
      <c r="D846" t="s">
        <v>581</v>
      </c>
      <c r="E846" t="s">
        <v>581</v>
      </c>
      <c r="F846" t="s">
        <v>35</v>
      </c>
      <c r="G846" t="s">
        <v>3373</v>
      </c>
      <c r="H846" s="1">
        <v>43969</v>
      </c>
      <c r="I846" s="1">
        <v>43963</v>
      </c>
      <c r="J846">
        <v>96402000</v>
      </c>
      <c r="K846" t="s">
        <v>31</v>
      </c>
      <c r="L846" t="s">
        <v>31</v>
      </c>
      <c r="M846">
        <v>0</v>
      </c>
      <c r="N846">
        <v>0</v>
      </c>
      <c r="O846">
        <v>0</v>
      </c>
      <c r="P846" t="s">
        <v>37</v>
      </c>
      <c r="Q846" t="s">
        <v>37</v>
      </c>
      <c r="R846" t="str">
        <f t="shared" si="27"/>
        <v>2135994511111</v>
      </c>
      <c r="S846" t="s">
        <v>38</v>
      </c>
      <c r="T846" t="s">
        <v>66</v>
      </c>
      <c r="U846" t="s">
        <v>67</v>
      </c>
      <c r="V846" t="s">
        <v>100</v>
      </c>
      <c r="W846" t="s">
        <v>42</v>
      </c>
      <c r="X846" t="s">
        <v>43</v>
      </c>
      <c r="Y846" t="s">
        <v>44</v>
      </c>
      <c r="Z846" t="s">
        <v>44</v>
      </c>
      <c r="AA846" t="s">
        <v>45</v>
      </c>
      <c r="AB846" t="s">
        <v>46</v>
      </c>
      <c r="AC846" t="s">
        <v>47</v>
      </c>
      <c r="AD846" t="s">
        <v>48</v>
      </c>
      <c r="AE846" t="s">
        <v>49</v>
      </c>
      <c r="AF846" t="s">
        <v>31</v>
      </c>
    </row>
    <row r="847" spans="1:32">
      <c r="A847" t="str">
        <f t="shared" si="26"/>
        <v>213599451112905</v>
      </c>
      <c r="B847" t="s">
        <v>2978</v>
      </c>
      <c r="C847" t="s">
        <v>62</v>
      </c>
      <c r="D847" t="s">
        <v>70</v>
      </c>
      <c r="E847" t="s">
        <v>70</v>
      </c>
      <c r="F847" t="s">
        <v>112</v>
      </c>
      <c r="G847" t="s">
        <v>3374</v>
      </c>
      <c r="H847" s="1">
        <v>43969</v>
      </c>
      <c r="I847" s="1">
        <v>43964</v>
      </c>
      <c r="J847">
        <v>125674000</v>
      </c>
      <c r="K847" t="s">
        <v>31</v>
      </c>
      <c r="L847" t="s">
        <v>31</v>
      </c>
      <c r="M847">
        <v>0</v>
      </c>
      <c r="N847">
        <v>0</v>
      </c>
      <c r="O847">
        <v>0</v>
      </c>
      <c r="P847" t="s">
        <v>37</v>
      </c>
      <c r="Q847" t="s">
        <v>37</v>
      </c>
      <c r="R847" t="str">
        <f t="shared" si="27"/>
        <v>2135994511129</v>
      </c>
      <c r="S847" t="s">
        <v>38</v>
      </c>
      <c r="T847" t="s">
        <v>66</v>
      </c>
      <c r="U847" t="s">
        <v>67</v>
      </c>
      <c r="V847" t="s">
        <v>100</v>
      </c>
      <c r="W847" t="s">
        <v>42</v>
      </c>
      <c r="X847" t="s">
        <v>43</v>
      </c>
      <c r="Y847" t="s">
        <v>44</v>
      </c>
      <c r="Z847" t="s">
        <v>44</v>
      </c>
      <c r="AA847" t="s">
        <v>45</v>
      </c>
      <c r="AB847" t="s">
        <v>46</v>
      </c>
      <c r="AC847" t="s">
        <v>47</v>
      </c>
      <c r="AD847" t="s">
        <v>48</v>
      </c>
      <c r="AE847" t="s">
        <v>49</v>
      </c>
      <c r="AF847" t="s">
        <v>31</v>
      </c>
    </row>
    <row r="848" spans="1:32">
      <c r="A848" t="str">
        <f t="shared" si="26"/>
        <v>212904652211105</v>
      </c>
      <c r="B848" t="s">
        <v>2978</v>
      </c>
      <c r="C848" t="s">
        <v>62</v>
      </c>
      <c r="D848" t="s">
        <v>1723</v>
      </c>
      <c r="E848" t="s">
        <v>1723</v>
      </c>
      <c r="F848" t="s">
        <v>79</v>
      </c>
      <c r="G848" t="s">
        <v>3375</v>
      </c>
      <c r="H848" s="1">
        <v>43969</v>
      </c>
      <c r="I848" s="1">
        <v>43964</v>
      </c>
      <c r="J848">
        <v>1030200</v>
      </c>
      <c r="K848" t="s">
        <v>31</v>
      </c>
      <c r="L848" t="s">
        <v>31</v>
      </c>
      <c r="M848">
        <v>0</v>
      </c>
      <c r="N848">
        <v>0</v>
      </c>
      <c r="O848">
        <v>0</v>
      </c>
      <c r="P848" t="s">
        <v>37</v>
      </c>
      <c r="Q848" t="s">
        <v>37</v>
      </c>
      <c r="R848" t="str">
        <f t="shared" si="27"/>
        <v>2129046522111</v>
      </c>
      <c r="S848" t="s">
        <v>38</v>
      </c>
      <c r="T848" t="s">
        <v>66</v>
      </c>
      <c r="U848" t="s">
        <v>67</v>
      </c>
      <c r="V848" t="s">
        <v>81</v>
      </c>
      <c r="W848" t="s">
        <v>82</v>
      </c>
      <c r="X848" t="s">
        <v>43</v>
      </c>
      <c r="Y848" t="s">
        <v>44</v>
      </c>
      <c r="Z848" t="s">
        <v>44</v>
      </c>
      <c r="AA848" t="s">
        <v>45</v>
      </c>
      <c r="AB848" t="s">
        <v>46</v>
      </c>
      <c r="AC848" t="s">
        <v>47</v>
      </c>
      <c r="AD848" t="s">
        <v>48</v>
      </c>
      <c r="AE848" t="s">
        <v>49</v>
      </c>
      <c r="AF848" t="s">
        <v>31</v>
      </c>
    </row>
    <row r="849" spans="1:32">
      <c r="A849" t="str">
        <f t="shared" si="26"/>
        <v>213599451115105</v>
      </c>
      <c r="B849" t="s">
        <v>2978</v>
      </c>
      <c r="C849" t="s">
        <v>62</v>
      </c>
      <c r="D849" t="s">
        <v>474</v>
      </c>
      <c r="E849" t="s">
        <v>474</v>
      </c>
      <c r="F849" t="s">
        <v>58</v>
      </c>
      <c r="G849" t="s">
        <v>3376</v>
      </c>
      <c r="H849" s="1">
        <v>43969</v>
      </c>
      <c r="I849" s="1">
        <v>43964</v>
      </c>
      <c r="J849">
        <v>2585000</v>
      </c>
      <c r="K849" t="s">
        <v>31</v>
      </c>
      <c r="L849" t="s">
        <v>31</v>
      </c>
      <c r="M849">
        <v>0</v>
      </c>
      <c r="N849">
        <v>0</v>
      </c>
      <c r="O849">
        <v>0</v>
      </c>
      <c r="P849" t="s">
        <v>37</v>
      </c>
      <c r="Q849" t="s">
        <v>37</v>
      </c>
      <c r="R849" t="str">
        <f t="shared" si="27"/>
        <v>2135994511151</v>
      </c>
      <c r="S849" t="s">
        <v>38</v>
      </c>
      <c r="T849" t="s">
        <v>66</v>
      </c>
      <c r="U849" t="s">
        <v>67</v>
      </c>
      <c r="V849" t="s">
        <v>100</v>
      </c>
      <c r="W849" t="s">
        <v>42</v>
      </c>
      <c r="X849" t="s">
        <v>43</v>
      </c>
      <c r="Y849" t="s">
        <v>44</v>
      </c>
      <c r="Z849" t="s">
        <v>44</v>
      </c>
      <c r="AA849" t="s">
        <v>45</v>
      </c>
      <c r="AB849" t="s">
        <v>46</v>
      </c>
      <c r="AC849" t="s">
        <v>47</v>
      </c>
      <c r="AD849" t="s">
        <v>48</v>
      </c>
      <c r="AE849" t="s">
        <v>49</v>
      </c>
      <c r="AF849" t="s">
        <v>31</v>
      </c>
    </row>
    <row r="850" spans="1:32">
      <c r="A850" t="str">
        <f t="shared" si="26"/>
        <v>213599451112505</v>
      </c>
      <c r="B850" t="s">
        <v>2978</v>
      </c>
      <c r="C850" t="s">
        <v>62</v>
      </c>
      <c r="D850" t="s">
        <v>474</v>
      </c>
      <c r="E850" t="s">
        <v>474</v>
      </c>
      <c r="F850" t="s">
        <v>132</v>
      </c>
      <c r="G850" t="s">
        <v>3376</v>
      </c>
      <c r="H850" s="1">
        <v>43969</v>
      </c>
      <c r="I850" s="1">
        <v>43964</v>
      </c>
      <c r="J850">
        <v>3879398</v>
      </c>
      <c r="K850" t="s">
        <v>31</v>
      </c>
      <c r="L850" t="s">
        <v>31</v>
      </c>
      <c r="M850">
        <v>0</v>
      </c>
      <c r="N850">
        <v>0</v>
      </c>
      <c r="O850">
        <v>0</v>
      </c>
      <c r="P850" t="s">
        <v>37</v>
      </c>
      <c r="Q850" t="s">
        <v>37</v>
      </c>
      <c r="R850" t="str">
        <f t="shared" si="27"/>
        <v>2135994511125</v>
      </c>
      <c r="S850" t="s">
        <v>38</v>
      </c>
      <c r="T850" t="s">
        <v>66</v>
      </c>
      <c r="U850" t="s">
        <v>67</v>
      </c>
      <c r="V850" t="s">
        <v>100</v>
      </c>
      <c r="W850" t="s">
        <v>42</v>
      </c>
      <c r="X850" t="s">
        <v>43</v>
      </c>
      <c r="Y850" t="s">
        <v>44</v>
      </c>
      <c r="Z850" t="s">
        <v>44</v>
      </c>
      <c r="AA850" t="s">
        <v>45</v>
      </c>
      <c r="AB850" t="s">
        <v>46</v>
      </c>
      <c r="AC850" t="s">
        <v>47</v>
      </c>
      <c r="AD850" t="s">
        <v>48</v>
      </c>
      <c r="AE850" t="s">
        <v>49</v>
      </c>
      <c r="AF850" t="s">
        <v>31</v>
      </c>
    </row>
    <row r="851" spans="1:32">
      <c r="A851" t="str">
        <f t="shared" si="26"/>
        <v>213599451112405</v>
      </c>
      <c r="B851" t="s">
        <v>2978</v>
      </c>
      <c r="C851" t="s">
        <v>62</v>
      </c>
      <c r="D851" t="s">
        <v>474</v>
      </c>
      <c r="E851" t="s">
        <v>474</v>
      </c>
      <c r="F851" t="s">
        <v>52</v>
      </c>
      <c r="G851" t="s">
        <v>3376</v>
      </c>
      <c r="H851" s="1">
        <v>43969</v>
      </c>
      <c r="I851" s="1">
        <v>43964</v>
      </c>
      <c r="J851">
        <v>55218000</v>
      </c>
      <c r="K851" t="s">
        <v>31</v>
      </c>
      <c r="L851" t="s">
        <v>31</v>
      </c>
      <c r="M851">
        <v>0</v>
      </c>
      <c r="N851">
        <v>0</v>
      </c>
      <c r="O851">
        <v>0</v>
      </c>
      <c r="P851" t="s">
        <v>37</v>
      </c>
      <c r="Q851" t="s">
        <v>37</v>
      </c>
      <c r="R851" t="str">
        <f t="shared" si="27"/>
        <v>2135994511124</v>
      </c>
      <c r="S851" t="s">
        <v>38</v>
      </c>
      <c r="T851" t="s">
        <v>66</v>
      </c>
      <c r="U851" t="s">
        <v>67</v>
      </c>
      <c r="V851" t="s">
        <v>100</v>
      </c>
      <c r="W851" t="s">
        <v>42</v>
      </c>
      <c r="X851" t="s">
        <v>43</v>
      </c>
      <c r="Y851" t="s">
        <v>44</v>
      </c>
      <c r="Z851" t="s">
        <v>44</v>
      </c>
      <c r="AA851" t="s">
        <v>45</v>
      </c>
      <c r="AB851" t="s">
        <v>46</v>
      </c>
      <c r="AC851" t="s">
        <v>47</v>
      </c>
      <c r="AD851" t="s">
        <v>48</v>
      </c>
      <c r="AE851" t="s">
        <v>49</v>
      </c>
      <c r="AF851" t="s">
        <v>31</v>
      </c>
    </row>
    <row r="852" spans="1:32">
      <c r="A852" t="str">
        <f t="shared" si="26"/>
        <v>213599451112305</v>
      </c>
      <c r="B852" t="s">
        <v>2978</v>
      </c>
      <c r="C852" t="s">
        <v>62</v>
      </c>
      <c r="D852" t="s">
        <v>474</v>
      </c>
      <c r="E852" t="s">
        <v>474</v>
      </c>
      <c r="F852" t="s">
        <v>56</v>
      </c>
      <c r="G852" t="s">
        <v>3376</v>
      </c>
      <c r="H852" s="1">
        <v>43969</v>
      </c>
      <c r="I852" s="1">
        <v>43964</v>
      </c>
      <c r="J852">
        <v>1620000</v>
      </c>
      <c r="K852" t="s">
        <v>31</v>
      </c>
      <c r="L852" t="s">
        <v>31</v>
      </c>
      <c r="M852">
        <v>0</v>
      </c>
      <c r="N852">
        <v>0</v>
      </c>
      <c r="O852">
        <v>0</v>
      </c>
      <c r="P852" t="s">
        <v>37</v>
      </c>
      <c r="Q852" t="s">
        <v>37</v>
      </c>
      <c r="R852" t="str">
        <f t="shared" si="27"/>
        <v>2135994511123</v>
      </c>
      <c r="S852" t="s">
        <v>38</v>
      </c>
      <c r="T852" t="s">
        <v>66</v>
      </c>
      <c r="U852" t="s">
        <v>67</v>
      </c>
      <c r="V852" t="s">
        <v>100</v>
      </c>
      <c r="W852" t="s">
        <v>42</v>
      </c>
      <c r="X852" t="s">
        <v>43</v>
      </c>
      <c r="Y852" t="s">
        <v>44</v>
      </c>
      <c r="Z852" t="s">
        <v>44</v>
      </c>
      <c r="AA852" t="s">
        <v>45</v>
      </c>
      <c r="AB852" t="s">
        <v>46</v>
      </c>
      <c r="AC852" t="s">
        <v>47</v>
      </c>
      <c r="AD852" t="s">
        <v>48</v>
      </c>
      <c r="AE852" t="s">
        <v>49</v>
      </c>
      <c r="AF852" t="s">
        <v>31</v>
      </c>
    </row>
    <row r="853" spans="1:32">
      <c r="A853" t="str">
        <f t="shared" si="26"/>
        <v>213599451112205</v>
      </c>
      <c r="B853" t="s">
        <v>2978</v>
      </c>
      <c r="C853" t="s">
        <v>62</v>
      </c>
      <c r="D853" t="s">
        <v>474</v>
      </c>
      <c r="E853" t="s">
        <v>474</v>
      </c>
      <c r="F853" t="s">
        <v>55</v>
      </c>
      <c r="G853" t="s">
        <v>3376</v>
      </c>
      <c r="H853" s="1">
        <v>43969</v>
      </c>
      <c r="I853" s="1">
        <v>43964</v>
      </c>
      <c r="J853">
        <v>13937524</v>
      </c>
      <c r="K853" t="s">
        <v>31</v>
      </c>
      <c r="L853" t="s">
        <v>31</v>
      </c>
      <c r="M853">
        <v>0</v>
      </c>
      <c r="N853">
        <v>0</v>
      </c>
      <c r="O853">
        <v>0</v>
      </c>
      <c r="P853" t="s">
        <v>37</v>
      </c>
      <c r="Q853" t="s">
        <v>37</v>
      </c>
      <c r="R853" t="str">
        <f t="shared" si="27"/>
        <v>2135994511122</v>
      </c>
      <c r="S853" t="s">
        <v>38</v>
      </c>
      <c r="T853" t="s">
        <v>66</v>
      </c>
      <c r="U853" t="s">
        <v>67</v>
      </c>
      <c r="V853" t="s">
        <v>100</v>
      </c>
      <c r="W853" t="s">
        <v>42</v>
      </c>
      <c r="X853" t="s">
        <v>43</v>
      </c>
      <c r="Y853" t="s">
        <v>44</v>
      </c>
      <c r="Z853" t="s">
        <v>44</v>
      </c>
      <c r="AA853" t="s">
        <v>45</v>
      </c>
      <c r="AB853" t="s">
        <v>46</v>
      </c>
      <c r="AC853" t="s">
        <v>47</v>
      </c>
      <c r="AD853" t="s">
        <v>48</v>
      </c>
      <c r="AE853" t="s">
        <v>49</v>
      </c>
      <c r="AF853" t="s">
        <v>31</v>
      </c>
    </row>
    <row r="854" spans="1:32">
      <c r="A854" t="str">
        <f t="shared" si="26"/>
        <v>213599451112105</v>
      </c>
      <c r="B854" t="s">
        <v>2978</v>
      </c>
      <c r="C854" t="s">
        <v>62</v>
      </c>
      <c r="D854" t="s">
        <v>474</v>
      </c>
      <c r="E854" t="s">
        <v>474</v>
      </c>
      <c r="F854" t="s">
        <v>51</v>
      </c>
      <c r="G854" t="s">
        <v>3376</v>
      </c>
      <c r="H854" s="1">
        <v>43969</v>
      </c>
      <c r="I854" s="1">
        <v>43964</v>
      </c>
      <c r="J854">
        <v>45871230</v>
      </c>
      <c r="K854" t="s">
        <v>31</v>
      </c>
      <c r="L854" t="s">
        <v>31</v>
      </c>
      <c r="M854">
        <v>0</v>
      </c>
      <c r="N854">
        <v>0</v>
      </c>
      <c r="O854">
        <v>0</v>
      </c>
      <c r="P854" t="s">
        <v>37</v>
      </c>
      <c r="Q854" t="s">
        <v>37</v>
      </c>
      <c r="R854" t="str">
        <f t="shared" si="27"/>
        <v>2135994511121</v>
      </c>
      <c r="S854" t="s">
        <v>38</v>
      </c>
      <c r="T854" t="s">
        <v>66</v>
      </c>
      <c r="U854" t="s">
        <v>67</v>
      </c>
      <c r="V854" t="s">
        <v>100</v>
      </c>
      <c r="W854" t="s">
        <v>42</v>
      </c>
      <c r="X854" t="s">
        <v>43</v>
      </c>
      <c r="Y854" t="s">
        <v>44</v>
      </c>
      <c r="Z854" t="s">
        <v>44</v>
      </c>
      <c r="AA854" t="s">
        <v>45</v>
      </c>
      <c r="AB854" t="s">
        <v>46</v>
      </c>
      <c r="AC854" t="s">
        <v>47</v>
      </c>
      <c r="AD854" t="s">
        <v>48</v>
      </c>
      <c r="AE854" t="s">
        <v>49</v>
      </c>
      <c r="AF854" t="s">
        <v>31</v>
      </c>
    </row>
    <row r="855" spans="1:32">
      <c r="A855" t="str">
        <f t="shared" si="26"/>
        <v>213599451111905</v>
      </c>
      <c r="B855" t="s">
        <v>2978</v>
      </c>
      <c r="C855" t="s">
        <v>62</v>
      </c>
      <c r="D855" t="s">
        <v>474</v>
      </c>
      <c r="E855" t="s">
        <v>474</v>
      </c>
      <c r="F855" t="s">
        <v>50</v>
      </c>
      <c r="G855" t="s">
        <v>3376</v>
      </c>
      <c r="H855" s="1">
        <v>43969</v>
      </c>
      <c r="I855" s="1">
        <v>43964</v>
      </c>
      <c r="J855">
        <v>8146</v>
      </c>
      <c r="K855" t="s">
        <v>31</v>
      </c>
      <c r="L855" t="s">
        <v>31</v>
      </c>
      <c r="M855">
        <v>0</v>
      </c>
      <c r="N855">
        <v>0</v>
      </c>
      <c r="O855">
        <v>0</v>
      </c>
      <c r="P855" t="s">
        <v>37</v>
      </c>
      <c r="Q855" t="s">
        <v>37</v>
      </c>
      <c r="R855" t="str">
        <f t="shared" si="27"/>
        <v>2135994511119</v>
      </c>
      <c r="S855" t="s">
        <v>38</v>
      </c>
      <c r="T855" t="s">
        <v>66</v>
      </c>
      <c r="U855" t="s">
        <v>67</v>
      </c>
      <c r="V855" t="s">
        <v>100</v>
      </c>
      <c r="W855" t="s">
        <v>42</v>
      </c>
      <c r="X855" t="s">
        <v>43</v>
      </c>
      <c r="Y855" t="s">
        <v>44</v>
      </c>
      <c r="Z855" t="s">
        <v>44</v>
      </c>
      <c r="AA855" t="s">
        <v>45</v>
      </c>
      <c r="AB855" t="s">
        <v>46</v>
      </c>
      <c r="AC855" t="s">
        <v>47</v>
      </c>
      <c r="AD855" t="s">
        <v>48</v>
      </c>
      <c r="AE855" t="s">
        <v>49</v>
      </c>
      <c r="AF855" t="s">
        <v>31</v>
      </c>
    </row>
    <row r="856" spans="1:32">
      <c r="A856" t="str">
        <f t="shared" si="26"/>
        <v>213599451111105</v>
      </c>
      <c r="B856" t="s">
        <v>2978</v>
      </c>
      <c r="C856" t="s">
        <v>62</v>
      </c>
      <c r="D856" t="s">
        <v>474</v>
      </c>
      <c r="E856" t="s">
        <v>474</v>
      </c>
      <c r="F856" t="s">
        <v>35</v>
      </c>
      <c r="G856" t="s">
        <v>3376</v>
      </c>
      <c r="H856" s="1">
        <v>43969</v>
      </c>
      <c r="I856" s="1">
        <v>43964</v>
      </c>
      <c r="J856">
        <v>576704400</v>
      </c>
      <c r="K856" t="s">
        <v>31</v>
      </c>
      <c r="L856" t="s">
        <v>31</v>
      </c>
      <c r="M856">
        <v>0</v>
      </c>
      <c r="N856">
        <v>0</v>
      </c>
      <c r="O856">
        <v>0</v>
      </c>
      <c r="P856" t="s">
        <v>37</v>
      </c>
      <c r="Q856" t="s">
        <v>37</v>
      </c>
      <c r="R856" t="str">
        <f t="shared" si="27"/>
        <v>2135994511111</v>
      </c>
      <c r="S856" t="s">
        <v>38</v>
      </c>
      <c r="T856" t="s">
        <v>66</v>
      </c>
      <c r="U856" t="s">
        <v>67</v>
      </c>
      <c r="V856" t="s">
        <v>100</v>
      </c>
      <c r="W856" t="s">
        <v>42</v>
      </c>
      <c r="X856" t="s">
        <v>43</v>
      </c>
      <c r="Y856" t="s">
        <v>44</v>
      </c>
      <c r="Z856" t="s">
        <v>44</v>
      </c>
      <c r="AA856" t="s">
        <v>45</v>
      </c>
      <c r="AB856" t="s">
        <v>46</v>
      </c>
      <c r="AC856" t="s">
        <v>47</v>
      </c>
      <c r="AD856" t="s">
        <v>48</v>
      </c>
      <c r="AE856" t="s">
        <v>49</v>
      </c>
      <c r="AF856" t="s">
        <v>31</v>
      </c>
    </row>
    <row r="857" spans="1:32">
      <c r="A857" t="str">
        <f t="shared" si="26"/>
        <v>212904652121905</v>
      </c>
      <c r="B857" t="s">
        <v>2978</v>
      </c>
      <c r="C857" t="s">
        <v>62</v>
      </c>
      <c r="D857" t="s">
        <v>519</v>
      </c>
      <c r="E857" t="s">
        <v>519</v>
      </c>
      <c r="F857" t="s">
        <v>96</v>
      </c>
      <c r="G857" t="s">
        <v>3377</v>
      </c>
      <c r="H857" s="1">
        <v>43969</v>
      </c>
      <c r="I857" s="1">
        <v>43965</v>
      </c>
      <c r="J857">
        <v>2480000</v>
      </c>
      <c r="K857" t="s">
        <v>31</v>
      </c>
      <c r="L857" t="s">
        <v>31</v>
      </c>
      <c r="M857">
        <v>0</v>
      </c>
      <c r="N857">
        <v>0</v>
      </c>
      <c r="O857">
        <v>0</v>
      </c>
      <c r="P857" t="s">
        <v>37</v>
      </c>
      <c r="Q857" t="s">
        <v>37</v>
      </c>
      <c r="R857" t="str">
        <f t="shared" si="27"/>
        <v>2129046521219</v>
      </c>
      <c r="S857" t="s">
        <v>38</v>
      </c>
      <c r="T857" t="s">
        <v>66</v>
      </c>
      <c r="U857" t="s">
        <v>67</v>
      </c>
      <c r="V857" t="s">
        <v>81</v>
      </c>
      <c r="W857" t="s">
        <v>82</v>
      </c>
      <c r="X857" t="s">
        <v>43</v>
      </c>
      <c r="Y857" t="s">
        <v>44</v>
      </c>
      <c r="Z857" t="s">
        <v>44</v>
      </c>
      <c r="AA857" t="s">
        <v>45</v>
      </c>
      <c r="AB857" t="s">
        <v>46</v>
      </c>
      <c r="AC857" t="s">
        <v>47</v>
      </c>
      <c r="AD857" t="s">
        <v>48</v>
      </c>
      <c r="AE857" t="s">
        <v>49</v>
      </c>
      <c r="AF857" t="s">
        <v>31</v>
      </c>
    </row>
    <row r="858" spans="1:32">
      <c r="A858" t="str">
        <f t="shared" si="26"/>
        <v>212904652121905</v>
      </c>
      <c r="B858" t="s">
        <v>2978</v>
      </c>
      <c r="C858" t="s">
        <v>62</v>
      </c>
      <c r="D858" t="s">
        <v>444</v>
      </c>
      <c r="E858" t="s">
        <v>444</v>
      </c>
      <c r="F858" t="s">
        <v>96</v>
      </c>
      <c r="G858" t="s">
        <v>3378</v>
      </c>
      <c r="H858" s="1">
        <v>43969</v>
      </c>
      <c r="I858" s="1">
        <v>43965</v>
      </c>
      <c r="J858">
        <v>3240000</v>
      </c>
      <c r="K858" t="s">
        <v>31</v>
      </c>
      <c r="L858" t="s">
        <v>31</v>
      </c>
      <c r="M858">
        <v>0</v>
      </c>
      <c r="N858">
        <v>0</v>
      </c>
      <c r="O858">
        <v>0</v>
      </c>
      <c r="P858" t="s">
        <v>37</v>
      </c>
      <c r="Q858" t="s">
        <v>37</v>
      </c>
      <c r="R858" t="str">
        <f t="shared" si="27"/>
        <v>2129046521219</v>
      </c>
      <c r="S858" t="s">
        <v>38</v>
      </c>
      <c r="T858" t="s">
        <v>66</v>
      </c>
      <c r="U858" t="s">
        <v>67</v>
      </c>
      <c r="V858" t="s">
        <v>81</v>
      </c>
      <c r="W858" t="s">
        <v>82</v>
      </c>
      <c r="X858" t="s">
        <v>43</v>
      </c>
      <c r="Y858" t="s">
        <v>44</v>
      </c>
      <c r="Z858" t="s">
        <v>44</v>
      </c>
      <c r="AA858" t="s">
        <v>45</v>
      </c>
      <c r="AB858" t="s">
        <v>46</v>
      </c>
      <c r="AC858" t="s">
        <v>47</v>
      </c>
      <c r="AD858" t="s">
        <v>48</v>
      </c>
      <c r="AE858" t="s">
        <v>49</v>
      </c>
      <c r="AF858" t="s">
        <v>31</v>
      </c>
    </row>
    <row r="859" spans="1:32">
      <c r="A859" t="str">
        <f t="shared" si="26"/>
        <v>212904652121905</v>
      </c>
      <c r="B859" t="s">
        <v>2978</v>
      </c>
      <c r="C859" t="s">
        <v>62</v>
      </c>
      <c r="D859" t="s">
        <v>296</v>
      </c>
      <c r="E859" t="s">
        <v>296</v>
      </c>
      <c r="F859" t="s">
        <v>96</v>
      </c>
      <c r="G859" t="s">
        <v>3379</v>
      </c>
      <c r="H859" s="1">
        <v>43969</v>
      </c>
      <c r="I859" s="1">
        <v>43965</v>
      </c>
      <c r="J859">
        <v>1500000</v>
      </c>
      <c r="K859" t="s">
        <v>31</v>
      </c>
      <c r="L859" t="s">
        <v>31</v>
      </c>
      <c r="M859">
        <v>0</v>
      </c>
      <c r="N859">
        <v>0</v>
      </c>
      <c r="O859">
        <v>0</v>
      </c>
      <c r="P859" t="s">
        <v>37</v>
      </c>
      <c r="Q859" t="s">
        <v>37</v>
      </c>
      <c r="R859" t="str">
        <f t="shared" si="27"/>
        <v>2129046521219</v>
      </c>
      <c r="S859" t="s">
        <v>38</v>
      </c>
      <c r="T859" t="s">
        <v>66</v>
      </c>
      <c r="U859" t="s">
        <v>67</v>
      </c>
      <c r="V859" t="s">
        <v>81</v>
      </c>
      <c r="W859" t="s">
        <v>82</v>
      </c>
      <c r="X859" t="s">
        <v>43</v>
      </c>
      <c r="Y859" t="s">
        <v>44</v>
      </c>
      <c r="Z859" t="s">
        <v>44</v>
      </c>
      <c r="AA859" t="s">
        <v>45</v>
      </c>
      <c r="AB859" t="s">
        <v>46</v>
      </c>
      <c r="AC859" t="s">
        <v>47</v>
      </c>
      <c r="AD859" t="s">
        <v>48</v>
      </c>
      <c r="AE859" t="s">
        <v>49</v>
      </c>
      <c r="AF859" t="s">
        <v>31</v>
      </c>
    </row>
    <row r="860" spans="1:32">
      <c r="A860" t="str">
        <f t="shared" si="26"/>
        <v>213399451115205</v>
      </c>
      <c r="B860" t="s">
        <v>2978</v>
      </c>
      <c r="C860" t="s">
        <v>62</v>
      </c>
      <c r="D860" t="s">
        <v>1040</v>
      </c>
      <c r="E860" t="s">
        <v>1040</v>
      </c>
      <c r="F860" t="s">
        <v>84</v>
      </c>
      <c r="G860" t="s">
        <v>3380</v>
      </c>
      <c r="H860" s="1">
        <v>43969</v>
      </c>
      <c r="I860" s="1">
        <v>43966</v>
      </c>
      <c r="J860">
        <v>84123200</v>
      </c>
      <c r="K860" t="s">
        <v>31</v>
      </c>
      <c r="L860" t="s">
        <v>31</v>
      </c>
      <c r="M860">
        <v>0</v>
      </c>
      <c r="N860">
        <v>0</v>
      </c>
      <c r="O860">
        <v>0</v>
      </c>
      <c r="P860" t="s">
        <v>37</v>
      </c>
      <c r="Q860" t="s">
        <v>37</v>
      </c>
      <c r="R860" t="str">
        <f t="shared" si="27"/>
        <v>2133994511152</v>
      </c>
      <c r="S860" t="s">
        <v>38</v>
      </c>
      <c r="T860" t="s">
        <v>66</v>
      </c>
      <c r="U860" t="s">
        <v>67</v>
      </c>
      <c r="V860" t="s">
        <v>86</v>
      </c>
      <c r="W860" t="s">
        <v>42</v>
      </c>
      <c r="X860" t="s">
        <v>43</v>
      </c>
      <c r="Y860" t="s">
        <v>44</v>
      </c>
      <c r="Z860" t="s">
        <v>44</v>
      </c>
      <c r="AA860" t="s">
        <v>45</v>
      </c>
      <c r="AB860" t="s">
        <v>46</v>
      </c>
      <c r="AC860" t="s">
        <v>47</v>
      </c>
      <c r="AD860" t="s">
        <v>48</v>
      </c>
      <c r="AE860" t="s">
        <v>49</v>
      </c>
      <c r="AF860" t="s">
        <v>31</v>
      </c>
    </row>
    <row r="861" spans="1:32">
      <c r="A861" t="str">
        <f t="shared" si="26"/>
        <v>213300551152105</v>
      </c>
      <c r="B861" t="s">
        <v>2978</v>
      </c>
      <c r="C861" t="s">
        <v>62</v>
      </c>
      <c r="D861" t="s">
        <v>1421</v>
      </c>
      <c r="E861" t="s">
        <v>1421</v>
      </c>
      <c r="F861" t="s">
        <v>88</v>
      </c>
      <c r="G861" t="s">
        <v>3381</v>
      </c>
      <c r="H861" s="1">
        <v>43977</v>
      </c>
      <c r="I861" s="1">
        <v>43966</v>
      </c>
      <c r="J861">
        <v>930181100</v>
      </c>
      <c r="K861" t="s">
        <v>31</v>
      </c>
      <c r="L861" t="s">
        <v>31</v>
      </c>
      <c r="M861">
        <v>0</v>
      </c>
      <c r="N861">
        <v>0</v>
      </c>
      <c r="O861">
        <v>0</v>
      </c>
      <c r="P861" t="s">
        <v>37</v>
      </c>
      <c r="Q861" t="s">
        <v>37</v>
      </c>
      <c r="R861" t="str">
        <f t="shared" si="27"/>
        <v>2133005511521</v>
      </c>
      <c r="S861" t="s">
        <v>38</v>
      </c>
      <c r="T861" t="s">
        <v>66</v>
      </c>
      <c r="U861" t="s">
        <v>67</v>
      </c>
      <c r="V861" t="s">
        <v>86</v>
      </c>
      <c r="W861" t="s">
        <v>90</v>
      </c>
      <c r="X861" t="s">
        <v>43</v>
      </c>
      <c r="Y861" t="s">
        <v>44</v>
      </c>
      <c r="Z861" t="s">
        <v>44</v>
      </c>
      <c r="AA861" t="s">
        <v>45</v>
      </c>
      <c r="AB861" t="s">
        <v>46</v>
      </c>
      <c r="AC861" t="s">
        <v>47</v>
      </c>
      <c r="AD861" t="s">
        <v>48</v>
      </c>
      <c r="AE861" t="s">
        <v>49</v>
      </c>
      <c r="AF861" t="s">
        <v>31</v>
      </c>
    </row>
    <row r="862" spans="1:32">
      <c r="A862" t="str">
        <f t="shared" si="26"/>
        <v>213300551152105</v>
      </c>
      <c r="B862" t="s">
        <v>2978</v>
      </c>
      <c r="C862" t="s">
        <v>62</v>
      </c>
      <c r="D862" t="s">
        <v>2039</v>
      </c>
      <c r="E862" t="s">
        <v>2039</v>
      </c>
      <c r="F862" t="s">
        <v>88</v>
      </c>
      <c r="G862" t="s">
        <v>3382</v>
      </c>
      <c r="H862" s="1">
        <v>43971</v>
      </c>
      <c r="I862" s="1">
        <v>43966</v>
      </c>
      <c r="J862">
        <v>998484000</v>
      </c>
      <c r="K862" t="s">
        <v>31</v>
      </c>
      <c r="L862" t="s">
        <v>31</v>
      </c>
      <c r="M862">
        <v>0</v>
      </c>
      <c r="N862">
        <v>0</v>
      </c>
      <c r="O862">
        <v>0</v>
      </c>
      <c r="P862" t="s">
        <v>37</v>
      </c>
      <c r="Q862" t="s">
        <v>37</v>
      </c>
      <c r="R862" t="str">
        <f t="shared" si="27"/>
        <v>2133005511521</v>
      </c>
      <c r="S862" t="s">
        <v>38</v>
      </c>
      <c r="T862" t="s">
        <v>66</v>
      </c>
      <c r="U862" t="s">
        <v>67</v>
      </c>
      <c r="V862" t="s">
        <v>86</v>
      </c>
      <c r="W862" t="s">
        <v>90</v>
      </c>
      <c r="X862" t="s">
        <v>43</v>
      </c>
      <c r="Y862" t="s">
        <v>44</v>
      </c>
      <c r="Z862" t="s">
        <v>44</v>
      </c>
      <c r="AA862" t="s">
        <v>45</v>
      </c>
      <c r="AB862" t="s">
        <v>46</v>
      </c>
      <c r="AC862" t="s">
        <v>47</v>
      </c>
      <c r="AD862" t="s">
        <v>48</v>
      </c>
      <c r="AE862" t="s">
        <v>49</v>
      </c>
      <c r="AF862" t="s">
        <v>31</v>
      </c>
    </row>
    <row r="863" spans="1:32">
      <c r="A863" t="str">
        <f t="shared" si="26"/>
        <v>213300551152105</v>
      </c>
      <c r="B863" t="s">
        <v>2978</v>
      </c>
      <c r="C863" t="s">
        <v>62</v>
      </c>
      <c r="D863" t="s">
        <v>210</v>
      </c>
      <c r="E863" t="s">
        <v>210</v>
      </c>
      <c r="F863" t="s">
        <v>88</v>
      </c>
      <c r="G863" t="s">
        <v>3383</v>
      </c>
      <c r="H863" s="1">
        <v>43971</v>
      </c>
      <c r="I863" s="1">
        <v>43966</v>
      </c>
      <c r="J863">
        <v>865491600</v>
      </c>
      <c r="K863" t="s">
        <v>31</v>
      </c>
      <c r="L863" t="s">
        <v>31</v>
      </c>
      <c r="M863">
        <v>0</v>
      </c>
      <c r="N863">
        <v>0</v>
      </c>
      <c r="O863">
        <v>0</v>
      </c>
      <c r="P863" t="s">
        <v>37</v>
      </c>
      <c r="Q863" t="s">
        <v>37</v>
      </c>
      <c r="R863" t="str">
        <f t="shared" si="27"/>
        <v>2133005511521</v>
      </c>
      <c r="S863" t="s">
        <v>38</v>
      </c>
      <c r="T863" t="s">
        <v>66</v>
      </c>
      <c r="U863" t="s">
        <v>67</v>
      </c>
      <c r="V863" t="s">
        <v>86</v>
      </c>
      <c r="W863" t="s">
        <v>90</v>
      </c>
      <c r="X863" t="s">
        <v>43</v>
      </c>
      <c r="Y863" t="s">
        <v>44</v>
      </c>
      <c r="Z863" t="s">
        <v>44</v>
      </c>
      <c r="AA863" t="s">
        <v>45</v>
      </c>
      <c r="AB863" t="s">
        <v>46</v>
      </c>
      <c r="AC863" t="s">
        <v>47</v>
      </c>
      <c r="AD863" t="s">
        <v>48</v>
      </c>
      <c r="AE863" t="s">
        <v>49</v>
      </c>
      <c r="AF863" t="s">
        <v>31</v>
      </c>
    </row>
    <row r="864" spans="1:32">
      <c r="A864" t="str">
        <f t="shared" si="26"/>
        <v>213300551152105</v>
      </c>
      <c r="B864" t="s">
        <v>2978</v>
      </c>
      <c r="C864" t="s">
        <v>62</v>
      </c>
      <c r="D864" t="s">
        <v>217</v>
      </c>
      <c r="E864" t="s">
        <v>217</v>
      </c>
      <c r="F864" t="s">
        <v>88</v>
      </c>
      <c r="G864" t="s">
        <v>3384</v>
      </c>
      <c r="H864" s="1">
        <v>43971</v>
      </c>
      <c r="I864" s="1">
        <v>43966</v>
      </c>
      <c r="J864">
        <v>675000000</v>
      </c>
      <c r="K864" t="s">
        <v>31</v>
      </c>
      <c r="L864" t="s">
        <v>31</v>
      </c>
      <c r="M864">
        <v>0</v>
      </c>
      <c r="N864">
        <v>0</v>
      </c>
      <c r="O864">
        <v>0</v>
      </c>
      <c r="P864" t="s">
        <v>37</v>
      </c>
      <c r="Q864" t="s">
        <v>37</v>
      </c>
      <c r="R864" t="str">
        <f t="shared" si="27"/>
        <v>2133005511521</v>
      </c>
      <c r="S864" t="s">
        <v>38</v>
      </c>
      <c r="T864" t="s">
        <v>66</v>
      </c>
      <c r="U864" t="s">
        <v>67</v>
      </c>
      <c r="V864" t="s">
        <v>86</v>
      </c>
      <c r="W864" t="s">
        <v>90</v>
      </c>
      <c r="X864" t="s">
        <v>43</v>
      </c>
      <c r="Y864" t="s">
        <v>44</v>
      </c>
      <c r="Z864" t="s">
        <v>44</v>
      </c>
      <c r="AA864" t="s">
        <v>45</v>
      </c>
      <c r="AB864" t="s">
        <v>46</v>
      </c>
      <c r="AC864" t="s">
        <v>47</v>
      </c>
      <c r="AD864" t="s">
        <v>48</v>
      </c>
      <c r="AE864" t="s">
        <v>49</v>
      </c>
      <c r="AF864" t="s">
        <v>31</v>
      </c>
    </row>
    <row r="865" spans="1:32">
      <c r="A865" t="str">
        <f t="shared" si="26"/>
        <v>213300551152105</v>
      </c>
      <c r="B865" t="s">
        <v>2978</v>
      </c>
      <c r="C865" t="s">
        <v>62</v>
      </c>
      <c r="D865" t="s">
        <v>390</v>
      </c>
      <c r="E865" t="s">
        <v>390</v>
      </c>
      <c r="F865" t="s">
        <v>88</v>
      </c>
      <c r="G865" t="s">
        <v>3385</v>
      </c>
      <c r="H865" s="1">
        <v>43971</v>
      </c>
      <c r="I865" s="1">
        <v>43966</v>
      </c>
      <c r="J865">
        <v>438000000</v>
      </c>
      <c r="K865" t="s">
        <v>31</v>
      </c>
      <c r="L865" t="s">
        <v>31</v>
      </c>
      <c r="M865">
        <v>0</v>
      </c>
      <c r="N865">
        <v>0</v>
      </c>
      <c r="O865">
        <v>0</v>
      </c>
      <c r="P865" t="s">
        <v>37</v>
      </c>
      <c r="Q865" t="s">
        <v>37</v>
      </c>
      <c r="R865" t="str">
        <f t="shared" si="27"/>
        <v>2133005511521</v>
      </c>
      <c r="S865" t="s">
        <v>38</v>
      </c>
      <c r="T865" t="s">
        <v>66</v>
      </c>
      <c r="U865" t="s">
        <v>67</v>
      </c>
      <c r="V865" t="s">
        <v>86</v>
      </c>
      <c r="W865" t="s">
        <v>90</v>
      </c>
      <c r="X865" t="s">
        <v>43</v>
      </c>
      <c r="Y865" t="s">
        <v>44</v>
      </c>
      <c r="Z865" t="s">
        <v>44</v>
      </c>
      <c r="AA865" t="s">
        <v>45</v>
      </c>
      <c r="AB865" t="s">
        <v>46</v>
      </c>
      <c r="AC865" t="s">
        <v>47</v>
      </c>
      <c r="AD865" t="s">
        <v>48</v>
      </c>
      <c r="AE865" t="s">
        <v>49</v>
      </c>
      <c r="AF865" t="s">
        <v>31</v>
      </c>
    </row>
    <row r="866" spans="1:32">
      <c r="A866" t="str">
        <f t="shared" si="26"/>
        <v>213399451115205</v>
      </c>
      <c r="B866" t="s">
        <v>2978</v>
      </c>
      <c r="C866" t="s">
        <v>62</v>
      </c>
      <c r="D866" t="s">
        <v>1841</v>
      </c>
      <c r="E866" t="s">
        <v>1841</v>
      </c>
      <c r="F866" t="s">
        <v>84</v>
      </c>
      <c r="G866" t="s">
        <v>3386</v>
      </c>
      <c r="H866" s="1">
        <v>43969</v>
      </c>
      <c r="I866" s="1">
        <v>43966</v>
      </c>
      <c r="J866">
        <v>57965700</v>
      </c>
      <c r="K866" t="s">
        <v>31</v>
      </c>
      <c r="L866" t="s">
        <v>31</v>
      </c>
      <c r="M866">
        <v>0</v>
      </c>
      <c r="N866">
        <v>0</v>
      </c>
      <c r="O866">
        <v>0</v>
      </c>
      <c r="P866" t="s">
        <v>37</v>
      </c>
      <c r="Q866" t="s">
        <v>37</v>
      </c>
      <c r="R866" t="str">
        <f t="shared" si="27"/>
        <v>2133994511152</v>
      </c>
      <c r="S866" t="s">
        <v>38</v>
      </c>
      <c r="T866" t="s">
        <v>66</v>
      </c>
      <c r="U866" t="s">
        <v>67</v>
      </c>
      <c r="V866" t="s">
        <v>86</v>
      </c>
      <c r="W866" t="s">
        <v>42</v>
      </c>
      <c r="X866" t="s">
        <v>43</v>
      </c>
      <c r="Y866" t="s">
        <v>44</v>
      </c>
      <c r="Z866" t="s">
        <v>44</v>
      </c>
      <c r="AA866" t="s">
        <v>45</v>
      </c>
      <c r="AB866" t="s">
        <v>46</v>
      </c>
      <c r="AC866" t="s">
        <v>47</v>
      </c>
      <c r="AD866" t="s">
        <v>48</v>
      </c>
      <c r="AE866" t="s">
        <v>49</v>
      </c>
      <c r="AF866" t="s">
        <v>31</v>
      </c>
    </row>
    <row r="867" spans="1:32">
      <c r="A867" t="str">
        <f t="shared" si="26"/>
        <v>213399451115205</v>
      </c>
      <c r="B867" t="s">
        <v>2978</v>
      </c>
      <c r="C867" t="s">
        <v>62</v>
      </c>
      <c r="D867" t="s">
        <v>839</v>
      </c>
      <c r="E867" t="s">
        <v>839</v>
      </c>
      <c r="F867" t="s">
        <v>84</v>
      </c>
      <c r="G867" t="s">
        <v>3387</v>
      </c>
      <c r="H867" s="1">
        <v>43971</v>
      </c>
      <c r="I867" s="1">
        <v>43966</v>
      </c>
      <c r="J867">
        <v>166032320</v>
      </c>
      <c r="K867" t="s">
        <v>31</v>
      </c>
      <c r="L867" t="s">
        <v>31</v>
      </c>
      <c r="M867">
        <v>0</v>
      </c>
      <c r="N867">
        <v>0</v>
      </c>
      <c r="O867">
        <v>0</v>
      </c>
      <c r="P867" t="s">
        <v>37</v>
      </c>
      <c r="Q867" t="s">
        <v>37</v>
      </c>
      <c r="R867" t="str">
        <f t="shared" si="27"/>
        <v>2133994511152</v>
      </c>
      <c r="S867" t="s">
        <v>38</v>
      </c>
      <c r="T867" t="s">
        <v>66</v>
      </c>
      <c r="U867" t="s">
        <v>67</v>
      </c>
      <c r="V867" t="s">
        <v>86</v>
      </c>
      <c r="W867" t="s">
        <v>42</v>
      </c>
      <c r="X867" t="s">
        <v>43</v>
      </c>
      <c r="Y867" t="s">
        <v>44</v>
      </c>
      <c r="Z867" t="s">
        <v>44</v>
      </c>
      <c r="AA867" t="s">
        <v>45</v>
      </c>
      <c r="AB867" t="s">
        <v>46</v>
      </c>
      <c r="AC867" t="s">
        <v>47</v>
      </c>
      <c r="AD867" t="s">
        <v>48</v>
      </c>
      <c r="AE867" t="s">
        <v>49</v>
      </c>
      <c r="AF867" t="s">
        <v>31</v>
      </c>
    </row>
    <row r="868" spans="1:32">
      <c r="A868" t="str">
        <f t="shared" si="26"/>
        <v>213599452111105</v>
      </c>
      <c r="B868" t="s">
        <v>2978</v>
      </c>
      <c r="C868" t="s">
        <v>62</v>
      </c>
      <c r="D868" t="s">
        <v>1853</v>
      </c>
      <c r="E868" t="s">
        <v>1853</v>
      </c>
      <c r="F868" t="s">
        <v>165</v>
      </c>
      <c r="G868" t="s">
        <v>3388</v>
      </c>
      <c r="H868" s="1">
        <v>43969</v>
      </c>
      <c r="I868" s="1">
        <v>43966</v>
      </c>
      <c r="J868">
        <v>4000000</v>
      </c>
      <c r="K868" t="s">
        <v>31</v>
      </c>
      <c r="L868" t="s">
        <v>31</v>
      </c>
      <c r="M868">
        <v>0</v>
      </c>
      <c r="N868">
        <v>0</v>
      </c>
      <c r="O868">
        <v>0</v>
      </c>
      <c r="P868" t="s">
        <v>37</v>
      </c>
      <c r="Q868" t="s">
        <v>37</v>
      </c>
      <c r="R868" t="str">
        <f t="shared" si="27"/>
        <v>2135994521111</v>
      </c>
      <c r="S868" t="s">
        <v>38</v>
      </c>
      <c r="T868" t="s">
        <v>66</v>
      </c>
      <c r="U868" t="s">
        <v>67</v>
      </c>
      <c r="V868" t="s">
        <v>100</v>
      </c>
      <c r="W868" t="s">
        <v>42</v>
      </c>
      <c r="X868" t="s">
        <v>43</v>
      </c>
      <c r="Y868" t="s">
        <v>44</v>
      </c>
      <c r="Z868" t="s">
        <v>44</v>
      </c>
      <c r="AA868" t="s">
        <v>45</v>
      </c>
      <c r="AB868" t="s">
        <v>46</v>
      </c>
      <c r="AC868" t="s">
        <v>47</v>
      </c>
      <c r="AD868" t="s">
        <v>48</v>
      </c>
      <c r="AE868" t="s">
        <v>49</v>
      </c>
      <c r="AF868" t="s">
        <v>31</v>
      </c>
    </row>
    <row r="869" spans="1:32">
      <c r="A869" t="str">
        <f t="shared" si="26"/>
        <v>213599452111105</v>
      </c>
      <c r="B869" t="s">
        <v>2978</v>
      </c>
      <c r="C869" t="s">
        <v>62</v>
      </c>
      <c r="D869" t="s">
        <v>907</v>
      </c>
      <c r="E869" t="s">
        <v>907</v>
      </c>
      <c r="F869" t="s">
        <v>165</v>
      </c>
      <c r="G869" t="s">
        <v>3389</v>
      </c>
      <c r="H869" s="1">
        <v>43969</v>
      </c>
      <c r="I869" s="1">
        <v>43966</v>
      </c>
      <c r="J869">
        <v>2850000</v>
      </c>
      <c r="K869" t="s">
        <v>31</v>
      </c>
      <c r="L869" t="s">
        <v>31</v>
      </c>
      <c r="M869">
        <v>0</v>
      </c>
      <c r="N869">
        <v>0</v>
      </c>
      <c r="O869">
        <v>0</v>
      </c>
      <c r="P869" t="s">
        <v>37</v>
      </c>
      <c r="Q869" t="s">
        <v>37</v>
      </c>
      <c r="R869" t="str">
        <f t="shared" si="27"/>
        <v>2135994521111</v>
      </c>
      <c r="S869" t="s">
        <v>38</v>
      </c>
      <c r="T869" t="s">
        <v>66</v>
      </c>
      <c r="U869" t="s">
        <v>67</v>
      </c>
      <c r="V869" t="s">
        <v>100</v>
      </c>
      <c r="W869" t="s">
        <v>42</v>
      </c>
      <c r="X869" t="s">
        <v>43</v>
      </c>
      <c r="Y869" t="s">
        <v>44</v>
      </c>
      <c r="Z869" t="s">
        <v>44</v>
      </c>
      <c r="AA869" t="s">
        <v>45</v>
      </c>
      <c r="AB869" t="s">
        <v>46</v>
      </c>
      <c r="AC869" t="s">
        <v>47</v>
      </c>
      <c r="AD869" t="s">
        <v>48</v>
      </c>
      <c r="AE869" t="s">
        <v>49</v>
      </c>
      <c r="AF869" t="s">
        <v>31</v>
      </c>
    </row>
    <row r="870" spans="1:32">
      <c r="A870" t="str">
        <f t="shared" si="26"/>
        <v>213599452111105</v>
      </c>
      <c r="B870" t="s">
        <v>2978</v>
      </c>
      <c r="C870" t="s">
        <v>62</v>
      </c>
      <c r="D870" t="s">
        <v>663</v>
      </c>
      <c r="E870" t="s">
        <v>663</v>
      </c>
      <c r="F870" t="s">
        <v>165</v>
      </c>
      <c r="G870" t="s">
        <v>3390</v>
      </c>
      <c r="H870" s="1">
        <v>43969</v>
      </c>
      <c r="I870" s="1">
        <v>43966</v>
      </c>
      <c r="J870">
        <v>7050000</v>
      </c>
      <c r="K870" t="s">
        <v>31</v>
      </c>
      <c r="L870" t="s">
        <v>31</v>
      </c>
      <c r="M870">
        <v>0</v>
      </c>
      <c r="N870">
        <v>0</v>
      </c>
      <c r="O870">
        <v>0</v>
      </c>
      <c r="P870" t="s">
        <v>37</v>
      </c>
      <c r="Q870" t="s">
        <v>37</v>
      </c>
      <c r="R870" t="str">
        <f t="shared" si="27"/>
        <v>2135994521111</v>
      </c>
      <c r="S870" t="s">
        <v>38</v>
      </c>
      <c r="T870" t="s">
        <v>66</v>
      </c>
      <c r="U870" t="s">
        <v>67</v>
      </c>
      <c r="V870" t="s">
        <v>100</v>
      </c>
      <c r="W870" t="s">
        <v>42</v>
      </c>
      <c r="X870" t="s">
        <v>43</v>
      </c>
      <c r="Y870" t="s">
        <v>44</v>
      </c>
      <c r="Z870" t="s">
        <v>44</v>
      </c>
      <c r="AA870" t="s">
        <v>45</v>
      </c>
      <c r="AB870" t="s">
        <v>46</v>
      </c>
      <c r="AC870" t="s">
        <v>47</v>
      </c>
      <c r="AD870" t="s">
        <v>48</v>
      </c>
      <c r="AE870" t="s">
        <v>49</v>
      </c>
      <c r="AF870" t="s">
        <v>31</v>
      </c>
    </row>
    <row r="871" spans="1:32">
      <c r="A871" t="str">
        <f t="shared" si="26"/>
        <v>213599452111105</v>
      </c>
      <c r="B871" t="s">
        <v>2978</v>
      </c>
      <c r="C871" t="s">
        <v>62</v>
      </c>
      <c r="D871" t="s">
        <v>624</v>
      </c>
      <c r="E871" t="s">
        <v>624</v>
      </c>
      <c r="F871" t="s">
        <v>165</v>
      </c>
      <c r="G871" t="s">
        <v>3391</v>
      </c>
      <c r="H871" s="1">
        <v>43969</v>
      </c>
      <c r="I871" s="1">
        <v>43966</v>
      </c>
      <c r="J871">
        <v>3400000</v>
      </c>
      <c r="K871" t="s">
        <v>31</v>
      </c>
      <c r="L871" t="s">
        <v>31</v>
      </c>
      <c r="M871">
        <v>0</v>
      </c>
      <c r="N871">
        <v>0</v>
      </c>
      <c r="O871">
        <v>0</v>
      </c>
      <c r="P871" t="s">
        <v>37</v>
      </c>
      <c r="Q871" t="s">
        <v>37</v>
      </c>
      <c r="R871" t="str">
        <f t="shared" si="27"/>
        <v>2135994521111</v>
      </c>
      <c r="S871" t="s">
        <v>38</v>
      </c>
      <c r="T871" t="s">
        <v>66</v>
      </c>
      <c r="U871" t="s">
        <v>67</v>
      </c>
      <c r="V871" t="s">
        <v>100</v>
      </c>
      <c r="W871" t="s">
        <v>42</v>
      </c>
      <c r="X871" t="s">
        <v>43</v>
      </c>
      <c r="Y871" t="s">
        <v>44</v>
      </c>
      <c r="Z871" t="s">
        <v>44</v>
      </c>
      <c r="AA871" t="s">
        <v>45</v>
      </c>
      <c r="AB871" t="s">
        <v>46</v>
      </c>
      <c r="AC871" t="s">
        <v>47</v>
      </c>
      <c r="AD871" t="s">
        <v>48</v>
      </c>
      <c r="AE871" t="s">
        <v>49</v>
      </c>
      <c r="AF871" t="s">
        <v>31</v>
      </c>
    </row>
    <row r="872" spans="1:32">
      <c r="A872" t="str">
        <f t="shared" si="26"/>
        <v>212904652121105</v>
      </c>
      <c r="B872" t="s">
        <v>2978</v>
      </c>
      <c r="C872" t="s">
        <v>62</v>
      </c>
      <c r="D872" t="s">
        <v>596</v>
      </c>
      <c r="E872" t="s">
        <v>596</v>
      </c>
      <c r="F872" t="s">
        <v>122</v>
      </c>
      <c r="G872" t="s">
        <v>3392</v>
      </c>
      <c r="H872" s="1">
        <v>43970</v>
      </c>
      <c r="I872" s="1">
        <v>43970</v>
      </c>
      <c r="J872">
        <v>3500000</v>
      </c>
      <c r="K872" t="s">
        <v>31</v>
      </c>
      <c r="L872" t="s">
        <v>31</v>
      </c>
      <c r="M872">
        <v>0</v>
      </c>
      <c r="N872">
        <v>0</v>
      </c>
      <c r="O872">
        <v>0</v>
      </c>
      <c r="P872" t="s">
        <v>37</v>
      </c>
      <c r="Q872" t="s">
        <v>37</v>
      </c>
      <c r="R872" t="str">
        <f t="shared" si="27"/>
        <v>2129046521211</v>
      </c>
      <c r="S872" t="s">
        <v>38</v>
      </c>
      <c r="T872" t="s">
        <v>66</v>
      </c>
      <c r="U872" t="s">
        <v>67</v>
      </c>
      <c r="V872" t="s">
        <v>81</v>
      </c>
      <c r="W872" t="s">
        <v>82</v>
      </c>
      <c r="X872" t="s">
        <v>43</v>
      </c>
      <c r="Y872" t="s">
        <v>44</v>
      </c>
      <c r="Z872" t="s">
        <v>44</v>
      </c>
      <c r="AA872" t="s">
        <v>45</v>
      </c>
      <c r="AB872" t="s">
        <v>46</v>
      </c>
      <c r="AC872" t="s">
        <v>47</v>
      </c>
      <c r="AD872" t="s">
        <v>48</v>
      </c>
      <c r="AE872" t="s">
        <v>49</v>
      </c>
      <c r="AF872" t="s">
        <v>31</v>
      </c>
    </row>
    <row r="873" spans="1:32">
      <c r="A873" t="str">
        <f t="shared" si="26"/>
        <v>212904652411305</v>
      </c>
      <c r="B873" t="s">
        <v>2978</v>
      </c>
      <c r="C873" t="s">
        <v>62</v>
      </c>
      <c r="D873" t="s">
        <v>1148</v>
      </c>
      <c r="E873" t="s">
        <v>1148</v>
      </c>
      <c r="F873" t="s">
        <v>64</v>
      </c>
      <c r="G873" t="s">
        <v>3393</v>
      </c>
      <c r="H873" s="1">
        <v>43970</v>
      </c>
      <c r="I873" s="1">
        <v>43970</v>
      </c>
      <c r="J873">
        <v>225000</v>
      </c>
      <c r="K873" t="s">
        <v>31</v>
      </c>
      <c r="L873" t="s">
        <v>31</v>
      </c>
      <c r="M873">
        <v>0</v>
      </c>
      <c r="N873">
        <v>0</v>
      </c>
      <c r="O873">
        <v>0</v>
      </c>
      <c r="P873" t="s">
        <v>37</v>
      </c>
      <c r="Q873" t="s">
        <v>37</v>
      </c>
      <c r="R873" t="str">
        <f t="shared" si="27"/>
        <v>2129046524113</v>
      </c>
      <c r="S873" t="s">
        <v>38</v>
      </c>
      <c r="T873" t="s">
        <v>66</v>
      </c>
      <c r="U873" t="s">
        <v>67</v>
      </c>
      <c r="V873" t="s">
        <v>81</v>
      </c>
      <c r="W873" t="s">
        <v>82</v>
      </c>
      <c r="X873" t="s">
        <v>43</v>
      </c>
      <c r="Y873" t="s">
        <v>44</v>
      </c>
      <c r="Z873" t="s">
        <v>44</v>
      </c>
      <c r="AA873" t="s">
        <v>45</v>
      </c>
      <c r="AB873" t="s">
        <v>46</v>
      </c>
      <c r="AC873" t="s">
        <v>47</v>
      </c>
      <c r="AD873" t="s">
        <v>48</v>
      </c>
      <c r="AE873" t="s">
        <v>49</v>
      </c>
      <c r="AF873" t="s">
        <v>31</v>
      </c>
    </row>
    <row r="874" spans="1:32">
      <c r="A874" t="str">
        <f t="shared" si="26"/>
        <v>212904652121905</v>
      </c>
      <c r="B874" t="s">
        <v>2978</v>
      </c>
      <c r="C874" t="s">
        <v>62</v>
      </c>
      <c r="D874" t="s">
        <v>1148</v>
      </c>
      <c r="E874" t="s">
        <v>1148</v>
      </c>
      <c r="F874" t="s">
        <v>96</v>
      </c>
      <c r="G874" t="s">
        <v>3393</v>
      </c>
      <c r="H874" s="1">
        <v>43970</v>
      </c>
      <c r="I874" s="1">
        <v>43970</v>
      </c>
      <c r="J874">
        <v>6125000</v>
      </c>
      <c r="K874" t="s">
        <v>31</v>
      </c>
      <c r="L874" t="s">
        <v>31</v>
      </c>
      <c r="M874">
        <v>0</v>
      </c>
      <c r="N874">
        <v>0</v>
      </c>
      <c r="O874">
        <v>0</v>
      </c>
      <c r="P874" t="s">
        <v>37</v>
      </c>
      <c r="Q874" t="s">
        <v>37</v>
      </c>
      <c r="R874" t="str">
        <f t="shared" si="27"/>
        <v>2129046521219</v>
      </c>
      <c r="S874" t="s">
        <v>38</v>
      </c>
      <c r="T874" t="s">
        <v>66</v>
      </c>
      <c r="U874" t="s">
        <v>67</v>
      </c>
      <c r="V874" t="s">
        <v>81</v>
      </c>
      <c r="W874" t="s">
        <v>82</v>
      </c>
      <c r="X874" t="s">
        <v>43</v>
      </c>
      <c r="Y874" t="s">
        <v>44</v>
      </c>
      <c r="Z874" t="s">
        <v>44</v>
      </c>
      <c r="AA874" t="s">
        <v>45</v>
      </c>
      <c r="AB874" t="s">
        <v>46</v>
      </c>
      <c r="AC874" t="s">
        <v>47</v>
      </c>
      <c r="AD874" t="s">
        <v>48</v>
      </c>
      <c r="AE874" t="s">
        <v>49</v>
      </c>
      <c r="AF874" t="s">
        <v>31</v>
      </c>
    </row>
    <row r="875" spans="1:32">
      <c r="A875" t="str">
        <f t="shared" si="26"/>
        <v>213599452181105</v>
      </c>
      <c r="B875" t="s">
        <v>2978</v>
      </c>
      <c r="C875" t="s">
        <v>62</v>
      </c>
      <c r="D875" t="s">
        <v>926</v>
      </c>
      <c r="E875" t="s">
        <v>926</v>
      </c>
      <c r="F875" t="s">
        <v>143</v>
      </c>
      <c r="G875" t="s">
        <v>3394</v>
      </c>
      <c r="H875" s="1">
        <v>43970</v>
      </c>
      <c r="I875" s="1">
        <v>43970</v>
      </c>
      <c r="J875">
        <v>4500000</v>
      </c>
      <c r="K875" t="s">
        <v>31</v>
      </c>
      <c r="L875" t="s">
        <v>31</v>
      </c>
      <c r="M875">
        <v>0</v>
      </c>
      <c r="N875">
        <v>0</v>
      </c>
      <c r="O875">
        <v>0</v>
      </c>
      <c r="P875" t="s">
        <v>37</v>
      </c>
      <c r="Q875" t="s">
        <v>37</v>
      </c>
      <c r="R875" t="str">
        <f t="shared" si="27"/>
        <v>2135994521811</v>
      </c>
      <c r="S875" t="s">
        <v>38</v>
      </c>
      <c r="T875" t="s">
        <v>66</v>
      </c>
      <c r="U875" t="s">
        <v>67</v>
      </c>
      <c r="V875" t="s">
        <v>100</v>
      </c>
      <c r="W875" t="s">
        <v>42</v>
      </c>
      <c r="X875" t="s">
        <v>43</v>
      </c>
      <c r="Y875" t="s">
        <v>44</v>
      </c>
      <c r="Z875" t="s">
        <v>44</v>
      </c>
      <c r="AA875" t="s">
        <v>45</v>
      </c>
      <c r="AB875" t="s">
        <v>46</v>
      </c>
      <c r="AC875" t="s">
        <v>47</v>
      </c>
      <c r="AD875" t="s">
        <v>48</v>
      </c>
      <c r="AE875" t="s">
        <v>49</v>
      </c>
      <c r="AF875" t="s">
        <v>31</v>
      </c>
    </row>
    <row r="876" spans="1:32">
      <c r="A876" t="str">
        <f t="shared" si="26"/>
        <v>213599451112904</v>
      </c>
      <c r="B876" t="s">
        <v>2978</v>
      </c>
      <c r="C876" t="s">
        <v>62</v>
      </c>
      <c r="D876" t="s">
        <v>1856</v>
      </c>
      <c r="E876" t="s">
        <v>1856</v>
      </c>
      <c r="F876" t="s">
        <v>112</v>
      </c>
      <c r="G876" t="s">
        <v>3395</v>
      </c>
      <c r="H876" s="1">
        <v>43930</v>
      </c>
      <c r="I876" s="1">
        <v>43929</v>
      </c>
      <c r="J876">
        <v>15027000</v>
      </c>
      <c r="K876" t="s">
        <v>31</v>
      </c>
      <c r="L876" t="s">
        <v>31</v>
      </c>
      <c r="M876">
        <v>0</v>
      </c>
      <c r="N876">
        <v>0</v>
      </c>
      <c r="O876">
        <v>0</v>
      </c>
      <c r="P876" t="s">
        <v>37</v>
      </c>
      <c r="Q876" t="s">
        <v>37</v>
      </c>
      <c r="R876" t="str">
        <f t="shared" si="27"/>
        <v>2135994511129</v>
      </c>
      <c r="S876" t="s">
        <v>38</v>
      </c>
      <c r="T876" t="s">
        <v>66</v>
      </c>
      <c r="U876" t="s">
        <v>67</v>
      </c>
      <c r="V876" t="s">
        <v>100</v>
      </c>
      <c r="W876" t="s">
        <v>42</v>
      </c>
      <c r="X876" t="s">
        <v>43</v>
      </c>
      <c r="Y876" t="s">
        <v>44</v>
      </c>
      <c r="Z876" t="s">
        <v>44</v>
      </c>
      <c r="AA876" t="s">
        <v>45</v>
      </c>
      <c r="AB876" t="s">
        <v>46</v>
      </c>
      <c r="AC876" t="s">
        <v>47</v>
      </c>
      <c r="AD876" t="s">
        <v>48</v>
      </c>
      <c r="AE876" t="s">
        <v>49</v>
      </c>
      <c r="AF876" t="s">
        <v>31</v>
      </c>
    </row>
    <row r="877" spans="1:32">
      <c r="A877" t="str">
        <f t="shared" si="26"/>
        <v>213599452111103</v>
      </c>
      <c r="B877" t="s">
        <v>2978</v>
      </c>
      <c r="C877" t="s">
        <v>62</v>
      </c>
      <c r="D877" t="s">
        <v>1223</v>
      </c>
      <c r="E877" t="s">
        <v>1223</v>
      </c>
      <c r="F877" t="s">
        <v>165</v>
      </c>
      <c r="G877" t="s">
        <v>3396</v>
      </c>
      <c r="H877" s="1">
        <v>43891</v>
      </c>
      <c r="I877" s="1">
        <v>43886</v>
      </c>
      <c r="J877">
        <v>7050000</v>
      </c>
      <c r="K877" t="s">
        <v>31</v>
      </c>
      <c r="L877" t="s">
        <v>31</v>
      </c>
      <c r="M877">
        <v>0</v>
      </c>
      <c r="N877">
        <v>0</v>
      </c>
      <c r="O877">
        <v>0</v>
      </c>
      <c r="P877" t="s">
        <v>37</v>
      </c>
      <c r="Q877" t="s">
        <v>37</v>
      </c>
      <c r="R877" t="str">
        <f t="shared" si="27"/>
        <v>2135994521111</v>
      </c>
      <c r="S877" t="s">
        <v>38</v>
      </c>
      <c r="T877" t="s">
        <v>66</v>
      </c>
      <c r="U877" t="s">
        <v>67</v>
      </c>
      <c r="V877" t="s">
        <v>100</v>
      </c>
      <c r="W877" t="s">
        <v>42</v>
      </c>
      <c r="X877" t="s">
        <v>43</v>
      </c>
      <c r="Y877" t="s">
        <v>44</v>
      </c>
      <c r="Z877" t="s">
        <v>44</v>
      </c>
      <c r="AA877" t="s">
        <v>45</v>
      </c>
      <c r="AB877" t="s">
        <v>46</v>
      </c>
      <c r="AC877" t="s">
        <v>47</v>
      </c>
      <c r="AD877" t="s">
        <v>48</v>
      </c>
      <c r="AE877" t="s">
        <v>49</v>
      </c>
      <c r="AF877" t="s">
        <v>31</v>
      </c>
    </row>
    <row r="878" spans="1:32">
      <c r="A878" t="str">
        <f t="shared" si="26"/>
        <v>212904652121902</v>
      </c>
      <c r="B878" t="s">
        <v>2978</v>
      </c>
      <c r="C878" t="s">
        <v>62</v>
      </c>
      <c r="D878" t="s">
        <v>1037</v>
      </c>
      <c r="E878" t="s">
        <v>1037</v>
      </c>
      <c r="F878" t="s">
        <v>96</v>
      </c>
      <c r="G878" t="s">
        <v>3397</v>
      </c>
      <c r="H878" s="1">
        <v>43888</v>
      </c>
      <c r="I878" s="1">
        <v>43886</v>
      </c>
      <c r="J878">
        <v>2480000</v>
      </c>
      <c r="K878" t="s">
        <v>31</v>
      </c>
      <c r="L878" t="s">
        <v>31</v>
      </c>
      <c r="M878">
        <v>0</v>
      </c>
      <c r="N878">
        <v>0</v>
      </c>
      <c r="O878">
        <v>0</v>
      </c>
      <c r="P878" t="s">
        <v>37</v>
      </c>
      <c r="Q878" t="s">
        <v>37</v>
      </c>
      <c r="R878" t="str">
        <f t="shared" si="27"/>
        <v>2129046521219</v>
      </c>
      <c r="S878" t="s">
        <v>38</v>
      </c>
      <c r="T878" t="s">
        <v>66</v>
      </c>
      <c r="U878" t="s">
        <v>67</v>
      </c>
      <c r="V878" t="s">
        <v>81</v>
      </c>
      <c r="W878" t="s">
        <v>82</v>
      </c>
      <c r="X878" t="s">
        <v>43</v>
      </c>
      <c r="Y878" t="s">
        <v>44</v>
      </c>
      <c r="Z878" t="s">
        <v>44</v>
      </c>
      <c r="AA878" t="s">
        <v>45</v>
      </c>
      <c r="AB878" t="s">
        <v>46</v>
      </c>
      <c r="AC878" t="s">
        <v>47</v>
      </c>
      <c r="AD878" t="s">
        <v>48</v>
      </c>
      <c r="AE878" t="s">
        <v>49</v>
      </c>
      <c r="AF878" t="s">
        <v>31</v>
      </c>
    </row>
    <row r="879" spans="1:32">
      <c r="A879" t="str">
        <f t="shared" si="26"/>
        <v>212904652121902</v>
      </c>
      <c r="B879" t="s">
        <v>2978</v>
      </c>
      <c r="C879" t="s">
        <v>62</v>
      </c>
      <c r="D879" t="s">
        <v>1812</v>
      </c>
      <c r="E879" t="s">
        <v>1812</v>
      </c>
      <c r="F879" t="s">
        <v>96</v>
      </c>
      <c r="G879" t="s">
        <v>3398</v>
      </c>
      <c r="H879" s="1">
        <v>43888</v>
      </c>
      <c r="I879" s="1">
        <v>43886</v>
      </c>
      <c r="J879">
        <v>2000000</v>
      </c>
      <c r="K879" t="s">
        <v>31</v>
      </c>
      <c r="L879" t="s">
        <v>31</v>
      </c>
      <c r="M879">
        <v>0</v>
      </c>
      <c r="N879">
        <v>0</v>
      </c>
      <c r="O879">
        <v>0</v>
      </c>
      <c r="P879" t="s">
        <v>37</v>
      </c>
      <c r="Q879" t="s">
        <v>37</v>
      </c>
      <c r="R879" t="str">
        <f t="shared" si="27"/>
        <v>2129046521219</v>
      </c>
      <c r="S879" t="s">
        <v>38</v>
      </c>
      <c r="T879" t="s">
        <v>66</v>
      </c>
      <c r="U879" t="s">
        <v>67</v>
      </c>
      <c r="V879" t="s">
        <v>81</v>
      </c>
      <c r="W879" t="s">
        <v>82</v>
      </c>
      <c r="X879" t="s">
        <v>43</v>
      </c>
      <c r="Y879" t="s">
        <v>44</v>
      </c>
      <c r="Z879" t="s">
        <v>44</v>
      </c>
      <c r="AA879" t="s">
        <v>45</v>
      </c>
      <c r="AB879" t="s">
        <v>46</v>
      </c>
      <c r="AC879" t="s">
        <v>47</v>
      </c>
      <c r="AD879" t="s">
        <v>48</v>
      </c>
      <c r="AE879" t="s">
        <v>49</v>
      </c>
      <c r="AF879" t="s">
        <v>31</v>
      </c>
    </row>
    <row r="880" spans="1:32">
      <c r="A880" t="str">
        <f t="shared" si="26"/>
        <v>212904652121904</v>
      </c>
      <c r="B880" t="s">
        <v>2978</v>
      </c>
      <c r="C880" t="s">
        <v>62</v>
      </c>
      <c r="D880" t="s">
        <v>1009</v>
      </c>
      <c r="E880" t="s">
        <v>1009</v>
      </c>
      <c r="F880" t="s">
        <v>96</v>
      </c>
      <c r="G880" t="s">
        <v>3399</v>
      </c>
      <c r="H880" s="1">
        <v>43945</v>
      </c>
      <c r="I880" s="1">
        <v>43944</v>
      </c>
      <c r="J880">
        <v>1160000</v>
      </c>
      <c r="K880" t="s">
        <v>31</v>
      </c>
      <c r="L880" t="s">
        <v>31</v>
      </c>
      <c r="M880">
        <v>0</v>
      </c>
      <c r="N880">
        <v>0</v>
      </c>
      <c r="O880">
        <v>0</v>
      </c>
      <c r="P880" t="s">
        <v>37</v>
      </c>
      <c r="Q880" t="s">
        <v>37</v>
      </c>
      <c r="R880" t="str">
        <f t="shared" si="27"/>
        <v>2129046521219</v>
      </c>
      <c r="S880" t="s">
        <v>38</v>
      </c>
      <c r="T880" t="s">
        <v>66</v>
      </c>
      <c r="U880" t="s">
        <v>67</v>
      </c>
      <c r="V880" t="s">
        <v>81</v>
      </c>
      <c r="W880" t="s">
        <v>82</v>
      </c>
      <c r="X880" t="s">
        <v>43</v>
      </c>
      <c r="Y880" t="s">
        <v>44</v>
      </c>
      <c r="Z880" t="s">
        <v>44</v>
      </c>
      <c r="AA880" t="s">
        <v>45</v>
      </c>
      <c r="AB880" t="s">
        <v>46</v>
      </c>
      <c r="AC880" t="s">
        <v>47</v>
      </c>
      <c r="AD880" t="s">
        <v>48</v>
      </c>
      <c r="AE880" t="s">
        <v>49</v>
      </c>
      <c r="AF880" t="s">
        <v>31</v>
      </c>
    </row>
    <row r="881" spans="1:32">
      <c r="A881" t="str">
        <f t="shared" si="26"/>
        <v>213599451111104</v>
      </c>
      <c r="B881" t="s">
        <v>2978</v>
      </c>
      <c r="C881" t="s">
        <v>62</v>
      </c>
      <c r="D881" t="s">
        <v>458</v>
      </c>
      <c r="E881" t="s">
        <v>458</v>
      </c>
      <c r="F881" t="s">
        <v>35</v>
      </c>
      <c r="G881" t="s">
        <v>3400</v>
      </c>
      <c r="H881" s="1">
        <v>43922</v>
      </c>
      <c r="I881" s="1">
        <v>43893</v>
      </c>
      <c r="J881">
        <v>62667100</v>
      </c>
      <c r="K881" t="s">
        <v>31</v>
      </c>
      <c r="L881" t="s">
        <v>31</v>
      </c>
      <c r="M881">
        <v>0</v>
      </c>
      <c r="N881">
        <v>0</v>
      </c>
      <c r="O881">
        <v>0</v>
      </c>
      <c r="P881" t="s">
        <v>37</v>
      </c>
      <c r="Q881" t="s">
        <v>37</v>
      </c>
      <c r="R881" t="str">
        <f t="shared" si="27"/>
        <v>2135994511111</v>
      </c>
      <c r="S881" t="s">
        <v>38</v>
      </c>
      <c r="T881" t="s">
        <v>66</v>
      </c>
      <c r="U881" t="s">
        <v>67</v>
      </c>
      <c r="V881" t="s">
        <v>100</v>
      </c>
      <c r="W881" t="s">
        <v>42</v>
      </c>
      <c r="X881" t="s">
        <v>43</v>
      </c>
      <c r="Y881" t="s">
        <v>44</v>
      </c>
      <c r="Z881" t="s">
        <v>44</v>
      </c>
      <c r="AA881" t="s">
        <v>45</v>
      </c>
      <c r="AB881" t="s">
        <v>46</v>
      </c>
      <c r="AC881" t="s">
        <v>47</v>
      </c>
      <c r="AD881" t="s">
        <v>48</v>
      </c>
      <c r="AE881" t="s">
        <v>49</v>
      </c>
      <c r="AF881" t="s">
        <v>31</v>
      </c>
    </row>
    <row r="882" spans="1:32">
      <c r="A882" t="str">
        <f t="shared" si="26"/>
        <v>213599451115104</v>
      </c>
      <c r="B882" t="s">
        <v>2978</v>
      </c>
      <c r="C882" t="s">
        <v>62</v>
      </c>
      <c r="D882" t="s">
        <v>458</v>
      </c>
      <c r="E882" t="s">
        <v>458</v>
      </c>
      <c r="F882" t="s">
        <v>58</v>
      </c>
      <c r="G882" t="s">
        <v>3400</v>
      </c>
      <c r="H882" s="1">
        <v>43922</v>
      </c>
      <c r="I882" s="1">
        <v>43893</v>
      </c>
      <c r="J882">
        <v>360000</v>
      </c>
      <c r="K882" t="s">
        <v>31</v>
      </c>
      <c r="L882" t="s">
        <v>31</v>
      </c>
      <c r="M882">
        <v>0</v>
      </c>
      <c r="N882">
        <v>0</v>
      </c>
      <c r="O882">
        <v>0</v>
      </c>
      <c r="P882" t="s">
        <v>37</v>
      </c>
      <c r="Q882" t="s">
        <v>37</v>
      </c>
      <c r="R882" t="str">
        <f t="shared" si="27"/>
        <v>2135994511151</v>
      </c>
      <c r="S882" t="s">
        <v>38</v>
      </c>
      <c r="T882" t="s">
        <v>66</v>
      </c>
      <c r="U882" t="s">
        <v>67</v>
      </c>
      <c r="V882" t="s">
        <v>100</v>
      </c>
      <c r="W882" t="s">
        <v>42</v>
      </c>
      <c r="X882" t="s">
        <v>43</v>
      </c>
      <c r="Y882" t="s">
        <v>44</v>
      </c>
      <c r="Z882" t="s">
        <v>44</v>
      </c>
      <c r="AA882" t="s">
        <v>45</v>
      </c>
      <c r="AB882" t="s">
        <v>46</v>
      </c>
      <c r="AC882" t="s">
        <v>47</v>
      </c>
      <c r="AD882" t="s">
        <v>48</v>
      </c>
      <c r="AE882" t="s">
        <v>49</v>
      </c>
      <c r="AF882" t="s">
        <v>31</v>
      </c>
    </row>
    <row r="883" spans="1:32">
      <c r="A883" t="str">
        <f t="shared" si="26"/>
        <v>213599451112604</v>
      </c>
      <c r="B883" t="s">
        <v>2978</v>
      </c>
      <c r="C883" t="s">
        <v>62</v>
      </c>
      <c r="D883" t="s">
        <v>458</v>
      </c>
      <c r="E883" t="s">
        <v>458</v>
      </c>
      <c r="F883" t="s">
        <v>57</v>
      </c>
      <c r="G883" t="s">
        <v>3400</v>
      </c>
      <c r="H883" s="1">
        <v>43922</v>
      </c>
      <c r="I883" s="1">
        <v>43893</v>
      </c>
      <c r="J883">
        <v>3838260</v>
      </c>
      <c r="K883" t="s">
        <v>31</v>
      </c>
      <c r="L883" t="s">
        <v>31</v>
      </c>
      <c r="M883">
        <v>0</v>
      </c>
      <c r="N883">
        <v>0</v>
      </c>
      <c r="O883">
        <v>0</v>
      </c>
      <c r="P883" t="s">
        <v>37</v>
      </c>
      <c r="Q883" t="s">
        <v>37</v>
      </c>
      <c r="R883" t="str">
        <f t="shared" si="27"/>
        <v>2135994511126</v>
      </c>
      <c r="S883" t="s">
        <v>38</v>
      </c>
      <c r="T883" t="s">
        <v>66</v>
      </c>
      <c r="U883" t="s">
        <v>67</v>
      </c>
      <c r="V883" t="s">
        <v>100</v>
      </c>
      <c r="W883" t="s">
        <v>42</v>
      </c>
      <c r="X883" t="s">
        <v>43</v>
      </c>
      <c r="Y883" t="s">
        <v>44</v>
      </c>
      <c r="Z883" t="s">
        <v>44</v>
      </c>
      <c r="AA883" t="s">
        <v>45</v>
      </c>
      <c r="AB883" t="s">
        <v>46</v>
      </c>
      <c r="AC883" t="s">
        <v>47</v>
      </c>
      <c r="AD883" t="s">
        <v>48</v>
      </c>
      <c r="AE883" t="s">
        <v>49</v>
      </c>
      <c r="AF883" t="s">
        <v>31</v>
      </c>
    </row>
    <row r="884" spans="1:32">
      <c r="A884" t="str">
        <f t="shared" si="26"/>
        <v>213599451112204</v>
      </c>
      <c r="B884" t="s">
        <v>2978</v>
      </c>
      <c r="C884" t="s">
        <v>62</v>
      </c>
      <c r="D884" t="s">
        <v>458</v>
      </c>
      <c r="E884" t="s">
        <v>458</v>
      </c>
      <c r="F884" t="s">
        <v>55</v>
      </c>
      <c r="G884" t="s">
        <v>3400</v>
      </c>
      <c r="H884" s="1">
        <v>43922</v>
      </c>
      <c r="I884" s="1">
        <v>43893</v>
      </c>
      <c r="J884">
        <v>1503870</v>
      </c>
      <c r="K884" t="s">
        <v>31</v>
      </c>
      <c r="L884" t="s">
        <v>31</v>
      </c>
      <c r="M884">
        <v>0</v>
      </c>
      <c r="N884">
        <v>0</v>
      </c>
      <c r="O884">
        <v>0</v>
      </c>
      <c r="P884" t="s">
        <v>37</v>
      </c>
      <c r="Q884" t="s">
        <v>37</v>
      </c>
      <c r="R884" t="str">
        <f t="shared" si="27"/>
        <v>2135994511122</v>
      </c>
      <c r="S884" t="s">
        <v>38</v>
      </c>
      <c r="T884" t="s">
        <v>66</v>
      </c>
      <c r="U884" t="s">
        <v>67</v>
      </c>
      <c r="V884" t="s">
        <v>100</v>
      </c>
      <c r="W884" t="s">
        <v>42</v>
      </c>
      <c r="X884" t="s">
        <v>43</v>
      </c>
      <c r="Y884" t="s">
        <v>44</v>
      </c>
      <c r="Z884" t="s">
        <v>44</v>
      </c>
      <c r="AA884" t="s">
        <v>45</v>
      </c>
      <c r="AB884" t="s">
        <v>46</v>
      </c>
      <c r="AC884" t="s">
        <v>47</v>
      </c>
      <c r="AD884" t="s">
        <v>48</v>
      </c>
      <c r="AE884" t="s">
        <v>49</v>
      </c>
      <c r="AF884" t="s">
        <v>31</v>
      </c>
    </row>
    <row r="885" spans="1:32">
      <c r="A885" t="str">
        <f t="shared" si="26"/>
        <v>213599451112104</v>
      </c>
      <c r="B885" t="s">
        <v>2978</v>
      </c>
      <c r="C885" t="s">
        <v>62</v>
      </c>
      <c r="D885" t="s">
        <v>458</v>
      </c>
      <c r="E885" t="s">
        <v>458</v>
      </c>
      <c r="F885" t="s">
        <v>51</v>
      </c>
      <c r="G885" t="s">
        <v>3400</v>
      </c>
      <c r="H885" s="1">
        <v>43922</v>
      </c>
      <c r="I885" s="1">
        <v>43893</v>
      </c>
      <c r="J885">
        <v>4507620</v>
      </c>
      <c r="K885" t="s">
        <v>31</v>
      </c>
      <c r="L885" t="s">
        <v>31</v>
      </c>
      <c r="M885">
        <v>0</v>
      </c>
      <c r="N885">
        <v>0</v>
      </c>
      <c r="O885">
        <v>0</v>
      </c>
      <c r="P885" t="s">
        <v>37</v>
      </c>
      <c r="Q885" t="s">
        <v>37</v>
      </c>
      <c r="R885" t="str">
        <f t="shared" si="27"/>
        <v>2135994511121</v>
      </c>
      <c r="S885" t="s">
        <v>38</v>
      </c>
      <c r="T885" t="s">
        <v>66</v>
      </c>
      <c r="U885" t="s">
        <v>67</v>
      </c>
      <c r="V885" t="s">
        <v>100</v>
      </c>
      <c r="W885" t="s">
        <v>42</v>
      </c>
      <c r="X885" t="s">
        <v>43</v>
      </c>
      <c r="Y885" t="s">
        <v>44</v>
      </c>
      <c r="Z885" t="s">
        <v>44</v>
      </c>
      <c r="AA885" t="s">
        <v>45</v>
      </c>
      <c r="AB885" t="s">
        <v>46</v>
      </c>
      <c r="AC885" t="s">
        <v>47</v>
      </c>
      <c r="AD885" t="s">
        <v>48</v>
      </c>
      <c r="AE885" t="s">
        <v>49</v>
      </c>
      <c r="AF885" t="s">
        <v>31</v>
      </c>
    </row>
    <row r="886" spans="1:32">
      <c r="A886" t="str">
        <f t="shared" si="26"/>
        <v>213599451111904</v>
      </c>
      <c r="B886" t="s">
        <v>2978</v>
      </c>
      <c r="C886" t="s">
        <v>62</v>
      </c>
      <c r="D886" t="s">
        <v>458</v>
      </c>
      <c r="E886" t="s">
        <v>458</v>
      </c>
      <c r="F886" t="s">
        <v>50</v>
      </c>
      <c r="G886" t="s">
        <v>3400</v>
      </c>
      <c r="H886" s="1">
        <v>43922</v>
      </c>
      <c r="I886" s="1">
        <v>43893</v>
      </c>
      <c r="J886">
        <v>884</v>
      </c>
      <c r="K886" t="s">
        <v>31</v>
      </c>
      <c r="L886" t="s">
        <v>31</v>
      </c>
      <c r="M886">
        <v>0</v>
      </c>
      <c r="N886">
        <v>0</v>
      </c>
      <c r="O886">
        <v>0</v>
      </c>
      <c r="P886" t="s">
        <v>37</v>
      </c>
      <c r="Q886" t="s">
        <v>37</v>
      </c>
      <c r="R886" t="str">
        <f t="shared" si="27"/>
        <v>2135994511119</v>
      </c>
      <c r="S886" t="s">
        <v>38</v>
      </c>
      <c r="T886" t="s">
        <v>66</v>
      </c>
      <c r="U886" t="s">
        <v>67</v>
      </c>
      <c r="V886" t="s">
        <v>100</v>
      </c>
      <c r="W886" t="s">
        <v>42</v>
      </c>
      <c r="X886" t="s">
        <v>43</v>
      </c>
      <c r="Y886" t="s">
        <v>44</v>
      </c>
      <c r="Z886" t="s">
        <v>44</v>
      </c>
      <c r="AA886" t="s">
        <v>45</v>
      </c>
      <c r="AB886" t="s">
        <v>46</v>
      </c>
      <c r="AC886" t="s">
        <v>47</v>
      </c>
      <c r="AD886" t="s">
        <v>48</v>
      </c>
      <c r="AE886" t="s">
        <v>49</v>
      </c>
      <c r="AF886" t="s">
        <v>31</v>
      </c>
    </row>
    <row r="887" spans="1:32">
      <c r="A887" t="str">
        <f t="shared" si="26"/>
        <v>213599451111104</v>
      </c>
      <c r="B887" t="s">
        <v>2978</v>
      </c>
      <c r="C887" t="s">
        <v>62</v>
      </c>
      <c r="D887" t="s">
        <v>721</v>
      </c>
      <c r="E887" t="s">
        <v>721</v>
      </c>
      <c r="F887" t="s">
        <v>35</v>
      </c>
      <c r="G887" t="s">
        <v>3401</v>
      </c>
      <c r="H887" s="1">
        <v>43922</v>
      </c>
      <c r="I887" s="1">
        <v>43893</v>
      </c>
      <c r="J887">
        <v>172885720</v>
      </c>
      <c r="K887" t="s">
        <v>31</v>
      </c>
      <c r="L887" t="s">
        <v>31</v>
      </c>
      <c r="M887">
        <v>0</v>
      </c>
      <c r="N887">
        <v>0</v>
      </c>
      <c r="O887">
        <v>0</v>
      </c>
      <c r="P887" t="s">
        <v>37</v>
      </c>
      <c r="Q887" t="s">
        <v>37</v>
      </c>
      <c r="R887" t="str">
        <f t="shared" si="27"/>
        <v>2135994511111</v>
      </c>
      <c r="S887" t="s">
        <v>38</v>
      </c>
      <c r="T887" t="s">
        <v>66</v>
      </c>
      <c r="U887" t="s">
        <v>67</v>
      </c>
      <c r="V887" t="s">
        <v>100</v>
      </c>
      <c r="W887" t="s">
        <v>42</v>
      </c>
      <c r="X887" t="s">
        <v>43</v>
      </c>
      <c r="Y887" t="s">
        <v>44</v>
      </c>
      <c r="Z887" t="s">
        <v>44</v>
      </c>
      <c r="AA887" t="s">
        <v>45</v>
      </c>
      <c r="AB887" t="s">
        <v>46</v>
      </c>
      <c r="AC887" t="s">
        <v>47</v>
      </c>
      <c r="AD887" t="s">
        <v>48</v>
      </c>
      <c r="AE887" t="s">
        <v>49</v>
      </c>
      <c r="AF887" t="s">
        <v>31</v>
      </c>
    </row>
    <row r="888" spans="1:32">
      <c r="A888" t="str">
        <f t="shared" si="26"/>
        <v>213599451111104</v>
      </c>
      <c r="B888" t="s">
        <v>2978</v>
      </c>
      <c r="C888" t="s">
        <v>62</v>
      </c>
      <c r="D888" t="s">
        <v>1249</v>
      </c>
      <c r="E888" t="s">
        <v>1249</v>
      </c>
      <c r="F888" t="s">
        <v>35</v>
      </c>
      <c r="G888" t="s">
        <v>3402</v>
      </c>
      <c r="H888" s="1">
        <v>43922</v>
      </c>
      <c r="I888" s="1">
        <v>43893</v>
      </c>
      <c r="J888">
        <v>96542700</v>
      </c>
      <c r="K888" t="s">
        <v>31</v>
      </c>
      <c r="L888" t="s">
        <v>31</v>
      </c>
      <c r="M888">
        <v>0</v>
      </c>
      <c r="N888">
        <v>0</v>
      </c>
      <c r="O888">
        <v>0</v>
      </c>
      <c r="P888" t="s">
        <v>37</v>
      </c>
      <c r="Q888" t="s">
        <v>37</v>
      </c>
      <c r="R888" t="str">
        <f t="shared" si="27"/>
        <v>2135994511111</v>
      </c>
      <c r="S888" t="s">
        <v>38</v>
      </c>
      <c r="T888" t="s">
        <v>66</v>
      </c>
      <c r="U888" t="s">
        <v>67</v>
      </c>
      <c r="V888" t="s">
        <v>100</v>
      </c>
      <c r="W888" t="s">
        <v>42</v>
      </c>
      <c r="X888" t="s">
        <v>43</v>
      </c>
      <c r="Y888" t="s">
        <v>44</v>
      </c>
      <c r="Z888" t="s">
        <v>44</v>
      </c>
      <c r="AA888" t="s">
        <v>45</v>
      </c>
      <c r="AB888" t="s">
        <v>46</v>
      </c>
      <c r="AC888" t="s">
        <v>47</v>
      </c>
      <c r="AD888" t="s">
        <v>48</v>
      </c>
      <c r="AE888" t="s">
        <v>49</v>
      </c>
      <c r="AF888" t="s">
        <v>31</v>
      </c>
    </row>
    <row r="889" spans="1:32">
      <c r="A889" t="str">
        <f t="shared" si="26"/>
        <v>213599451111104</v>
      </c>
      <c r="B889" t="s">
        <v>2978</v>
      </c>
      <c r="C889" t="s">
        <v>62</v>
      </c>
      <c r="D889" t="s">
        <v>438</v>
      </c>
      <c r="E889" t="s">
        <v>438</v>
      </c>
      <c r="F889" t="s">
        <v>35</v>
      </c>
      <c r="G889" t="s">
        <v>3403</v>
      </c>
      <c r="H889" s="1">
        <v>43922</v>
      </c>
      <c r="I889" s="1">
        <v>43896</v>
      </c>
      <c r="J889">
        <v>577335400</v>
      </c>
      <c r="K889" t="s">
        <v>31</v>
      </c>
      <c r="L889" t="s">
        <v>31</v>
      </c>
      <c r="M889">
        <v>0</v>
      </c>
      <c r="N889">
        <v>0</v>
      </c>
      <c r="O889">
        <v>0</v>
      </c>
      <c r="P889" t="s">
        <v>37</v>
      </c>
      <c r="Q889" t="s">
        <v>37</v>
      </c>
      <c r="R889" t="str">
        <f t="shared" si="27"/>
        <v>2135994511111</v>
      </c>
      <c r="S889" t="s">
        <v>38</v>
      </c>
      <c r="T889" t="s">
        <v>66</v>
      </c>
      <c r="U889" t="s">
        <v>67</v>
      </c>
      <c r="V889" t="s">
        <v>100</v>
      </c>
      <c r="W889" t="s">
        <v>42</v>
      </c>
      <c r="X889" t="s">
        <v>43</v>
      </c>
      <c r="Y889" t="s">
        <v>44</v>
      </c>
      <c r="Z889" t="s">
        <v>44</v>
      </c>
      <c r="AA889" t="s">
        <v>45</v>
      </c>
      <c r="AB889" t="s">
        <v>46</v>
      </c>
      <c r="AC889" t="s">
        <v>47</v>
      </c>
      <c r="AD889" t="s">
        <v>48</v>
      </c>
      <c r="AE889" t="s">
        <v>49</v>
      </c>
      <c r="AF889" t="s">
        <v>31</v>
      </c>
    </row>
    <row r="890" spans="1:32">
      <c r="A890" t="str">
        <f t="shared" si="26"/>
        <v>213599451111904</v>
      </c>
      <c r="B890" t="s">
        <v>2978</v>
      </c>
      <c r="C890" t="s">
        <v>62</v>
      </c>
      <c r="D890" t="s">
        <v>438</v>
      </c>
      <c r="E890" t="s">
        <v>438</v>
      </c>
      <c r="F890" t="s">
        <v>50</v>
      </c>
      <c r="G890" t="s">
        <v>3403</v>
      </c>
      <c r="H890" s="1">
        <v>43922</v>
      </c>
      <c r="I890" s="1">
        <v>43896</v>
      </c>
      <c r="J890">
        <v>8678</v>
      </c>
      <c r="K890" t="s">
        <v>31</v>
      </c>
      <c r="L890" t="s">
        <v>31</v>
      </c>
      <c r="M890">
        <v>0</v>
      </c>
      <c r="N890">
        <v>0</v>
      </c>
      <c r="O890">
        <v>0</v>
      </c>
      <c r="P890" t="s">
        <v>37</v>
      </c>
      <c r="Q890" t="s">
        <v>37</v>
      </c>
      <c r="R890" t="str">
        <f t="shared" si="27"/>
        <v>2135994511119</v>
      </c>
      <c r="S890" t="s">
        <v>38</v>
      </c>
      <c r="T890" t="s">
        <v>66</v>
      </c>
      <c r="U890" t="s">
        <v>67</v>
      </c>
      <c r="V890" t="s">
        <v>100</v>
      </c>
      <c r="W890" t="s">
        <v>42</v>
      </c>
      <c r="X890" t="s">
        <v>43</v>
      </c>
      <c r="Y890" t="s">
        <v>44</v>
      </c>
      <c r="Z890" t="s">
        <v>44</v>
      </c>
      <c r="AA890" t="s">
        <v>45</v>
      </c>
      <c r="AB890" t="s">
        <v>46</v>
      </c>
      <c r="AC890" t="s">
        <v>47</v>
      </c>
      <c r="AD890" t="s">
        <v>48</v>
      </c>
      <c r="AE890" t="s">
        <v>49</v>
      </c>
      <c r="AF890" t="s">
        <v>31</v>
      </c>
    </row>
    <row r="891" spans="1:32">
      <c r="A891" t="str">
        <f t="shared" si="26"/>
        <v>213599451112104</v>
      </c>
      <c r="B891" t="s">
        <v>2978</v>
      </c>
      <c r="C891" t="s">
        <v>62</v>
      </c>
      <c r="D891" t="s">
        <v>438</v>
      </c>
      <c r="E891" t="s">
        <v>438</v>
      </c>
      <c r="F891" t="s">
        <v>51</v>
      </c>
      <c r="G891" t="s">
        <v>3403</v>
      </c>
      <c r="H891" s="1">
        <v>43922</v>
      </c>
      <c r="I891" s="1">
        <v>43896</v>
      </c>
      <c r="J891">
        <v>45912770</v>
      </c>
      <c r="K891" t="s">
        <v>31</v>
      </c>
      <c r="L891" t="s">
        <v>31</v>
      </c>
      <c r="M891">
        <v>0</v>
      </c>
      <c r="N891">
        <v>0</v>
      </c>
      <c r="O891">
        <v>0</v>
      </c>
      <c r="P891" t="s">
        <v>37</v>
      </c>
      <c r="Q891" t="s">
        <v>37</v>
      </c>
      <c r="R891" t="str">
        <f t="shared" si="27"/>
        <v>2135994511121</v>
      </c>
      <c r="S891" t="s">
        <v>38</v>
      </c>
      <c r="T891" t="s">
        <v>66</v>
      </c>
      <c r="U891" t="s">
        <v>67</v>
      </c>
      <c r="V891" t="s">
        <v>100</v>
      </c>
      <c r="W891" t="s">
        <v>42</v>
      </c>
      <c r="X891" t="s">
        <v>43</v>
      </c>
      <c r="Y891" t="s">
        <v>44</v>
      </c>
      <c r="Z891" t="s">
        <v>44</v>
      </c>
      <c r="AA891" t="s">
        <v>45</v>
      </c>
      <c r="AB891" t="s">
        <v>46</v>
      </c>
      <c r="AC891" t="s">
        <v>47</v>
      </c>
      <c r="AD891" t="s">
        <v>48</v>
      </c>
      <c r="AE891" t="s">
        <v>49</v>
      </c>
      <c r="AF891" t="s">
        <v>31</v>
      </c>
    </row>
    <row r="892" spans="1:32">
      <c r="A892" t="str">
        <f t="shared" si="26"/>
        <v>213599451112204</v>
      </c>
      <c r="B892" t="s">
        <v>2978</v>
      </c>
      <c r="C892" t="s">
        <v>62</v>
      </c>
      <c r="D892" t="s">
        <v>438</v>
      </c>
      <c r="E892" t="s">
        <v>438</v>
      </c>
      <c r="F892" t="s">
        <v>55</v>
      </c>
      <c r="G892" t="s">
        <v>3403</v>
      </c>
      <c r="H892" s="1">
        <v>43922</v>
      </c>
      <c r="I892" s="1">
        <v>43896</v>
      </c>
      <c r="J892">
        <v>13869038</v>
      </c>
      <c r="K892" t="s">
        <v>31</v>
      </c>
      <c r="L892" t="s">
        <v>31</v>
      </c>
      <c r="M892">
        <v>0</v>
      </c>
      <c r="N892">
        <v>0</v>
      </c>
      <c r="O892">
        <v>0</v>
      </c>
      <c r="P892" t="s">
        <v>37</v>
      </c>
      <c r="Q892" t="s">
        <v>37</v>
      </c>
      <c r="R892" t="str">
        <f t="shared" si="27"/>
        <v>2135994511122</v>
      </c>
      <c r="S892" t="s">
        <v>38</v>
      </c>
      <c r="T892" t="s">
        <v>66</v>
      </c>
      <c r="U892" t="s">
        <v>67</v>
      </c>
      <c r="V892" t="s">
        <v>100</v>
      </c>
      <c r="W892" t="s">
        <v>42</v>
      </c>
      <c r="X892" t="s">
        <v>43</v>
      </c>
      <c r="Y892" t="s">
        <v>44</v>
      </c>
      <c r="Z892" t="s">
        <v>44</v>
      </c>
      <c r="AA892" t="s">
        <v>45</v>
      </c>
      <c r="AB892" t="s">
        <v>46</v>
      </c>
      <c r="AC892" t="s">
        <v>47</v>
      </c>
      <c r="AD892" t="s">
        <v>48</v>
      </c>
      <c r="AE892" t="s">
        <v>49</v>
      </c>
      <c r="AF892" t="s">
        <v>31</v>
      </c>
    </row>
    <row r="893" spans="1:32">
      <c r="A893" t="str">
        <f t="shared" si="26"/>
        <v>213599451112304</v>
      </c>
      <c r="B893" t="s">
        <v>2978</v>
      </c>
      <c r="C893" t="s">
        <v>62</v>
      </c>
      <c r="D893" t="s">
        <v>438</v>
      </c>
      <c r="E893" t="s">
        <v>438</v>
      </c>
      <c r="F893" t="s">
        <v>56</v>
      </c>
      <c r="G893" t="s">
        <v>3403</v>
      </c>
      <c r="H893" s="1">
        <v>43922</v>
      </c>
      <c r="I893" s="1">
        <v>43896</v>
      </c>
      <c r="J893">
        <v>1620000</v>
      </c>
      <c r="K893" t="s">
        <v>31</v>
      </c>
      <c r="L893" t="s">
        <v>31</v>
      </c>
      <c r="M893">
        <v>0</v>
      </c>
      <c r="N893">
        <v>0</v>
      </c>
      <c r="O893">
        <v>0</v>
      </c>
      <c r="P893" t="s">
        <v>37</v>
      </c>
      <c r="Q893" t="s">
        <v>37</v>
      </c>
      <c r="R893" t="str">
        <f t="shared" si="27"/>
        <v>2135994511123</v>
      </c>
      <c r="S893" t="s">
        <v>38</v>
      </c>
      <c r="T893" t="s">
        <v>66</v>
      </c>
      <c r="U893" t="s">
        <v>67</v>
      </c>
      <c r="V893" t="s">
        <v>100</v>
      </c>
      <c r="W893" t="s">
        <v>42</v>
      </c>
      <c r="X893" t="s">
        <v>43</v>
      </c>
      <c r="Y893" t="s">
        <v>44</v>
      </c>
      <c r="Z893" t="s">
        <v>44</v>
      </c>
      <c r="AA893" t="s">
        <v>45</v>
      </c>
      <c r="AB893" t="s">
        <v>46</v>
      </c>
      <c r="AC893" t="s">
        <v>47</v>
      </c>
      <c r="AD893" t="s">
        <v>48</v>
      </c>
      <c r="AE893" t="s">
        <v>49</v>
      </c>
      <c r="AF893" t="s">
        <v>31</v>
      </c>
    </row>
    <row r="894" spans="1:32">
      <c r="A894" t="str">
        <f t="shared" si="26"/>
        <v>213599451112404</v>
      </c>
      <c r="B894" t="s">
        <v>2978</v>
      </c>
      <c r="C894" t="s">
        <v>62</v>
      </c>
      <c r="D894" t="s">
        <v>438</v>
      </c>
      <c r="E894" t="s">
        <v>438</v>
      </c>
      <c r="F894" t="s">
        <v>52</v>
      </c>
      <c r="G894" t="s">
        <v>3403</v>
      </c>
      <c r="H894" s="1">
        <v>43922</v>
      </c>
      <c r="I894" s="1">
        <v>43896</v>
      </c>
      <c r="J894">
        <v>54985000</v>
      </c>
      <c r="K894" t="s">
        <v>31</v>
      </c>
      <c r="L894" t="s">
        <v>31</v>
      </c>
      <c r="M894">
        <v>0</v>
      </c>
      <c r="N894">
        <v>0</v>
      </c>
      <c r="O894">
        <v>0</v>
      </c>
      <c r="P894" t="s">
        <v>37</v>
      </c>
      <c r="Q894" t="s">
        <v>37</v>
      </c>
      <c r="R894" t="str">
        <f t="shared" si="27"/>
        <v>2135994511124</v>
      </c>
      <c r="S894" t="s">
        <v>38</v>
      </c>
      <c r="T894" t="s">
        <v>66</v>
      </c>
      <c r="U894" t="s">
        <v>67</v>
      </c>
      <c r="V894" t="s">
        <v>100</v>
      </c>
      <c r="W894" t="s">
        <v>42</v>
      </c>
      <c r="X894" t="s">
        <v>43</v>
      </c>
      <c r="Y894" t="s">
        <v>44</v>
      </c>
      <c r="Z894" t="s">
        <v>44</v>
      </c>
      <c r="AA894" t="s">
        <v>45</v>
      </c>
      <c r="AB894" t="s">
        <v>46</v>
      </c>
      <c r="AC894" t="s">
        <v>47</v>
      </c>
      <c r="AD894" t="s">
        <v>48</v>
      </c>
      <c r="AE894" t="s">
        <v>49</v>
      </c>
      <c r="AF894" t="s">
        <v>31</v>
      </c>
    </row>
    <row r="895" spans="1:32">
      <c r="A895" t="str">
        <f t="shared" si="26"/>
        <v>213599451112504</v>
      </c>
      <c r="B895" t="s">
        <v>2978</v>
      </c>
      <c r="C895" t="s">
        <v>62</v>
      </c>
      <c r="D895" t="s">
        <v>438</v>
      </c>
      <c r="E895" t="s">
        <v>438</v>
      </c>
      <c r="F895" t="s">
        <v>132</v>
      </c>
      <c r="G895" t="s">
        <v>3403</v>
      </c>
      <c r="H895" s="1">
        <v>43922</v>
      </c>
      <c r="I895" s="1">
        <v>43896</v>
      </c>
      <c r="J895">
        <v>135043</v>
      </c>
      <c r="K895" t="s">
        <v>31</v>
      </c>
      <c r="L895" t="s">
        <v>31</v>
      </c>
      <c r="M895">
        <v>0</v>
      </c>
      <c r="N895">
        <v>0</v>
      </c>
      <c r="O895">
        <v>0</v>
      </c>
      <c r="P895" t="s">
        <v>37</v>
      </c>
      <c r="Q895" t="s">
        <v>37</v>
      </c>
      <c r="R895" t="str">
        <f t="shared" si="27"/>
        <v>2135994511125</v>
      </c>
      <c r="S895" t="s">
        <v>38</v>
      </c>
      <c r="T895" t="s">
        <v>66</v>
      </c>
      <c r="U895" t="s">
        <v>67</v>
      </c>
      <c r="V895" t="s">
        <v>100</v>
      </c>
      <c r="W895" t="s">
        <v>42</v>
      </c>
      <c r="X895" t="s">
        <v>43</v>
      </c>
      <c r="Y895" t="s">
        <v>44</v>
      </c>
      <c r="Z895" t="s">
        <v>44</v>
      </c>
      <c r="AA895" t="s">
        <v>45</v>
      </c>
      <c r="AB895" t="s">
        <v>46</v>
      </c>
      <c r="AC895" t="s">
        <v>47</v>
      </c>
      <c r="AD895" t="s">
        <v>48</v>
      </c>
      <c r="AE895" t="s">
        <v>49</v>
      </c>
      <c r="AF895" t="s">
        <v>31</v>
      </c>
    </row>
    <row r="896" spans="1:32">
      <c r="A896" t="str">
        <f t="shared" si="26"/>
        <v>213599451112604</v>
      </c>
      <c r="B896" t="s">
        <v>2978</v>
      </c>
      <c r="C896" t="s">
        <v>62</v>
      </c>
      <c r="D896" t="s">
        <v>438</v>
      </c>
      <c r="E896" t="s">
        <v>438</v>
      </c>
      <c r="F896" t="s">
        <v>57</v>
      </c>
      <c r="G896" t="s">
        <v>3403</v>
      </c>
      <c r="H896" s="1">
        <v>43922</v>
      </c>
      <c r="I896" s="1">
        <v>43896</v>
      </c>
      <c r="J896">
        <v>33458040</v>
      </c>
      <c r="K896" t="s">
        <v>31</v>
      </c>
      <c r="L896" t="s">
        <v>31</v>
      </c>
      <c r="M896">
        <v>0</v>
      </c>
      <c r="N896">
        <v>0</v>
      </c>
      <c r="O896">
        <v>0</v>
      </c>
      <c r="P896" t="s">
        <v>37</v>
      </c>
      <c r="Q896" t="s">
        <v>37</v>
      </c>
      <c r="R896" t="str">
        <f t="shared" si="27"/>
        <v>2135994511126</v>
      </c>
      <c r="S896" t="s">
        <v>38</v>
      </c>
      <c r="T896" t="s">
        <v>66</v>
      </c>
      <c r="U896" t="s">
        <v>67</v>
      </c>
      <c r="V896" t="s">
        <v>100</v>
      </c>
      <c r="W896" t="s">
        <v>42</v>
      </c>
      <c r="X896" t="s">
        <v>43</v>
      </c>
      <c r="Y896" t="s">
        <v>44</v>
      </c>
      <c r="Z896" t="s">
        <v>44</v>
      </c>
      <c r="AA896" t="s">
        <v>45</v>
      </c>
      <c r="AB896" t="s">
        <v>46</v>
      </c>
      <c r="AC896" t="s">
        <v>47</v>
      </c>
      <c r="AD896" t="s">
        <v>48</v>
      </c>
      <c r="AE896" t="s">
        <v>49</v>
      </c>
      <c r="AF896" t="s">
        <v>31</v>
      </c>
    </row>
    <row r="897" spans="1:32">
      <c r="A897" t="str">
        <f t="shared" si="26"/>
        <v>213599451115104</v>
      </c>
      <c r="B897" t="s">
        <v>2978</v>
      </c>
      <c r="C897" t="s">
        <v>62</v>
      </c>
      <c r="D897" t="s">
        <v>438</v>
      </c>
      <c r="E897" t="s">
        <v>438</v>
      </c>
      <c r="F897" t="s">
        <v>58</v>
      </c>
      <c r="G897" t="s">
        <v>3403</v>
      </c>
      <c r="H897" s="1">
        <v>43922</v>
      </c>
      <c r="I897" s="1">
        <v>43896</v>
      </c>
      <c r="J897">
        <v>2585000</v>
      </c>
      <c r="K897" t="s">
        <v>31</v>
      </c>
      <c r="L897" t="s">
        <v>31</v>
      </c>
      <c r="M897">
        <v>0</v>
      </c>
      <c r="N897">
        <v>0</v>
      </c>
      <c r="O897">
        <v>0</v>
      </c>
      <c r="P897" t="s">
        <v>37</v>
      </c>
      <c r="Q897" t="s">
        <v>37</v>
      </c>
      <c r="R897" t="str">
        <f t="shared" si="27"/>
        <v>2135994511151</v>
      </c>
      <c r="S897" t="s">
        <v>38</v>
      </c>
      <c r="T897" t="s">
        <v>66</v>
      </c>
      <c r="U897" t="s">
        <v>67</v>
      </c>
      <c r="V897" t="s">
        <v>100</v>
      </c>
      <c r="W897" t="s">
        <v>42</v>
      </c>
      <c r="X897" t="s">
        <v>43</v>
      </c>
      <c r="Y897" t="s">
        <v>44</v>
      </c>
      <c r="Z897" t="s">
        <v>44</v>
      </c>
      <c r="AA897" t="s">
        <v>45</v>
      </c>
      <c r="AB897" t="s">
        <v>46</v>
      </c>
      <c r="AC897" t="s">
        <v>47</v>
      </c>
      <c r="AD897" t="s">
        <v>48</v>
      </c>
      <c r="AE897" t="s">
        <v>49</v>
      </c>
      <c r="AF897" t="s">
        <v>31</v>
      </c>
    </row>
    <row r="898" spans="1:32">
      <c r="A898" t="str">
        <f t="shared" si="26"/>
        <v>213599452111104</v>
      </c>
      <c r="B898" t="s">
        <v>2978</v>
      </c>
      <c r="C898" t="s">
        <v>62</v>
      </c>
      <c r="D898" t="s">
        <v>2076</v>
      </c>
      <c r="E898" t="s">
        <v>2076</v>
      </c>
      <c r="F898" t="s">
        <v>165</v>
      </c>
      <c r="G898" t="s">
        <v>3404</v>
      </c>
      <c r="H898" s="1">
        <v>43922</v>
      </c>
      <c r="I898" s="1">
        <v>43913</v>
      </c>
      <c r="J898">
        <v>2850000</v>
      </c>
      <c r="K898" t="s">
        <v>31</v>
      </c>
      <c r="L898" t="s">
        <v>31</v>
      </c>
      <c r="M898">
        <v>0</v>
      </c>
      <c r="N898">
        <v>0</v>
      </c>
      <c r="O898">
        <v>0</v>
      </c>
      <c r="P898" t="s">
        <v>37</v>
      </c>
      <c r="Q898" t="s">
        <v>37</v>
      </c>
      <c r="R898" t="str">
        <f t="shared" si="27"/>
        <v>2135994521111</v>
      </c>
      <c r="S898" t="s">
        <v>38</v>
      </c>
      <c r="T898" t="s">
        <v>66</v>
      </c>
      <c r="U898" t="s">
        <v>67</v>
      </c>
      <c r="V898" t="s">
        <v>100</v>
      </c>
      <c r="W898" t="s">
        <v>42</v>
      </c>
      <c r="X898" t="s">
        <v>43</v>
      </c>
      <c r="Y898" t="s">
        <v>44</v>
      </c>
      <c r="Z898" t="s">
        <v>44</v>
      </c>
      <c r="AA898" t="s">
        <v>45</v>
      </c>
      <c r="AB898" t="s">
        <v>46</v>
      </c>
      <c r="AC898" t="s">
        <v>47</v>
      </c>
      <c r="AD898" t="s">
        <v>48</v>
      </c>
      <c r="AE898" t="s">
        <v>49</v>
      </c>
      <c r="AF898" t="s">
        <v>31</v>
      </c>
    </row>
    <row r="899" spans="1:32">
      <c r="A899" t="str">
        <f t="shared" ref="A899:A962" si="28">V899&amp;W899&amp;F899&amp;IF(MONTH(H899)&lt;10,"0"&amp;MONTH(H899),MONTH(H899))</f>
        <v>213599452111104</v>
      </c>
      <c r="B899" t="s">
        <v>2978</v>
      </c>
      <c r="C899" t="s">
        <v>62</v>
      </c>
      <c r="D899" t="s">
        <v>1998</v>
      </c>
      <c r="E899" t="s">
        <v>1998</v>
      </c>
      <c r="F899" t="s">
        <v>165</v>
      </c>
      <c r="G899" t="s">
        <v>3405</v>
      </c>
      <c r="H899" s="1">
        <v>43922</v>
      </c>
      <c r="I899" s="1">
        <v>43913</v>
      </c>
      <c r="J899">
        <v>7050000</v>
      </c>
      <c r="K899" t="s">
        <v>31</v>
      </c>
      <c r="L899" t="s">
        <v>31</v>
      </c>
      <c r="M899">
        <v>0</v>
      </c>
      <c r="N899">
        <v>0</v>
      </c>
      <c r="O899">
        <v>0</v>
      </c>
      <c r="P899" t="s">
        <v>37</v>
      </c>
      <c r="Q899" t="s">
        <v>37</v>
      </c>
      <c r="R899" t="str">
        <f t="shared" ref="R899:R962" si="29">V899&amp;W899&amp;F899</f>
        <v>2135994521111</v>
      </c>
      <c r="S899" t="s">
        <v>38</v>
      </c>
      <c r="T899" t="s">
        <v>66</v>
      </c>
      <c r="U899" t="s">
        <v>67</v>
      </c>
      <c r="V899" t="s">
        <v>100</v>
      </c>
      <c r="W899" t="s">
        <v>42</v>
      </c>
      <c r="X899" t="s">
        <v>43</v>
      </c>
      <c r="Y899" t="s">
        <v>44</v>
      </c>
      <c r="Z899" t="s">
        <v>44</v>
      </c>
      <c r="AA899" t="s">
        <v>45</v>
      </c>
      <c r="AB899" t="s">
        <v>46</v>
      </c>
      <c r="AC899" t="s">
        <v>47</v>
      </c>
      <c r="AD899" t="s">
        <v>48</v>
      </c>
      <c r="AE899" t="s">
        <v>49</v>
      </c>
      <c r="AF899" t="s">
        <v>31</v>
      </c>
    </row>
    <row r="900" spans="1:32">
      <c r="A900" t="str">
        <f t="shared" si="28"/>
        <v>213599452111104</v>
      </c>
      <c r="B900" t="s">
        <v>2978</v>
      </c>
      <c r="C900" t="s">
        <v>62</v>
      </c>
      <c r="D900" t="s">
        <v>1979</v>
      </c>
      <c r="E900" t="s">
        <v>1979</v>
      </c>
      <c r="F900" t="s">
        <v>165</v>
      </c>
      <c r="G900" t="s">
        <v>3406</v>
      </c>
      <c r="H900" s="1">
        <v>43922</v>
      </c>
      <c r="I900" s="1">
        <v>43913</v>
      </c>
      <c r="J900">
        <v>3400000</v>
      </c>
      <c r="K900" t="s">
        <v>31</v>
      </c>
      <c r="L900" t="s">
        <v>31</v>
      </c>
      <c r="M900">
        <v>0</v>
      </c>
      <c r="N900">
        <v>0</v>
      </c>
      <c r="O900">
        <v>0</v>
      </c>
      <c r="P900" t="s">
        <v>37</v>
      </c>
      <c r="Q900" t="s">
        <v>37</v>
      </c>
      <c r="R900" t="str">
        <f t="shared" si="29"/>
        <v>2135994521111</v>
      </c>
      <c r="S900" t="s">
        <v>38</v>
      </c>
      <c r="T900" t="s">
        <v>66</v>
      </c>
      <c r="U900" t="s">
        <v>67</v>
      </c>
      <c r="V900" t="s">
        <v>100</v>
      </c>
      <c r="W900" t="s">
        <v>42</v>
      </c>
      <c r="X900" t="s">
        <v>43</v>
      </c>
      <c r="Y900" t="s">
        <v>44</v>
      </c>
      <c r="Z900" t="s">
        <v>44</v>
      </c>
      <c r="AA900" t="s">
        <v>45</v>
      </c>
      <c r="AB900" t="s">
        <v>46</v>
      </c>
      <c r="AC900" t="s">
        <v>47</v>
      </c>
      <c r="AD900" t="s">
        <v>48</v>
      </c>
      <c r="AE900" t="s">
        <v>49</v>
      </c>
      <c r="AF900" t="s">
        <v>31</v>
      </c>
    </row>
    <row r="901" spans="1:32">
      <c r="A901" t="str">
        <f t="shared" si="28"/>
        <v>213599452111104</v>
      </c>
      <c r="B901" t="s">
        <v>2978</v>
      </c>
      <c r="C901" t="s">
        <v>62</v>
      </c>
      <c r="D901" t="s">
        <v>1511</v>
      </c>
      <c r="E901" t="s">
        <v>1511</v>
      </c>
      <c r="F901" t="s">
        <v>165</v>
      </c>
      <c r="G901" t="s">
        <v>3407</v>
      </c>
      <c r="H901" s="1">
        <v>43922</v>
      </c>
      <c r="I901" s="1">
        <v>43916</v>
      </c>
      <c r="J901">
        <v>4000000</v>
      </c>
      <c r="K901" t="s">
        <v>31</v>
      </c>
      <c r="L901" t="s">
        <v>31</v>
      </c>
      <c r="M901">
        <v>0</v>
      </c>
      <c r="N901">
        <v>0</v>
      </c>
      <c r="O901">
        <v>0</v>
      </c>
      <c r="P901" t="s">
        <v>37</v>
      </c>
      <c r="Q901" t="s">
        <v>37</v>
      </c>
      <c r="R901" t="str">
        <f t="shared" si="29"/>
        <v>2135994521111</v>
      </c>
      <c r="S901" t="s">
        <v>38</v>
      </c>
      <c r="T901" t="s">
        <v>66</v>
      </c>
      <c r="U901" t="s">
        <v>67</v>
      </c>
      <c r="V901" t="s">
        <v>100</v>
      </c>
      <c r="W901" t="s">
        <v>42</v>
      </c>
      <c r="X901" t="s">
        <v>43</v>
      </c>
      <c r="Y901" t="s">
        <v>44</v>
      </c>
      <c r="Z901" t="s">
        <v>44</v>
      </c>
      <c r="AA901" t="s">
        <v>45</v>
      </c>
      <c r="AB901" t="s">
        <v>46</v>
      </c>
      <c r="AC901" t="s">
        <v>47</v>
      </c>
      <c r="AD901" t="s">
        <v>48</v>
      </c>
      <c r="AE901" t="s">
        <v>49</v>
      </c>
      <c r="AF901" t="s">
        <v>31</v>
      </c>
    </row>
    <row r="902" spans="1:32">
      <c r="A902" t="str">
        <f t="shared" si="28"/>
        <v>213599451112404</v>
      </c>
      <c r="B902" t="s">
        <v>2978</v>
      </c>
      <c r="C902" t="s">
        <v>62</v>
      </c>
      <c r="D902" t="s">
        <v>458</v>
      </c>
      <c r="E902" t="s">
        <v>458</v>
      </c>
      <c r="F902" t="s">
        <v>52</v>
      </c>
      <c r="G902" t="s">
        <v>3400</v>
      </c>
      <c r="H902" s="1">
        <v>43922</v>
      </c>
      <c r="I902" s="1">
        <v>43893</v>
      </c>
      <c r="J902">
        <v>5402000</v>
      </c>
      <c r="K902" t="s">
        <v>31</v>
      </c>
      <c r="L902" t="s">
        <v>31</v>
      </c>
      <c r="M902">
        <v>0</v>
      </c>
      <c r="N902">
        <v>0</v>
      </c>
      <c r="O902">
        <v>0</v>
      </c>
      <c r="P902" t="s">
        <v>37</v>
      </c>
      <c r="Q902" t="s">
        <v>37</v>
      </c>
      <c r="R902" t="str">
        <f t="shared" si="29"/>
        <v>2135994511124</v>
      </c>
      <c r="S902" t="s">
        <v>38</v>
      </c>
      <c r="T902" t="s">
        <v>66</v>
      </c>
      <c r="U902" t="s">
        <v>67</v>
      </c>
      <c r="V902" t="s">
        <v>100</v>
      </c>
      <c r="W902" t="s">
        <v>42</v>
      </c>
      <c r="X902" t="s">
        <v>43</v>
      </c>
      <c r="Y902" t="s">
        <v>44</v>
      </c>
      <c r="Z902" t="s">
        <v>44</v>
      </c>
      <c r="AA902" t="s">
        <v>45</v>
      </c>
      <c r="AB902" t="s">
        <v>46</v>
      </c>
      <c r="AC902" t="s">
        <v>47</v>
      </c>
      <c r="AD902" t="s">
        <v>48</v>
      </c>
      <c r="AE902" t="s">
        <v>49</v>
      </c>
      <c r="AF902" t="s">
        <v>31</v>
      </c>
    </row>
    <row r="903" spans="1:32">
      <c r="A903" t="str">
        <f t="shared" si="28"/>
        <v>213599451112504</v>
      </c>
      <c r="B903" t="s">
        <v>2978</v>
      </c>
      <c r="C903" t="s">
        <v>62</v>
      </c>
      <c r="D903" t="s">
        <v>458</v>
      </c>
      <c r="E903" t="s">
        <v>458</v>
      </c>
      <c r="F903" t="s">
        <v>132</v>
      </c>
      <c r="G903" t="s">
        <v>3400</v>
      </c>
      <c r="H903" s="1">
        <v>43922</v>
      </c>
      <c r="I903" s="1">
        <v>43893</v>
      </c>
      <c r="J903">
        <v>14262</v>
      </c>
      <c r="K903" t="s">
        <v>31</v>
      </c>
      <c r="L903" t="s">
        <v>31</v>
      </c>
      <c r="M903">
        <v>0</v>
      </c>
      <c r="N903">
        <v>0</v>
      </c>
      <c r="O903">
        <v>0</v>
      </c>
      <c r="P903" t="s">
        <v>37</v>
      </c>
      <c r="Q903" t="s">
        <v>37</v>
      </c>
      <c r="R903" t="str">
        <f t="shared" si="29"/>
        <v>2135994511125</v>
      </c>
      <c r="S903" t="s">
        <v>38</v>
      </c>
      <c r="T903" t="s">
        <v>66</v>
      </c>
      <c r="U903" t="s">
        <v>67</v>
      </c>
      <c r="V903" t="s">
        <v>100</v>
      </c>
      <c r="W903" t="s">
        <v>42</v>
      </c>
      <c r="X903" t="s">
        <v>43</v>
      </c>
      <c r="Y903" t="s">
        <v>44</v>
      </c>
      <c r="Z903" t="s">
        <v>44</v>
      </c>
      <c r="AA903" t="s">
        <v>45</v>
      </c>
      <c r="AB903" t="s">
        <v>46</v>
      </c>
      <c r="AC903" t="s">
        <v>47</v>
      </c>
      <c r="AD903" t="s">
        <v>48</v>
      </c>
      <c r="AE903" t="s">
        <v>49</v>
      </c>
      <c r="AF903" t="s">
        <v>31</v>
      </c>
    </row>
    <row r="904" spans="1:32">
      <c r="A904" t="str">
        <f t="shared" si="28"/>
        <v>213599451111904</v>
      </c>
      <c r="B904" t="s">
        <v>2978</v>
      </c>
      <c r="C904" t="s">
        <v>62</v>
      </c>
      <c r="D904" t="s">
        <v>1249</v>
      </c>
      <c r="E904" t="s">
        <v>1249</v>
      </c>
      <c r="F904" t="s">
        <v>50</v>
      </c>
      <c r="G904" t="s">
        <v>3402</v>
      </c>
      <c r="H904" s="1">
        <v>43922</v>
      </c>
      <c r="I904" s="1">
        <v>43893</v>
      </c>
      <c r="J904">
        <v>1308</v>
      </c>
      <c r="K904" t="s">
        <v>31</v>
      </c>
      <c r="L904" t="s">
        <v>31</v>
      </c>
      <c r="M904">
        <v>0</v>
      </c>
      <c r="N904">
        <v>0</v>
      </c>
      <c r="O904">
        <v>0</v>
      </c>
      <c r="P904" t="s">
        <v>37</v>
      </c>
      <c r="Q904" t="s">
        <v>37</v>
      </c>
      <c r="R904" t="str">
        <f t="shared" si="29"/>
        <v>2135994511119</v>
      </c>
      <c r="S904" t="s">
        <v>38</v>
      </c>
      <c r="T904" t="s">
        <v>66</v>
      </c>
      <c r="U904" t="s">
        <v>67</v>
      </c>
      <c r="V904" t="s">
        <v>100</v>
      </c>
      <c r="W904" t="s">
        <v>42</v>
      </c>
      <c r="X904" t="s">
        <v>43</v>
      </c>
      <c r="Y904" t="s">
        <v>44</v>
      </c>
      <c r="Z904" t="s">
        <v>44</v>
      </c>
      <c r="AA904" t="s">
        <v>45</v>
      </c>
      <c r="AB904" t="s">
        <v>46</v>
      </c>
      <c r="AC904" t="s">
        <v>47</v>
      </c>
      <c r="AD904" t="s">
        <v>48</v>
      </c>
      <c r="AE904" t="s">
        <v>49</v>
      </c>
      <c r="AF904" t="s">
        <v>31</v>
      </c>
    </row>
    <row r="905" spans="1:32">
      <c r="A905" t="str">
        <f t="shared" si="28"/>
        <v>213599451112104</v>
      </c>
      <c r="B905" t="s">
        <v>2978</v>
      </c>
      <c r="C905" t="s">
        <v>62</v>
      </c>
      <c r="D905" t="s">
        <v>1249</v>
      </c>
      <c r="E905" t="s">
        <v>1249</v>
      </c>
      <c r="F905" t="s">
        <v>51</v>
      </c>
      <c r="G905" t="s">
        <v>3402</v>
      </c>
      <c r="H905" s="1">
        <v>43922</v>
      </c>
      <c r="I905" s="1">
        <v>43893</v>
      </c>
      <c r="J905">
        <v>7222340</v>
      </c>
      <c r="K905" t="s">
        <v>31</v>
      </c>
      <c r="L905" t="s">
        <v>31</v>
      </c>
      <c r="M905">
        <v>0</v>
      </c>
      <c r="N905">
        <v>0</v>
      </c>
      <c r="O905">
        <v>0</v>
      </c>
      <c r="P905" t="s">
        <v>37</v>
      </c>
      <c r="Q905" t="s">
        <v>37</v>
      </c>
      <c r="R905" t="str">
        <f t="shared" si="29"/>
        <v>2135994511121</v>
      </c>
      <c r="S905" t="s">
        <v>38</v>
      </c>
      <c r="T905" t="s">
        <v>66</v>
      </c>
      <c r="U905" t="s">
        <v>67</v>
      </c>
      <c r="V905" t="s">
        <v>100</v>
      </c>
      <c r="W905" t="s">
        <v>42</v>
      </c>
      <c r="X905" t="s">
        <v>43</v>
      </c>
      <c r="Y905" t="s">
        <v>44</v>
      </c>
      <c r="Z905" t="s">
        <v>44</v>
      </c>
      <c r="AA905" t="s">
        <v>45</v>
      </c>
      <c r="AB905" t="s">
        <v>46</v>
      </c>
      <c r="AC905" t="s">
        <v>47</v>
      </c>
      <c r="AD905" t="s">
        <v>48</v>
      </c>
      <c r="AE905" t="s">
        <v>49</v>
      </c>
      <c r="AF905" t="s">
        <v>31</v>
      </c>
    </row>
    <row r="906" spans="1:32">
      <c r="A906" t="str">
        <f t="shared" si="28"/>
        <v>213599451112204</v>
      </c>
      <c r="B906" t="s">
        <v>2978</v>
      </c>
      <c r="C906" t="s">
        <v>62</v>
      </c>
      <c r="D906" t="s">
        <v>1249</v>
      </c>
      <c r="E906" t="s">
        <v>1249</v>
      </c>
      <c r="F906" t="s">
        <v>55</v>
      </c>
      <c r="G906" t="s">
        <v>3402</v>
      </c>
      <c r="H906" s="1">
        <v>43922</v>
      </c>
      <c r="I906" s="1">
        <v>43893</v>
      </c>
      <c r="J906">
        <v>2708248</v>
      </c>
      <c r="K906" t="s">
        <v>31</v>
      </c>
      <c r="L906" t="s">
        <v>31</v>
      </c>
      <c r="M906">
        <v>0</v>
      </c>
      <c r="N906">
        <v>0</v>
      </c>
      <c r="O906">
        <v>0</v>
      </c>
      <c r="P906" t="s">
        <v>37</v>
      </c>
      <c r="Q906" t="s">
        <v>37</v>
      </c>
      <c r="R906" t="str">
        <f t="shared" si="29"/>
        <v>2135994511122</v>
      </c>
      <c r="S906" t="s">
        <v>38</v>
      </c>
      <c r="T906" t="s">
        <v>66</v>
      </c>
      <c r="U906" t="s">
        <v>67</v>
      </c>
      <c r="V906" t="s">
        <v>100</v>
      </c>
      <c r="W906" t="s">
        <v>42</v>
      </c>
      <c r="X906" t="s">
        <v>43</v>
      </c>
      <c r="Y906" t="s">
        <v>44</v>
      </c>
      <c r="Z906" t="s">
        <v>44</v>
      </c>
      <c r="AA906" t="s">
        <v>45</v>
      </c>
      <c r="AB906" t="s">
        <v>46</v>
      </c>
      <c r="AC906" t="s">
        <v>47</v>
      </c>
      <c r="AD906" t="s">
        <v>48</v>
      </c>
      <c r="AE906" t="s">
        <v>49</v>
      </c>
      <c r="AF906" t="s">
        <v>31</v>
      </c>
    </row>
    <row r="907" spans="1:32">
      <c r="A907" t="str">
        <f t="shared" si="28"/>
        <v>213599451112404</v>
      </c>
      <c r="B907" t="s">
        <v>2978</v>
      </c>
      <c r="C907" t="s">
        <v>62</v>
      </c>
      <c r="D907" t="s">
        <v>1249</v>
      </c>
      <c r="E907" t="s">
        <v>1249</v>
      </c>
      <c r="F907" t="s">
        <v>52</v>
      </c>
      <c r="G907" t="s">
        <v>3402</v>
      </c>
      <c r="H907" s="1">
        <v>43922</v>
      </c>
      <c r="I907" s="1">
        <v>43893</v>
      </c>
      <c r="J907">
        <v>8217000</v>
      </c>
      <c r="K907" t="s">
        <v>31</v>
      </c>
      <c r="L907" t="s">
        <v>31</v>
      </c>
      <c r="M907">
        <v>0</v>
      </c>
      <c r="N907">
        <v>0</v>
      </c>
      <c r="O907">
        <v>0</v>
      </c>
      <c r="P907" t="s">
        <v>37</v>
      </c>
      <c r="Q907" t="s">
        <v>37</v>
      </c>
      <c r="R907" t="str">
        <f t="shared" si="29"/>
        <v>2135994511124</v>
      </c>
      <c r="S907" t="s">
        <v>38</v>
      </c>
      <c r="T907" t="s">
        <v>66</v>
      </c>
      <c r="U907" t="s">
        <v>67</v>
      </c>
      <c r="V907" t="s">
        <v>100</v>
      </c>
      <c r="W907" t="s">
        <v>42</v>
      </c>
      <c r="X907" t="s">
        <v>43</v>
      </c>
      <c r="Y907" t="s">
        <v>44</v>
      </c>
      <c r="Z907" t="s">
        <v>44</v>
      </c>
      <c r="AA907" t="s">
        <v>45</v>
      </c>
      <c r="AB907" t="s">
        <v>46</v>
      </c>
      <c r="AC907" t="s">
        <v>47</v>
      </c>
      <c r="AD907" t="s">
        <v>48</v>
      </c>
      <c r="AE907" t="s">
        <v>49</v>
      </c>
      <c r="AF907" t="s">
        <v>31</v>
      </c>
    </row>
    <row r="908" spans="1:32">
      <c r="A908" t="str">
        <f t="shared" si="28"/>
        <v>213599451112504</v>
      </c>
      <c r="B908" t="s">
        <v>2978</v>
      </c>
      <c r="C908" t="s">
        <v>62</v>
      </c>
      <c r="D908" t="s">
        <v>1249</v>
      </c>
      <c r="E908" t="s">
        <v>1249</v>
      </c>
      <c r="F908" t="s">
        <v>132</v>
      </c>
      <c r="G908" t="s">
        <v>3402</v>
      </c>
      <c r="H908" s="1">
        <v>43922</v>
      </c>
      <c r="I908" s="1">
        <v>43893</v>
      </c>
      <c r="J908">
        <v>70403</v>
      </c>
      <c r="K908" t="s">
        <v>31</v>
      </c>
      <c r="L908" t="s">
        <v>31</v>
      </c>
      <c r="M908">
        <v>0</v>
      </c>
      <c r="N908">
        <v>0</v>
      </c>
      <c r="O908">
        <v>0</v>
      </c>
      <c r="P908" t="s">
        <v>37</v>
      </c>
      <c r="Q908" t="s">
        <v>37</v>
      </c>
      <c r="R908" t="str">
        <f t="shared" si="29"/>
        <v>2135994511125</v>
      </c>
      <c r="S908" t="s">
        <v>38</v>
      </c>
      <c r="T908" t="s">
        <v>66</v>
      </c>
      <c r="U908" t="s">
        <v>67</v>
      </c>
      <c r="V908" t="s">
        <v>100</v>
      </c>
      <c r="W908" t="s">
        <v>42</v>
      </c>
      <c r="X908" t="s">
        <v>43</v>
      </c>
      <c r="Y908" t="s">
        <v>44</v>
      </c>
      <c r="Z908" t="s">
        <v>44</v>
      </c>
      <c r="AA908" t="s">
        <v>45</v>
      </c>
      <c r="AB908" t="s">
        <v>46</v>
      </c>
      <c r="AC908" t="s">
        <v>47</v>
      </c>
      <c r="AD908" t="s">
        <v>48</v>
      </c>
      <c r="AE908" t="s">
        <v>49</v>
      </c>
      <c r="AF908" t="s">
        <v>31</v>
      </c>
    </row>
    <row r="909" spans="1:32">
      <c r="A909" t="str">
        <f t="shared" si="28"/>
        <v>213599451112604</v>
      </c>
      <c r="B909" t="s">
        <v>2978</v>
      </c>
      <c r="C909" t="s">
        <v>62</v>
      </c>
      <c r="D909" t="s">
        <v>1249</v>
      </c>
      <c r="E909" t="s">
        <v>1249</v>
      </c>
      <c r="F909" t="s">
        <v>57</v>
      </c>
      <c r="G909" t="s">
        <v>3402</v>
      </c>
      <c r="H909" s="1">
        <v>43922</v>
      </c>
      <c r="I909" s="1">
        <v>43893</v>
      </c>
      <c r="J909">
        <v>6083280</v>
      </c>
      <c r="K909" t="s">
        <v>31</v>
      </c>
      <c r="L909" t="s">
        <v>31</v>
      </c>
      <c r="M909">
        <v>0</v>
      </c>
      <c r="N909">
        <v>0</v>
      </c>
      <c r="O909">
        <v>0</v>
      </c>
      <c r="P909" t="s">
        <v>37</v>
      </c>
      <c r="Q909" t="s">
        <v>37</v>
      </c>
      <c r="R909" t="str">
        <f t="shared" si="29"/>
        <v>2135994511126</v>
      </c>
      <c r="S909" t="s">
        <v>38</v>
      </c>
      <c r="T909" t="s">
        <v>66</v>
      </c>
      <c r="U909" t="s">
        <v>67</v>
      </c>
      <c r="V909" t="s">
        <v>100</v>
      </c>
      <c r="W909" t="s">
        <v>42</v>
      </c>
      <c r="X909" t="s">
        <v>43</v>
      </c>
      <c r="Y909" t="s">
        <v>44</v>
      </c>
      <c r="Z909" t="s">
        <v>44</v>
      </c>
      <c r="AA909" t="s">
        <v>45</v>
      </c>
      <c r="AB909" t="s">
        <v>46</v>
      </c>
      <c r="AC909" t="s">
        <v>47</v>
      </c>
      <c r="AD909" t="s">
        <v>48</v>
      </c>
      <c r="AE909" t="s">
        <v>49</v>
      </c>
      <c r="AF909" t="s">
        <v>31</v>
      </c>
    </row>
    <row r="910" spans="1:32">
      <c r="A910" t="str">
        <f t="shared" si="28"/>
        <v>213599451115104</v>
      </c>
      <c r="B910" t="s">
        <v>2978</v>
      </c>
      <c r="C910" t="s">
        <v>62</v>
      </c>
      <c r="D910" t="s">
        <v>1249</v>
      </c>
      <c r="E910" t="s">
        <v>1249</v>
      </c>
      <c r="F910" t="s">
        <v>58</v>
      </c>
      <c r="G910" t="s">
        <v>3402</v>
      </c>
      <c r="H910" s="1">
        <v>43922</v>
      </c>
      <c r="I910" s="1">
        <v>43893</v>
      </c>
      <c r="J910">
        <v>540000</v>
      </c>
      <c r="K910" t="s">
        <v>31</v>
      </c>
      <c r="L910" t="s">
        <v>31</v>
      </c>
      <c r="M910">
        <v>0</v>
      </c>
      <c r="N910">
        <v>0</v>
      </c>
      <c r="O910">
        <v>0</v>
      </c>
      <c r="P910" t="s">
        <v>37</v>
      </c>
      <c r="Q910" t="s">
        <v>37</v>
      </c>
      <c r="R910" t="str">
        <f t="shared" si="29"/>
        <v>2135994511151</v>
      </c>
      <c r="S910" t="s">
        <v>38</v>
      </c>
      <c r="T910" t="s">
        <v>66</v>
      </c>
      <c r="U910" t="s">
        <v>67</v>
      </c>
      <c r="V910" t="s">
        <v>100</v>
      </c>
      <c r="W910" t="s">
        <v>42</v>
      </c>
      <c r="X910" t="s">
        <v>43</v>
      </c>
      <c r="Y910" t="s">
        <v>44</v>
      </c>
      <c r="Z910" t="s">
        <v>44</v>
      </c>
      <c r="AA910" t="s">
        <v>45</v>
      </c>
      <c r="AB910" t="s">
        <v>46</v>
      </c>
      <c r="AC910" t="s">
        <v>47</v>
      </c>
      <c r="AD910" t="s">
        <v>48</v>
      </c>
      <c r="AE910" t="s">
        <v>49</v>
      </c>
      <c r="AF910" t="s">
        <v>31</v>
      </c>
    </row>
    <row r="911" spans="1:32">
      <c r="A911" t="str">
        <f t="shared" si="28"/>
        <v>213599451111904</v>
      </c>
      <c r="B911" t="s">
        <v>2978</v>
      </c>
      <c r="C911" t="s">
        <v>62</v>
      </c>
      <c r="D911" t="s">
        <v>721</v>
      </c>
      <c r="E911" t="s">
        <v>721</v>
      </c>
      <c r="F911" t="s">
        <v>50</v>
      </c>
      <c r="G911" t="s">
        <v>3401</v>
      </c>
      <c r="H911" s="1">
        <v>43922</v>
      </c>
      <c r="I911" s="1">
        <v>43893</v>
      </c>
      <c r="J911">
        <v>2411</v>
      </c>
      <c r="K911" t="s">
        <v>31</v>
      </c>
      <c r="L911" t="s">
        <v>31</v>
      </c>
      <c r="M911">
        <v>0</v>
      </c>
      <c r="N911">
        <v>0</v>
      </c>
      <c r="O911">
        <v>0</v>
      </c>
      <c r="P911" t="s">
        <v>37</v>
      </c>
      <c r="Q911" t="s">
        <v>37</v>
      </c>
      <c r="R911" t="str">
        <f t="shared" si="29"/>
        <v>2135994511119</v>
      </c>
      <c r="S911" t="s">
        <v>38</v>
      </c>
      <c r="T911" t="s">
        <v>66</v>
      </c>
      <c r="U911" t="s">
        <v>67</v>
      </c>
      <c r="V911" t="s">
        <v>100</v>
      </c>
      <c r="W911" t="s">
        <v>42</v>
      </c>
      <c r="X911" t="s">
        <v>43</v>
      </c>
      <c r="Y911" t="s">
        <v>44</v>
      </c>
      <c r="Z911" t="s">
        <v>44</v>
      </c>
      <c r="AA911" t="s">
        <v>45</v>
      </c>
      <c r="AB911" t="s">
        <v>46</v>
      </c>
      <c r="AC911" t="s">
        <v>47</v>
      </c>
      <c r="AD911" t="s">
        <v>48</v>
      </c>
      <c r="AE911" t="s">
        <v>49</v>
      </c>
      <c r="AF911" t="s">
        <v>31</v>
      </c>
    </row>
    <row r="912" spans="1:32">
      <c r="A912" t="str">
        <f t="shared" si="28"/>
        <v>213599451112104</v>
      </c>
      <c r="B912" t="s">
        <v>2978</v>
      </c>
      <c r="C912" t="s">
        <v>62</v>
      </c>
      <c r="D912" t="s">
        <v>721</v>
      </c>
      <c r="E912" t="s">
        <v>721</v>
      </c>
      <c r="F912" t="s">
        <v>51</v>
      </c>
      <c r="G912" t="s">
        <v>3401</v>
      </c>
      <c r="H912" s="1">
        <v>43922</v>
      </c>
      <c r="I912" s="1">
        <v>43893</v>
      </c>
      <c r="J912">
        <v>12775082</v>
      </c>
      <c r="K912" t="s">
        <v>31</v>
      </c>
      <c r="L912" t="s">
        <v>31</v>
      </c>
      <c r="M912">
        <v>0</v>
      </c>
      <c r="N912">
        <v>0</v>
      </c>
      <c r="O912">
        <v>0</v>
      </c>
      <c r="P912" t="s">
        <v>37</v>
      </c>
      <c r="Q912" t="s">
        <v>37</v>
      </c>
      <c r="R912" t="str">
        <f t="shared" si="29"/>
        <v>2135994511121</v>
      </c>
      <c r="S912" t="s">
        <v>38</v>
      </c>
      <c r="T912" t="s">
        <v>66</v>
      </c>
      <c r="U912" t="s">
        <v>67</v>
      </c>
      <c r="V912" t="s">
        <v>100</v>
      </c>
      <c r="W912" t="s">
        <v>42</v>
      </c>
      <c r="X912" t="s">
        <v>43</v>
      </c>
      <c r="Y912" t="s">
        <v>44</v>
      </c>
      <c r="Z912" t="s">
        <v>44</v>
      </c>
      <c r="AA912" t="s">
        <v>45</v>
      </c>
      <c r="AB912" t="s">
        <v>46</v>
      </c>
      <c r="AC912" t="s">
        <v>47</v>
      </c>
      <c r="AD912" t="s">
        <v>48</v>
      </c>
      <c r="AE912" t="s">
        <v>49</v>
      </c>
      <c r="AF912" t="s">
        <v>31</v>
      </c>
    </row>
    <row r="913" spans="1:32">
      <c r="A913" t="str">
        <f t="shared" si="28"/>
        <v>213599451112204</v>
      </c>
      <c r="B913" t="s">
        <v>2978</v>
      </c>
      <c r="C913" t="s">
        <v>62</v>
      </c>
      <c r="D913" t="s">
        <v>721</v>
      </c>
      <c r="E913" t="s">
        <v>721</v>
      </c>
      <c r="F913" t="s">
        <v>55</v>
      </c>
      <c r="G913" t="s">
        <v>3401</v>
      </c>
      <c r="H913" s="1">
        <v>43922</v>
      </c>
      <c r="I913" s="1">
        <v>43893</v>
      </c>
      <c r="J913">
        <v>4580432</v>
      </c>
      <c r="K913" t="s">
        <v>31</v>
      </c>
      <c r="L913" t="s">
        <v>31</v>
      </c>
      <c r="M913">
        <v>0</v>
      </c>
      <c r="N913">
        <v>0</v>
      </c>
      <c r="O913">
        <v>0</v>
      </c>
      <c r="P913" t="s">
        <v>37</v>
      </c>
      <c r="Q913" t="s">
        <v>37</v>
      </c>
      <c r="R913" t="str">
        <f t="shared" si="29"/>
        <v>2135994511122</v>
      </c>
      <c r="S913" t="s">
        <v>38</v>
      </c>
      <c r="T913" t="s">
        <v>66</v>
      </c>
      <c r="U913" t="s">
        <v>67</v>
      </c>
      <c r="V913" t="s">
        <v>100</v>
      </c>
      <c r="W913" t="s">
        <v>42</v>
      </c>
      <c r="X913" t="s">
        <v>43</v>
      </c>
      <c r="Y913" t="s">
        <v>44</v>
      </c>
      <c r="Z913" t="s">
        <v>44</v>
      </c>
      <c r="AA913" t="s">
        <v>45</v>
      </c>
      <c r="AB913" t="s">
        <v>46</v>
      </c>
      <c r="AC913" t="s">
        <v>47</v>
      </c>
      <c r="AD913" t="s">
        <v>48</v>
      </c>
      <c r="AE913" t="s">
        <v>49</v>
      </c>
      <c r="AF913" t="s">
        <v>31</v>
      </c>
    </row>
    <row r="914" spans="1:32">
      <c r="A914" t="str">
        <f t="shared" si="28"/>
        <v>213599451112404</v>
      </c>
      <c r="B914" t="s">
        <v>2978</v>
      </c>
      <c r="C914" t="s">
        <v>62</v>
      </c>
      <c r="D914" t="s">
        <v>721</v>
      </c>
      <c r="E914" t="s">
        <v>721</v>
      </c>
      <c r="F914" t="s">
        <v>52</v>
      </c>
      <c r="G914" t="s">
        <v>3401</v>
      </c>
      <c r="H914" s="1">
        <v>43922</v>
      </c>
      <c r="I914" s="1">
        <v>43893</v>
      </c>
      <c r="J914">
        <v>15473000</v>
      </c>
      <c r="K914" t="s">
        <v>31</v>
      </c>
      <c r="L914" t="s">
        <v>31</v>
      </c>
      <c r="M914">
        <v>0</v>
      </c>
      <c r="N914">
        <v>0</v>
      </c>
      <c r="O914">
        <v>0</v>
      </c>
      <c r="P914" t="s">
        <v>37</v>
      </c>
      <c r="Q914" t="s">
        <v>37</v>
      </c>
      <c r="R914" t="str">
        <f t="shared" si="29"/>
        <v>2135994511124</v>
      </c>
      <c r="S914" t="s">
        <v>38</v>
      </c>
      <c r="T914" t="s">
        <v>66</v>
      </c>
      <c r="U914" t="s">
        <v>67</v>
      </c>
      <c r="V914" t="s">
        <v>100</v>
      </c>
      <c r="W914" t="s">
        <v>42</v>
      </c>
      <c r="X914" t="s">
        <v>43</v>
      </c>
      <c r="Y914" t="s">
        <v>44</v>
      </c>
      <c r="Z914" t="s">
        <v>44</v>
      </c>
      <c r="AA914" t="s">
        <v>45</v>
      </c>
      <c r="AB914" t="s">
        <v>46</v>
      </c>
      <c r="AC914" t="s">
        <v>47</v>
      </c>
      <c r="AD914" t="s">
        <v>48</v>
      </c>
      <c r="AE914" t="s">
        <v>49</v>
      </c>
      <c r="AF914" t="s">
        <v>31</v>
      </c>
    </row>
    <row r="915" spans="1:32">
      <c r="A915" t="str">
        <f t="shared" si="28"/>
        <v>213599451112504</v>
      </c>
      <c r="B915" t="s">
        <v>2978</v>
      </c>
      <c r="C915" t="s">
        <v>62</v>
      </c>
      <c r="D915" t="s">
        <v>721</v>
      </c>
      <c r="E915" t="s">
        <v>721</v>
      </c>
      <c r="F915" t="s">
        <v>132</v>
      </c>
      <c r="G915" t="s">
        <v>3401</v>
      </c>
      <c r="H915" s="1">
        <v>43922</v>
      </c>
      <c r="I915" s="1">
        <v>43893</v>
      </c>
      <c r="J915">
        <v>50265</v>
      </c>
      <c r="K915" t="s">
        <v>31</v>
      </c>
      <c r="L915" t="s">
        <v>31</v>
      </c>
      <c r="M915">
        <v>0</v>
      </c>
      <c r="N915">
        <v>0</v>
      </c>
      <c r="O915">
        <v>0</v>
      </c>
      <c r="P915" t="s">
        <v>37</v>
      </c>
      <c r="Q915" t="s">
        <v>37</v>
      </c>
      <c r="R915" t="str">
        <f t="shared" si="29"/>
        <v>2135994511125</v>
      </c>
      <c r="S915" t="s">
        <v>38</v>
      </c>
      <c r="T915" t="s">
        <v>66</v>
      </c>
      <c r="U915" t="s">
        <v>67</v>
      </c>
      <c r="V915" t="s">
        <v>100</v>
      </c>
      <c r="W915" t="s">
        <v>42</v>
      </c>
      <c r="X915" t="s">
        <v>43</v>
      </c>
      <c r="Y915" t="s">
        <v>44</v>
      </c>
      <c r="Z915" t="s">
        <v>44</v>
      </c>
      <c r="AA915" t="s">
        <v>45</v>
      </c>
      <c r="AB915" t="s">
        <v>46</v>
      </c>
      <c r="AC915" t="s">
        <v>47</v>
      </c>
      <c r="AD915" t="s">
        <v>48</v>
      </c>
      <c r="AE915" t="s">
        <v>49</v>
      </c>
      <c r="AF915" t="s">
        <v>31</v>
      </c>
    </row>
    <row r="916" spans="1:32">
      <c r="A916" t="str">
        <f t="shared" si="28"/>
        <v>213599451112604</v>
      </c>
      <c r="B916" t="s">
        <v>2978</v>
      </c>
      <c r="C916" t="s">
        <v>62</v>
      </c>
      <c r="D916" t="s">
        <v>721</v>
      </c>
      <c r="E916" t="s">
        <v>721</v>
      </c>
      <c r="F916" t="s">
        <v>57</v>
      </c>
      <c r="G916" t="s">
        <v>3401</v>
      </c>
      <c r="H916" s="1">
        <v>43922</v>
      </c>
      <c r="I916" s="1">
        <v>43893</v>
      </c>
      <c r="J916">
        <v>10863000</v>
      </c>
      <c r="K916" t="s">
        <v>31</v>
      </c>
      <c r="L916" t="s">
        <v>31</v>
      </c>
      <c r="M916">
        <v>0</v>
      </c>
      <c r="N916">
        <v>0</v>
      </c>
      <c r="O916">
        <v>0</v>
      </c>
      <c r="P916" t="s">
        <v>37</v>
      </c>
      <c r="Q916" t="s">
        <v>37</v>
      </c>
      <c r="R916" t="str">
        <f t="shared" si="29"/>
        <v>2135994511126</v>
      </c>
      <c r="S916" t="s">
        <v>38</v>
      </c>
      <c r="T916" t="s">
        <v>66</v>
      </c>
      <c r="U916" t="s">
        <v>67</v>
      </c>
      <c r="V916" t="s">
        <v>100</v>
      </c>
      <c r="W916" t="s">
        <v>42</v>
      </c>
      <c r="X916" t="s">
        <v>43</v>
      </c>
      <c r="Y916" t="s">
        <v>44</v>
      </c>
      <c r="Z916" t="s">
        <v>44</v>
      </c>
      <c r="AA916" t="s">
        <v>45</v>
      </c>
      <c r="AB916" t="s">
        <v>46</v>
      </c>
      <c r="AC916" t="s">
        <v>47</v>
      </c>
      <c r="AD916" t="s">
        <v>48</v>
      </c>
      <c r="AE916" t="s">
        <v>49</v>
      </c>
      <c r="AF916" t="s">
        <v>31</v>
      </c>
    </row>
    <row r="917" spans="1:32">
      <c r="A917" t="str">
        <f t="shared" si="28"/>
        <v>213599451115104</v>
      </c>
      <c r="B917" t="s">
        <v>2978</v>
      </c>
      <c r="C917" t="s">
        <v>62</v>
      </c>
      <c r="D917" t="s">
        <v>721</v>
      </c>
      <c r="E917" t="s">
        <v>721</v>
      </c>
      <c r="F917" t="s">
        <v>58</v>
      </c>
      <c r="G917" t="s">
        <v>3401</v>
      </c>
      <c r="H917" s="1">
        <v>43922</v>
      </c>
      <c r="I917" s="1">
        <v>43893</v>
      </c>
      <c r="J917">
        <v>550000</v>
      </c>
      <c r="K917" t="s">
        <v>31</v>
      </c>
      <c r="L917" t="s">
        <v>31</v>
      </c>
      <c r="M917">
        <v>0</v>
      </c>
      <c r="N917">
        <v>0</v>
      </c>
      <c r="O917">
        <v>0</v>
      </c>
      <c r="P917" t="s">
        <v>37</v>
      </c>
      <c r="Q917" t="s">
        <v>37</v>
      </c>
      <c r="R917" t="str">
        <f t="shared" si="29"/>
        <v>2135994511151</v>
      </c>
      <c r="S917" t="s">
        <v>38</v>
      </c>
      <c r="T917" t="s">
        <v>66</v>
      </c>
      <c r="U917" t="s">
        <v>67</v>
      </c>
      <c r="V917" t="s">
        <v>100</v>
      </c>
      <c r="W917" t="s">
        <v>42</v>
      </c>
      <c r="X917" t="s">
        <v>43</v>
      </c>
      <c r="Y917" t="s">
        <v>44</v>
      </c>
      <c r="Z917" t="s">
        <v>44</v>
      </c>
      <c r="AA917" t="s">
        <v>45</v>
      </c>
      <c r="AB917" t="s">
        <v>46</v>
      </c>
      <c r="AC917" t="s">
        <v>47</v>
      </c>
      <c r="AD917" t="s">
        <v>48</v>
      </c>
      <c r="AE917" t="s">
        <v>49</v>
      </c>
      <c r="AF917" t="s">
        <v>31</v>
      </c>
    </row>
    <row r="918" spans="1:32">
      <c r="A918" t="str">
        <f t="shared" si="28"/>
        <v>213599451112206</v>
      </c>
      <c r="B918" t="s">
        <v>2978</v>
      </c>
      <c r="C918" t="s">
        <v>62</v>
      </c>
      <c r="D918" t="s">
        <v>1443</v>
      </c>
      <c r="E918" t="s">
        <v>1443</v>
      </c>
      <c r="F918" t="s">
        <v>55</v>
      </c>
      <c r="G918" t="s">
        <v>3408</v>
      </c>
      <c r="H918" s="1">
        <v>43986</v>
      </c>
      <c r="I918" s="1">
        <v>43984</v>
      </c>
      <c r="J918">
        <v>4432</v>
      </c>
      <c r="K918" t="s">
        <v>31</v>
      </c>
      <c r="L918" t="s">
        <v>31</v>
      </c>
      <c r="M918">
        <v>0</v>
      </c>
      <c r="N918">
        <v>0</v>
      </c>
      <c r="O918">
        <v>0</v>
      </c>
      <c r="P918" t="s">
        <v>37</v>
      </c>
      <c r="Q918" t="s">
        <v>37</v>
      </c>
      <c r="R918" t="str">
        <f t="shared" si="29"/>
        <v>2135994511122</v>
      </c>
      <c r="S918" t="s">
        <v>38</v>
      </c>
      <c r="T918" t="s">
        <v>66</v>
      </c>
      <c r="U918" t="s">
        <v>67</v>
      </c>
      <c r="V918" t="s">
        <v>100</v>
      </c>
      <c r="W918" t="s">
        <v>42</v>
      </c>
      <c r="X918" t="s">
        <v>43</v>
      </c>
      <c r="Y918" t="s">
        <v>44</v>
      </c>
      <c r="Z918" t="s">
        <v>44</v>
      </c>
      <c r="AA918" t="s">
        <v>45</v>
      </c>
      <c r="AB918" t="s">
        <v>46</v>
      </c>
      <c r="AC918" t="s">
        <v>47</v>
      </c>
      <c r="AD918" t="s">
        <v>48</v>
      </c>
      <c r="AE918" t="s">
        <v>49</v>
      </c>
      <c r="AF918" t="s">
        <v>31</v>
      </c>
    </row>
    <row r="919" spans="1:32">
      <c r="A919" t="str">
        <f t="shared" si="28"/>
        <v>213599451112106</v>
      </c>
      <c r="B919" t="s">
        <v>2978</v>
      </c>
      <c r="C919" t="s">
        <v>62</v>
      </c>
      <c r="D919" t="s">
        <v>1443</v>
      </c>
      <c r="E919" t="s">
        <v>1443</v>
      </c>
      <c r="F919" t="s">
        <v>51</v>
      </c>
      <c r="G919" t="s">
        <v>3408</v>
      </c>
      <c r="H919" s="1">
        <v>43986</v>
      </c>
      <c r="I919" s="1">
        <v>43984</v>
      </c>
      <c r="J919">
        <v>26750</v>
      </c>
      <c r="K919" t="s">
        <v>31</v>
      </c>
      <c r="L919" t="s">
        <v>31</v>
      </c>
      <c r="M919">
        <v>0</v>
      </c>
      <c r="N919">
        <v>0</v>
      </c>
      <c r="O919">
        <v>0</v>
      </c>
      <c r="P919" t="s">
        <v>37</v>
      </c>
      <c r="Q919" t="s">
        <v>37</v>
      </c>
      <c r="R919" t="str">
        <f t="shared" si="29"/>
        <v>2135994511121</v>
      </c>
      <c r="S919" t="s">
        <v>38</v>
      </c>
      <c r="T919" t="s">
        <v>66</v>
      </c>
      <c r="U919" t="s">
        <v>67</v>
      </c>
      <c r="V919" t="s">
        <v>100</v>
      </c>
      <c r="W919" t="s">
        <v>42</v>
      </c>
      <c r="X919" t="s">
        <v>43</v>
      </c>
      <c r="Y919" t="s">
        <v>44</v>
      </c>
      <c r="Z919" t="s">
        <v>44</v>
      </c>
      <c r="AA919" t="s">
        <v>45</v>
      </c>
      <c r="AB919" t="s">
        <v>46</v>
      </c>
      <c r="AC919" t="s">
        <v>47</v>
      </c>
      <c r="AD919" t="s">
        <v>48</v>
      </c>
      <c r="AE919" t="s">
        <v>49</v>
      </c>
      <c r="AF919" t="s">
        <v>31</v>
      </c>
    </row>
    <row r="920" spans="1:32">
      <c r="A920" t="str">
        <f t="shared" si="28"/>
        <v>213599451111106</v>
      </c>
      <c r="B920" t="s">
        <v>2978</v>
      </c>
      <c r="C920" t="s">
        <v>62</v>
      </c>
      <c r="D920" t="s">
        <v>1443</v>
      </c>
      <c r="E920" t="s">
        <v>1443</v>
      </c>
      <c r="F920" t="s">
        <v>35</v>
      </c>
      <c r="G920" t="s">
        <v>3408</v>
      </c>
      <c r="H920" s="1">
        <v>43986</v>
      </c>
      <c r="I920" s="1">
        <v>43984</v>
      </c>
      <c r="J920">
        <v>267500</v>
      </c>
      <c r="K920" t="s">
        <v>31</v>
      </c>
      <c r="L920" t="s">
        <v>31</v>
      </c>
      <c r="M920">
        <v>0</v>
      </c>
      <c r="N920">
        <v>0</v>
      </c>
      <c r="O920">
        <v>0</v>
      </c>
      <c r="P920" t="s">
        <v>37</v>
      </c>
      <c r="Q920" t="s">
        <v>37</v>
      </c>
      <c r="R920" t="str">
        <f t="shared" si="29"/>
        <v>2135994511111</v>
      </c>
      <c r="S920" t="s">
        <v>38</v>
      </c>
      <c r="T920" t="s">
        <v>66</v>
      </c>
      <c r="U920" t="s">
        <v>67</v>
      </c>
      <c r="V920" t="s">
        <v>100</v>
      </c>
      <c r="W920" t="s">
        <v>42</v>
      </c>
      <c r="X920" t="s">
        <v>43</v>
      </c>
      <c r="Y920" t="s">
        <v>44</v>
      </c>
      <c r="Z920" t="s">
        <v>44</v>
      </c>
      <c r="AA920" t="s">
        <v>45</v>
      </c>
      <c r="AB920" t="s">
        <v>46</v>
      </c>
      <c r="AC920" t="s">
        <v>47</v>
      </c>
      <c r="AD920" t="s">
        <v>48</v>
      </c>
      <c r="AE920" t="s">
        <v>49</v>
      </c>
      <c r="AF920" t="s">
        <v>31</v>
      </c>
    </row>
    <row r="921" spans="1:32">
      <c r="A921" t="str">
        <f t="shared" si="28"/>
        <v>213599451112206</v>
      </c>
      <c r="B921" t="s">
        <v>2978</v>
      </c>
      <c r="C921" t="s">
        <v>62</v>
      </c>
      <c r="D921" t="s">
        <v>1346</v>
      </c>
      <c r="E921" t="s">
        <v>1346</v>
      </c>
      <c r="F921" t="s">
        <v>55</v>
      </c>
      <c r="G921" t="s">
        <v>3409</v>
      </c>
      <c r="H921" s="1">
        <v>43986</v>
      </c>
      <c r="I921" s="1">
        <v>43984</v>
      </c>
      <c r="J921">
        <v>4524</v>
      </c>
      <c r="K921" t="s">
        <v>31</v>
      </c>
      <c r="L921" t="s">
        <v>31</v>
      </c>
      <c r="M921">
        <v>0</v>
      </c>
      <c r="N921">
        <v>0</v>
      </c>
      <c r="O921">
        <v>0</v>
      </c>
      <c r="P921" t="s">
        <v>37</v>
      </c>
      <c r="Q921" t="s">
        <v>37</v>
      </c>
      <c r="R921" t="str">
        <f t="shared" si="29"/>
        <v>2135994511122</v>
      </c>
      <c r="S921" t="s">
        <v>38</v>
      </c>
      <c r="T921" t="s">
        <v>66</v>
      </c>
      <c r="U921" t="s">
        <v>67</v>
      </c>
      <c r="V921" t="s">
        <v>100</v>
      </c>
      <c r="W921" t="s">
        <v>42</v>
      </c>
      <c r="X921" t="s">
        <v>43</v>
      </c>
      <c r="Y921" t="s">
        <v>44</v>
      </c>
      <c r="Z921" t="s">
        <v>44</v>
      </c>
      <c r="AA921" t="s">
        <v>45</v>
      </c>
      <c r="AB921" t="s">
        <v>46</v>
      </c>
      <c r="AC921" t="s">
        <v>47</v>
      </c>
      <c r="AD921" t="s">
        <v>48</v>
      </c>
      <c r="AE921" t="s">
        <v>49</v>
      </c>
      <c r="AF921" t="s">
        <v>31</v>
      </c>
    </row>
    <row r="922" spans="1:32">
      <c r="A922" t="str">
        <f t="shared" si="28"/>
        <v>213599451112106</v>
      </c>
      <c r="B922" t="s">
        <v>2978</v>
      </c>
      <c r="C922" t="s">
        <v>62</v>
      </c>
      <c r="D922" t="s">
        <v>1346</v>
      </c>
      <c r="E922" t="s">
        <v>1346</v>
      </c>
      <c r="F922" t="s">
        <v>51</v>
      </c>
      <c r="G922" t="s">
        <v>3409</v>
      </c>
      <c r="H922" s="1">
        <v>43986</v>
      </c>
      <c r="I922" s="1">
        <v>43984</v>
      </c>
      <c r="J922">
        <v>11310</v>
      </c>
      <c r="K922" t="s">
        <v>31</v>
      </c>
      <c r="L922" t="s">
        <v>31</v>
      </c>
      <c r="M922">
        <v>0</v>
      </c>
      <c r="N922">
        <v>0</v>
      </c>
      <c r="O922">
        <v>0</v>
      </c>
      <c r="P922" t="s">
        <v>37</v>
      </c>
      <c r="Q922" t="s">
        <v>37</v>
      </c>
      <c r="R922" t="str">
        <f t="shared" si="29"/>
        <v>2135994511121</v>
      </c>
      <c r="S922" t="s">
        <v>38</v>
      </c>
      <c r="T922" t="s">
        <v>66</v>
      </c>
      <c r="U922" t="s">
        <v>67</v>
      </c>
      <c r="V922" t="s">
        <v>100</v>
      </c>
      <c r="W922" t="s">
        <v>42</v>
      </c>
      <c r="X922" t="s">
        <v>43</v>
      </c>
      <c r="Y922" t="s">
        <v>44</v>
      </c>
      <c r="Z922" t="s">
        <v>44</v>
      </c>
      <c r="AA922" t="s">
        <v>45</v>
      </c>
      <c r="AB922" t="s">
        <v>46</v>
      </c>
      <c r="AC922" t="s">
        <v>47</v>
      </c>
      <c r="AD922" t="s">
        <v>48</v>
      </c>
      <c r="AE922" t="s">
        <v>49</v>
      </c>
      <c r="AF922" t="s">
        <v>31</v>
      </c>
    </row>
    <row r="923" spans="1:32">
      <c r="A923" t="str">
        <f t="shared" si="28"/>
        <v>213599451111106</v>
      </c>
      <c r="B923" t="s">
        <v>2978</v>
      </c>
      <c r="C923" t="s">
        <v>62</v>
      </c>
      <c r="D923" t="s">
        <v>1346</v>
      </c>
      <c r="E923" t="s">
        <v>1346</v>
      </c>
      <c r="F923" t="s">
        <v>35</v>
      </c>
      <c r="G923" t="s">
        <v>3409</v>
      </c>
      <c r="H923" s="1">
        <v>43986</v>
      </c>
      <c r="I923" s="1">
        <v>43984</v>
      </c>
      <c r="J923">
        <v>224500</v>
      </c>
      <c r="K923" t="s">
        <v>31</v>
      </c>
      <c r="L923" t="s">
        <v>31</v>
      </c>
      <c r="M923">
        <v>0</v>
      </c>
      <c r="N923">
        <v>0</v>
      </c>
      <c r="O923">
        <v>0</v>
      </c>
      <c r="P923" t="s">
        <v>37</v>
      </c>
      <c r="Q923" t="s">
        <v>37</v>
      </c>
      <c r="R923" t="str">
        <f t="shared" si="29"/>
        <v>2135994511111</v>
      </c>
      <c r="S923" t="s">
        <v>38</v>
      </c>
      <c r="T923" t="s">
        <v>66</v>
      </c>
      <c r="U923" t="s">
        <v>67</v>
      </c>
      <c r="V923" t="s">
        <v>100</v>
      </c>
      <c r="W923" t="s">
        <v>42</v>
      </c>
      <c r="X923" t="s">
        <v>43</v>
      </c>
      <c r="Y923" t="s">
        <v>44</v>
      </c>
      <c r="Z923" t="s">
        <v>44</v>
      </c>
      <c r="AA923" t="s">
        <v>45</v>
      </c>
      <c r="AB923" t="s">
        <v>46</v>
      </c>
      <c r="AC923" t="s">
        <v>47</v>
      </c>
      <c r="AD923" t="s">
        <v>48</v>
      </c>
      <c r="AE923" t="s">
        <v>49</v>
      </c>
      <c r="AF923" t="s">
        <v>31</v>
      </c>
    </row>
    <row r="924" spans="1:32">
      <c r="A924" t="str">
        <f t="shared" si="28"/>
        <v>213599451111906</v>
      </c>
      <c r="B924" t="s">
        <v>2978</v>
      </c>
      <c r="C924" t="s">
        <v>62</v>
      </c>
      <c r="D924" t="s">
        <v>1346</v>
      </c>
      <c r="E924" t="s">
        <v>1346</v>
      </c>
      <c r="F924" t="s">
        <v>50</v>
      </c>
      <c r="G924" t="s">
        <v>3409</v>
      </c>
      <c r="H924" s="1">
        <v>43986</v>
      </c>
      <c r="I924" s="1">
        <v>43984</v>
      </c>
      <c r="J924">
        <v>66</v>
      </c>
      <c r="K924" t="s">
        <v>31</v>
      </c>
      <c r="L924" t="s">
        <v>31</v>
      </c>
      <c r="M924">
        <v>0</v>
      </c>
      <c r="N924">
        <v>0</v>
      </c>
      <c r="O924">
        <v>0</v>
      </c>
      <c r="P924" t="s">
        <v>37</v>
      </c>
      <c r="Q924" t="s">
        <v>37</v>
      </c>
      <c r="R924" t="str">
        <f t="shared" si="29"/>
        <v>2135994511119</v>
      </c>
      <c r="S924" t="s">
        <v>38</v>
      </c>
      <c r="T924" t="s">
        <v>66</v>
      </c>
      <c r="U924" t="s">
        <v>67</v>
      </c>
      <c r="V924" t="s">
        <v>100</v>
      </c>
      <c r="W924" t="s">
        <v>42</v>
      </c>
      <c r="X924" t="s">
        <v>43</v>
      </c>
      <c r="Y924" t="s">
        <v>44</v>
      </c>
      <c r="Z924" t="s">
        <v>44</v>
      </c>
      <c r="AA924" t="s">
        <v>45</v>
      </c>
      <c r="AB924" t="s">
        <v>46</v>
      </c>
      <c r="AC924" t="s">
        <v>47</v>
      </c>
      <c r="AD924" t="s">
        <v>48</v>
      </c>
      <c r="AE924" t="s">
        <v>49</v>
      </c>
      <c r="AF924" t="s">
        <v>31</v>
      </c>
    </row>
    <row r="925" spans="1:32">
      <c r="A925" t="str">
        <f t="shared" si="28"/>
        <v>213599451112106</v>
      </c>
      <c r="B925" t="s">
        <v>2978</v>
      </c>
      <c r="C925" t="s">
        <v>62</v>
      </c>
      <c r="D925" t="s">
        <v>1776</v>
      </c>
      <c r="E925" t="s">
        <v>1776</v>
      </c>
      <c r="F925" t="s">
        <v>51</v>
      </c>
      <c r="G925" t="s">
        <v>3410</v>
      </c>
      <c r="H925" s="1">
        <v>43983</v>
      </c>
      <c r="I925" s="1">
        <v>43956</v>
      </c>
      <c r="J925">
        <v>12800632</v>
      </c>
      <c r="K925" t="s">
        <v>31</v>
      </c>
      <c r="L925" t="s">
        <v>31</v>
      </c>
      <c r="M925">
        <v>0</v>
      </c>
      <c r="N925">
        <v>0</v>
      </c>
      <c r="O925">
        <v>0</v>
      </c>
      <c r="P925" t="s">
        <v>37</v>
      </c>
      <c r="Q925" t="s">
        <v>37</v>
      </c>
      <c r="R925" t="str">
        <f t="shared" si="29"/>
        <v>2135994511121</v>
      </c>
      <c r="S925" t="s">
        <v>38</v>
      </c>
      <c r="T925" t="s">
        <v>66</v>
      </c>
      <c r="U925" t="s">
        <v>67</v>
      </c>
      <c r="V925" t="s">
        <v>100</v>
      </c>
      <c r="W925" t="s">
        <v>42</v>
      </c>
      <c r="X925" t="s">
        <v>43</v>
      </c>
      <c r="Y925" t="s">
        <v>44</v>
      </c>
      <c r="Z925" t="s">
        <v>44</v>
      </c>
      <c r="AA925" t="s">
        <v>45</v>
      </c>
      <c r="AB925" t="s">
        <v>46</v>
      </c>
      <c r="AC925" t="s">
        <v>47</v>
      </c>
      <c r="AD925" t="s">
        <v>48</v>
      </c>
      <c r="AE925" t="s">
        <v>49</v>
      </c>
      <c r="AF925" t="s">
        <v>31</v>
      </c>
    </row>
    <row r="926" spans="1:32">
      <c r="A926" t="str">
        <f t="shared" si="28"/>
        <v>213599451112206</v>
      </c>
      <c r="B926" t="s">
        <v>2978</v>
      </c>
      <c r="C926" t="s">
        <v>62</v>
      </c>
      <c r="D926" t="s">
        <v>1776</v>
      </c>
      <c r="E926" t="s">
        <v>1776</v>
      </c>
      <c r="F926" t="s">
        <v>55</v>
      </c>
      <c r="G926" t="s">
        <v>3410</v>
      </c>
      <c r="H926" s="1">
        <v>43983</v>
      </c>
      <c r="I926" s="1">
        <v>43956</v>
      </c>
      <c r="J926">
        <v>4588612</v>
      </c>
      <c r="K926" t="s">
        <v>31</v>
      </c>
      <c r="L926" t="s">
        <v>31</v>
      </c>
      <c r="M926">
        <v>0</v>
      </c>
      <c r="N926">
        <v>0</v>
      </c>
      <c r="O926">
        <v>0</v>
      </c>
      <c r="P926" t="s">
        <v>37</v>
      </c>
      <c r="Q926" t="s">
        <v>37</v>
      </c>
      <c r="R926" t="str">
        <f t="shared" si="29"/>
        <v>2135994511122</v>
      </c>
      <c r="S926" t="s">
        <v>38</v>
      </c>
      <c r="T926" t="s">
        <v>66</v>
      </c>
      <c r="U926" t="s">
        <v>67</v>
      </c>
      <c r="V926" t="s">
        <v>100</v>
      </c>
      <c r="W926" t="s">
        <v>42</v>
      </c>
      <c r="X926" t="s">
        <v>43</v>
      </c>
      <c r="Y926" t="s">
        <v>44</v>
      </c>
      <c r="Z926" t="s">
        <v>44</v>
      </c>
      <c r="AA926" t="s">
        <v>45</v>
      </c>
      <c r="AB926" t="s">
        <v>46</v>
      </c>
      <c r="AC926" t="s">
        <v>47</v>
      </c>
      <c r="AD926" t="s">
        <v>48</v>
      </c>
      <c r="AE926" t="s">
        <v>49</v>
      </c>
      <c r="AF926" t="s">
        <v>31</v>
      </c>
    </row>
    <row r="927" spans="1:32">
      <c r="A927" t="str">
        <f t="shared" si="28"/>
        <v>213599451112406</v>
      </c>
      <c r="B927" t="s">
        <v>2978</v>
      </c>
      <c r="C927" t="s">
        <v>62</v>
      </c>
      <c r="D927" t="s">
        <v>1776</v>
      </c>
      <c r="E927" t="s">
        <v>1776</v>
      </c>
      <c r="F927" t="s">
        <v>52</v>
      </c>
      <c r="G927" t="s">
        <v>3410</v>
      </c>
      <c r="H927" s="1">
        <v>43983</v>
      </c>
      <c r="I927" s="1">
        <v>43956</v>
      </c>
      <c r="J927">
        <v>15473000</v>
      </c>
      <c r="K927" t="s">
        <v>31</v>
      </c>
      <c r="L927" t="s">
        <v>31</v>
      </c>
      <c r="M927">
        <v>0</v>
      </c>
      <c r="N927">
        <v>0</v>
      </c>
      <c r="O927">
        <v>0</v>
      </c>
      <c r="P927" t="s">
        <v>37</v>
      </c>
      <c r="Q927" t="s">
        <v>37</v>
      </c>
      <c r="R927" t="str">
        <f t="shared" si="29"/>
        <v>2135994511124</v>
      </c>
      <c r="S927" t="s">
        <v>38</v>
      </c>
      <c r="T927" t="s">
        <v>66</v>
      </c>
      <c r="U927" t="s">
        <v>67</v>
      </c>
      <c r="V927" t="s">
        <v>100</v>
      </c>
      <c r="W927" t="s">
        <v>42</v>
      </c>
      <c r="X927" t="s">
        <v>43</v>
      </c>
      <c r="Y927" t="s">
        <v>44</v>
      </c>
      <c r="Z927" t="s">
        <v>44</v>
      </c>
      <c r="AA927" t="s">
        <v>45</v>
      </c>
      <c r="AB927" t="s">
        <v>46</v>
      </c>
      <c r="AC927" t="s">
        <v>47</v>
      </c>
      <c r="AD927" t="s">
        <v>48</v>
      </c>
      <c r="AE927" t="s">
        <v>49</v>
      </c>
      <c r="AF927" t="s">
        <v>31</v>
      </c>
    </row>
    <row r="928" spans="1:32">
      <c r="A928" t="str">
        <f t="shared" si="28"/>
        <v>213599451112506</v>
      </c>
      <c r="B928" t="s">
        <v>2978</v>
      </c>
      <c r="C928" t="s">
        <v>62</v>
      </c>
      <c r="D928" t="s">
        <v>109</v>
      </c>
      <c r="E928" t="s">
        <v>109</v>
      </c>
      <c r="F928" t="s">
        <v>132</v>
      </c>
      <c r="G928" t="s">
        <v>3411</v>
      </c>
      <c r="H928" s="1">
        <v>43983</v>
      </c>
      <c r="I928" s="1">
        <v>43956</v>
      </c>
      <c r="J928">
        <v>14262</v>
      </c>
      <c r="K928" t="s">
        <v>31</v>
      </c>
      <c r="L928" t="s">
        <v>31</v>
      </c>
      <c r="M928">
        <v>0</v>
      </c>
      <c r="N928">
        <v>0</v>
      </c>
      <c r="O928">
        <v>0</v>
      </c>
      <c r="P928" t="s">
        <v>37</v>
      </c>
      <c r="Q928" t="s">
        <v>37</v>
      </c>
      <c r="R928" t="str">
        <f t="shared" si="29"/>
        <v>2135994511125</v>
      </c>
      <c r="S928" t="s">
        <v>38</v>
      </c>
      <c r="T928" t="s">
        <v>66</v>
      </c>
      <c r="U928" t="s">
        <v>67</v>
      </c>
      <c r="V928" t="s">
        <v>100</v>
      </c>
      <c r="W928" t="s">
        <v>42</v>
      </c>
      <c r="X928" t="s">
        <v>43</v>
      </c>
      <c r="Y928" t="s">
        <v>44</v>
      </c>
      <c r="Z928" t="s">
        <v>44</v>
      </c>
      <c r="AA928" t="s">
        <v>45</v>
      </c>
      <c r="AB928" t="s">
        <v>46</v>
      </c>
      <c r="AC928" t="s">
        <v>47</v>
      </c>
      <c r="AD928" t="s">
        <v>48</v>
      </c>
      <c r="AE928" t="s">
        <v>49</v>
      </c>
      <c r="AF928" t="s">
        <v>31</v>
      </c>
    </row>
    <row r="929" spans="1:32">
      <c r="A929" t="str">
        <f t="shared" si="28"/>
        <v>213599451115106</v>
      </c>
      <c r="B929" t="s">
        <v>2978</v>
      </c>
      <c r="C929" t="s">
        <v>62</v>
      </c>
      <c r="D929" t="s">
        <v>871</v>
      </c>
      <c r="E929" t="s">
        <v>871</v>
      </c>
      <c r="F929" t="s">
        <v>58</v>
      </c>
      <c r="G929" t="s">
        <v>3412</v>
      </c>
      <c r="H929" s="1">
        <v>43983</v>
      </c>
      <c r="I929" s="1">
        <v>43956</v>
      </c>
      <c r="J929">
        <v>2585000</v>
      </c>
      <c r="K929" t="s">
        <v>31</v>
      </c>
      <c r="L929" t="s">
        <v>31</v>
      </c>
      <c r="M929">
        <v>0</v>
      </c>
      <c r="N929">
        <v>0</v>
      </c>
      <c r="O929">
        <v>0</v>
      </c>
      <c r="P929" t="s">
        <v>37</v>
      </c>
      <c r="Q929" t="s">
        <v>37</v>
      </c>
      <c r="R929" t="str">
        <f t="shared" si="29"/>
        <v>2135994511151</v>
      </c>
      <c r="S929" t="s">
        <v>38</v>
      </c>
      <c r="T929" t="s">
        <v>66</v>
      </c>
      <c r="U929" t="s">
        <v>67</v>
      </c>
      <c r="V929" t="s">
        <v>100</v>
      </c>
      <c r="W929" t="s">
        <v>42</v>
      </c>
      <c r="X929" t="s">
        <v>43</v>
      </c>
      <c r="Y929" t="s">
        <v>44</v>
      </c>
      <c r="Z929" t="s">
        <v>44</v>
      </c>
      <c r="AA929" t="s">
        <v>45</v>
      </c>
      <c r="AB929" t="s">
        <v>46</v>
      </c>
      <c r="AC929" t="s">
        <v>47</v>
      </c>
      <c r="AD929" t="s">
        <v>48</v>
      </c>
      <c r="AE929" t="s">
        <v>49</v>
      </c>
      <c r="AF929" t="s">
        <v>31</v>
      </c>
    </row>
    <row r="930" spans="1:32">
      <c r="A930" t="str">
        <f t="shared" si="28"/>
        <v>213599451112506</v>
      </c>
      <c r="B930" t="s">
        <v>2978</v>
      </c>
      <c r="C930" t="s">
        <v>62</v>
      </c>
      <c r="D930" t="s">
        <v>1776</v>
      </c>
      <c r="E930" t="s">
        <v>1776</v>
      </c>
      <c r="F930" t="s">
        <v>132</v>
      </c>
      <c r="G930" t="s">
        <v>3410</v>
      </c>
      <c r="H930" s="1">
        <v>43983</v>
      </c>
      <c r="I930" s="1">
        <v>43956</v>
      </c>
      <c r="J930">
        <v>50265</v>
      </c>
      <c r="K930" t="s">
        <v>31</v>
      </c>
      <c r="L930" t="s">
        <v>31</v>
      </c>
      <c r="M930">
        <v>0</v>
      </c>
      <c r="N930">
        <v>0</v>
      </c>
      <c r="O930">
        <v>0</v>
      </c>
      <c r="P930" t="s">
        <v>37</v>
      </c>
      <c r="Q930" t="s">
        <v>37</v>
      </c>
      <c r="R930" t="str">
        <f t="shared" si="29"/>
        <v>2135994511125</v>
      </c>
      <c r="S930" t="s">
        <v>38</v>
      </c>
      <c r="T930" t="s">
        <v>66</v>
      </c>
      <c r="U930" t="s">
        <v>67</v>
      </c>
      <c r="V930" t="s">
        <v>100</v>
      </c>
      <c r="W930" t="s">
        <v>42</v>
      </c>
      <c r="X930" t="s">
        <v>43</v>
      </c>
      <c r="Y930" t="s">
        <v>44</v>
      </c>
      <c r="Z930" t="s">
        <v>44</v>
      </c>
      <c r="AA930" t="s">
        <v>45</v>
      </c>
      <c r="AB930" t="s">
        <v>46</v>
      </c>
      <c r="AC930" t="s">
        <v>47</v>
      </c>
      <c r="AD930" t="s">
        <v>48</v>
      </c>
      <c r="AE930" t="s">
        <v>49</v>
      </c>
      <c r="AF930" t="s">
        <v>31</v>
      </c>
    </row>
    <row r="931" spans="1:32">
      <c r="A931" t="str">
        <f t="shared" si="28"/>
        <v>213599451112606</v>
      </c>
      <c r="B931" t="s">
        <v>2978</v>
      </c>
      <c r="C931" t="s">
        <v>62</v>
      </c>
      <c r="D931" t="s">
        <v>1776</v>
      </c>
      <c r="E931" t="s">
        <v>1776</v>
      </c>
      <c r="F931" t="s">
        <v>57</v>
      </c>
      <c r="G931" t="s">
        <v>3410</v>
      </c>
      <c r="H931" s="1">
        <v>43983</v>
      </c>
      <c r="I931" s="1">
        <v>43956</v>
      </c>
      <c r="J931">
        <v>10863000</v>
      </c>
      <c r="K931" t="s">
        <v>31</v>
      </c>
      <c r="L931" t="s">
        <v>31</v>
      </c>
      <c r="M931">
        <v>0</v>
      </c>
      <c r="N931">
        <v>0</v>
      </c>
      <c r="O931">
        <v>0</v>
      </c>
      <c r="P931" t="s">
        <v>37</v>
      </c>
      <c r="Q931" t="s">
        <v>37</v>
      </c>
      <c r="R931" t="str">
        <f t="shared" si="29"/>
        <v>2135994511126</v>
      </c>
      <c r="S931" t="s">
        <v>38</v>
      </c>
      <c r="T931" t="s">
        <v>66</v>
      </c>
      <c r="U931" t="s">
        <v>67</v>
      </c>
      <c r="V931" t="s">
        <v>100</v>
      </c>
      <c r="W931" t="s">
        <v>42</v>
      </c>
      <c r="X931" t="s">
        <v>43</v>
      </c>
      <c r="Y931" t="s">
        <v>44</v>
      </c>
      <c r="Z931" t="s">
        <v>44</v>
      </c>
      <c r="AA931" t="s">
        <v>45</v>
      </c>
      <c r="AB931" t="s">
        <v>46</v>
      </c>
      <c r="AC931" t="s">
        <v>47</v>
      </c>
      <c r="AD931" t="s">
        <v>48</v>
      </c>
      <c r="AE931" t="s">
        <v>49</v>
      </c>
      <c r="AF931" t="s">
        <v>31</v>
      </c>
    </row>
    <row r="932" spans="1:32">
      <c r="A932" t="str">
        <f t="shared" si="28"/>
        <v>213599451115106</v>
      </c>
      <c r="B932" t="s">
        <v>2978</v>
      </c>
      <c r="C932" t="s">
        <v>62</v>
      </c>
      <c r="D932" t="s">
        <v>1776</v>
      </c>
      <c r="E932" t="s">
        <v>1776</v>
      </c>
      <c r="F932" t="s">
        <v>58</v>
      </c>
      <c r="G932" t="s">
        <v>3410</v>
      </c>
      <c r="H932" s="1">
        <v>43983</v>
      </c>
      <c r="I932" s="1">
        <v>43956</v>
      </c>
      <c r="J932">
        <v>550000</v>
      </c>
      <c r="K932" t="s">
        <v>31</v>
      </c>
      <c r="L932" t="s">
        <v>31</v>
      </c>
      <c r="M932">
        <v>0</v>
      </c>
      <c r="N932">
        <v>0</v>
      </c>
      <c r="O932">
        <v>0</v>
      </c>
      <c r="P932" t="s">
        <v>37</v>
      </c>
      <c r="Q932" t="s">
        <v>37</v>
      </c>
      <c r="R932" t="str">
        <f t="shared" si="29"/>
        <v>2135994511151</v>
      </c>
      <c r="S932" t="s">
        <v>38</v>
      </c>
      <c r="T932" t="s">
        <v>66</v>
      </c>
      <c r="U932" t="s">
        <v>67</v>
      </c>
      <c r="V932" t="s">
        <v>100</v>
      </c>
      <c r="W932" t="s">
        <v>42</v>
      </c>
      <c r="X932" t="s">
        <v>43</v>
      </c>
      <c r="Y932" t="s">
        <v>44</v>
      </c>
      <c r="Z932" t="s">
        <v>44</v>
      </c>
      <c r="AA932" t="s">
        <v>45</v>
      </c>
      <c r="AB932" t="s">
        <v>46</v>
      </c>
      <c r="AC932" t="s">
        <v>47</v>
      </c>
      <c r="AD932" t="s">
        <v>48</v>
      </c>
      <c r="AE932" t="s">
        <v>49</v>
      </c>
      <c r="AF932" t="s">
        <v>31</v>
      </c>
    </row>
    <row r="933" spans="1:32">
      <c r="A933" t="str">
        <f t="shared" si="28"/>
        <v>213599451111106</v>
      </c>
      <c r="B933" t="s">
        <v>2978</v>
      </c>
      <c r="C933" t="s">
        <v>62</v>
      </c>
      <c r="D933" t="s">
        <v>1323</v>
      </c>
      <c r="E933" t="s">
        <v>1323</v>
      </c>
      <c r="F933" t="s">
        <v>35</v>
      </c>
      <c r="G933" t="s">
        <v>3413</v>
      </c>
      <c r="H933" s="1">
        <v>43983</v>
      </c>
      <c r="I933" s="1">
        <v>43956</v>
      </c>
      <c r="J933">
        <v>96626500</v>
      </c>
      <c r="K933" t="s">
        <v>31</v>
      </c>
      <c r="L933" t="s">
        <v>31</v>
      </c>
      <c r="M933">
        <v>0</v>
      </c>
      <c r="N933">
        <v>0</v>
      </c>
      <c r="O933">
        <v>0</v>
      </c>
      <c r="P933" t="s">
        <v>37</v>
      </c>
      <c r="Q933" t="s">
        <v>37</v>
      </c>
      <c r="R933" t="str">
        <f t="shared" si="29"/>
        <v>2135994511111</v>
      </c>
      <c r="S933" t="s">
        <v>38</v>
      </c>
      <c r="T933" t="s">
        <v>66</v>
      </c>
      <c r="U933" t="s">
        <v>67</v>
      </c>
      <c r="V933" t="s">
        <v>100</v>
      </c>
      <c r="W933" t="s">
        <v>42</v>
      </c>
      <c r="X933" t="s">
        <v>43</v>
      </c>
      <c r="Y933" t="s">
        <v>44</v>
      </c>
      <c r="Z933" t="s">
        <v>44</v>
      </c>
      <c r="AA933" t="s">
        <v>45</v>
      </c>
      <c r="AB933" t="s">
        <v>46</v>
      </c>
      <c r="AC933" t="s">
        <v>47</v>
      </c>
      <c r="AD933" t="s">
        <v>48</v>
      </c>
      <c r="AE933" t="s">
        <v>49</v>
      </c>
      <c r="AF933" t="s">
        <v>31</v>
      </c>
    </row>
    <row r="934" spans="1:32">
      <c r="A934" t="str">
        <f t="shared" si="28"/>
        <v>213599451111906</v>
      </c>
      <c r="B934" t="s">
        <v>2978</v>
      </c>
      <c r="C934" t="s">
        <v>62</v>
      </c>
      <c r="D934" t="s">
        <v>1323</v>
      </c>
      <c r="E934" t="s">
        <v>1323</v>
      </c>
      <c r="F934" t="s">
        <v>50</v>
      </c>
      <c r="G934" t="s">
        <v>3413</v>
      </c>
      <c r="H934" s="1">
        <v>43983</v>
      </c>
      <c r="I934" s="1">
        <v>43956</v>
      </c>
      <c r="J934">
        <v>1319</v>
      </c>
      <c r="K934" t="s">
        <v>31</v>
      </c>
      <c r="L934" t="s">
        <v>31</v>
      </c>
      <c r="M934">
        <v>0</v>
      </c>
      <c r="N934">
        <v>0</v>
      </c>
      <c r="O934">
        <v>0</v>
      </c>
      <c r="P934" t="s">
        <v>37</v>
      </c>
      <c r="Q934" t="s">
        <v>37</v>
      </c>
      <c r="R934" t="str">
        <f t="shared" si="29"/>
        <v>2135994511119</v>
      </c>
      <c r="S934" t="s">
        <v>38</v>
      </c>
      <c r="T934" t="s">
        <v>66</v>
      </c>
      <c r="U934" t="s">
        <v>67</v>
      </c>
      <c r="V934" t="s">
        <v>100</v>
      </c>
      <c r="W934" t="s">
        <v>42</v>
      </c>
      <c r="X934" t="s">
        <v>43</v>
      </c>
      <c r="Y934" t="s">
        <v>44</v>
      </c>
      <c r="Z934" t="s">
        <v>44</v>
      </c>
      <c r="AA934" t="s">
        <v>45</v>
      </c>
      <c r="AB934" t="s">
        <v>46</v>
      </c>
      <c r="AC934" t="s">
        <v>47</v>
      </c>
      <c r="AD934" t="s">
        <v>48</v>
      </c>
      <c r="AE934" t="s">
        <v>49</v>
      </c>
      <c r="AF934" t="s">
        <v>31</v>
      </c>
    </row>
    <row r="935" spans="1:32">
      <c r="A935" t="str">
        <f t="shared" si="28"/>
        <v>213599451112106</v>
      </c>
      <c r="B935" t="s">
        <v>2978</v>
      </c>
      <c r="C935" t="s">
        <v>62</v>
      </c>
      <c r="D935" t="s">
        <v>1323</v>
      </c>
      <c r="E935" t="s">
        <v>1323</v>
      </c>
      <c r="F935" t="s">
        <v>51</v>
      </c>
      <c r="G935" t="s">
        <v>3413</v>
      </c>
      <c r="H935" s="1">
        <v>43983</v>
      </c>
      <c r="I935" s="1">
        <v>43956</v>
      </c>
      <c r="J935">
        <v>7222340</v>
      </c>
      <c r="K935" t="s">
        <v>31</v>
      </c>
      <c r="L935" t="s">
        <v>31</v>
      </c>
      <c r="M935">
        <v>0</v>
      </c>
      <c r="N935">
        <v>0</v>
      </c>
      <c r="O935">
        <v>0</v>
      </c>
      <c r="P935" t="s">
        <v>37</v>
      </c>
      <c r="Q935" t="s">
        <v>37</v>
      </c>
      <c r="R935" t="str">
        <f t="shared" si="29"/>
        <v>2135994511121</v>
      </c>
      <c r="S935" t="s">
        <v>38</v>
      </c>
      <c r="T935" t="s">
        <v>66</v>
      </c>
      <c r="U935" t="s">
        <v>67</v>
      </c>
      <c r="V935" t="s">
        <v>100</v>
      </c>
      <c r="W935" t="s">
        <v>42</v>
      </c>
      <c r="X935" t="s">
        <v>43</v>
      </c>
      <c r="Y935" t="s">
        <v>44</v>
      </c>
      <c r="Z935" t="s">
        <v>44</v>
      </c>
      <c r="AA935" t="s">
        <v>45</v>
      </c>
      <c r="AB935" t="s">
        <v>46</v>
      </c>
      <c r="AC935" t="s">
        <v>47</v>
      </c>
      <c r="AD935" t="s">
        <v>48</v>
      </c>
      <c r="AE935" t="s">
        <v>49</v>
      </c>
      <c r="AF935" t="s">
        <v>31</v>
      </c>
    </row>
    <row r="936" spans="1:32">
      <c r="A936" t="str">
        <f t="shared" si="28"/>
        <v>213599451112206</v>
      </c>
      <c r="B936" t="s">
        <v>2978</v>
      </c>
      <c r="C936" t="s">
        <v>62</v>
      </c>
      <c r="D936" t="s">
        <v>1323</v>
      </c>
      <c r="E936" t="s">
        <v>1323</v>
      </c>
      <c r="F936" t="s">
        <v>55</v>
      </c>
      <c r="G936" t="s">
        <v>3413</v>
      </c>
      <c r="H936" s="1">
        <v>43983</v>
      </c>
      <c r="I936" s="1">
        <v>43956</v>
      </c>
      <c r="J936">
        <v>2634162</v>
      </c>
      <c r="K936" t="s">
        <v>31</v>
      </c>
      <c r="L936" t="s">
        <v>31</v>
      </c>
      <c r="M936">
        <v>0</v>
      </c>
      <c r="N936">
        <v>0</v>
      </c>
      <c r="O936">
        <v>0</v>
      </c>
      <c r="P936" t="s">
        <v>37</v>
      </c>
      <c r="Q936" t="s">
        <v>37</v>
      </c>
      <c r="R936" t="str">
        <f t="shared" si="29"/>
        <v>2135994511122</v>
      </c>
      <c r="S936" t="s">
        <v>38</v>
      </c>
      <c r="T936" t="s">
        <v>66</v>
      </c>
      <c r="U936" t="s">
        <v>67</v>
      </c>
      <c r="V936" t="s">
        <v>100</v>
      </c>
      <c r="W936" t="s">
        <v>42</v>
      </c>
      <c r="X936" t="s">
        <v>43</v>
      </c>
      <c r="Y936" t="s">
        <v>44</v>
      </c>
      <c r="Z936" t="s">
        <v>44</v>
      </c>
      <c r="AA936" t="s">
        <v>45</v>
      </c>
      <c r="AB936" t="s">
        <v>46</v>
      </c>
      <c r="AC936" t="s">
        <v>47</v>
      </c>
      <c r="AD936" t="s">
        <v>48</v>
      </c>
      <c r="AE936" t="s">
        <v>49</v>
      </c>
      <c r="AF936" t="s">
        <v>31</v>
      </c>
    </row>
    <row r="937" spans="1:32">
      <c r="A937" t="str">
        <f t="shared" si="28"/>
        <v>213599451112406</v>
      </c>
      <c r="B937" t="s">
        <v>2978</v>
      </c>
      <c r="C937" t="s">
        <v>62</v>
      </c>
      <c r="D937" t="s">
        <v>1323</v>
      </c>
      <c r="E937" t="s">
        <v>1323</v>
      </c>
      <c r="F937" t="s">
        <v>52</v>
      </c>
      <c r="G937" t="s">
        <v>3413</v>
      </c>
      <c r="H937" s="1">
        <v>43983</v>
      </c>
      <c r="I937" s="1">
        <v>43956</v>
      </c>
      <c r="J937">
        <v>8217000</v>
      </c>
      <c r="K937" t="s">
        <v>31</v>
      </c>
      <c r="L937" t="s">
        <v>31</v>
      </c>
      <c r="M937">
        <v>0</v>
      </c>
      <c r="N937">
        <v>0</v>
      </c>
      <c r="O937">
        <v>0</v>
      </c>
      <c r="P937" t="s">
        <v>37</v>
      </c>
      <c r="Q937" t="s">
        <v>37</v>
      </c>
      <c r="R937" t="str">
        <f t="shared" si="29"/>
        <v>2135994511124</v>
      </c>
      <c r="S937" t="s">
        <v>38</v>
      </c>
      <c r="T937" t="s">
        <v>66</v>
      </c>
      <c r="U937" t="s">
        <v>67</v>
      </c>
      <c r="V937" t="s">
        <v>100</v>
      </c>
      <c r="W937" t="s">
        <v>42</v>
      </c>
      <c r="X937" t="s">
        <v>43</v>
      </c>
      <c r="Y937" t="s">
        <v>44</v>
      </c>
      <c r="Z937" t="s">
        <v>44</v>
      </c>
      <c r="AA937" t="s">
        <v>45</v>
      </c>
      <c r="AB937" t="s">
        <v>46</v>
      </c>
      <c r="AC937" t="s">
        <v>47</v>
      </c>
      <c r="AD937" t="s">
        <v>48</v>
      </c>
      <c r="AE937" t="s">
        <v>49</v>
      </c>
      <c r="AF937" t="s">
        <v>31</v>
      </c>
    </row>
    <row r="938" spans="1:32">
      <c r="A938" t="str">
        <f t="shared" si="28"/>
        <v>213599451112506</v>
      </c>
      <c r="B938" t="s">
        <v>2978</v>
      </c>
      <c r="C938" t="s">
        <v>62</v>
      </c>
      <c r="D938" t="s">
        <v>1323</v>
      </c>
      <c r="E938" t="s">
        <v>1323</v>
      </c>
      <c r="F938" t="s">
        <v>132</v>
      </c>
      <c r="G938" t="s">
        <v>3413</v>
      </c>
      <c r="H938" s="1">
        <v>43983</v>
      </c>
      <c r="I938" s="1">
        <v>43956</v>
      </c>
      <c r="J938">
        <v>70403</v>
      </c>
      <c r="K938" t="s">
        <v>31</v>
      </c>
      <c r="L938" t="s">
        <v>31</v>
      </c>
      <c r="M938">
        <v>0</v>
      </c>
      <c r="N938">
        <v>0</v>
      </c>
      <c r="O938">
        <v>0</v>
      </c>
      <c r="P938" t="s">
        <v>37</v>
      </c>
      <c r="Q938" t="s">
        <v>37</v>
      </c>
      <c r="R938" t="str">
        <f t="shared" si="29"/>
        <v>2135994511125</v>
      </c>
      <c r="S938" t="s">
        <v>38</v>
      </c>
      <c r="T938" t="s">
        <v>66</v>
      </c>
      <c r="U938" t="s">
        <v>67</v>
      </c>
      <c r="V938" t="s">
        <v>100</v>
      </c>
      <c r="W938" t="s">
        <v>42</v>
      </c>
      <c r="X938" t="s">
        <v>43</v>
      </c>
      <c r="Y938" t="s">
        <v>44</v>
      </c>
      <c r="Z938" t="s">
        <v>44</v>
      </c>
      <c r="AA938" t="s">
        <v>45</v>
      </c>
      <c r="AB938" t="s">
        <v>46</v>
      </c>
      <c r="AC938" t="s">
        <v>47</v>
      </c>
      <c r="AD938" t="s">
        <v>48</v>
      </c>
      <c r="AE938" t="s">
        <v>49</v>
      </c>
      <c r="AF938" t="s">
        <v>31</v>
      </c>
    </row>
    <row r="939" spans="1:32">
      <c r="A939" t="str">
        <f t="shared" si="28"/>
        <v>213599451115106</v>
      </c>
      <c r="B939" t="s">
        <v>2978</v>
      </c>
      <c r="C939" t="s">
        <v>62</v>
      </c>
      <c r="D939" t="s">
        <v>1323</v>
      </c>
      <c r="E939" t="s">
        <v>1323</v>
      </c>
      <c r="F939" t="s">
        <v>58</v>
      </c>
      <c r="G939" t="s">
        <v>3413</v>
      </c>
      <c r="H939" s="1">
        <v>43983</v>
      </c>
      <c r="I939" s="1">
        <v>43956</v>
      </c>
      <c r="J939">
        <v>540000</v>
      </c>
      <c r="K939" t="s">
        <v>31</v>
      </c>
      <c r="L939" t="s">
        <v>31</v>
      </c>
      <c r="M939">
        <v>0</v>
      </c>
      <c r="N939">
        <v>0</v>
      </c>
      <c r="O939">
        <v>0</v>
      </c>
      <c r="P939" t="s">
        <v>37</v>
      </c>
      <c r="Q939" t="s">
        <v>37</v>
      </c>
      <c r="R939" t="str">
        <f t="shared" si="29"/>
        <v>2135994511151</v>
      </c>
      <c r="S939" t="s">
        <v>38</v>
      </c>
      <c r="T939" t="s">
        <v>66</v>
      </c>
      <c r="U939" t="s">
        <v>67</v>
      </c>
      <c r="V939" t="s">
        <v>100</v>
      </c>
      <c r="W939" t="s">
        <v>42</v>
      </c>
      <c r="X939" t="s">
        <v>43</v>
      </c>
      <c r="Y939" t="s">
        <v>44</v>
      </c>
      <c r="Z939" t="s">
        <v>44</v>
      </c>
      <c r="AA939" t="s">
        <v>45</v>
      </c>
      <c r="AB939" t="s">
        <v>46</v>
      </c>
      <c r="AC939" t="s">
        <v>47</v>
      </c>
      <c r="AD939" t="s">
        <v>48</v>
      </c>
      <c r="AE939" t="s">
        <v>49</v>
      </c>
      <c r="AF939" t="s">
        <v>31</v>
      </c>
    </row>
    <row r="940" spans="1:32">
      <c r="A940" t="str">
        <f t="shared" si="28"/>
        <v>213599451111106</v>
      </c>
      <c r="B940" t="s">
        <v>2978</v>
      </c>
      <c r="C940" t="s">
        <v>62</v>
      </c>
      <c r="D940" t="s">
        <v>109</v>
      </c>
      <c r="E940" t="s">
        <v>109</v>
      </c>
      <c r="F940" t="s">
        <v>35</v>
      </c>
      <c r="G940" t="s">
        <v>3411</v>
      </c>
      <c r="H940" s="1">
        <v>43983</v>
      </c>
      <c r="I940" s="1">
        <v>43956</v>
      </c>
      <c r="J940">
        <v>62667100</v>
      </c>
      <c r="K940" t="s">
        <v>31</v>
      </c>
      <c r="L940" t="s">
        <v>31</v>
      </c>
      <c r="M940">
        <v>0</v>
      </c>
      <c r="N940">
        <v>0</v>
      </c>
      <c r="O940">
        <v>0</v>
      </c>
      <c r="P940" t="s">
        <v>37</v>
      </c>
      <c r="Q940" t="s">
        <v>37</v>
      </c>
      <c r="R940" t="str">
        <f t="shared" si="29"/>
        <v>2135994511111</v>
      </c>
      <c r="S940" t="s">
        <v>38</v>
      </c>
      <c r="T940" t="s">
        <v>66</v>
      </c>
      <c r="U940" t="s">
        <v>67</v>
      </c>
      <c r="V940" t="s">
        <v>100</v>
      </c>
      <c r="W940" t="s">
        <v>42</v>
      </c>
      <c r="X940" t="s">
        <v>43</v>
      </c>
      <c r="Y940" t="s">
        <v>44</v>
      </c>
      <c r="Z940" t="s">
        <v>44</v>
      </c>
      <c r="AA940" t="s">
        <v>45</v>
      </c>
      <c r="AB940" t="s">
        <v>46</v>
      </c>
      <c r="AC940" t="s">
        <v>47</v>
      </c>
      <c r="AD940" t="s">
        <v>48</v>
      </c>
      <c r="AE940" t="s">
        <v>49</v>
      </c>
      <c r="AF940" t="s">
        <v>31</v>
      </c>
    </row>
    <row r="941" spans="1:32">
      <c r="A941" t="str">
        <f t="shared" si="28"/>
        <v>213599451111106</v>
      </c>
      <c r="B941" t="s">
        <v>2978</v>
      </c>
      <c r="C941" t="s">
        <v>62</v>
      </c>
      <c r="D941" t="s">
        <v>871</v>
      </c>
      <c r="E941" t="s">
        <v>871</v>
      </c>
      <c r="F941" t="s">
        <v>35</v>
      </c>
      <c r="G941" t="s">
        <v>3412</v>
      </c>
      <c r="H941" s="1">
        <v>43983</v>
      </c>
      <c r="I941" s="1">
        <v>43956</v>
      </c>
      <c r="J941">
        <v>569040200</v>
      </c>
      <c r="K941" t="s">
        <v>31</v>
      </c>
      <c r="L941" t="s">
        <v>31</v>
      </c>
      <c r="M941">
        <v>0</v>
      </c>
      <c r="N941">
        <v>0</v>
      </c>
      <c r="O941">
        <v>0</v>
      </c>
      <c r="P941" t="s">
        <v>37</v>
      </c>
      <c r="Q941" t="s">
        <v>37</v>
      </c>
      <c r="R941" t="str">
        <f t="shared" si="29"/>
        <v>2135994511111</v>
      </c>
      <c r="S941" t="s">
        <v>38</v>
      </c>
      <c r="T941" t="s">
        <v>66</v>
      </c>
      <c r="U941" t="s">
        <v>67</v>
      </c>
      <c r="V941" t="s">
        <v>100</v>
      </c>
      <c r="W941" t="s">
        <v>42</v>
      </c>
      <c r="X941" t="s">
        <v>43</v>
      </c>
      <c r="Y941" t="s">
        <v>44</v>
      </c>
      <c r="Z941" t="s">
        <v>44</v>
      </c>
      <c r="AA941" t="s">
        <v>45</v>
      </c>
      <c r="AB941" t="s">
        <v>46</v>
      </c>
      <c r="AC941" t="s">
        <v>47</v>
      </c>
      <c r="AD941" t="s">
        <v>48</v>
      </c>
      <c r="AE941" t="s">
        <v>49</v>
      </c>
      <c r="AF941" t="s">
        <v>31</v>
      </c>
    </row>
    <row r="942" spans="1:32">
      <c r="A942" t="str">
        <f t="shared" si="28"/>
        <v>213599451112606</v>
      </c>
      <c r="B942" t="s">
        <v>2978</v>
      </c>
      <c r="C942" t="s">
        <v>62</v>
      </c>
      <c r="D942" t="s">
        <v>871</v>
      </c>
      <c r="E942" t="s">
        <v>871</v>
      </c>
      <c r="F942" t="s">
        <v>57</v>
      </c>
      <c r="G942" t="s">
        <v>3412</v>
      </c>
      <c r="H942" s="1">
        <v>43983</v>
      </c>
      <c r="I942" s="1">
        <v>43956</v>
      </c>
      <c r="J942">
        <v>33313200</v>
      </c>
      <c r="K942" t="s">
        <v>31</v>
      </c>
      <c r="L942" t="s">
        <v>31</v>
      </c>
      <c r="M942">
        <v>0</v>
      </c>
      <c r="N942">
        <v>0</v>
      </c>
      <c r="O942">
        <v>0</v>
      </c>
      <c r="P942" t="s">
        <v>37</v>
      </c>
      <c r="Q942" t="s">
        <v>37</v>
      </c>
      <c r="R942" t="str">
        <f t="shared" si="29"/>
        <v>2135994511126</v>
      </c>
      <c r="S942" t="s">
        <v>38</v>
      </c>
      <c r="T942" t="s">
        <v>66</v>
      </c>
      <c r="U942" t="s">
        <v>67</v>
      </c>
      <c r="V942" t="s">
        <v>100</v>
      </c>
      <c r="W942" t="s">
        <v>42</v>
      </c>
      <c r="X942" t="s">
        <v>43</v>
      </c>
      <c r="Y942" t="s">
        <v>44</v>
      </c>
      <c r="Z942" t="s">
        <v>44</v>
      </c>
      <c r="AA942" t="s">
        <v>45</v>
      </c>
      <c r="AB942" t="s">
        <v>46</v>
      </c>
      <c r="AC942" t="s">
        <v>47</v>
      </c>
      <c r="AD942" t="s">
        <v>48</v>
      </c>
      <c r="AE942" t="s">
        <v>49</v>
      </c>
      <c r="AF942" t="s">
        <v>31</v>
      </c>
    </row>
    <row r="943" spans="1:32">
      <c r="A943" t="str">
        <f t="shared" si="28"/>
        <v>213599451112506</v>
      </c>
      <c r="B943" t="s">
        <v>2978</v>
      </c>
      <c r="C943" t="s">
        <v>62</v>
      </c>
      <c r="D943" t="s">
        <v>871</v>
      </c>
      <c r="E943" t="s">
        <v>871</v>
      </c>
      <c r="F943" t="s">
        <v>132</v>
      </c>
      <c r="G943" t="s">
        <v>3412</v>
      </c>
      <c r="H943" s="1">
        <v>43983</v>
      </c>
      <c r="I943" s="1">
        <v>43956</v>
      </c>
      <c r="J943">
        <v>132543</v>
      </c>
      <c r="K943" t="s">
        <v>31</v>
      </c>
      <c r="L943" t="s">
        <v>31</v>
      </c>
      <c r="M943">
        <v>0</v>
      </c>
      <c r="N943">
        <v>0</v>
      </c>
      <c r="O943">
        <v>0</v>
      </c>
      <c r="P943" t="s">
        <v>37</v>
      </c>
      <c r="Q943" t="s">
        <v>37</v>
      </c>
      <c r="R943" t="str">
        <f t="shared" si="29"/>
        <v>2135994511125</v>
      </c>
      <c r="S943" t="s">
        <v>38</v>
      </c>
      <c r="T943" t="s">
        <v>66</v>
      </c>
      <c r="U943" t="s">
        <v>67</v>
      </c>
      <c r="V943" t="s">
        <v>100</v>
      </c>
      <c r="W943" t="s">
        <v>42</v>
      </c>
      <c r="X943" t="s">
        <v>43</v>
      </c>
      <c r="Y943" t="s">
        <v>44</v>
      </c>
      <c r="Z943" t="s">
        <v>44</v>
      </c>
      <c r="AA943" t="s">
        <v>45</v>
      </c>
      <c r="AB943" t="s">
        <v>46</v>
      </c>
      <c r="AC943" t="s">
        <v>47</v>
      </c>
      <c r="AD943" t="s">
        <v>48</v>
      </c>
      <c r="AE943" t="s">
        <v>49</v>
      </c>
      <c r="AF943" t="s">
        <v>31</v>
      </c>
    </row>
    <row r="944" spans="1:32">
      <c r="A944" t="str">
        <f t="shared" si="28"/>
        <v>213599451112406</v>
      </c>
      <c r="B944" t="s">
        <v>2978</v>
      </c>
      <c r="C944" t="s">
        <v>62</v>
      </c>
      <c r="D944" t="s">
        <v>871</v>
      </c>
      <c r="E944" t="s">
        <v>871</v>
      </c>
      <c r="F944" t="s">
        <v>52</v>
      </c>
      <c r="G944" t="s">
        <v>3412</v>
      </c>
      <c r="H944" s="1">
        <v>43983</v>
      </c>
      <c r="I944" s="1">
        <v>43956</v>
      </c>
      <c r="J944">
        <v>54269000</v>
      </c>
      <c r="K944" t="s">
        <v>31</v>
      </c>
      <c r="L944" t="s">
        <v>31</v>
      </c>
      <c r="M944">
        <v>0</v>
      </c>
      <c r="N944">
        <v>0</v>
      </c>
      <c r="O944">
        <v>0</v>
      </c>
      <c r="P944" t="s">
        <v>37</v>
      </c>
      <c r="Q944" t="s">
        <v>37</v>
      </c>
      <c r="R944" t="str">
        <f t="shared" si="29"/>
        <v>2135994511124</v>
      </c>
      <c r="S944" t="s">
        <v>38</v>
      </c>
      <c r="T944" t="s">
        <v>66</v>
      </c>
      <c r="U944" t="s">
        <v>67</v>
      </c>
      <c r="V944" t="s">
        <v>100</v>
      </c>
      <c r="W944" t="s">
        <v>42</v>
      </c>
      <c r="X944" t="s">
        <v>43</v>
      </c>
      <c r="Y944" t="s">
        <v>44</v>
      </c>
      <c r="Z944" t="s">
        <v>44</v>
      </c>
      <c r="AA944" t="s">
        <v>45</v>
      </c>
      <c r="AB944" t="s">
        <v>46</v>
      </c>
      <c r="AC944" t="s">
        <v>47</v>
      </c>
      <c r="AD944" t="s">
        <v>48</v>
      </c>
      <c r="AE944" t="s">
        <v>49</v>
      </c>
      <c r="AF944" t="s">
        <v>31</v>
      </c>
    </row>
    <row r="945" spans="1:32">
      <c r="A945" t="str">
        <f t="shared" si="28"/>
        <v>213599451112306</v>
      </c>
      <c r="B945" t="s">
        <v>2978</v>
      </c>
      <c r="C945" t="s">
        <v>62</v>
      </c>
      <c r="D945" t="s">
        <v>871</v>
      </c>
      <c r="E945" t="s">
        <v>871</v>
      </c>
      <c r="F945" t="s">
        <v>56</v>
      </c>
      <c r="G945" t="s">
        <v>3412</v>
      </c>
      <c r="H945" s="1">
        <v>43983</v>
      </c>
      <c r="I945" s="1">
        <v>43956</v>
      </c>
      <c r="J945">
        <v>1620000</v>
      </c>
      <c r="K945" t="s">
        <v>31</v>
      </c>
      <c r="L945" t="s">
        <v>31</v>
      </c>
      <c r="M945">
        <v>0</v>
      </c>
      <c r="N945">
        <v>0</v>
      </c>
      <c r="O945">
        <v>0</v>
      </c>
      <c r="P945" t="s">
        <v>37</v>
      </c>
      <c r="Q945" t="s">
        <v>37</v>
      </c>
      <c r="R945" t="str">
        <f t="shared" si="29"/>
        <v>2135994511123</v>
      </c>
      <c r="S945" t="s">
        <v>38</v>
      </c>
      <c r="T945" t="s">
        <v>66</v>
      </c>
      <c r="U945" t="s">
        <v>67</v>
      </c>
      <c r="V945" t="s">
        <v>100</v>
      </c>
      <c r="W945" t="s">
        <v>42</v>
      </c>
      <c r="X945" t="s">
        <v>43</v>
      </c>
      <c r="Y945" t="s">
        <v>44</v>
      </c>
      <c r="Z945" t="s">
        <v>44</v>
      </c>
      <c r="AA945" t="s">
        <v>45</v>
      </c>
      <c r="AB945" t="s">
        <v>46</v>
      </c>
      <c r="AC945" t="s">
        <v>47</v>
      </c>
      <c r="AD945" t="s">
        <v>48</v>
      </c>
      <c r="AE945" t="s">
        <v>49</v>
      </c>
      <c r="AF945" t="s">
        <v>31</v>
      </c>
    </row>
    <row r="946" spans="1:32">
      <c r="A946" t="str">
        <f t="shared" si="28"/>
        <v>213599451112206</v>
      </c>
      <c r="B946" t="s">
        <v>2978</v>
      </c>
      <c r="C946" t="s">
        <v>62</v>
      </c>
      <c r="D946" t="s">
        <v>871</v>
      </c>
      <c r="E946" t="s">
        <v>871</v>
      </c>
      <c r="F946" t="s">
        <v>55</v>
      </c>
      <c r="G946" t="s">
        <v>3412</v>
      </c>
      <c r="H946" s="1">
        <v>43983</v>
      </c>
      <c r="I946" s="1">
        <v>43956</v>
      </c>
      <c r="J946">
        <v>13956846</v>
      </c>
      <c r="K946" t="s">
        <v>31</v>
      </c>
      <c r="L946" t="s">
        <v>31</v>
      </c>
      <c r="M946">
        <v>0</v>
      </c>
      <c r="N946">
        <v>0</v>
      </c>
      <c r="O946">
        <v>0</v>
      </c>
      <c r="P946" t="s">
        <v>37</v>
      </c>
      <c r="Q946" t="s">
        <v>37</v>
      </c>
      <c r="R946" t="str">
        <f t="shared" si="29"/>
        <v>2135994511122</v>
      </c>
      <c r="S946" t="s">
        <v>38</v>
      </c>
      <c r="T946" t="s">
        <v>66</v>
      </c>
      <c r="U946" t="s">
        <v>67</v>
      </c>
      <c r="V946" t="s">
        <v>100</v>
      </c>
      <c r="W946" t="s">
        <v>42</v>
      </c>
      <c r="X946" t="s">
        <v>43</v>
      </c>
      <c r="Y946" t="s">
        <v>44</v>
      </c>
      <c r="Z946" t="s">
        <v>44</v>
      </c>
      <c r="AA946" t="s">
        <v>45</v>
      </c>
      <c r="AB946" t="s">
        <v>46</v>
      </c>
      <c r="AC946" t="s">
        <v>47</v>
      </c>
      <c r="AD946" t="s">
        <v>48</v>
      </c>
      <c r="AE946" t="s">
        <v>49</v>
      </c>
      <c r="AF946" t="s">
        <v>31</v>
      </c>
    </row>
    <row r="947" spans="1:32">
      <c r="A947" t="str">
        <f t="shared" si="28"/>
        <v>213599451112106</v>
      </c>
      <c r="B947" t="s">
        <v>2978</v>
      </c>
      <c r="C947" t="s">
        <v>62</v>
      </c>
      <c r="D947" t="s">
        <v>871</v>
      </c>
      <c r="E947" t="s">
        <v>871</v>
      </c>
      <c r="F947" t="s">
        <v>51</v>
      </c>
      <c r="G947" t="s">
        <v>3412</v>
      </c>
      <c r="H947" s="1">
        <v>43983</v>
      </c>
      <c r="I947" s="1">
        <v>43956</v>
      </c>
      <c r="J947">
        <v>45538830</v>
      </c>
      <c r="K947" t="s">
        <v>31</v>
      </c>
      <c r="L947" t="s">
        <v>31</v>
      </c>
      <c r="M947">
        <v>0</v>
      </c>
      <c r="N947">
        <v>0</v>
      </c>
      <c r="O947">
        <v>0</v>
      </c>
      <c r="P947" t="s">
        <v>37</v>
      </c>
      <c r="Q947" t="s">
        <v>37</v>
      </c>
      <c r="R947" t="str">
        <f t="shared" si="29"/>
        <v>2135994511121</v>
      </c>
      <c r="S947" t="s">
        <v>38</v>
      </c>
      <c r="T947" t="s">
        <v>66</v>
      </c>
      <c r="U947" t="s">
        <v>67</v>
      </c>
      <c r="V947" t="s">
        <v>100</v>
      </c>
      <c r="W947" t="s">
        <v>42</v>
      </c>
      <c r="X947" t="s">
        <v>43</v>
      </c>
      <c r="Y947" t="s">
        <v>44</v>
      </c>
      <c r="Z947" t="s">
        <v>44</v>
      </c>
      <c r="AA947" t="s">
        <v>45</v>
      </c>
      <c r="AB947" t="s">
        <v>46</v>
      </c>
      <c r="AC947" t="s">
        <v>47</v>
      </c>
      <c r="AD947" t="s">
        <v>48</v>
      </c>
      <c r="AE947" t="s">
        <v>49</v>
      </c>
      <c r="AF947" t="s">
        <v>31</v>
      </c>
    </row>
    <row r="948" spans="1:32">
      <c r="A948" t="str">
        <f t="shared" si="28"/>
        <v>213599451111906</v>
      </c>
      <c r="B948" t="s">
        <v>2978</v>
      </c>
      <c r="C948" t="s">
        <v>62</v>
      </c>
      <c r="D948" t="s">
        <v>871</v>
      </c>
      <c r="E948" t="s">
        <v>871</v>
      </c>
      <c r="F948" t="s">
        <v>50</v>
      </c>
      <c r="G948" t="s">
        <v>3412</v>
      </c>
      <c r="H948" s="1">
        <v>43983</v>
      </c>
      <c r="I948" s="1">
        <v>43956</v>
      </c>
      <c r="J948">
        <v>8628</v>
      </c>
      <c r="K948" t="s">
        <v>31</v>
      </c>
      <c r="L948" t="s">
        <v>31</v>
      </c>
      <c r="M948">
        <v>0</v>
      </c>
      <c r="N948">
        <v>0</v>
      </c>
      <c r="O948">
        <v>0</v>
      </c>
      <c r="P948" t="s">
        <v>37</v>
      </c>
      <c r="Q948" t="s">
        <v>37</v>
      </c>
      <c r="R948" t="str">
        <f t="shared" si="29"/>
        <v>2135994511119</v>
      </c>
      <c r="S948" t="s">
        <v>38</v>
      </c>
      <c r="T948" t="s">
        <v>66</v>
      </c>
      <c r="U948" t="s">
        <v>67</v>
      </c>
      <c r="V948" t="s">
        <v>100</v>
      </c>
      <c r="W948" t="s">
        <v>42</v>
      </c>
      <c r="X948" t="s">
        <v>43</v>
      </c>
      <c r="Y948" t="s">
        <v>44</v>
      </c>
      <c r="Z948" t="s">
        <v>44</v>
      </c>
      <c r="AA948" t="s">
        <v>45</v>
      </c>
      <c r="AB948" t="s">
        <v>46</v>
      </c>
      <c r="AC948" t="s">
        <v>47</v>
      </c>
      <c r="AD948" t="s">
        <v>48</v>
      </c>
      <c r="AE948" t="s">
        <v>49</v>
      </c>
      <c r="AF948" t="s">
        <v>31</v>
      </c>
    </row>
    <row r="949" spans="1:32">
      <c r="A949" t="str">
        <f t="shared" si="28"/>
        <v>213599451111906</v>
      </c>
      <c r="B949" t="s">
        <v>2978</v>
      </c>
      <c r="C949" t="s">
        <v>62</v>
      </c>
      <c r="D949" t="s">
        <v>109</v>
      </c>
      <c r="E949" t="s">
        <v>109</v>
      </c>
      <c r="F949" t="s">
        <v>50</v>
      </c>
      <c r="G949" t="s">
        <v>3411</v>
      </c>
      <c r="H949" s="1">
        <v>43983</v>
      </c>
      <c r="I949" s="1">
        <v>43956</v>
      </c>
      <c r="J949">
        <v>838</v>
      </c>
      <c r="K949" t="s">
        <v>31</v>
      </c>
      <c r="L949" t="s">
        <v>31</v>
      </c>
      <c r="M949">
        <v>0</v>
      </c>
      <c r="N949">
        <v>0</v>
      </c>
      <c r="O949">
        <v>0</v>
      </c>
      <c r="P949" t="s">
        <v>37</v>
      </c>
      <c r="Q949" t="s">
        <v>37</v>
      </c>
      <c r="R949" t="str">
        <f t="shared" si="29"/>
        <v>2135994511119</v>
      </c>
      <c r="S949" t="s">
        <v>38</v>
      </c>
      <c r="T949" t="s">
        <v>66</v>
      </c>
      <c r="U949" t="s">
        <v>67</v>
      </c>
      <c r="V949" t="s">
        <v>100</v>
      </c>
      <c r="W949" t="s">
        <v>42</v>
      </c>
      <c r="X949" t="s">
        <v>43</v>
      </c>
      <c r="Y949" t="s">
        <v>44</v>
      </c>
      <c r="Z949" t="s">
        <v>44</v>
      </c>
      <c r="AA949" t="s">
        <v>45</v>
      </c>
      <c r="AB949" t="s">
        <v>46</v>
      </c>
      <c r="AC949" t="s">
        <v>47</v>
      </c>
      <c r="AD949" t="s">
        <v>48</v>
      </c>
      <c r="AE949" t="s">
        <v>49</v>
      </c>
      <c r="AF949" t="s">
        <v>31</v>
      </c>
    </row>
    <row r="950" spans="1:32">
      <c r="A950" t="str">
        <f t="shared" si="28"/>
        <v>213599451112106</v>
      </c>
      <c r="B950" t="s">
        <v>2978</v>
      </c>
      <c r="C950" t="s">
        <v>62</v>
      </c>
      <c r="D950" t="s">
        <v>109</v>
      </c>
      <c r="E950" t="s">
        <v>109</v>
      </c>
      <c r="F950" t="s">
        <v>51</v>
      </c>
      <c r="G950" t="s">
        <v>3411</v>
      </c>
      <c r="H950" s="1">
        <v>43983</v>
      </c>
      <c r="I950" s="1">
        <v>43956</v>
      </c>
      <c r="J950">
        <v>4507620</v>
      </c>
      <c r="K950" t="s">
        <v>31</v>
      </c>
      <c r="L950" t="s">
        <v>31</v>
      </c>
      <c r="M950">
        <v>0</v>
      </c>
      <c r="N950">
        <v>0</v>
      </c>
      <c r="O950">
        <v>0</v>
      </c>
      <c r="P950" t="s">
        <v>37</v>
      </c>
      <c r="Q950" t="s">
        <v>37</v>
      </c>
      <c r="R950" t="str">
        <f t="shared" si="29"/>
        <v>2135994511121</v>
      </c>
      <c r="S950" t="s">
        <v>38</v>
      </c>
      <c r="T950" t="s">
        <v>66</v>
      </c>
      <c r="U950" t="s">
        <v>67</v>
      </c>
      <c r="V950" t="s">
        <v>100</v>
      </c>
      <c r="W950" t="s">
        <v>42</v>
      </c>
      <c r="X950" t="s">
        <v>43</v>
      </c>
      <c r="Y950" t="s">
        <v>44</v>
      </c>
      <c r="Z950" t="s">
        <v>44</v>
      </c>
      <c r="AA950" t="s">
        <v>45</v>
      </c>
      <c r="AB950" t="s">
        <v>46</v>
      </c>
      <c r="AC950" t="s">
        <v>47</v>
      </c>
      <c r="AD950" t="s">
        <v>48</v>
      </c>
      <c r="AE950" t="s">
        <v>49</v>
      </c>
      <c r="AF950" t="s">
        <v>31</v>
      </c>
    </row>
    <row r="951" spans="1:32">
      <c r="A951" t="str">
        <f t="shared" si="28"/>
        <v>213599451112406</v>
      </c>
      <c r="B951" t="s">
        <v>2978</v>
      </c>
      <c r="C951" t="s">
        <v>62</v>
      </c>
      <c r="D951" t="s">
        <v>109</v>
      </c>
      <c r="E951" t="s">
        <v>109</v>
      </c>
      <c r="F951" t="s">
        <v>52</v>
      </c>
      <c r="G951" t="s">
        <v>3411</v>
      </c>
      <c r="H951" s="1">
        <v>43983</v>
      </c>
      <c r="I951" s="1">
        <v>43956</v>
      </c>
      <c r="J951">
        <v>5402000</v>
      </c>
      <c r="K951" t="s">
        <v>31</v>
      </c>
      <c r="L951" t="s">
        <v>31</v>
      </c>
      <c r="M951">
        <v>0</v>
      </c>
      <c r="N951">
        <v>0</v>
      </c>
      <c r="O951">
        <v>0</v>
      </c>
      <c r="P951" t="s">
        <v>37</v>
      </c>
      <c r="Q951" t="s">
        <v>37</v>
      </c>
      <c r="R951" t="str">
        <f t="shared" si="29"/>
        <v>2135994511124</v>
      </c>
      <c r="S951" t="s">
        <v>38</v>
      </c>
      <c r="T951" t="s">
        <v>66</v>
      </c>
      <c r="U951" t="s">
        <v>67</v>
      </c>
      <c r="V951" t="s">
        <v>100</v>
      </c>
      <c r="W951" t="s">
        <v>42</v>
      </c>
      <c r="X951" t="s">
        <v>43</v>
      </c>
      <c r="Y951" t="s">
        <v>44</v>
      </c>
      <c r="Z951" t="s">
        <v>44</v>
      </c>
      <c r="AA951" t="s">
        <v>45</v>
      </c>
      <c r="AB951" t="s">
        <v>46</v>
      </c>
      <c r="AC951" t="s">
        <v>47</v>
      </c>
      <c r="AD951" t="s">
        <v>48</v>
      </c>
      <c r="AE951" t="s">
        <v>49</v>
      </c>
      <c r="AF951" t="s">
        <v>31</v>
      </c>
    </row>
    <row r="952" spans="1:32">
      <c r="A952" t="str">
        <f t="shared" si="28"/>
        <v>213599451112206</v>
      </c>
      <c r="B952" t="s">
        <v>2978</v>
      </c>
      <c r="C952" t="s">
        <v>62</v>
      </c>
      <c r="D952" t="s">
        <v>109</v>
      </c>
      <c r="E952" t="s">
        <v>109</v>
      </c>
      <c r="F952" t="s">
        <v>55</v>
      </c>
      <c r="G952" t="s">
        <v>3411</v>
      </c>
      <c r="H952" s="1">
        <v>43983</v>
      </c>
      <c r="I952" s="1">
        <v>43956</v>
      </c>
      <c r="J952">
        <v>1503870</v>
      </c>
      <c r="K952" t="s">
        <v>31</v>
      </c>
      <c r="L952" t="s">
        <v>31</v>
      </c>
      <c r="M952">
        <v>0</v>
      </c>
      <c r="N952">
        <v>0</v>
      </c>
      <c r="O952">
        <v>0</v>
      </c>
      <c r="P952" t="s">
        <v>37</v>
      </c>
      <c r="Q952" t="s">
        <v>37</v>
      </c>
      <c r="R952" t="str">
        <f t="shared" si="29"/>
        <v>2135994511122</v>
      </c>
      <c r="S952" t="s">
        <v>38</v>
      </c>
      <c r="T952" t="s">
        <v>66</v>
      </c>
      <c r="U952" t="s">
        <v>67</v>
      </c>
      <c r="V952" t="s">
        <v>100</v>
      </c>
      <c r="W952" t="s">
        <v>42</v>
      </c>
      <c r="X952" t="s">
        <v>43</v>
      </c>
      <c r="Y952" t="s">
        <v>44</v>
      </c>
      <c r="Z952" t="s">
        <v>44</v>
      </c>
      <c r="AA952" t="s">
        <v>45</v>
      </c>
      <c r="AB952" t="s">
        <v>46</v>
      </c>
      <c r="AC952" t="s">
        <v>47</v>
      </c>
      <c r="AD952" t="s">
        <v>48</v>
      </c>
      <c r="AE952" t="s">
        <v>49</v>
      </c>
      <c r="AF952" t="s">
        <v>31</v>
      </c>
    </row>
    <row r="953" spans="1:32">
      <c r="A953" t="str">
        <f t="shared" si="28"/>
        <v>213599451111906</v>
      </c>
      <c r="B953" t="s">
        <v>2978</v>
      </c>
      <c r="C953" t="s">
        <v>62</v>
      </c>
      <c r="D953" t="s">
        <v>1776</v>
      </c>
      <c r="E953" t="s">
        <v>1776</v>
      </c>
      <c r="F953" t="s">
        <v>50</v>
      </c>
      <c r="G953" t="s">
        <v>3410</v>
      </c>
      <c r="H953" s="1">
        <v>43983</v>
      </c>
      <c r="I953" s="1">
        <v>43956</v>
      </c>
      <c r="J953">
        <v>2540</v>
      </c>
      <c r="K953" t="s">
        <v>31</v>
      </c>
      <c r="L953" t="s">
        <v>31</v>
      </c>
      <c r="M953">
        <v>0</v>
      </c>
      <c r="N953">
        <v>0</v>
      </c>
      <c r="O953">
        <v>0</v>
      </c>
      <c r="P953" t="s">
        <v>37</v>
      </c>
      <c r="Q953" t="s">
        <v>37</v>
      </c>
      <c r="R953" t="str">
        <f t="shared" si="29"/>
        <v>2135994511119</v>
      </c>
      <c r="S953" t="s">
        <v>38</v>
      </c>
      <c r="T953" t="s">
        <v>66</v>
      </c>
      <c r="U953" t="s">
        <v>67</v>
      </c>
      <c r="V953" t="s">
        <v>100</v>
      </c>
      <c r="W953" t="s">
        <v>42</v>
      </c>
      <c r="X953" t="s">
        <v>43</v>
      </c>
      <c r="Y953" t="s">
        <v>44</v>
      </c>
      <c r="Z953" t="s">
        <v>44</v>
      </c>
      <c r="AA953" t="s">
        <v>45</v>
      </c>
      <c r="AB953" t="s">
        <v>46</v>
      </c>
      <c r="AC953" t="s">
        <v>47</v>
      </c>
      <c r="AD953" t="s">
        <v>48</v>
      </c>
      <c r="AE953" t="s">
        <v>49</v>
      </c>
      <c r="AF953" t="s">
        <v>31</v>
      </c>
    </row>
    <row r="954" spans="1:32">
      <c r="A954" t="str">
        <f t="shared" si="28"/>
        <v>213599452111106</v>
      </c>
      <c r="B954" t="s">
        <v>2978</v>
      </c>
      <c r="C954" t="s">
        <v>62</v>
      </c>
      <c r="D954" t="s">
        <v>860</v>
      </c>
      <c r="E954" t="s">
        <v>860</v>
      </c>
      <c r="F954" t="s">
        <v>165</v>
      </c>
      <c r="G954" t="s">
        <v>3414</v>
      </c>
      <c r="H954" s="1">
        <v>43983</v>
      </c>
      <c r="I954" s="1">
        <v>43964</v>
      </c>
      <c r="J954">
        <v>4000000</v>
      </c>
      <c r="K954" t="s">
        <v>31</v>
      </c>
      <c r="L954" t="s">
        <v>31</v>
      </c>
      <c r="M954">
        <v>0</v>
      </c>
      <c r="N954">
        <v>0</v>
      </c>
      <c r="O954">
        <v>0</v>
      </c>
      <c r="P954" t="s">
        <v>37</v>
      </c>
      <c r="Q954" t="s">
        <v>37</v>
      </c>
      <c r="R954" t="str">
        <f t="shared" si="29"/>
        <v>2135994521111</v>
      </c>
      <c r="S954" t="s">
        <v>38</v>
      </c>
      <c r="T954" t="s">
        <v>66</v>
      </c>
      <c r="U954" t="s">
        <v>67</v>
      </c>
      <c r="V954" t="s">
        <v>100</v>
      </c>
      <c r="W954" t="s">
        <v>42</v>
      </c>
      <c r="X954" t="s">
        <v>43</v>
      </c>
      <c r="Y954" t="s">
        <v>44</v>
      </c>
      <c r="Z954" t="s">
        <v>44</v>
      </c>
      <c r="AA954" t="s">
        <v>45</v>
      </c>
      <c r="AB954" t="s">
        <v>46</v>
      </c>
      <c r="AC954" t="s">
        <v>47</v>
      </c>
      <c r="AD954" t="s">
        <v>48</v>
      </c>
      <c r="AE954" t="s">
        <v>49</v>
      </c>
      <c r="AF954" t="s">
        <v>31</v>
      </c>
    </row>
    <row r="955" spans="1:32">
      <c r="A955" t="str">
        <f t="shared" si="28"/>
        <v>213599452111106</v>
      </c>
      <c r="B955" t="s">
        <v>2978</v>
      </c>
      <c r="C955" t="s">
        <v>62</v>
      </c>
      <c r="D955" t="s">
        <v>1208</v>
      </c>
      <c r="E955" t="s">
        <v>1208</v>
      </c>
      <c r="F955" t="s">
        <v>165</v>
      </c>
      <c r="G955" t="s">
        <v>3415</v>
      </c>
      <c r="H955" s="1">
        <v>43983</v>
      </c>
      <c r="I955" s="1">
        <v>43965</v>
      </c>
      <c r="J955">
        <v>2850000</v>
      </c>
      <c r="K955" t="s">
        <v>31</v>
      </c>
      <c r="L955" t="s">
        <v>31</v>
      </c>
      <c r="M955">
        <v>0</v>
      </c>
      <c r="N955">
        <v>0</v>
      </c>
      <c r="O955">
        <v>0</v>
      </c>
      <c r="P955" t="s">
        <v>37</v>
      </c>
      <c r="Q955" t="s">
        <v>37</v>
      </c>
      <c r="R955" t="str">
        <f t="shared" si="29"/>
        <v>2135994521111</v>
      </c>
      <c r="S955" t="s">
        <v>38</v>
      </c>
      <c r="T955" t="s">
        <v>66</v>
      </c>
      <c r="U955" t="s">
        <v>67</v>
      </c>
      <c r="V955" t="s">
        <v>100</v>
      </c>
      <c r="W955" t="s">
        <v>42</v>
      </c>
      <c r="X955" t="s">
        <v>43</v>
      </c>
      <c r="Y955" t="s">
        <v>44</v>
      </c>
      <c r="Z955" t="s">
        <v>44</v>
      </c>
      <c r="AA955" t="s">
        <v>45</v>
      </c>
      <c r="AB955" t="s">
        <v>46</v>
      </c>
      <c r="AC955" t="s">
        <v>47</v>
      </c>
      <c r="AD955" t="s">
        <v>48</v>
      </c>
      <c r="AE955" t="s">
        <v>49</v>
      </c>
      <c r="AF955" t="s">
        <v>31</v>
      </c>
    </row>
    <row r="956" spans="1:32">
      <c r="A956" t="str">
        <f t="shared" si="28"/>
        <v>213599452111106</v>
      </c>
      <c r="B956" t="s">
        <v>2978</v>
      </c>
      <c r="C956" t="s">
        <v>62</v>
      </c>
      <c r="D956" t="s">
        <v>413</v>
      </c>
      <c r="E956" t="s">
        <v>413</v>
      </c>
      <c r="F956" t="s">
        <v>165</v>
      </c>
      <c r="G956" t="s">
        <v>3416</v>
      </c>
      <c r="H956" s="1">
        <v>43983</v>
      </c>
      <c r="I956" s="1">
        <v>43965</v>
      </c>
      <c r="J956">
        <v>7050000</v>
      </c>
      <c r="K956" t="s">
        <v>31</v>
      </c>
      <c r="L956" t="s">
        <v>31</v>
      </c>
      <c r="M956">
        <v>0</v>
      </c>
      <c r="N956">
        <v>0</v>
      </c>
      <c r="O956">
        <v>0</v>
      </c>
      <c r="P956" t="s">
        <v>37</v>
      </c>
      <c r="Q956" t="s">
        <v>37</v>
      </c>
      <c r="R956" t="str">
        <f t="shared" si="29"/>
        <v>2135994521111</v>
      </c>
      <c r="S956" t="s">
        <v>38</v>
      </c>
      <c r="T956" t="s">
        <v>66</v>
      </c>
      <c r="U956" t="s">
        <v>67</v>
      </c>
      <c r="V956" t="s">
        <v>100</v>
      </c>
      <c r="W956" t="s">
        <v>42</v>
      </c>
      <c r="X956" t="s">
        <v>43</v>
      </c>
      <c r="Y956" t="s">
        <v>44</v>
      </c>
      <c r="Z956" t="s">
        <v>44</v>
      </c>
      <c r="AA956" t="s">
        <v>45</v>
      </c>
      <c r="AB956" t="s">
        <v>46</v>
      </c>
      <c r="AC956" t="s">
        <v>47</v>
      </c>
      <c r="AD956" t="s">
        <v>48</v>
      </c>
      <c r="AE956" t="s">
        <v>49</v>
      </c>
      <c r="AF956" t="s">
        <v>31</v>
      </c>
    </row>
    <row r="957" spans="1:32">
      <c r="A957" t="str">
        <f t="shared" si="28"/>
        <v>213599452111106</v>
      </c>
      <c r="B957" t="s">
        <v>2978</v>
      </c>
      <c r="C957" t="s">
        <v>62</v>
      </c>
      <c r="D957" t="s">
        <v>1780</v>
      </c>
      <c r="E957" t="s">
        <v>1780</v>
      </c>
      <c r="F957" t="s">
        <v>165</v>
      </c>
      <c r="G957" t="s">
        <v>3417</v>
      </c>
      <c r="H957" s="1">
        <v>43983</v>
      </c>
      <c r="I957" s="1">
        <v>43965</v>
      </c>
      <c r="J957">
        <v>3400000</v>
      </c>
      <c r="K957" t="s">
        <v>31</v>
      </c>
      <c r="L957" t="s">
        <v>31</v>
      </c>
      <c r="M957">
        <v>0</v>
      </c>
      <c r="N957">
        <v>0</v>
      </c>
      <c r="O957">
        <v>0</v>
      </c>
      <c r="P957" t="s">
        <v>37</v>
      </c>
      <c r="Q957" t="s">
        <v>37</v>
      </c>
      <c r="R957" t="str">
        <f t="shared" si="29"/>
        <v>2135994521111</v>
      </c>
      <c r="S957" t="s">
        <v>38</v>
      </c>
      <c r="T957" t="s">
        <v>66</v>
      </c>
      <c r="U957" t="s">
        <v>67</v>
      </c>
      <c r="V957" t="s">
        <v>100</v>
      </c>
      <c r="W957" t="s">
        <v>42</v>
      </c>
      <c r="X957" t="s">
        <v>43</v>
      </c>
      <c r="Y957" t="s">
        <v>44</v>
      </c>
      <c r="Z957" t="s">
        <v>44</v>
      </c>
      <c r="AA957" t="s">
        <v>45</v>
      </c>
      <c r="AB957" t="s">
        <v>46</v>
      </c>
      <c r="AC957" t="s">
        <v>47</v>
      </c>
      <c r="AD957" t="s">
        <v>48</v>
      </c>
      <c r="AE957" t="s">
        <v>49</v>
      </c>
      <c r="AF957" t="s">
        <v>31</v>
      </c>
    </row>
    <row r="958" spans="1:32">
      <c r="A958" t="str">
        <f t="shared" si="28"/>
        <v>213599451112606</v>
      </c>
      <c r="B958" t="s">
        <v>2978</v>
      </c>
      <c r="C958" t="s">
        <v>62</v>
      </c>
      <c r="D958" t="s">
        <v>1323</v>
      </c>
      <c r="E958" t="s">
        <v>1323</v>
      </c>
      <c r="F958" t="s">
        <v>57</v>
      </c>
      <c r="G958" t="s">
        <v>3413</v>
      </c>
      <c r="H958" s="1">
        <v>43983</v>
      </c>
      <c r="I958" s="1">
        <v>43956</v>
      </c>
      <c r="J958">
        <v>6010860</v>
      </c>
      <c r="K958" t="s">
        <v>31</v>
      </c>
      <c r="L958" t="s">
        <v>31</v>
      </c>
      <c r="M958">
        <v>0</v>
      </c>
      <c r="N958">
        <v>0</v>
      </c>
      <c r="O958">
        <v>0</v>
      </c>
      <c r="P958" t="s">
        <v>37</v>
      </c>
      <c r="Q958" t="s">
        <v>37</v>
      </c>
      <c r="R958" t="str">
        <f t="shared" si="29"/>
        <v>2135994511126</v>
      </c>
      <c r="S958" t="s">
        <v>38</v>
      </c>
      <c r="T958" t="s">
        <v>66</v>
      </c>
      <c r="U958" t="s">
        <v>67</v>
      </c>
      <c r="V958" t="s">
        <v>100</v>
      </c>
      <c r="W958" t="s">
        <v>42</v>
      </c>
      <c r="X958" t="s">
        <v>43</v>
      </c>
      <c r="Y958" t="s">
        <v>44</v>
      </c>
      <c r="Z958" t="s">
        <v>44</v>
      </c>
      <c r="AA958" t="s">
        <v>45</v>
      </c>
      <c r="AB958" t="s">
        <v>46</v>
      </c>
      <c r="AC958" t="s">
        <v>47</v>
      </c>
      <c r="AD958" t="s">
        <v>48</v>
      </c>
      <c r="AE958" t="s">
        <v>49</v>
      </c>
      <c r="AF958" t="s">
        <v>31</v>
      </c>
    </row>
    <row r="959" spans="1:32">
      <c r="A959" t="str">
        <f t="shared" si="28"/>
        <v>213599451112606</v>
      </c>
      <c r="B959" t="s">
        <v>2978</v>
      </c>
      <c r="C959" t="s">
        <v>62</v>
      </c>
      <c r="D959" t="s">
        <v>109</v>
      </c>
      <c r="E959" t="s">
        <v>109</v>
      </c>
      <c r="F959" t="s">
        <v>57</v>
      </c>
      <c r="G959" t="s">
        <v>3411</v>
      </c>
      <c r="H959" s="1">
        <v>43983</v>
      </c>
      <c r="I959" s="1">
        <v>43956</v>
      </c>
      <c r="J959">
        <v>3838260</v>
      </c>
      <c r="K959" t="s">
        <v>31</v>
      </c>
      <c r="L959" t="s">
        <v>31</v>
      </c>
      <c r="M959">
        <v>0</v>
      </c>
      <c r="N959">
        <v>0</v>
      </c>
      <c r="O959">
        <v>0</v>
      </c>
      <c r="P959" t="s">
        <v>37</v>
      </c>
      <c r="Q959" t="s">
        <v>37</v>
      </c>
      <c r="R959" t="str">
        <f t="shared" si="29"/>
        <v>2135994511126</v>
      </c>
      <c r="S959" t="s">
        <v>38</v>
      </c>
      <c r="T959" t="s">
        <v>66</v>
      </c>
      <c r="U959" t="s">
        <v>67</v>
      </c>
      <c r="V959" t="s">
        <v>100</v>
      </c>
      <c r="W959" t="s">
        <v>42</v>
      </c>
      <c r="X959" t="s">
        <v>43</v>
      </c>
      <c r="Y959" t="s">
        <v>44</v>
      </c>
      <c r="Z959" t="s">
        <v>44</v>
      </c>
      <c r="AA959" t="s">
        <v>45</v>
      </c>
      <c r="AB959" t="s">
        <v>46</v>
      </c>
      <c r="AC959" t="s">
        <v>47</v>
      </c>
      <c r="AD959" t="s">
        <v>48</v>
      </c>
      <c r="AE959" t="s">
        <v>49</v>
      </c>
      <c r="AF959" t="s">
        <v>31</v>
      </c>
    </row>
    <row r="960" spans="1:32">
      <c r="A960" t="str">
        <f t="shared" si="28"/>
        <v>213599451115106</v>
      </c>
      <c r="B960" t="s">
        <v>2978</v>
      </c>
      <c r="C960" t="s">
        <v>62</v>
      </c>
      <c r="D960" t="s">
        <v>109</v>
      </c>
      <c r="E960" t="s">
        <v>109</v>
      </c>
      <c r="F960" t="s">
        <v>58</v>
      </c>
      <c r="G960" t="s">
        <v>3411</v>
      </c>
      <c r="H960" s="1">
        <v>43983</v>
      </c>
      <c r="I960" s="1">
        <v>43956</v>
      </c>
      <c r="J960">
        <v>360000</v>
      </c>
      <c r="K960" t="s">
        <v>31</v>
      </c>
      <c r="L960" t="s">
        <v>31</v>
      </c>
      <c r="M960">
        <v>0</v>
      </c>
      <c r="N960">
        <v>0</v>
      </c>
      <c r="O960">
        <v>0</v>
      </c>
      <c r="P960" t="s">
        <v>37</v>
      </c>
      <c r="Q960" t="s">
        <v>37</v>
      </c>
      <c r="R960" t="str">
        <f t="shared" si="29"/>
        <v>2135994511151</v>
      </c>
      <c r="S960" t="s">
        <v>38</v>
      </c>
      <c r="T960" t="s">
        <v>66</v>
      </c>
      <c r="U960" t="s">
        <v>67</v>
      </c>
      <c r="V960" t="s">
        <v>100</v>
      </c>
      <c r="W960" t="s">
        <v>42</v>
      </c>
      <c r="X960" t="s">
        <v>43</v>
      </c>
      <c r="Y960" t="s">
        <v>44</v>
      </c>
      <c r="Z960" t="s">
        <v>44</v>
      </c>
      <c r="AA960" t="s">
        <v>45</v>
      </c>
      <c r="AB960" t="s">
        <v>46</v>
      </c>
      <c r="AC960" t="s">
        <v>47</v>
      </c>
      <c r="AD960" t="s">
        <v>48</v>
      </c>
      <c r="AE960" t="s">
        <v>49</v>
      </c>
      <c r="AF960" t="s">
        <v>31</v>
      </c>
    </row>
    <row r="961" spans="1:32">
      <c r="A961" t="str">
        <f t="shared" si="28"/>
        <v>213599451111106</v>
      </c>
      <c r="B961" t="s">
        <v>2978</v>
      </c>
      <c r="C961" t="s">
        <v>62</v>
      </c>
      <c r="D961" t="s">
        <v>1776</v>
      </c>
      <c r="E961" t="s">
        <v>1776</v>
      </c>
      <c r="F961" t="s">
        <v>35</v>
      </c>
      <c r="G961" t="s">
        <v>3410</v>
      </c>
      <c r="H961" s="1">
        <v>43983</v>
      </c>
      <c r="I961" s="1">
        <v>43956</v>
      </c>
      <c r="J961">
        <v>173141220</v>
      </c>
      <c r="K961" t="s">
        <v>31</v>
      </c>
      <c r="L961" t="s">
        <v>31</v>
      </c>
      <c r="M961">
        <v>0</v>
      </c>
      <c r="N961">
        <v>0</v>
      </c>
      <c r="O961">
        <v>0</v>
      </c>
      <c r="P961" t="s">
        <v>37</v>
      </c>
      <c r="Q961" t="s">
        <v>37</v>
      </c>
      <c r="R961" t="str">
        <f t="shared" si="29"/>
        <v>2135994511111</v>
      </c>
      <c r="S961" t="s">
        <v>38</v>
      </c>
      <c r="T961" t="s">
        <v>66</v>
      </c>
      <c r="U961" t="s">
        <v>67</v>
      </c>
      <c r="V961" t="s">
        <v>100</v>
      </c>
      <c r="W961" t="s">
        <v>42</v>
      </c>
      <c r="X961" t="s">
        <v>43</v>
      </c>
      <c r="Y961" t="s">
        <v>44</v>
      </c>
      <c r="Z961" t="s">
        <v>44</v>
      </c>
      <c r="AA961" t="s">
        <v>45</v>
      </c>
      <c r="AB961" t="s">
        <v>46</v>
      </c>
      <c r="AC961" t="s">
        <v>47</v>
      </c>
      <c r="AD961" t="s">
        <v>48</v>
      </c>
      <c r="AE961" t="s">
        <v>49</v>
      </c>
      <c r="AF961" t="s">
        <v>31</v>
      </c>
    </row>
    <row r="962" spans="1:32">
      <c r="A962" t="str">
        <f t="shared" si="28"/>
        <v>213599451111101</v>
      </c>
      <c r="B962" t="s">
        <v>2978</v>
      </c>
      <c r="C962" t="s">
        <v>62</v>
      </c>
      <c r="D962" t="s">
        <v>488</v>
      </c>
      <c r="E962" t="s">
        <v>488</v>
      </c>
      <c r="F962" t="s">
        <v>35</v>
      </c>
      <c r="G962" t="s">
        <v>3418</v>
      </c>
      <c r="H962" s="1">
        <v>43832</v>
      </c>
      <c r="I962" s="1">
        <v>43832</v>
      </c>
      <c r="J962">
        <v>578277400</v>
      </c>
      <c r="K962" t="s">
        <v>31</v>
      </c>
      <c r="L962" t="s">
        <v>31</v>
      </c>
      <c r="M962">
        <v>0</v>
      </c>
      <c r="N962">
        <v>0</v>
      </c>
      <c r="O962">
        <v>0</v>
      </c>
      <c r="P962" t="s">
        <v>37</v>
      </c>
      <c r="Q962" t="s">
        <v>37</v>
      </c>
      <c r="R962" t="str">
        <f t="shared" si="29"/>
        <v>2135994511111</v>
      </c>
      <c r="S962" t="s">
        <v>38</v>
      </c>
      <c r="T962" t="s">
        <v>66</v>
      </c>
      <c r="U962" t="s">
        <v>67</v>
      </c>
      <c r="V962" t="s">
        <v>100</v>
      </c>
      <c r="W962" t="s">
        <v>42</v>
      </c>
      <c r="X962" t="s">
        <v>43</v>
      </c>
      <c r="Y962" t="s">
        <v>44</v>
      </c>
      <c r="Z962" t="s">
        <v>44</v>
      </c>
      <c r="AA962" t="s">
        <v>45</v>
      </c>
      <c r="AB962" t="s">
        <v>46</v>
      </c>
      <c r="AC962" t="s">
        <v>47</v>
      </c>
      <c r="AD962" t="s">
        <v>48</v>
      </c>
      <c r="AE962" t="s">
        <v>49</v>
      </c>
      <c r="AF962" t="s">
        <v>31</v>
      </c>
    </row>
    <row r="963" spans="1:32">
      <c r="A963" t="str">
        <f t="shared" ref="A963:A1026" si="30">V963&amp;W963&amp;F963&amp;IF(MONTH(H963)&lt;10,"0"&amp;MONTH(H963),MONTH(H963))</f>
        <v>213599451111901</v>
      </c>
      <c r="B963" t="s">
        <v>2978</v>
      </c>
      <c r="C963" t="s">
        <v>62</v>
      </c>
      <c r="D963" t="s">
        <v>488</v>
      </c>
      <c r="E963" t="s">
        <v>488</v>
      </c>
      <c r="F963" t="s">
        <v>50</v>
      </c>
      <c r="G963" t="s">
        <v>3418</v>
      </c>
      <c r="H963" s="1">
        <v>43832</v>
      </c>
      <c r="I963" s="1">
        <v>43832</v>
      </c>
      <c r="J963">
        <v>8770</v>
      </c>
      <c r="K963" t="s">
        <v>31</v>
      </c>
      <c r="L963" t="s">
        <v>31</v>
      </c>
      <c r="M963">
        <v>0</v>
      </c>
      <c r="N963">
        <v>0</v>
      </c>
      <c r="O963">
        <v>0</v>
      </c>
      <c r="P963" t="s">
        <v>37</v>
      </c>
      <c r="Q963" t="s">
        <v>37</v>
      </c>
      <c r="R963" t="str">
        <f t="shared" ref="R963:R1026" si="31">V963&amp;W963&amp;F963</f>
        <v>2135994511119</v>
      </c>
      <c r="S963" t="s">
        <v>38</v>
      </c>
      <c r="T963" t="s">
        <v>66</v>
      </c>
      <c r="U963" t="s">
        <v>67</v>
      </c>
      <c r="V963" t="s">
        <v>100</v>
      </c>
      <c r="W963" t="s">
        <v>42</v>
      </c>
      <c r="X963" t="s">
        <v>43</v>
      </c>
      <c r="Y963" t="s">
        <v>44</v>
      </c>
      <c r="Z963" t="s">
        <v>44</v>
      </c>
      <c r="AA963" t="s">
        <v>45</v>
      </c>
      <c r="AB963" t="s">
        <v>46</v>
      </c>
      <c r="AC963" t="s">
        <v>47</v>
      </c>
      <c r="AD963" t="s">
        <v>48</v>
      </c>
      <c r="AE963" t="s">
        <v>49</v>
      </c>
      <c r="AF963" t="s">
        <v>31</v>
      </c>
    </row>
    <row r="964" spans="1:32">
      <c r="A964" t="str">
        <f t="shared" si="30"/>
        <v>213599451112101</v>
      </c>
      <c r="B964" t="s">
        <v>2978</v>
      </c>
      <c r="C964" t="s">
        <v>62</v>
      </c>
      <c r="D964" t="s">
        <v>488</v>
      </c>
      <c r="E964" t="s">
        <v>488</v>
      </c>
      <c r="F964" t="s">
        <v>51</v>
      </c>
      <c r="G964" t="s">
        <v>3418</v>
      </c>
      <c r="H964" s="1">
        <v>43832</v>
      </c>
      <c r="I964" s="1">
        <v>43832</v>
      </c>
      <c r="J964">
        <v>46370580</v>
      </c>
      <c r="K964" t="s">
        <v>31</v>
      </c>
      <c r="L964" t="s">
        <v>31</v>
      </c>
      <c r="M964">
        <v>0</v>
      </c>
      <c r="N964">
        <v>0</v>
      </c>
      <c r="O964">
        <v>0</v>
      </c>
      <c r="P964" t="s">
        <v>37</v>
      </c>
      <c r="Q964" t="s">
        <v>37</v>
      </c>
      <c r="R964" t="str">
        <f t="shared" si="31"/>
        <v>2135994511121</v>
      </c>
      <c r="S964" t="s">
        <v>38</v>
      </c>
      <c r="T964" t="s">
        <v>66</v>
      </c>
      <c r="U964" t="s">
        <v>67</v>
      </c>
      <c r="V964" t="s">
        <v>100</v>
      </c>
      <c r="W964" t="s">
        <v>42</v>
      </c>
      <c r="X964" t="s">
        <v>43</v>
      </c>
      <c r="Y964" t="s">
        <v>44</v>
      </c>
      <c r="Z964" t="s">
        <v>44</v>
      </c>
      <c r="AA964" t="s">
        <v>45</v>
      </c>
      <c r="AB964" t="s">
        <v>46</v>
      </c>
      <c r="AC964" t="s">
        <v>47</v>
      </c>
      <c r="AD964" t="s">
        <v>48</v>
      </c>
      <c r="AE964" t="s">
        <v>49</v>
      </c>
      <c r="AF964" t="s">
        <v>31</v>
      </c>
    </row>
    <row r="965" spans="1:32">
      <c r="A965" t="str">
        <f t="shared" si="30"/>
        <v>213599451112201</v>
      </c>
      <c r="B965" t="s">
        <v>2978</v>
      </c>
      <c r="C965" t="s">
        <v>62</v>
      </c>
      <c r="D965" t="s">
        <v>488</v>
      </c>
      <c r="E965" t="s">
        <v>488</v>
      </c>
      <c r="F965" t="s">
        <v>55</v>
      </c>
      <c r="G965" t="s">
        <v>3418</v>
      </c>
      <c r="H965" s="1">
        <v>43832</v>
      </c>
      <c r="I965" s="1">
        <v>43832</v>
      </c>
      <c r="J965">
        <v>13965488</v>
      </c>
      <c r="K965" t="s">
        <v>31</v>
      </c>
      <c r="L965" t="s">
        <v>31</v>
      </c>
      <c r="M965">
        <v>0</v>
      </c>
      <c r="N965">
        <v>0</v>
      </c>
      <c r="O965">
        <v>0</v>
      </c>
      <c r="P965" t="s">
        <v>37</v>
      </c>
      <c r="Q965" t="s">
        <v>37</v>
      </c>
      <c r="R965" t="str">
        <f t="shared" si="31"/>
        <v>2135994511122</v>
      </c>
      <c r="S965" t="s">
        <v>38</v>
      </c>
      <c r="T965" t="s">
        <v>66</v>
      </c>
      <c r="U965" t="s">
        <v>67</v>
      </c>
      <c r="V965" t="s">
        <v>100</v>
      </c>
      <c r="W965" t="s">
        <v>42</v>
      </c>
      <c r="X965" t="s">
        <v>43</v>
      </c>
      <c r="Y965" t="s">
        <v>44</v>
      </c>
      <c r="Z965" t="s">
        <v>44</v>
      </c>
      <c r="AA965" t="s">
        <v>45</v>
      </c>
      <c r="AB965" t="s">
        <v>46</v>
      </c>
      <c r="AC965" t="s">
        <v>47</v>
      </c>
      <c r="AD965" t="s">
        <v>48</v>
      </c>
      <c r="AE965" t="s">
        <v>49</v>
      </c>
      <c r="AF965" t="s">
        <v>31</v>
      </c>
    </row>
    <row r="966" spans="1:32">
      <c r="A966" t="str">
        <f t="shared" si="30"/>
        <v>213599451112301</v>
      </c>
      <c r="B966" t="s">
        <v>2978</v>
      </c>
      <c r="C966" t="s">
        <v>62</v>
      </c>
      <c r="D966" t="s">
        <v>488</v>
      </c>
      <c r="E966" t="s">
        <v>488</v>
      </c>
      <c r="F966" t="s">
        <v>56</v>
      </c>
      <c r="G966" t="s">
        <v>3418</v>
      </c>
      <c r="H966" s="1">
        <v>43832</v>
      </c>
      <c r="I966" s="1">
        <v>43832</v>
      </c>
      <c r="J966">
        <v>1620000</v>
      </c>
      <c r="K966" t="s">
        <v>31</v>
      </c>
      <c r="L966" t="s">
        <v>31</v>
      </c>
      <c r="M966">
        <v>0</v>
      </c>
      <c r="N966">
        <v>0</v>
      </c>
      <c r="O966">
        <v>0</v>
      </c>
      <c r="P966" t="s">
        <v>37</v>
      </c>
      <c r="Q966" t="s">
        <v>37</v>
      </c>
      <c r="R966" t="str">
        <f t="shared" si="31"/>
        <v>2135994511123</v>
      </c>
      <c r="S966" t="s">
        <v>38</v>
      </c>
      <c r="T966" t="s">
        <v>66</v>
      </c>
      <c r="U966" t="s">
        <v>67</v>
      </c>
      <c r="V966" t="s">
        <v>100</v>
      </c>
      <c r="W966" t="s">
        <v>42</v>
      </c>
      <c r="X966" t="s">
        <v>43</v>
      </c>
      <c r="Y966" t="s">
        <v>44</v>
      </c>
      <c r="Z966" t="s">
        <v>44</v>
      </c>
      <c r="AA966" t="s">
        <v>45</v>
      </c>
      <c r="AB966" t="s">
        <v>46</v>
      </c>
      <c r="AC966" t="s">
        <v>47</v>
      </c>
      <c r="AD966" t="s">
        <v>48</v>
      </c>
      <c r="AE966" t="s">
        <v>49</v>
      </c>
      <c r="AF966" t="s">
        <v>31</v>
      </c>
    </row>
    <row r="967" spans="1:32">
      <c r="A967" t="str">
        <f t="shared" si="30"/>
        <v>213599451112401</v>
      </c>
      <c r="B967" t="s">
        <v>2978</v>
      </c>
      <c r="C967" t="s">
        <v>62</v>
      </c>
      <c r="D967" t="s">
        <v>488</v>
      </c>
      <c r="E967" t="s">
        <v>488</v>
      </c>
      <c r="F967" t="s">
        <v>52</v>
      </c>
      <c r="G967" t="s">
        <v>3418</v>
      </c>
      <c r="H967" s="1">
        <v>43832</v>
      </c>
      <c r="I967" s="1">
        <v>43832</v>
      </c>
      <c r="J967">
        <v>55872000</v>
      </c>
      <c r="K967" t="s">
        <v>31</v>
      </c>
      <c r="L967" t="s">
        <v>31</v>
      </c>
      <c r="M967">
        <v>0</v>
      </c>
      <c r="N967">
        <v>0</v>
      </c>
      <c r="O967">
        <v>0</v>
      </c>
      <c r="P967" t="s">
        <v>37</v>
      </c>
      <c r="Q967" t="s">
        <v>37</v>
      </c>
      <c r="R967" t="str">
        <f t="shared" si="31"/>
        <v>2135994511124</v>
      </c>
      <c r="S967" t="s">
        <v>38</v>
      </c>
      <c r="T967" t="s">
        <v>66</v>
      </c>
      <c r="U967" t="s">
        <v>67</v>
      </c>
      <c r="V967" t="s">
        <v>100</v>
      </c>
      <c r="W967" t="s">
        <v>42</v>
      </c>
      <c r="X967" t="s">
        <v>43</v>
      </c>
      <c r="Y967" t="s">
        <v>44</v>
      </c>
      <c r="Z967" t="s">
        <v>44</v>
      </c>
      <c r="AA967" t="s">
        <v>45</v>
      </c>
      <c r="AB967" t="s">
        <v>46</v>
      </c>
      <c r="AC967" t="s">
        <v>47</v>
      </c>
      <c r="AD967" t="s">
        <v>48</v>
      </c>
      <c r="AE967" t="s">
        <v>49</v>
      </c>
      <c r="AF967" t="s">
        <v>31</v>
      </c>
    </row>
    <row r="968" spans="1:32">
      <c r="A968" t="str">
        <f t="shared" si="30"/>
        <v>213599451112501</v>
      </c>
      <c r="B968" t="s">
        <v>2978</v>
      </c>
      <c r="C968" t="s">
        <v>62</v>
      </c>
      <c r="D968" t="s">
        <v>488</v>
      </c>
      <c r="E968" t="s">
        <v>488</v>
      </c>
      <c r="F968" t="s">
        <v>132</v>
      </c>
      <c r="G968" t="s">
        <v>3418</v>
      </c>
      <c r="H968" s="1">
        <v>43832</v>
      </c>
      <c r="I968" s="1">
        <v>43832</v>
      </c>
      <c r="J968">
        <v>127017</v>
      </c>
      <c r="K968" t="s">
        <v>31</v>
      </c>
      <c r="L968" t="s">
        <v>31</v>
      </c>
      <c r="M968">
        <v>0</v>
      </c>
      <c r="N968">
        <v>0</v>
      </c>
      <c r="O968">
        <v>0</v>
      </c>
      <c r="P968" t="s">
        <v>37</v>
      </c>
      <c r="Q968" t="s">
        <v>37</v>
      </c>
      <c r="R968" t="str">
        <f t="shared" si="31"/>
        <v>2135994511125</v>
      </c>
      <c r="S968" t="s">
        <v>38</v>
      </c>
      <c r="T968" t="s">
        <v>66</v>
      </c>
      <c r="U968" t="s">
        <v>67</v>
      </c>
      <c r="V968" t="s">
        <v>100</v>
      </c>
      <c r="W968" t="s">
        <v>42</v>
      </c>
      <c r="X968" t="s">
        <v>43</v>
      </c>
      <c r="Y968" t="s">
        <v>44</v>
      </c>
      <c r="Z968" t="s">
        <v>44</v>
      </c>
      <c r="AA968" t="s">
        <v>45</v>
      </c>
      <c r="AB968" t="s">
        <v>46</v>
      </c>
      <c r="AC968" t="s">
        <v>47</v>
      </c>
      <c r="AD968" t="s">
        <v>48</v>
      </c>
      <c r="AE968" t="s">
        <v>49</v>
      </c>
      <c r="AF968" t="s">
        <v>31</v>
      </c>
    </row>
    <row r="969" spans="1:32">
      <c r="A969" t="str">
        <f t="shared" si="30"/>
        <v>213599451112601</v>
      </c>
      <c r="B969" t="s">
        <v>2978</v>
      </c>
      <c r="C969" t="s">
        <v>62</v>
      </c>
      <c r="D969" t="s">
        <v>488</v>
      </c>
      <c r="E969" t="s">
        <v>488</v>
      </c>
      <c r="F969" t="s">
        <v>57</v>
      </c>
      <c r="G969" t="s">
        <v>3418</v>
      </c>
      <c r="H969" s="1">
        <v>43832</v>
      </c>
      <c r="I969" s="1">
        <v>43832</v>
      </c>
      <c r="J969">
        <v>33820140</v>
      </c>
      <c r="K969" t="s">
        <v>31</v>
      </c>
      <c r="L969" t="s">
        <v>31</v>
      </c>
      <c r="M969">
        <v>0</v>
      </c>
      <c r="N969">
        <v>0</v>
      </c>
      <c r="O969">
        <v>0</v>
      </c>
      <c r="P969" t="s">
        <v>37</v>
      </c>
      <c r="Q969" t="s">
        <v>37</v>
      </c>
      <c r="R969" t="str">
        <f t="shared" si="31"/>
        <v>2135994511126</v>
      </c>
      <c r="S969" t="s">
        <v>38</v>
      </c>
      <c r="T969" t="s">
        <v>66</v>
      </c>
      <c r="U969" t="s">
        <v>67</v>
      </c>
      <c r="V969" t="s">
        <v>100</v>
      </c>
      <c r="W969" t="s">
        <v>42</v>
      </c>
      <c r="X969" t="s">
        <v>43</v>
      </c>
      <c r="Y969" t="s">
        <v>44</v>
      </c>
      <c r="Z969" t="s">
        <v>44</v>
      </c>
      <c r="AA969" t="s">
        <v>45</v>
      </c>
      <c r="AB969" t="s">
        <v>46</v>
      </c>
      <c r="AC969" t="s">
        <v>47</v>
      </c>
      <c r="AD969" t="s">
        <v>48</v>
      </c>
      <c r="AE969" t="s">
        <v>49</v>
      </c>
      <c r="AF969" t="s">
        <v>31</v>
      </c>
    </row>
    <row r="970" spans="1:32">
      <c r="A970" t="str">
        <f t="shared" si="30"/>
        <v>213599451115101</v>
      </c>
      <c r="B970" t="s">
        <v>2978</v>
      </c>
      <c r="C970" t="s">
        <v>62</v>
      </c>
      <c r="D970" t="s">
        <v>488</v>
      </c>
      <c r="E970" t="s">
        <v>488</v>
      </c>
      <c r="F970" t="s">
        <v>58</v>
      </c>
      <c r="G970" t="s">
        <v>3418</v>
      </c>
      <c r="H970" s="1">
        <v>43832</v>
      </c>
      <c r="I970" s="1">
        <v>43832</v>
      </c>
      <c r="J970">
        <v>2400000</v>
      </c>
      <c r="K970" t="s">
        <v>31</v>
      </c>
      <c r="L970" t="s">
        <v>31</v>
      </c>
      <c r="M970">
        <v>0</v>
      </c>
      <c r="N970">
        <v>0</v>
      </c>
      <c r="O970">
        <v>0</v>
      </c>
      <c r="P970" t="s">
        <v>37</v>
      </c>
      <c r="Q970" t="s">
        <v>37</v>
      </c>
      <c r="R970" t="str">
        <f t="shared" si="31"/>
        <v>2135994511151</v>
      </c>
      <c r="S970" t="s">
        <v>38</v>
      </c>
      <c r="T970" t="s">
        <v>66</v>
      </c>
      <c r="U970" t="s">
        <v>67</v>
      </c>
      <c r="V970" t="s">
        <v>100</v>
      </c>
      <c r="W970" t="s">
        <v>42</v>
      </c>
      <c r="X970" t="s">
        <v>43</v>
      </c>
      <c r="Y970" t="s">
        <v>44</v>
      </c>
      <c r="Z970" t="s">
        <v>44</v>
      </c>
      <c r="AA970" t="s">
        <v>45</v>
      </c>
      <c r="AB970" t="s">
        <v>46</v>
      </c>
      <c r="AC970" t="s">
        <v>47</v>
      </c>
      <c r="AD970" t="s">
        <v>48</v>
      </c>
      <c r="AE970" t="s">
        <v>49</v>
      </c>
      <c r="AF970" t="s">
        <v>31</v>
      </c>
    </row>
    <row r="971" spans="1:32">
      <c r="A971" t="str">
        <f t="shared" si="30"/>
        <v>213599451115101</v>
      </c>
      <c r="B971" t="s">
        <v>2978</v>
      </c>
      <c r="C971" t="s">
        <v>62</v>
      </c>
      <c r="D971" t="s">
        <v>600</v>
      </c>
      <c r="E971" t="s">
        <v>600</v>
      </c>
      <c r="F971" t="s">
        <v>58</v>
      </c>
      <c r="G971" t="s">
        <v>3419</v>
      </c>
      <c r="H971" s="1">
        <v>43832</v>
      </c>
      <c r="I971" s="1">
        <v>43832</v>
      </c>
      <c r="J971">
        <v>550000</v>
      </c>
      <c r="K971" t="s">
        <v>31</v>
      </c>
      <c r="L971" t="s">
        <v>31</v>
      </c>
      <c r="M971">
        <v>0</v>
      </c>
      <c r="N971">
        <v>0</v>
      </c>
      <c r="O971">
        <v>0</v>
      </c>
      <c r="P971" t="s">
        <v>37</v>
      </c>
      <c r="Q971" t="s">
        <v>37</v>
      </c>
      <c r="R971" t="str">
        <f t="shared" si="31"/>
        <v>2135994511151</v>
      </c>
      <c r="S971" t="s">
        <v>38</v>
      </c>
      <c r="T971" t="s">
        <v>66</v>
      </c>
      <c r="U971" t="s">
        <v>67</v>
      </c>
      <c r="V971" t="s">
        <v>100</v>
      </c>
      <c r="W971" t="s">
        <v>42</v>
      </c>
      <c r="X971" t="s">
        <v>43</v>
      </c>
      <c r="Y971" t="s">
        <v>44</v>
      </c>
      <c r="Z971" t="s">
        <v>44</v>
      </c>
      <c r="AA971" t="s">
        <v>45</v>
      </c>
      <c r="AB971" t="s">
        <v>46</v>
      </c>
      <c r="AC971" t="s">
        <v>47</v>
      </c>
      <c r="AD971" t="s">
        <v>48</v>
      </c>
      <c r="AE971" t="s">
        <v>49</v>
      </c>
      <c r="AF971" t="s">
        <v>31</v>
      </c>
    </row>
    <row r="972" spans="1:32">
      <c r="A972" t="str">
        <f t="shared" si="30"/>
        <v>213599451112601</v>
      </c>
      <c r="B972" t="s">
        <v>2978</v>
      </c>
      <c r="C972" t="s">
        <v>62</v>
      </c>
      <c r="D972" t="s">
        <v>600</v>
      </c>
      <c r="E972" t="s">
        <v>600</v>
      </c>
      <c r="F972" t="s">
        <v>57</v>
      </c>
      <c r="G972" t="s">
        <v>3419</v>
      </c>
      <c r="H972" s="1">
        <v>43832</v>
      </c>
      <c r="I972" s="1">
        <v>43832</v>
      </c>
      <c r="J972">
        <v>10790580</v>
      </c>
      <c r="K972" t="s">
        <v>31</v>
      </c>
      <c r="L972" t="s">
        <v>31</v>
      </c>
      <c r="M972">
        <v>0</v>
      </c>
      <c r="N972">
        <v>0</v>
      </c>
      <c r="O972">
        <v>0</v>
      </c>
      <c r="P972" t="s">
        <v>37</v>
      </c>
      <c r="Q972" t="s">
        <v>37</v>
      </c>
      <c r="R972" t="str">
        <f t="shared" si="31"/>
        <v>2135994511126</v>
      </c>
      <c r="S972" t="s">
        <v>38</v>
      </c>
      <c r="T972" t="s">
        <v>66</v>
      </c>
      <c r="U972" t="s">
        <v>67</v>
      </c>
      <c r="V972" t="s">
        <v>100</v>
      </c>
      <c r="W972" t="s">
        <v>42</v>
      </c>
      <c r="X972" t="s">
        <v>43</v>
      </c>
      <c r="Y972" t="s">
        <v>44</v>
      </c>
      <c r="Z972" t="s">
        <v>44</v>
      </c>
      <c r="AA972" t="s">
        <v>45</v>
      </c>
      <c r="AB972" t="s">
        <v>46</v>
      </c>
      <c r="AC972" t="s">
        <v>47</v>
      </c>
      <c r="AD972" t="s">
        <v>48</v>
      </c>
      <c r="AE972" t="s">
        <v>49</v>
      </c>
      <c r="AF972" t="s">
        <v>31</v>
      </c>
    </row>
    <row r="973" spans="1:32">
      <c r="A973" t="str">
        <f t="shared" si="30"/>
        <v>213599451112501</v>
      </c>
      <c r="B973" t="s">
        <v>2978</v>
      </c>
      <c r="C973" t="s">
        <v>62</v>
      </c>
      <c r="D973" t="s">
        <v>600</v>
      </c>
      <c r="E973" t="s">
        <v>600</v>
      </c>
      <c r="F973" t="s">
        <v>132</v>
      </c>
      <c r="G973" t="s">
        <v>3419</v>
      </c>
      <c r="H973" s="1">
        <v>43832</v>
      </c>
      <c r="I973" s="1">
        <v>43832</v>
      </c>
      <c r="J973">
        <v>43857</v>
      </c>
      <c r="K973" t="s">
        <v>31</v>
      </c>
      <c r="L973" t="s">
        <v>31</v>
      </c>
      <c r="M973">
        <v>0</v>
      </c>
      <c r="N973">
        <v>0</v>
      </c>
      <c r="O973">
        <v>0</v>
      </c>
      <c r="P973" t="s">
        <v>37</v>
      </c>
      <c r="Q973" t="s">
        <v>37</v>
      </c>
      <c r="R973" t="str">
        <f t="shared" si="31"/>
        <v>2135994511125</v>
      </c>
      <c r="S973" t="s">
        <v>38</v>
      </c>
      <c r="T973" t="s">
        <v>66</v>
      </c>
      <c r="U973" t="s">
        <v>67</v>
      </c>
      <c r="V973" t="s">
        <v>100</v>
      </c>
      <c r="W973" t="s">
        <v>42</v>
      </c>
      <c r="X973" t="s">
        <v>43</v>
      </c>
      <c r="Y973" t="s">
        <v>44</v>
      </c>
      <c r="Z973" t="s">
        <v>44</v>
      </c>
      <c r="AA973" t="s">
        <v>45</v>
      </c>
      <c r="AB973" t="s">
        <v>46</v>
      </c>
      <c r="AC973" t="s">
        <v>47</v>
      </c>
      <c r="AD973" t="s">
        <v>48</v>
      </c>
      <c r="AE973" t="s">
        <v>49</v>
      </c>
      <c r="AF973" t="s">
        <v>31</v>
      </c>
    </row>
    <row r="974" spans="1:32">
      <c r="A974" t="str">
        <f t="shared" si="30"/>
        <v>213599451112401</v>
      </c>
      <c r="B974" t="s">
        <v>2978</v>
      </c>
      <c r="C974" t="s">
        <v>62</v>
      </c>
      <c r="D974" t="s">
        <v>600</v>
      </c>
      <c r="E974" t="s">
        <v>600</v>
      </c>
      <c r="F974" t="s">
        <v>52</v>
      </c>
      <c r="G974" t="s">
        <v>3419</v>
      </c>
      <c r="H974" s="1">
        <v>43832</v>
      </c>
      <c r="I974" s="1">
        <v>43832</v>
      </c>
      <c r="J974">
        <v>15473000</v>
      </c>
      <c r="K974" t="s">
        <v>31</v>
      </c>
      <c r="L974" t="s">
        <v>31</v>
      </c>
      <c r="M974">
        <v>0</v>
      </c>
      <c r="N974">
        <v>0</v>
      </c>
      <c r="O974">
        <v>0</v>
      </c>
      <c r="P974" t="s">
        <v>37</v>
      </c>
      <c r="Q974" t="s">
        <v>37</v>
      </c>
      <c r="R974" t="str">
        <f t="shared" si="31"/>
        <v>2135994511124</v>
      </c>
      <c r="S974" t="s">
        <v>38</v>
      </c>
      <c r="T974" t="s">
        <v>66</v>
      </c>
      <c r="U974" t="s">
        <v>67</v>
      </c>
      <c r="V974" t="s">
        <v>100</v>
      </c>
      <c r="W974" t="s">
        <v>42</v>
      </c>
      <c r="X974" t="s">
        <v>43</v>
      </c>
      <c r="Y974" t="s">
        <v>44</v>
      </c>
      <c r="Z974" t="s">
        <v>44</v>
      </c>
      <c r="AA974" t="s">
        <v>45</v>
      </c>
      <c r="AB974" t="s">
        <v>46</v>
      </c>
      <c r="AC974" t="s">
        <v>47</v>
      </c>
      <c r="AD974" t="s">
        <v>48</v>
      </c>
      <c r="AE974" t="s">
        <v>49</v>
      </c>
      <c r="AF974" t="s">
        <v>31</v>
      </c>
    </row>
    <row r="975" spans="1:32">
      <c r="A975" t="str">
        <f t="shared" si="30"/>
        <v>213599451112201</v>
      </c>
      <c r="B975" t="s">
        <v>2978</v>
      </c>
      <c r="C975" t="s">
        <v>62</v>
      </c>
      <c r="D975" t="s">
        <v>600</v>
      </c>
      <c r="E975" t="s">
        <v>600</v>
      </c>
      <c r="F975" t="s">
        <v>55</v>
      </c>
      <c r="G975" t="s">
        <v>3419</v>
      </c>
      <c r="H975" s="1">
        <v>43832</v>
      </c>
      <c r="I975" s="1">
        <v>43832</v>
      </c>
      <c r="J975">
        <v>4516532</v>
      </c>
      <c r="K975" t="s">
        <v>31</v>
      </c>
      <c r="L975" t="s">
        <v>31</v>
      </c>
      <c r="M975">
        <v>0</v>
      </c>
      <c r="N975">
        <v>0</v>
      </c>
      <c r="O975">
        <v>0</v>
      </c>
      <c r="P975" t="s">
        <v>37</v>
      </c>
      <c r="Q975" t="s">
        <v>37</v>
      </c>
      <c r="R975" t="str">
        <f t="shared" si="31"/>
        <v>2135994511122</v>
      </c>
      <c r="S975" t="s">
        <v>38</v>
      </c>
      <c r="T975" t="s">
        <v>66</v>
      </c>
      <c r="U975" t="s">
        <v>67</v>
      </c>
      <c r="V975" t="s">
        <v>100</v>
      </c>
      <c r="W975" t="s">
        <v>42</v>
      </c>
      <c r="X975" t="s">
        <v>43</v>
      </c>
      <c r="Y975" t="s">
        <v>44</v>
      </c>
      <c r="Z975" t="s">
        <v>44</v>
      </c>
      <c r="AA975" t="s">
        <v>45</v>
      </c>
      <c r="AB975" t="s">
        <v>46</v>
      </c>
      <c r="AC975" t="s">
        <v>47</v>
      </c>
      <c r="AD975" t="s">
        <v>48</v>
      </c>
      <c r="AE975" t="s">
        <v>49</v>
      </c>
      <c r="AF975" t="s">
        <v>31</v>
      </c>
    </row>
    <row r="976" spans="1:32">
      <c r="A976" t="str">
        <f t="shared" si="30"/>
        <v>213599451112101</v>
      </c>
      <c r="B976" t="s">
        <v>2978</v>
      </c>
      <c r="C976" t="s">
        <v>62</v>
      </c>
      <c r="D976" t="s">
        <v>600</v>
      </c>
      <c r="E976" t="s">
        <v>600</v>
      </c>
      <c r="F976" t="s">
        <v>51</v>
      </c>
      <c r="G976" t="s">
        <v>3419</v>
      </c>
      <c r="H976" s="1">
        <v>43832</v>
      </c>
      <c r="I976" s="1">
        <v>43832</v>
      </c>
      <c r="J976">
        <v>12777762</v>
      </c>
      <c r="K976" t="s">
        <v>31</v>
      </c>
      <c r="L976" t="s">
        <v>31</v>
      </c>
      <c r="M976">
        <v>0</v>
      </c>
      <c r="N976">
        <v>0</v>
      </c>
      <c r="O976">
        <v>0</v>
      </c>
      <c r="P976" t="s">
        <v>37</v>
      </c>
      <c r="Q976" t="s">
        <v>37</v>
      </c>
      <c r="R976" t="str">
        <f t="shared" si="31"/>
        <v>2135994511121</v>
      </c>
      <c r="S976" t="s">
        <v>38</v>
      </c>
      <c r="T976" t="s">
        <v>66</v>
      </c>
      <c r="U976" t="s">
        <v>67</v>
      </c>
      <c r="V976" t="s">
        <v>100</v>
      </c>
      <c r="W976" t="s">
        <v>42</v>
      </c>
      <c r="X976" t="s">
        <v>43</v>
      </c>
      <c r="Y976" t="s">
        <v>44</v>
      </c>
      <c r="Z976" t="s">
        <v>44</v>
      </c>
      <c r="AA976" t="s">
        <v>45</v>
      </c>
      <c r="AB976" t="s">
        <v>46</v>
      </c>
      <c r="AC976" t="s">
        <v>47</v>
      </c>
      <c r="AD976" t="s">
        <v>48</v>
      </c>
      <c r="AE976" t="s">
        <v>49</v>
      </c>
      <c r="AF976" t="s">
        <v>31</v>
      </c>
    </row>
    <row r="977" spans="1:32">
      <c r="A977" t="str">
        <f t="shared" si="30"/>
        <v>213599451111901</v>
      </c>
      <c r="B977" t="s">
        <v>2978</v>
      </c>
      <c r="C977" t="s">
        <v>62</v>
      </c>
      <c r="D977" t="s">
        <v>600</v>
      </c>
      <c r="E977" t="s">
        <v>600</v>
      </c>
      <c r="F977" t="s">
        <v>50</v>
      </c>
      <c r="G977" t="s">
        <v>3419</v>
      </c>
      <c r="H977" s="1">
        <v>43832</v>
      </c>
      <c r="I977" s="1">
        <v>43832</v>
      </c>
      <c r="J977">
        <v>2298</v>
      </c>
      <c r="K977" t="s">
        <v>31</v>
      </c>
      <c r="L977" t="s">
        <v>31</v>
      </c>
      <c r="M977">
        <v>0</v>
      </c>
      <c r="N977">
        <v>0</v>
      </c>
      <c r="O977">
        <v>0</v>
      </c>
      <c r="P977" t="s">
        <v>37</v>
      </c>
      <c r="Q977" t="s">
        <v>37</v>
      </c>
      <c r="R977" t="str">
        <f t="shared" si="31"/>
        <v>2135994511119</v>
      </c>
      <c r="S977" t="s">
        <v>38</v>
      </c>
      <c r="T977" t="s">
        <v>66</v>
      </c>
      <c r="U977" t="s">
        <v>67</v>
      </c>
      <c r="V977" t="s">
        <v>100</v>
      </c>
      <c r="W977" t="s">
        <v>42</v>
      </c>
      <c r="X977" t="s">
        <v>43</v>
      </c>
      <c r="Y977" t="s">
        <v>44</v>
      </c>
      <c r="Z977" t="s">
        <v>44</v>
      </c>
      <c r="AA977" t="s">
        <v>45</v>
      </c>
      <c r="AB977" t="s">
        <v>46</v>
      </c>
      <c r="AC977" t="s">
        <v>47</v>
      </c>
      <c r="AD977" t="s">
        <v>48</v>
      </c>
      <c r="AE977" t="s">
        <v>49</v>
      </c>
      <c r="AF977" t="s">
        <v>31</v>
      </c>
    </row>
    <row r="978" spans="1:32">
      <c r="A978" t="str">
        <f t="shared" si="30"/>
        <v>213599451112601</v>
      </c>
      <c r="B978" t="s">
        <v>2978</v>
      </c>
      <c r="C978" t="s">
        <v>62</v>
      </c>
      <c r="D978" t="s">
        <v>344</v>
      </c>
      <c r="E978" t="s">
        <v>344</v>
      </c>
      <c r="F978" t="s">
        <v>57</v>
      </c>
      <c r="G978" t="s">
        <v>3420</v>
      </c>
      <c r="H978" s="1">
        <v>43832</v>
      </c>
      <c r="I978" s="1">
        <v>43832</v>
      </c>
      <c r="J978">
        <v>3838260</v>
      </c>
      <c r="K978" t="s">
        <v>31</v>
      </c>
      <c r="L978" t="s">
        <v>31</v>
      </c>
      <c r="M978">
        <v>0</v>
      </c>
      <c r="N978">
        <v>0</v>
      </c>
      <c r="O978">
        <v>0</v>
      </c>
      <c r="P978" t="s">
        <v>37</v>
      </c>
      <c r="Q978" t="s">
        <v>37</v>
      </c>
      <c r="R978" t="str">
        <f t="shared" si="31"/>
        <v>2135994511126</v>
      </c>
      <c r="S978" t="s">
        <v>38</v>
      </c>
      <c r="T978" t="s">
        <v>66</v>
      </c>
      <c r="U978" t="s">
        <v>67</v>
      </c>
      <c r="V978" t="s">
        <v>100</v>
      </c>
      <c r="W978" t="s">
        <v>42</v>
      </c>
      <c r="X978" t="s">
        <v>43</v>
      </c>
      <c r="Y978" t="s">
        <v>44</v>
      </c>
      <c r="Z978" t="s">
        <v>44</v>
      </c>
      <c r="AA978" t="s">
        <v>45</v>
      </c>
      <c r="AB978" t="s">
        <v>46</v>
      </c>
      <c r="AC978" t="s">
        <v>47</v>
      </c>
      <c r="AD978" t="s">
        <v>48</v>
      </c>
      <c r="AE978" t="s">
        <v>49</v>
      </c>
      <c r="AF978" t="s">
        <v>31</v>
      </c>
    </row>
    <row r="979" spans="1:32">
      <c r="A979" t="str">
        <f t="shared" si="30"/>
        <v>213599451112501</v>
      </c>
      <c r="B979" t="s">
        <v>2978</v>
      </c>
      <c r="C979" t="s">
        <v>62</v>
      </c>
      <c r="D979" t="s">
        <v>344</v>
      </c>
      <c r="E979" t="s">
        <v>344</v>
      </c>
      <c r="F979" t="s">
        <v>132</v>
      </c>
      <c r="G979" t="s">
        <v>3420</v>
      </c>
      <c r="H979" s="1">
        <v>43832</v>
      </c>
      <c r="I979" s="1">
        <v>43832</v>
      </c>
      <c r="J979">
        <v>14262</v>
      </c>
      <c r="K979" t="s">
        <v>31</v>
      </c>
      <c r="L979" t="s">
        <v>31</v>
      </c>
      <c r="M979">
        <v>0</v>
      </c>
      <c r="N979">
        <v>0</v>
      </c>
      <c r="O979">
        <v>0</v>
      </c>
      <c r="P979" t="s">
        <v>37</v>
      </c>
      <c r="Q979" t="s">
        <v>37</v>
      </c>
      <c r="R979" t="str">
        <f t="shared" si="31"/>
        <v>2135994511125</v>
      </c>
      <c r="S979" t="s">
        <v>38</v>
      </c>
      <c r="T979" t="s">
        <v>66</v>
      </c>
      <c r="U979" t="s">
        <v>67</v>
      </c>
      <c r="V979" t="s">
        <v>100</v>
      </c>
      <c r="W979" t="s">
        <v>42</v>
      </c>
      <c r="X979" t="s">
        <v>43</v>
      </c>
      <c r="Y979" t="s">
        <v>44</v>
      </c>
      <c r="Z979" t="s">
        <v>44</v>
      </c>
      <c r="AA979" t="s">
        <v>45</v>
      </c>
      <c r="AB979" t="s">
        <v>46</v>
      </c>
      <c r="AC979" t="s">
        <v>47</v>
      </c>
      <c r="AD979" t="s">
        <v>48</v>
      </c>
      <c r="AE979" t="s">
        <v>49</v>
      </c>
      <c r="AF979" t="s">
        <v>31</v>
      </c>
    </row>
    <row r="980" spans="1:32">
      <c r="A980" t="str">
        <f t="shared" si="30"/>
        <v>213599451112401</v>
      </c>
      <c r="B980" t="s">
        <v>2978</v>
      </c>
      <c r="C980" t="s">
        <v>62</v>
      </c>
      <c r="D980" t="s">
        <v>344</v>
      </c>
      <c r="E980" t="s">
        <v>344</v>
      </c>
      <c r="F980" t="s">
        <v>52</v>
      </c>
      <c r="G980" t="s">
        <v>3420</v>
      </c>
      <c r="H980" s="1">
        <v>43832</v>
      </c>
      <c r="I980" s="1">
        <v>43832</v>
      </c>
      <c r="J980">
        <v>5402000</v>
      </c>
      <c r="K980" t="s">
        <v>31</v>
      </c>
      <c r="L980" t="s">
        <v>31</v>
      </c>
      <c r="M980">
        <v>0</v>
      </c>
      <c r="N980">
        <v>0</v>
      </c>
      <c r="O980">
        <v>0</v>
      </c>
      <c r="P980" t="s">
        <v>37</v>
      </c>
      <c r="Q980" t="s">
        <v>37</v>
      </c>
      <c r="R980" t="str">
        <f t="shared" si="31"/>
        <v>2135994511124</v>
      </c>
      <c r="S980" t="s">
        <v>38</v>
      </c>
      <c r="T980" t="s">
        <v>66</v>
      </c>
      <c r="U980" t="s">
        <v>67</v>
      </c>
      <c r="V980" t="s">
        <v>100</v>
      </c>
      <c r="W980" t="s">
        <v>42</v>
      </c>
      <c r="X980" t="s">
        <v>43</v>
      </c>
      <c r="Y980" t="s">
        <v>44</v>
      </c>
      <c r="Z980" t="s">
        <v>44</v>
      </c>
      <c r="AA980" t="s">
        <v>45</v>
      </c>
      <c r="AB980" t="s">
        <v>46</v>
      </c>
      <c r="AC980" t="s">
        <v>47</v>
      </c>
      <c r="AD980" t="s">
        <v>48</v>
      </c>
      <c r="AE980" t="s">
        <v>49</v>
      </c>
      <c r="AF980" t="s">
        <v>31</v>
      </c>
    </row>
    <row r="981" spans="1:32">
      <c r="A981" t="str">
        <f t="shared" si="30"/>
        <v>213599451112201</v>
      </c>
      <c r="B981" t="s">
        <v>2978</v>
      </c>
      <c r="C981" t="s">
        <v>62</v>
      </c>
      <c r="D981" t="s">
        <v>344</v>
      </c>
      <c r="E981" t="s">
        <v>344</v>
      </c>
      <c r="F981" t="s">
        <v>55</v>
      </c>
      <c r="G981" t="s">
        <v>3420</v>
      </c>
      <c r="H981" s="1">
        <v>43832</v>
      </c>
      <c r="I981" s="1">
        <v>43832</v>
      </c>
      <c r="J981">
        <v>1488954</v>
      </c>
      <c r="K981" t="s">
        <v>31</v>
      </c>
      <c r="L981" t="s">
        <v>31</v>
      </c>
      <c r="M981">
        <v>0</v>
      </c>
      <c r="N981">
        <v>0</v>
      </c>
      <c r="O981">
        <v>0</v>
      </c>
      <c r="P981" t="s">
        <v>37</v>
      </c>
      <c r="Q981" t="s">
        <v>37</v>
      </c>
      <c r="R981" t="str">
        <f t="shared" si="31"/>
        <v>2135994511122</v>
      </c>
      <c r="S981" t="s">
        <v>38</v>
      </c>
      <c r="T981" t="s">
        <v>66</v>
      </c>
      <c r="U981" t="s">
        <v>67</v>
      </c>
      <c r="V981" t="s">
        <v>100</v>
      </c>
      <c r="W981" t="s">
        <v>42</v>
      </c>
      <c r="X981" t="s">
        <v>43</v>
      </c>
      <c r="Y981" t="s">
        <v>44</v>
      </c>
      <c r="Z981" t="s">
        <v>44</v>
      </c>
      <c r="AA981" t="s">
        <v>45</v>
      </c>
      <c r="AB981" t="s">
        <v>46</v>
      </c>
      <c r="AC981" t="s">
        <v>47</v>
      </c>
      <c r="AD981" t="s">
        <v>48</v>
      </c>
      <c r="AE981" t="s">
        <v>49</v>
      </c>
      <c r="AF981" t="s">
        <v>31</v>
      </c>
    </row>
    <row r="982" spans="1:32">
      <c r="A982" t="str">
        <f t="shared" si="30"/>
        <v>213599451112101</v>
      </c>
      <c r="B982" t="s">
        <v>2978</v>
      </c>
      <c r="C982" t="s">
        <v>62</v>
      </c>
      <c r="D982" t="s">
        <v>344</v>
      </c>
      <c r="E982" t="s">
        <v>344</v>
      </c>
      <c r="F982" t="s">
        <v>51</v>
      </c>
      <c r="G982" t="s">
        <v>3420</v>
      </c>
      <c r="H982" s="1">
        <v>43832</v>
      </c>
      <c r="I982" s="1">
        <v>43832</v>
      </c>
      <c r="J982">
        <v>4464080</v>
      </c>
      <c r="K982" t="s">
        <v>31</v>
      </c>
      <c r="L982" t="s">
        <v>31</v>
      </c>
      <c r="M982">
        <v>0</v>
      </c>
      <c r="N982">
        <v>0</v>
      </c>
      <c r="O982">
        <v>0</v>
      </c>
      <c r="P982" t="s">
        <v>37</v>
      </c>
      <c r="Q982" t="s">
        <v>37</v>
      </c>
      <c r="R982" t="str">
        <f t="shared" si="31"/>
        <v>2135994511121</v>
      </c>
      <c r="S982" t="s">
        <v>38</v>
      </c>
      <c r="T982" t="s">
        <v>66</v>
      </c>
      <c r="U982" t="s">
        <v>67</v>
      </c>
      <c r="V982" t="s">
        <v>100</v>
      </c>
      <c r="W982" t="s">
        <v>42</v>
      </c>
      <c r="X982" t="s">
        <v>43</v>
      </c>
      <c r="Y982" t="s">
        <v>44</v>
      </c>
      <c r="Z982" t="s">
        <v>44</v>
      </c>
      <c r="AA982" t="s">
        <v>45</v>
      </c>
      <c r="AB982" t="s">
        <v>46</v>
      </c>
      <c r="AC982" t="s">
        <v>47</v>
      </c>
      <c r="AD982" t="s">
        <v>48</v>
      </c>
      <c r="AE982" t="s">
        <v>49</v>
      </c>
      <c r="AF982" t="s">
        <v>31</v>
      </c>
    </row>
    <row r="983" spans="1:32">
      <c r="A983" t="str">
        <f t="shared" si="30"/>
        <v>213599451111901</v>
      </c>
      <c r="B983" t="s">
        <v>2978</v>
      </c>
      <c r="C983" t="s">
        <v>62</v>
      </c>
      <c r="D983" t="s">
        <v>344</v>
      </c>
      <c r="E983" t="s">
        <v>344</v>
      </c>
      <c r="F983" t="s">
        <v>50</v>
      </c>
      <c r="G983" t="s">
        <v>3420</v>
      </c>
      <c r="H983" s="1">
        <v>43832</v>
      </c>
      <c r="I983" s="1">
        <v>43832</v>
      </c>
      <c r="J983">
        <v>731</v>
      </c>
      <c r="K983" t="s">
        <v>31</v>
      </c>
      <c r="L983" t="s">
        <v>31</v>
      </c>
      <c r="M983">
        <v>0</v>
      </c>
      <c r="N983">
        <v>0</v>
      </c>
      <c r="O983">
        <v>0</v>
      </c>
      <c r="P983" t="s">
        <v>37</v>
      </c>
      <c r="Q983" t="s">
        <v>37</v>
      </c>
      <c r="R983" t="str">
        <f t="shared" si="31"/>
        <v>2135994511119</v>
      </c>
      <c r="S983" t="s">
        <v>38</v>
      </c>
      <c r="T983" t="s">
        <v>66</v>
      </c>
      <c r="U983" t="s">
        <v>67</v>
      </c>
      <c r="V983" t="s">
        <v>100</v>
      </c>
      <c r="W983" t="s">
        <v>42</v>
      </c>
      <c r="X983" t="s">
        <v>43</v>
      </c>
      <c r="Y983" t="s">
        <v>44</v>
      </c>
      <c r="Z983" t="s">
        <v>44</v>
      </c>
      <c r="AA983" t="s">
        <v>45</v>
      </c>
      <c r="AB983" t="s">
        <v>46</v>
      </c>
      <c r="AC983" t="s">
        <v>47</v>
      </c>
      <c r="AD983" t="s">
        <v>48</v>
      </c>
      <c r="AE983" t="s">
        <v>49</v>
      </c>
      <c r="AF983" t="s">
        <v>31</v>
      </c>
    </row>
    <row r="984" spans="1:32">
      <c r="A984" t="str">
        <f t="shared" si="30"/>
        <v>213599451111101</v>
      </c>
      <c r="B984" t="s">
        <v>2978</v>
      </c>
      <c r="C984" t="s">
        <v>62</v>
      </c>
      <c r="D984" t="s">
        <v>344</v>
      </c>
      <c r="E984" t="s">
        <v>344</v>
      </c>
      <c r="F984" t="s">
        <v>35</v>
      </c>
      <c r="G984" t="s">
        <v>3420</v>
      </c>
      <c r="H984" s="1">
        <v>43832</v>
      </c>
      <c r="I984" s="1">
        <v>43832</v>
      </c>
      <c r="J984">
        <v>62075000</v>
      </c>
      <c r="K984" t="s">
        <v>31</v>
      </c>
      <c r="L984" t="s">
        <v>31</v>
      </c>
      <c r="M984">
        <v>0</v>
      </c>
      <c r="N984">
        <v>0</v>
      </c>
      <c r="O984">
        <v>0</v>
      </c>
      <c r="P984" t="s">
        <v>37</v>
      </c>
      <c r="Q984" t="s">
        <v>37</v>
      </c>
      <c r="R984" t="str">
        <f t="shared" si="31"/>
        <v>2135994511111</v>
      </c>
      <c r="S984" t="s">
        <v>38</v>
      </c>
      <c r="T984" t="s">
        <v>66</v>
      </c>
      <c r="U984" t="s">
        <v>67</v>
      </c>
      <c r="V984" t="s">
        <v>100</v>
      </c>
      <c r="W984" t="s">
        <v>42</v>
      </c>
      <c r="X984" t="s">
        <v>43</v>
      </c>
      <c r="Y984" t="s">
        <v>44</v>
      </c>
      <c r="Z984" t="s">
        <v>44</v>
      </c>
      <c r="AA984" t="s">
        <v>45</v>
      </c>
      <c r="AB984" t="s">
        <v>46</v>
      </c>
      <c r="AC984" t="s">
        <v>47</v>
      </c>
      <c r="AD984" t="s">
        <v>48</v>
      </c>
      <c r="AE984" t="s">
        <v>49</v>
      </c>
      <c r="AF984" t="s">
        <v>31</v>
      </c>
    </row>
    <row r="985" spans="1:32">
      <c r="A985" t="str">
        <f t="shared" si="30"/>
        <v>213599451111101</v>
      </c>
      <c r="B985" t="s">
        <v>2978</v>
      </c>
      <c r="C985" t="s">
        <v>62</v>
      </c>
      <c r="D985" t="s">
        <v>600</v>
      </c>
      <c r="E985" t="s">
        <v>600</v>
      </c>
      <c r="F985" t="s">
        <v>35</v>
      </c>
      <c r="G985" t="s">
        <v>3419</v>
      </c>
      <c r="H985" s="1">
        <v>43832</v>
      </c>
      <c r="I985" s="1">
        <v>43832</v>
      </c>
      <c r="J985">
        <v>172801720</v>
      </c>
      <c r="K985" t="s">
        <v>31</v>
      </c>
      <c r="L985" t="s">
        <v>31</v>
      </c>
      <c r="M985">
        <v>0</v>
      </c>
      <c r="N985">
        <v>0</v>
      </c>
      <c r="O985">
        <v>0</v>
      </c>
      <c r="P985" t="s">
        <v>37</v>
      </c>
      <c r="Q985" t="s">
        <v>37</v>
      </c>
      <c r="R985" t="str">
        <f t="shared" si="31"/>
        <v>2135994511111</v>
      </c>
      <c r="S985" t="s">
        <v>38</v>
      </c>
      <c r="T985" t="s">
        <v>66</v>
      </c>
      <c r="U985" t="s">
        <v>67</v>
      </c>
      <c r="V985" t="s">
        <v>100</v>
      </c>
      <c r="W985" t="s">
        <v>42</v>
      </c>
      <c r="X985" t="s">
        <v>43</v>
      </c>
      <c r="Y985" t="s">
        <v>44</v>
      </c>
      <c r="Z985" t="s">
        <v>44</v>
      </c>
      <c r="AA985" t="s">
        <v>45</v>
      </c>
      <c r="AB985" t="s">
        <v>46</v>
      </c>
      <c r="AC985" t="s">
        <v>47</v>
      </c>
      <c r="AD985" t="s">
        <v>48</v>
      </c>
      <c r="AE985" t="s">
        <v>49</v>
      </c>
      <c r="AF985" t="s">
        <v>31</v>
      </c>
    </row>
    <row r="986" spans="1:32">
      <c r="A986" t="str">
        <f t="shared" si="30"/>
        <v>213599451115101</v>
      </c>
      <c r="B986" t="s">
        <v>2978</v>
      </c>
      <c r="C986" t="s">
        <v>62</v>
      </c>
      <c r="D986" t="s">
        <v>994</v>
      </c>
      <c r="E986" t="s">
        <v>994</v>
      </c>
      <c r="F986" t="s">
        <v>58</v>
      </c>
      <c r="G986" t="s">
        <v>3421</v>
      </c>
      <c r="H986" s="1">
        <v>43832</v>
      </c>
      <c r="I986" s="1">
        <v>43832</v>
      </c>
      <c r="J986">
        <v>540000</v>
      </c>
      <c r="K986" t="s">
        <v>31</v>
      </c>
      <c r="L986" t="s">
        <v>31</v>
      </c>
      <c r="M986">
        <v>0</v>
      </c>
      <c r="N986">
        <v>0</v>
      </c>
      <c r="O986">
        <v>0</v>
      </c>
      <c r="P986" t="s">
        <v>37</v>
      </c>
      <c r="Q986" t="s">
        <v>37</v>
      </c>
      <c r="R986" t="str">
        <f t="shared" si="31"/>
        <v>2135994511151</v>
      </c>
      <c r="S986" t="s">
        <v>38</v>
      </c>
      <c r="T986" t="s">
        <v>66</v>
      </c>
      <c r="U986" t="s">
        <v>67</v>
      </c>
      <c r="V986" t="s">
        <v>100</v>
      </c>
      <c r="W986" t="s">
        <v>42</v>
      </c>
      <c r="X986" t="s">
        <v>43</v>
      </c>
      <c r="Y986" t="s">
        <v>44</v>
      </c>
      <c r="Z986" t="s">
        <v>44</v>
      </c>
      <c r="AA986" t="s">
        <v>45</v>
      </c>
      <c r="AB986" t="s">
        <v>46</v>
      </c>
      <c r="AC986" t="s">
        <v>47</v>
      </c>
      <c r="AD986" t="s">
        <v>48</v>
      </c>
      <c r="AE986" t="s">
        <v>49</v>
      </c>
      <c r="AF986" t="s">
        <v>31</v>
      </c>
    </row>
    <row r="987" spans="1:32">
      <c r="A987" t="str">
        <f t="shared" si="30"/>
        <v>213599451112601</v>
      </c>
      <c r="B987" t="s">
        <v>2978</v>
      </c>
      <c r="C987" t="s">
        <v>62</v>
      </c>
      <c r="D987" t="s">
        <v>994</v>
      </c>
      <c r="E987" t="s">
        <v>994</v>
      </c>
      <c r="F987" t="s">
        <v>57</v>
      </c>
      <c r="G987" t="s">
        <v>3421</v>
      </c>
      <c r="H987" s="1">
        <v>43832</v>
      </c>
      <c r="I987" s="1">
        <v>43832</v>
      </c>
      <c r="J987">
        <v>6083280</v>
      </c>
      <c r="K987" t="s">
        <v>31</v>
      </c>
      <c r="L987" t="s">
        <v>31</v>
      </c>
      <c r="M987">
        <v>0</v>
      </c>
      <c r="N987">
        <v>0</v>
      </c>
      <c r="O987">
        <v>0</v>
      </c>
      <c r="P987" t="s">
        <v>37</v>
      </c>
      <c r="Q987" t="s">
        <v>37</v>
      </c>
      <c r="R987" t="str">
        <f t="shared" si="31"/>
        <v>2135994511126</v>
      </c>
      <c r="S987" t="s">
        <v>38</v>
      </c>
      <c r="T987" t="s">
        <v>66</v>
      </c>
      <c r="U987" t="s">
        <v>67</v>
      </c>
      <c r="V987" t="s">
        <v>100</v>
      </c>
      <c r="W987" t="s">
        <v>42</v>
      </c>
      <c r="X987" t="s">
        <v>43</v>
      </c>
      <c r="Y987" t="s">
        <v>44</v>
      </c>
      <c r="Z987" t="s">
        <v>44</v>
      </c>
      <c r="AA987" t="s">
        <v>45</v>
      </c>
      <c r="AB987" t="s">
        <v>46</v>
      </c>
      <c r="AC987" t="s">
        <v>47</v>
      </c>
      <c r="AD987" t="s">
        <v>48</v>
      </c>
      <c r="AE987" t="s">
        <v>49</v>
      </c>
      <c r="AF987" t="s">
        <v>31</v>
      </c>
    </row>
    <row r="988" spans="1:32">
      <c r="A988" t="str">
        <f t="shared" si="30"/>
        <v>213599451112501</v>
      </c>
      <c r="B988" t="s">
        <v>2978</v>
      </c>
      <c r="C988" t="s">
        <v>62</v>
      </c>
      <c r="D988" t="s">
        <v>994</v>
      </c>
      <c r="E988" t="s">
        <v>994</v>
      </c>
      <c r="F988" t="s">
        <v>132</v>
      </c>
      <c r="G988" t="s">
        <v>3421</v>
      </c>
      <c r="H988" s="1">
        <v>43832</v>
      </c>
      <c r="I988" s="1">
        <v>43832</v>
      </c>
      <c r="J988">
        <v>49820</v>
      </c>
      <c r="K988" t="s">
        <v>31</v>
      </c>
      <c r="L988" t="s">
        <v>31</v>
      </c>
      <c r="M988">
        <v>0</v>
      </c>
      <c r="N988">
        <v>0</v>
      </c>
      <c r="O988">
        <v>0</v>
      </c>
      <c r="P988" t="s">
        <v>37</v>
      </c>
      <c r="Q988" t="s">
        <v>37</v>
      </c>
      <c r="R988" t="str">
        <f t="shared" si="31"/>
        <v>2135994511125</v>
      </c>
      <c r="S988" t="s">
        <v>38</v>
      </c>
      <c r="T988" t="s">
        <v>66</v>
      </c>
      <c r="U988" t="s">
        <v>67</v>
      </c>
      <c r="V988" t="s">
        <v>100</v>
      </c>
      <c r="W988" t="s">
        <v>42</v>
      </c>
      <c r="X988" t="s">
        <v>43</v>
      </c>
      <c r="Y988" t="s">
        <v>44</v>
      </c>
      <c r="Z988" t="s">
        <v>44</v>
      </c>
      <c r="AA988" t="s">
        <v>45</v>
      </c>
      <c r="AB988" t="s">
        <v>46</v>
      </c>
      <c r="AC988" t="s">
        <v>47</v>
      </c>
      <c r="AD988" t="s">
        <v>48</v>
      </c>
      <c r="AE988" t="s">
        <v>49</v>
      </c>
      <c r="AF988" t="s">
        <v>31</v>
      </c>
    </row>
    <row r="989" spans="1:32">
      <c r="A989" t="str">
        <f t="shared" si="30"/>
        <v>213599451112401</v>
      </c>
      <c r="B989" t="s">
        <v>2978</v>
      </c>
      <c r="C989" t="s">
        <v>62</v>
      </c>
      <c r="D989" t="s">
        <v>994</v>
      </c>
      <c r="E989" t="s">
        <v>994</v>
      </c>
      <c r="F989" t="s">
        <v>52</v>
      </c>
      <c r="G989" t="s">
        <v>3421</v>
      </c>
      <c r="H989" s="1">
        <v>43832</v>
      </c>
      <c r="I989" s="1">
        <v>43832</v>
      </c>
      <c r="J989">
        <v>8217000</v>
      </c>
      <c r="K989" t="s">
        <v>31</v>
      </c>
      <c r="L989" t="s">
        <v>31</v>
      </c>
      <c r="M989">
        <v>0</v>
      </c>
      <c r="N989">
        <v>0</v>
      </c>
      <c r="O989">
        <v>0</v>
      </c>
      <c r="P989" t="s">
        <v>37</v>
      </c>
      <c r="Q989" t="s">
        <v>37</v>
      </c>
      <c r="R989" t="str">
        <f t="shared" si="31"/>
        <v>2135994511124</v>
      </c>
      <c r="S989" t="s">
        <v>38</v>
      </c>
      <c r="T989" t="s">
        <v>66</v>
      </c>
      <c r="U989" t="s">
        <v>67</v>
      </c>
      <c r="V989" t="s">
        <v>100</v>
      </c>
      <c r="W989" t="s">
        <v>42</v>
      </c>
      <c r="X989" t="s">
        <v>43</v>
      </c>
      <c r="Y989" t="s">
        <v>44</v>
      </c>
      <c r="Z989" t="s">
        <v>44</v>
      </c>
      <c r="AA989" t="s">
        <v>45</v>
      </c>
      <c r="AB989" t="s">
        <v>46</v>
      </c>
      <c r="AC989" t="s">
        <v>47</v>
      </c>
      <c r="AD989" t="s">
        <v>48</v>
      </c>
      <c r="AE989" t="s">
        <v>49</v>
      </c>
      <c r="AF989" t="s">
        <v>31</v>
      </c>
    </row>
    <row r="990" spans="1:32">
      <c r="A990" t="str">
        <f t="shared" si="30"/>
        <v>213599451112201</v>
      </c>
      <c r="B990" t="s">
        <v>2978</v>
      </c>
      <c r="C990" t="s">
        <v>62</v>
      </c>
      <c r="D990" t="s">
        <v>994</v>
      </c>
      <c r="E990" t="s">
        <v>994</v>
      </c>
      <c r="F990" t="s">
        <v>55</v>
      </c>
      <c r="G990" t="s">
        <v>3421</v>
      </c>
      <c r="H990" s="1">
        <v>43832</v>
      </c>
      <c r="I990" s="1">
        <v>43832</v>
      </c>
      <c r="J990">
        <v>2661884</v>
      </c>
      <c r="K990" t="s">
        <v>31</v>
      </c>
      <c r="L990" t="s">
        <v>31</v>
      </c>
      <c r="M990">
        <v>0</v>
      </c>
      <c r="N990">
        <v>0</v>
      </c>
      <c r="O990">
        <v>0</v>
      </c>
      <c r="P990" t="s">
        <v>37</v>
      </c>
      <c r="Q990" t="s">
        <v>37</v>
      </c>
      <c r="R990" t="str">
        <f t="shared" si="31"/>
        <v>2135994511122</v>
      </c>
      <c r="S990" t="s">
        <v>38</v>
      </c>
      <c r="T990" t="s">
        <v>66</v>
      </c>
      <c r="U990" t="s">
        <v>67</v>
      </c>
      <c r="V990" t="s">
        <v>100</v>
      </c>
      <c r="W990" t="s">
        <v>42</v>
      </c>
      <c r="X990" t="s">
        <v>43</v>
      </c>
      <c r="Y990" t="s">
        <v>44</v>
      </c>
      <c r="Z990" t="s">
        <v>44</v>
      </c>
      <c r="AA990" t="s">
        <v>45</v>
      </c>
      <c r="AB990" t="s">
        <v>46</v>
      </c>
      <c r="AC990" t="s">
        <v>47</v>
      </c>
      <c r="AD990" t="s">
        <v>48</v>
      </c>
      <c r="AE990" t="s">
        <v>49</v>
      </c>
      <c r="AF990" t="s">
        <v>31</v>
      </c>
    </row>
    <row r="991" spans="1:32">
      <c r="A991" t="str">
        <f t="shared" si="30"/>
        <v>213599451112101</v>
      </c>
      <c r="B991" t="s">
        <v>2978</v>
      </c>
      <c r="C991" t="s">
        <v>62</v>
      </c>
      <c r="D991" t="s">
        <v>994</v>
      </c>
      <c r="E991" t="s">
        <v>994</v>
      </c>
      <c r="F991" t="s">
        <v>51</v>
      </c>
      <c r="G991" t="s">
        <v>3421</v>
      </c>
      <c r="H991" s="1">
        <v>43832</v>
      </c>
      <c r="I991" s="1">
        <v>43832</v>
      </c>
      <c r="J991">
        <v>7086320</v>
      </c>
      <c r="K991" t="s">
        <v>31</v>
      </c>
      <c r="L991" t="s">
        <v>31</v>
      </c>
      <c r="M991">
        <v>0</v>
      </c>
      <c r="N991">
        <v>0</v>
      </c>
      <c r="O991">
        <v>0</v>
      </c>
      <c r="P991" t="s">
        <v>37</v>
      </c>
      <c r="Q991" t="s">
        <v>37</v>
      </c>
      <c r="R991" t="str">
        <f t="shared" si="31"/>
        <v>2135994511121</v>
      </c>
      <c r="S991" t="s">
        <v>38</v>
      </c>
      <c r="T991" t="s">
        <v>66</v>
      </c>
      <c r="U991" t="s">
        <v>67</v>
      </c>
      <c r="V991" t="s">
        <v>100</v>
      </c>
      <c r="W991" t="s">
        <v>42</v>
      </c>
      <c r="X991" t="s">
        <v>43</v>
      </c>
      <c r="Y991" t="s">
        <v>44</v>
      </c>
      <c r="Z991" t="s">
        <v>44</v>
      </c>
      <c r="AA991" t="s">
        <v>45</v>
      </c>
      <c r="AB991" t="s">
        <v>46</v>
      </c>
      <c r="AC991" t="s">
        <v>47</v>
      </c>
      <c r="AD991" t="s">
        <v>48</v>
      </c>
      <c r="AE991" t="s">
        <v>49</v>
      </c>
      <c r="AF991" t="s">
        <v>31</v>
      </c>
    </row>
    <row r="992" spans="1:32">
      <c r="A992" t="str">
        <f t="shared" si="30"/>
        <v>213599451111901</v>
      </c>
      <c r="B992" t="s">
        <v>2978</v>
      </c>
      <c r="C992" t="s">
        <v>62</v>
      </c>
      <c r="D992" t="s">
        <v>994</v>
      </c>
      <c r="E992" t="s">
        <v>994</v>
      </c>
      <c r="F992" t="s">
        <v>50</v>
      </c>
      <c r="G992" t="s">
        <v>3421</v>
      </c>
      <c r="H992" s="1">
        <v>43832</v>
      </c>
      <c r="I992" s="1">
        <v>43832</v>
      </c>
      <c r="J992">
        <v>1134</v>
      </c>
      <c r="K992" t="s">
        <v>31</v>
      </c>
      <c r="L992" t="s">
        <v>31</v>
      </c>
      <c r="M992">
        <v>0</v>
      </c>
      <c r="N992">
        <v>0</v>
      </c>
      <c r="O992">
        <v>0</v>
      </c>
      <c r="P992" t="s">
        <v>37</v>
      </c>
      <c r="Q992" t="s">
        <v>37</v>
      </c>
      <c r="R992" t="str">
        <f t="shared" si="31"/>
        <v>2135994511119</v>
      </c>
      <c r="S992" t="s">
        <v>38</v>
      </c>
      <c r="T992" t="s">
        <v>66</v>
      </c>
      <c r="U992" t="s">
        <v>67</v>
      </c>
      <c r="V992" t="s">
        <v>100</v>
      </c>
      <c r="W992" t="s">
        <v>42</v>
      </c>
      <c r="X992" t="s">
        <v>43</v>
      </c>
      <c r="Y992" t="s">
        <v>44</v>
      </c>
      <c r="Z992" t="s">
        <v>44</v>
      </c>
      <c r="AA992" t="s">
        <v>45</v>
      </c>
      <c r="AB992" t="s">
        <v>46</v>
      </c>
      <c r="AC992" t="s">
        <v>47</v>
      </c>
      <c r="AD992" t="s">
        <v>48</v>
      </c>
      <c r="AE992" t="s">
        <v>49</v>
      </c>
      <c r="AF992" t="s">
        <v>31</v>
      </c>
    </row>
    <row r="993" spans="1:32">
      <c r="A993" t="str">
        <f t="shared" si="30"/>
        <v>213599451111101</v>
      </c>
      <c r="B993" t="s">
        <v>2978</v>
      </c>
      <c r="C993" t="s">
        <v>62</v>
      </c>
      <c r="D993" t="s">
        <v>994</v>
      </c>
      <c r="E993" t="s">
        <v>994</v>
      </c>
      <c r="F993" t="s">
        <v>35</v>
      </c>
      <c r="G993" t="s">
        <v>3421</v>
      </c>
      <c r="H993" s="1">
        <v>43832</v>
      </c>
      <c r="I993" s="1">
        <v>43832</v>
      </c>
      <c r="J993">
        <v>95154900</v>
      </c>
      <c r="K993" t="s">
        <v>31</v>
      </c>
      <c r="L993" t="s">
        <v>31</v>
      </c>
      <c r="M993">
        <v>0</v>
      </c>
      <c r="N993">
        <v>0</v>
      </c>
      <c r="O993">
        <v>0</v>
      </c>
      <c r="P993" t="s">
        <v>37</v>
      </c>
      <c r="Q993" t="s">
        <v>37</v>
      </c>
      <c r="R993" t="str">
        <f t="shared" si="31"/>
        <v>2135994511111</v>
      </c>
      <c r="S993" t="s">
        <v>38</v>
      </c>
      <c r="T993" t="s">
        <v>66</v>
      </c>
      <c r="U993" t="s">
        <v>67</v>
      </c>
      <c r="V993" t="s">
        <v>100</v>
      </c>
      <c r="W993" t="s">
        <v>42</v>
      </c>
      <c r="X993" t="s">
        <v>43</v>
      </c>
      <c r="Y993" t="s">
        <v>44</v>
      </c>
      <c r="Z993" t="s">
        <v>44</v>
      </c>
      <c r="AA993" t="s">
        <v>45</v>
      </c>
      <c r="AB993" t="s">
        <v>46</v>
      </c>
      <c r="AC993" t="s">
        <v>47</v>
      </c>
      <c r="AD993" t="s">
        <v>48</v>
      </c>
      <c r="AE993" t="s">
        <v>49</v>
      </c>
      <c r="AF993" t="s">
        <v>31</v>
      </c>
    </row>
    <row r="994" spans="1:32">
      <c r="A994" t="str">
        <f t="shared" si="30"/>
        <v>213599451115101</v>
      </c>
      <c r="B994" t="s">
        <v>2978</v>
      </c>
      <c r="C994" t="s">
        <v>62</v>
      </c>
      <c r="D994" t="s">
        <v>344</v>
      </c>
      <c r="E994" t="s">
        <v>344</v>
      </c>
      <c r="F994" t="s">
        <v>58</v>
      </c>
      <c r="G994" t="s">
        <v>3420</v>
      </c>
      <c r="H994" s="1">
        <v>43832</v>
      </c>
      <c r="I994" s="1">
        <v>43832</v>
      </c>
      <c r="J994">
        <v>360000</v>
      </c>
      <c r="K994" t="s">
        <v>31</v>
      </c>
      <c r="L994" t="s">
        <v>31</v>
      </c>
      <c r="M994">
        <v>0</v>
      </c>
      <c r="N994">
        <v>0</v>
      </c>
      <c r="O994">
        <v>0</v>
      </c>
      <c r="P994" t="s">
        <v>37</v>
      </c>
      <c r="Q994" t="s">
        <v>37</v>
      </c>
      <c r="R994" t="str">
        <f t="shared" si="31"/>
        <v>2135994511151</v>
      </c>
      <c r="S994" t="s">
        <v>38</v>
      </c>
      <c r="T994" t="s">
        <v>66</v>
      </c>
      <c r="U994" t="s">
        <v>67</v>
      </c>
      <c r="V994" t="s">
        <v>100</v>
      </c>
      <c r="W994" t="s">
        <v>42</v>
      </c>
      <c r="X994" t="s">
        <v>43</v>
      </c>
      <c r="Y994" t="s">
        <v>44</v>
      </c>
      <c r="Z994" t="s">
        <v>44</v>
      </c>
      <c r="AA994" t="s">
        <v>45</v>
      </c>
      <c r="AB994" t="s">
        <v>46</v>
      </c>
      <c r="AC994" t="s">
        <v>47</v>
      </c>
      <c r="AD994" t="s">
        <v>48</v>
      </c>
      <c r="AE994" t="s">
        <v>49</v>
      </c>
      <c r="AF994" t="s">
        <v>31</v>
      </c>
    </row>
    <row r="995" spans="1:32">
      <c r="A995" t="str">
        <f t="shared" si="30"/>
        <v>212904652111106</v>
      </c>
      <c r="B995" t="s">
        <v>2978</v>
      </c>
      <c r="C995" t="s">
        <v>62</v>
      </c>
      <c r="D995" t="s">
        <v>729</v>
      </c>
      <c r="E995" t="s">
        <v>729</v>
      </c>
      <c r="F995" t="s">
        <v>165</v>
      </c>
      <c r="G995" t="s">
        <v>3422</v>
      </c>
      <c r="H995" s="1">
        <v>43987</v>
      </c>
      <c r="I995" s="1">
        <v>43984</v>
      </c>
      <c r="J995">
        <v>21000000</v>
      </c>
      <c r="K995" t="s">
        <v>31</v>
      </c>
      <c r="L995" t="s">
        <v>31</v>
      </c>
      <c r="M995">
        <v>0</v>
      </c>
      <c r="N995">
        <v>0</v>
      </c>
      <c r="O995">
        <v>0</v>
      </c>
      <c r="P995" t="s">
        <v>37</v>
      </c>
      <c r="Q995" t="s">
        <v>37</v>
      </c>
      <c r="R995" t="str">
        <f t="shared" si="31"/>
        <v>2129046521111</v>
      </c>
      <c r="S995" t="s">
        <v>38</v>
      </c>
      <c r="T995" t="s">
        <v>66</v>
      </c>
      <c r="U995" t="s">
        <v>67</v>
      </c>
      <c r="V995" t="s">
        <v>81</v>
      </c>
      <c r="W995" t="s">
        <v>82</v>
      </c>
      <c r="X995" t="s">
        <v>43</v>
      </c>
      <c r="Y995" t="s">
        <v>44</v>
      </c>
      <c r="Z995" t="s">
        <v>44</v>
      </c>
      <c r="AA995" t="s">
        <v>45</v>
      </c>
      <c r="AB995" t="s">
        <v>46</v>
      </c>
      <c r="AC995" t="s">
        <v>47</v>
      </c>
      <c r="AD995" t="s">
        <v>48</v>
      </c>
      <c r="AE995" t="s">
        <v>49</v>
      </c>
      <c r="AF995" t="s">
        <v>31</v>
      </c>
    </row>
    <row r="996" spans="1:32">
      <c r="A996" t="str">
        <f t="shared" si="30"/>
        <v>212904652111106</v>
      </c>
      <c r="B996" t="s">
        <v>2978</v>
      </c>
      <c r="C996" t="s">
        <v>62</v>
      </c>
      <c r="D996" t="s">
        <v>1476</v>
      </c>
      <c r="E996" t="s">
        <v>1476</v>
      </c>
      <c r="F996" t="s">
        <v>165</v>
      </c>
      <c r="G996" t="s">
        <v>3423</v>
      </c>
      <c r="H996" s="1">
        <v>43987</v>
      </c>
      <c r="I996" s="1">
        <v>43984</v>
      </c>
      <c r="J996">
        <v>42500000</v>
      </c>
      <c r="K996" t="s">
        <v>31</v>
      </c>
      <c r="L996" t="s">
        <v>31</v>
      </c>
      <c r="M996">
        <v>0</v>
      </c>
      <c r="N996">
        <v>0</v>
      </c>
      <c r="O996">
        <v>0</v>
      </c>
      <c r="P996" t="s">
        <v>37</v>
      </c>
      <c r="Q996" t="s">
        <v>37</v>
      </c>
      <c r="R996" t="str">
        <f t="shared" si="31"/>
        <v>2129046521111</v>
      </c>
      <c r="S996" t="s">
        <v>38</v>
      </c>
      <c r="T996" t="s">
        <v>66</v>
      </c>
      <c r="U996" t="s">
        <v>67</v>
      </c>
      <c r="V996" t="s">
        <v>81</v>
      </c>
      <c r="W996" t="s">
        <v>82</v>
      </c>
      <c r="X996" t="s">
        <v>43</v>
      </c>
      <c r="Y996" t="s">
        <v>44</v>
      </c>
      <c r="Z996" t="s">
        <v>44</v>
      </c>
      <c r="AA996" t="s">
        <v>45</v>
      </c>
      <c r="AB996" t="s">
        <v>46</v>
      </c>
      <c r="AC996" t="s">
        <v>47</v>
      </c>
      <c r="AD996" t="s">
        <v>48</v>
      </c>
      <c r="AE996" t="s">
        <v>49</v>
      </c>
      <c r="AF996" t="s">
        <v>31</v>
      </c>
    </row>
    <row r="997" spans="1:32">
      <c r="A997" t="str">
        <f t="shared" si="30"/>
        <v>212904652311106</v>
      </c>
      <c r="B997" t="s">
        <v>2978</v>
      </c>
      <c r="C997" t="s">
        <v>62</v>
      </c>
      <c r="D997" t="s">
        <v>246</v>
      </c>
      <c r="E997" t="s">
        <v>246</v>
      </c>
      <c r="F997" t="s">
        <v>265</v>
      </c>
      <c r="G997" t="s">
        <v>3424</v>
      </c>
      <c r="H997" s="1">
        <v>43987</v>
      </c>
      <c r="I997" s="1">
        <v>43986</v>
      </c>
      <c r="J997">
        <v>24975000</v>
      </c>
      <c r="K997" t="s">
        <v>31</v>
      </c>
      <c r="L997" t="s">
        <v>31</v>
      </c>
      <c r="M997">
        <v>0</v>
      </c>
      <c r="N997">
        <v>0</v>
      </c>
      <c r="O997">
        <v>0</v>
      </c>
      <c r="P997" t="s">
        <v>37</v>
      </c>
      <c r="Q997" t="s">
        <v>37</v>
      </c>
      <c r="R997" t="str">
        <f t="shared" si="31"/>
        <v>2129046523111</v>
      </c>
      <c r="S997" t="s">
        <v>38</v>
      </c>
      <c r="T997" t="s">
        <v>66</v>
      </c>
      <c r="U997" t="s">
        <v>67</v>
      </c>
      <c r="V997" t="s">
        <v>81</v>
      </c>
      <c r="W997" t="s">
        <v>82</v>
      </c>
      <c r="X997" t="s">
        <v>43</v>
      </c>
      <c r="Y997" t="s">
        <v>44</v>
      </c>
      <c r="Z997" t="s">
        <v>44</v>
      </c>
      <c r="AA997" t="s">
        <v>45</v>
      </c>
      <c r="AB997" t="s">
        <v>46</v>
      </c>
      <c r="AC997" t="s">
        <v>47</v>
      </c>
      <c r="AD997" t="s">
        <v>48</v>
      </c>
      <c r="AE997" t="s">
        <v>49</v>
      </c>
      <c r="AF997" t="s">
        <v>31</v>
      </c>
    </row>
    <row r="998" spans="1:32">
      <c r="A998" t="str">
        <f t="shared" si="30"/>
        <v>212904652211206</v>
      </c>
      <c r="B998" t="s">
        <v>2978</v>
      </c>
      <c r="C998" t="s">
        <v>62</v>
      </c>
      <c r="D998" t="s">
        <v>130</v>
      </c>
      <c r="E998" t="s">
        <v>130</v>
      </c>
      <c r="F998" t="s">
        <v>148</v>
      </c>
      <c r="G998" t="s">
        <v>3425</v>
      </c>
      <c r="H998" s="1">
        <v>43992</v>
      </c>
      <c r="I998" s="1">
        <v>43992</v>
      </c>
      <c r="J998">
        <v>580500</v>
      </c>
      <c r="K998" t="s">
        <v>31</v>
      </c>
      <c r="L998" t="s">
        <v>31</v>
      </c>
      <c r="M998">
        <v>0</v>
      </c>
      <c r="N998">
        <v>0</v>
      </c>
      <c r="O998">
        <v>0</v>
      </c>
      <c r="P998" t="s">
        <v>37</v>
      </c>
      <c r="Q998" t="s">
        <v>37</v>
      </c>
      <c r="R998" t="str">
        <f t="shared" si="31"/>
        <v>2129046522112</v>
      </c>
      <c r="S998" t="s">
        <v>38</v>
      </c>
      <c r="T998" t="s">
        <v>66</v>
      </c>
      <c r="U998" t="s">
        <v>67</v>
      </c>
      <c r="V998" t="s">
        <v>81</v>
      </c>
      <c r="W998" t="s">
        <v>82</v>
      </c>
      <c r="X998" t="s">
        <v>43</v>
      </c>
      <c r="Y998" t="s">
        <v>44</v>
      </c>
      <c r="Z998" t="s">
        <v>44</v>
      </c>
      <c r="AA998" t="s">
        <v>45</v>
      </c>
      <c r="AB998" t="s">
        <v>46</v>
      </c>
      <c r="AC998" t="s">
        <v>47</v>
      </c>
      <c r="AD998" t="s">
        <v>48</v>
      </c>
      <c r="AE998" t="s">
        <v>49</v>
      </c>
      <c r="AF998" t="s">
        <v>31</v>
      </c>
    </row>
    <row r="999" spans="1:32">
      <c r="A999" t="str">
        <f t="shared" si="30"/>
        <v>212904652211106</v>
      </c>
      <c r="B999" t="s">
        <v>2978</v>
      </c>
      <c r="C999" t="s">
        <v>62</v>
      </c>
      <c r="D999" t="s">
        <v>551</v>
      </c>
      <c r="E999" t="s">
        <v>551</v>
      </c>
      <c r="F999" t="s">
        <v>79</v>
      </c>
      <c r="G999" t="s">
        <v>3426</v>
      </c>
      <c r="H999" s="1">
        <v>43992</v>
      </c>
      <c r="I999" s="1">
        <v>43992</v>
      </c>
      <c r="J999">
        <v>662700</v>
      </c>
      <c r="K999" t="s">
        <v>31</v>
      </c>
      <c r="L999" t="s">
        <v>31</v>
      </c>
      <c r="M999">
        <v>0</v>
      </c>
      <c r="N999">
        <v>0</v>
      </c>
      <c r="O999">
        <v>0</v>
      </c>
      <c r="P999" t="s">
        <v>37</v>
      </c>
      <c r="Q999" t="s">
        <v>37</v>
      </c>
      <c r="R999" t="str">
        <f t="shared" si="31"/>
        <v>2129046522111</v>
      </c>
      <c r="S999" t="s">
        <v>38</v>
      </c>
      <c r="T999" t="s">
        <v>66</v>
      </c>
      <c r="U999" t="s">
        <v>67</v>
      </c>
      <c r="V999" t="s">
        <v>81</v>
      </c>
      <c r="W999" t="s">
        <v>82</v>
      </c>
      <c r="X999" t="s">
        <v>43</v>
      </c>
      <c r="Y999" t="s">
        <v>44</v>
      </c>
      <c r="Z999" t="s">
        <v>44</v>
      </c>
      <c r="AA999" t="s">
        <v>45</v>
      </c>
      <c r="AB999" t="s">
        <v>46</v>
      </c>
      <c r="AC999" t="s">
        <v>47</v>
      </c>
      <c r="AD999" t="s">
        <v>48</v>
      </c>
      <c r="AE999" t="s">
        <v>49</v>
      </c>
      <c r="AF999" t="s">
        <v>31</v>
      </c>
    </row>
    <row r="1000" spans="1:32">
      <c r="A1000" t="str">
        <f t="shared" si="30"/>
        <v>212904652211906</v>
      </c>
      <c r="B1000" t="s">
        <v>2978</v>
      </c>
      <c r="C1000" t="s">
        <v>62</v>
      </c>
      <c r="D1000" t="s">
        <v>579</v>
      </c>
      <c r="E1000" t="s">
        <v>579</v>
      </c>
      <c r="F1000" t="s">
        <v>60</v>
      </c>
      <c r="G1000" t="s">
        <v>3427</v>
      </c>
      <c r="H1000" s="1">
        <v>43992</v>
      </c>
      <c r="I1000" s="1">
        <v>43992</v>
      </c>
      <c r="J1000">
        <v>641000</v>
      </c>
      <c r="K1000" t="s">
        <v>31</v>
      </c>
      <c r="L1000" t="s">
        <v>31</v>
      </c>
      <c r="M1000">
        <v>0</v>
      </c>
      <c r="N1000">
        <v>0</v>
      </c>
      <c r="O1000">
        <v>0</v>
      </c>
      <c r="P1000" t="s">
        <v>37</v>
      </c>
      <c r="Q1000" t="s">
        <v>37</v>
      </c>
      <c r="R1000" t="str">
        <f t="shared" si="31"/>
        <v>2129046522119</v>
      </c>
      <c r="S1000" t="s">
        <v>38</v>
      </c>
      <c r="T1000" t="s">
        <v>66</v>
      </c>
      <c r="U1000" t="s">
        <v>67</v>
      </c>
      <c r="V1000" t="s">
        <v>81</v>
      </c>
      <c r="W1000" t="s">
        <v>82</v>
      </c>
      <c r="X1000" t="s">
        <v>43</v>
      </c>
      <c r="Y1000" t="s">
        <v>44</v>
      </c>
      <c r="Z1000" t="s">
        <v>44</v>
      </c>
      <c r="AA1000" t="s">
        <v>45</v>
      </c>
      <c r="AB1000" t="s">
        <v>46</v>
      </c>
      <c r="AC1000" t="s">
        <v>47</v>
      </c>
      <c r="AD1000" t="s">
        <v>48</v>
      </c>
      <c r="AE1000" t="s">
        <v>49</v>
      </c>
      <c r="AF1000" t="s">
        <v>31</v>
      </c>
    </row>
    <row r="1001" spans="1:32">
      <c r="A1001" t="str">
        <f t="shared" si="30"/>
        <v>213599452211906</v>
      </c>
      <c r="B1001" t="s">
        <v>2978</v>
      </c>
      <c r="C1001" t="s">
        <v>62</v>
      </c>
      <c r="D1001" t="s">
        <v>620</v>
      </c>
      <c r="E1001" t="s">
        <v>620</v>
      </c>
      <c r="F1001" t="s">
        <v>60</v>
      </c>
      <c r="G1001" t="s">
        <v>3428</v>
      </c>
      <c r="H1001" s="1">
        <v>43992</v>
      </c>
      <c r="I1001" s="1">
        <v>43992</v>
      </c>
      <c r="J1001">
        <v>380298</v>
      </c>
      <c r="K1001" t="s">
        <v>31</v>
      </c>
      <c r="L1001" t="s">
        <v>31</v>
      </c>
      <c r="M1001">
        <v>0</v>
      </c>
      <c r="N1001">
        <v>0</v>
      </c>
      <c r="O1001">
        <v>0</v>
      </c>
      <c r="P1001" t="s">
        <v>37</v>
      </c>
      <c r="Q1001" t="s">
        <v>37</v>
      </c>
      <c r="R1001" t="str">
        <f t="shared" si="31"/>
        <v>2135994522119</v>
      </c>
      <c r="S1001" t="s">
        <v>38</v>
      </c>
      <c r="T1001" t="s">
        <v>66</v>
      </c>
      <c r="U1001" t="s">
        <v>67</v>
      </c>
      <c r="V1001" t="s">
        <v>100</v>
      </c>
      <c r="W1001" t="s">
        <v>42</v>
      </c>
      <c r="X1001" t="s">
        <v>43</v>
      </c>
      <c r="Y1001" t="s">
        <v>44</v>
      </c>
      <c r="Z1001" t="s">
        <v>44</v>
      </c>
      <c r="AA1001" t="s">
        <v>45</v>
      </c>
      <c r="AB1001" t="s">
        <v>46</v>
      </c>
      <c r="AC1001" t="s">
        <v>47</v>
      </c>
      <c r="AD1001" t="s">
        <v>48</v>
      </c>
      <c r="AE1001" t="s">
        <v>49</v>
      </c>
      <c r="AF1001" t="s">
        <v>31</v>
      </c>
    </row>
    <row r="1002" spans="1:32">
      <c r="A1002" t="str">
        <f t="shared" si="30"/>
        <v>213599452211306</v>
      </c>
      <c r="B1002" t="s">
        <v>2978</v>
      </c>
      <c r="C1002" t="s">
        <v>62</v>
      </c>
      <c r="D1002" t="s">
        <v>429</v>
      </c>
      <c r="E1002" t="s">
        <v>429</v>
      </c>
      <c r="F1002" t="s">
        <v>158</v>
      </c>
      <c r="G1002" t="s">
        <v>3429</v>
      </c>
      <c r="H1002" s="1">
        <v>43992</v>
      </c>
      <c r="I1002" s="1">
        <v>43992</v>
      </c>
      <c r="J1002">
        <v>34250</v>
      </c>
      <c r="K1002" t="s">
        <v>31</v>
      </c>
      <c r="L1002" t="s">
        <v>31</v>
      </c>
      <c r="M1002">
        <v>0</v>
      </c>
      <c r="N1002">
        <v>0</v>
      </c>
      <c r="O1002">
        <v>0</v>
      </c>
      <c r="P1002" t="s">
        <v>37</v>
      </c>
      <c r="Q1002" t="s">
        <v>37</v>
      </c>
      <c r="R1002" t="str">
        <f t="shared" si="31"/>
        <v>2135994522113</v>
      </c>
      <c r="S1002" t="s">
        <v>38</v>
      </c>
      <c r="T1002" t="s">
        <v>66</v>
      </c>
      <c r="U1002" t="s">
        <v>67</v>
      </c>
      <c r="V1002" t="s">
        <v>100</v>
      </c>
      <c r="W1002" t="s">
        <v>42</v>
      </c>
      <c r="X1002" t="s">
        <v>43</v>
      </c>
      <c r="Y1002" t="s">
        <v>44</v>
      </c>
      <c r="Z1002" t="s">
        <v>44</v>
      </c>
      <c r="AA1002" t="s">
        <v>45</v>
      </c>
      <c r="AB1002" t="s">
        <v>46</v>
      </c>
      <c r="AC1002" t="s">
        <v>47</v>
      </c>
      <c r="AD1002" t="s">
        <v>48</v>
      </c>
      <c r="AE1002" t="s">
        <v>49</v>
      </c>
      <c r="AF1002" t="s">
        <v>31</v>
      </c>
    </row>
    <row r="1003" spans="1:32">
      <c r="A1003" t="str">
        <f t="shared" si="30"/>
        <v>213599452211106</v>
      </c>
      <c r="B1003" t="s">
        <v>2978</v>
      </c>
      <c r="C1003" t="s">
        <v>62</v>
      </c>
      <c r="D1003" t="s">
        <v>63</v>
      </c>
      <c r="E1003" t="s">
        <v>63</v>
      </c>
      <c r="F1003" t="s">
        <v>79</v>
      </c>
      <c r="G1003" t="s">
        <v>3430</v>
      </c>
      <c r="H1003" s="1">
        <v>43992</v>
      </c>
      <c r="I1003" s="1">
        <v>43992</v>
      </c>
      <c r="J1003">
        <v>76000</v>
      </c>
      <c r="K1003" t="s">
        <v>31</v>
      </c>
      <c r="L1003" t="s">
        <v>31</v>
      </c>
      <c r="M1003">
        <v>0</v>
      </c>
      <c r="N1003">
        <v>0</v>
      </c>
      <c r="O1003">
        <v>0</v>
      </c>
      <c r="P1003" t="s">
        <v>37</v>
      </c>
      <c r="Q1003" t="s">
        <v>37</v>
      </c>
      <c r="R1003" t="str">
        <f t="shared" si="31"/>
        <v>2135994522111</v>
      </c>
      <c r="S1003" t="s">
        <v>38</v>
      </c>
      <c r="T1003" t="s">
        <v>66</v>
      </c>
      <c r="U1003" t="s">
        <v>67</v>
      </c>
      <c r="V1003" t="s">
        <v>100</v>
      </c>
      <c r="W1003" t="s">
        <v>42</v>
      </c>
      <c r="X1003" t="s">
        <v>43</v>
      </c>
      <c r="Y1003" t="s">
        <v>44</v>
      </c>
      <c r="Z1003" t="s">
        <v>44</v>
      </c>
      <c r="AA1003" t="s">
        <v>45</v>
      </c>
      <c r="AB1003" t="s">
        <v>46</v>
      </c>
      <c r="AC1003" t="s">
        <v>47</v>
      </c>
      <c r="AD1003" t="s">
        <v>48</v>
      </c>
      <c r="AE1003" t="s">
        <v>49</v>
      </c>
      <c r="AF1003" t="s">
        <v>31</v>
      </c>
    </row>
    <row r="1004" spans="1:32">
      <c r="A1004" t="str">
        <f t="shared" si="30"/>
        <v>213599452211906</v>
      </c>
      <c r="B1004" t="s">
        <v>2978</v>
      </c>
      <c r="C1004" t="s">
        <v>62</v>
      </c>
      <c r="D1004" t="s">
        <v>434</v>
      </c>
      <c r="E1004" t="s">
        <v>434</v>
      </c>
      <c r="F1004" t="s">
        <v>60</v>
      </c>
      <c r="G1004" t="s">
        <v>3431</v>
      </c>
      <c r="H1004" s="1">
        <v>43992</v>
      </c>
      <c r="I1004" s="1">
        <v>43992</v>
      </c>
      <c r="J1004">
        <v>564000</v>
      </c>
      <c r="K1004" t="s">
        <v>31</v>
      </c>
      <c r="L1004" t="s">
        <v>31</v>
      </c>
      <c r="M1004">
        <v>0</v>
      </c>
      <c r="N1004">
        <v>0</v>
      </c>
      <c r="O1004">
        <v>0</v>
      </c>
      <c r="P1004" t="s">
        <v>37</v>
      </c>
      <c r="Q1004" t="s">
        <v>37</v>
      </c>
      <c r="R1004" t="str">
        <f t="shared" si="31"/>
        <v>2135994522119</v>
      </c>
      <c r="S1004" t="s">
        <v>38</v>
      </c>
      <c r="T1004" t="s">
        <v>66</v>
      </c>
      <c r="U1004" t="s">
        <v>67</v>
      </c>
      <c r="V1004" t="s">
        <v>100</v>
      </c>
      <c r="W1004" t="s">
        <v>42</v>
      </c>
      <c r="X1004" t="s">
        <v>43</v>
      </c>
      <c r="Y1004" t="s">
        <v>44</v>
      </c>
      <c r="Z1004" t="s">
        <v>44</v>
      </c>
      <c r="AA1004" t="s">
        <v>45</v>
      </c>
      <c r="AB1004" t="s">
        <v>46</v>
      </c>
      <c r="AC1004" t="s">
        <v>47</v>
      </c>
      <c r="AD1004" t="s">
        <v>48</v>
      </c>
      <c r="AE1004" t="s">
        <v>49</v>
      </c>
      <c r="AF1004" t="s">
        <v>31</v>
      </c>
    </row>
    <row r="1005" spans="1:32">
      <c r="A1005" t="str">
        <f t="shared" si="30"/>
        <v>212904652121906</v>
      </c>
      <c r="B1005" t="s">
        <v>2978</v>
      </c>
      <c r="C1005" t="s">
        <v>62</v>
      </c>
      <c r="D1005" t="s">
        <v>856</v>
      </c>
      <c r="E1005" t="s">
        <v>856</v>
      </c>
      <c r="F1005" t="s">
        <v>96</v>
      </c>
      <c r="G1005" t="s">
        <v>3432</v>
      </c>
      <c r="H1005" s="1">
        <v>43993</v>
      </c>
      <c r="I1005" s="1">
        <v>43993</v>
      </c>
      <c r="J1005">
        <v>2480000</v>
      </c>
      <c r="K1005" t="s">
        <v>31</v>
      </c>
      <c r="L1005" t="s">
        <v>31</v>
      </c>
      <c r="M1005">
        <v>0</v>
      </c>
      <c r="N1005">
        <v>0</v>
      </c>
      <c r="O1005">
        <v>0</v>
      </c>
      <c r="P1005" t="s">
        <v>37</v>
      </c>
      <c r="Q1005" t="s">
        <v>37</v>
      </c>
      <c r="R1005" t="str">
        <f t="shared" si="31"/>
        <v>2129046521219</v>
      </c>
      <c r="S1005" t="s">
        <v>38</v>
      </c>
      <c r="T1005" t="s">
        <v>66</v>
      </c>
      <c r="U1005" t="s">
        <v>67</v>
      </c>
      <c r="V1005" t="s">
        <v>81</v>
      </c>
      <c r="W1005" t="s">
        <v>82</v>
      </c>
      <c r="X1005" t="s">
        <v>43</v>
      </c>
      <c r="Y1005" t="s">
        <v>44</v>
      </c>
      <c r="Z1005" t="s">
        <v>44</v>
      </c>
      <c r="AA1005" t="s">
        <v>45</v>
      </c>
      <c r="AB1005" t="s">
        <v>46</v>
      </c>
      <c r="AC1005" t="s">
        <v>47</v>
      </c>
      <c r="AD1005" t="s">
        <v>48</v>
      </c>
      <c r="AE1005" t="s">
        <v>49</v>
      </c>
      <c r="AF1005" t="s">
        <v>31</v>
      </c>
    </row>
    <row r="1006" spans="1:32">
      <c r="A1006" t="str">
        <f t="shared" si="30"/>
        <v>213599451112906</v>
      </c>
      <c r="B1006" t="s">
        <v>2978</v>
      </c>
      <c r="C1006" t="s">
        <v>62</v>
      </c>
      <c r="D1006" t="s">
        <v>267</v>
      </c>
      <c r="E1006" t="s">
        <v>267</v>
      </c>
      <c r="F1006" t="s">
        <v>112</v>
      </c>
      <c r="G1006" t="s">
        <v>3433</v>
      </c>
      <c r="H1006" s="1">
        <v>43991</v>
      </c>
      <c r="I1006" s="1">
        <v>43990</v>
      </c>
      <c r="J1006">
        <v>90774000</v>
      </c>
      <c r="K1006" t="s">
        <v>31</v>
      </c>
      <c r="L1006" t="s">
        <v>31</v>
      </c>
      <c r="M1006">
        <v>0</v>
      </c>
      <c r="N1006">
        <v>0</v>
      </c>
      <c r="O1006">
        <v>0</v>
      </c>
      <c r="P1006" t="s">
        <v>37</v>
      </c>
      <c r="Q1006" t="s">
        <v>37</v>
      </c>
      <c r="R1006" t="str">
        <f t="shared" si="31"/>
        <v>2135994511129</v>
      </c>
      <c r="S1006" t="s">
        <v>38</v>
      </c>
      <c r="T1006" t="s">
        <v>66</v>
      </c>
      <c r="U1006" t="s">
        <v>67</v>
      </c>
      <c r="V1006" t="s">
        <v>100</v>
      </c>
      <c r="W1006" t="s">
        <v>42</v>
      </c>
      <c r="X1006" t="s">
        <v>43</v>
      </c>
      <c r="Y1006" t="s">
        <v>44</v>
      </c>
      <c r="Z1006" t="s">
        <v>44</v>
      </c>
      <c r="AA1006" t="s">
        <v>45</v>
      </c>
      <c r="AB1006" t="s">
        <v>46</v>
      </c>
      <c r="AC1006" t="s">
        <v>47</v>
      </c>
      <c r="AD1006" t="s">
        <v>48</v>
      </c>
      <c r="AE1006" t="s">
        <v>49</v>
      </c>
      <c r="AF1006" t="s">
        <v>31</v>
      </c>
    </row>
    <row r="1007" spans="1:32">
      <c r="A1007" t="str">
        <f t="shared" si="30"/>
        <v>213599451241106</v>
      </c>
      <c r="B1007" t="s">
        <v>2978</v>
      </c>
      <c r="C1007" t="s">
        <v>62</v>
      </c>
      <c r="D1007" t="s">
        <v>1403</v>
      </c>
      <c r="E1007" t="s">
        <v>1403</v>
      </c>
      <c r="F1007" t="s">
        <v>116</v>
      </c>
      <c r="G1007" t="s">
        <v>3434</v>
      </c>
      <c r="H1007" s="1">
        <v>43992</v>
      </c>
      <c r="I1007" s="1">
        <v>43990</v>
      </c>
      <c r="J1007">
        <v>53483300</v>
      </c>
      <c r="K1007" t="s">
        <v>31</v>
      </c>
      <c r="L1007" t="s">
        <v>31</v>
      </c>
      <c r="M1007">
        <v>0</v>
      </c>
      <c r="N1007">
        <v>0</v>
      </c>
      <c r="O1007">
        <v>0</v>
      </c>
      <c r="P1007" t="s">
        <v>37</v>
      </c>
      <c r="Q1007" t="s">
        <v>37</v>
      </c>
      <c r="R1007" t="str">
        <f t="shared" si="31"/>
        <v>2135994512411</v>
      </c>
      <c r="S1007" t="s">
        <v>38</v>
      </c>
      <c r="T1007" t="s">
        <v>66</v>
      </c>
      <c r="U1007" t="s">
        <v>67</v>
      </c>
      <c r="V1007" t="s">
        <v>100</v>
      </c>
      <c r="W1007" t="s">
        <v>42</v>
      </c>
      <c r="X1007" t="s">
        <v>43</v>
      </c>
      <c r="Y1007" t="s">
        <v>44</v>
      </c>
      <c r="Z1007" t="s">
        <v>44</v>
      </c>
      <c r="AA1007" t="s">
        <v>45</v>
      </c>
      <c r="AB1007" t="s">
        <v>46</v>
      </c>
      <c r="AC1007" t="s">
        <v>47</v>
      </c>
      <c r="AD1007" t="s">
        <v>48</v>
      </c>
      <c r="AE1007" t="s">
        <v>49</v>
      </c>
      <c r="AF1007" t="s">
        <v>31</v>
      </c>
    </row>
    <row r="1008" spans="1:32">
      <c r="A1008" t="str">
        <f t="shared" si="30"/>
        <v>213599451112906</v>
      </c>
      <c r="B1008" t="s">
        <v>2978</v>
      </c>
      <c r="C1008" t="s">
        <v>62</v>
      </c>
      <c r="D1008" t="s">
        <v>1579</v>
      </c>
      <c r="E1008" t="s">
        <v>1579</v>
      </c>
      <c r="F1008" t="s">
        <v>112</v>
      </c>
      <c r="G1008" t="s">
        <v>3435</v>
      </c>
      <c r="H1008" s="1">
        <v>43991</v>
      </c>
      <c r="I1008" s="1">
        <v>43990</v>
      </c>
      <c r="J1008">
        <v>15937000</v>
      </c>
      <c r="K1008" t="s">
        <v>31</v>
      </c>
      <c r="L1008" t="s">
        <v>31</v>
      </c>
      <c r="M1008">
        <v>0</v>
      </c>
      <c r="N1008">
        <v>0</v>
      </c>
      <c r="O1008">
        <v>0</v>
      </c>
      <c r="P1008" t="s">
        <v>37</v>
      </c>
      <c r="Q1008" t="s">
        <v>37</v>
      </c>
      <c r="R1008" t="str">
        <f t="shared" si="31"/>
        <v>2135994511129</v>
      </c>
      <c r="S1008" t="s">
        <v>38</v>
      </c>
      <c r="T1008" t="s">
        <v>66</v>
      </c>
      <c r="U1008" t="s">
        <v>67</v>
      </c>
      <c r="V1008" t="s">
        <v>100</v>
      </c>
      <c r="W1008" t="s">
        <v>42</v>
      </c>
      <c r="X1008" t="s">
        <v>43</v>
      </c>
      <c r="Y1008" t="s">
        <v>44</v>
      </c>
      <c r="Z1008" t="s">
        <v>44</v>
      </c>
      <c r="AA1008" t="s">
        <v>45</v>
      </c>
      <c r="AB1008" t="s">
        <v>46</v>
      </c>
      <c r="AC1008" t="s">
        <v>47</v>
      </c>
      <c r="AD1008" t="s">
        <v>48</v>
      </c>
      <c r="AE1008" t="s">
        <v>49</v>
      </c>
      <c r="AF1008" t="s">
        <v>31</v>
      </c>
    </row>
    <row r="1009" spans="1:32">
      <c r="A1009" t="str">
        <f t="shared" si="30"/>
        <v>213599452181106</v>
      </c>
      <c r="B1009" t="s">
        <v>2978</v>
      </c>
      <c r="C1009" t="s">
        <v>62</v>
      </c>
      <c r="D1009" t="s">
        <v>379</v>
      </c>
      <c r="E1009" t="s">
        <v>379</v>
      </c>
      <c r="F1009" t="s">
        <v>143</v>
      </c>
      <c r="G1009" t="s">
        <v>3436</v>
      </c>
      <c r="H1009" s="1">
        <v>43992</v>
      </c>
      <c r="I1009" s="1">
        <v>43990</v>
      </c>
      <c r="J1009">
        <v>11150000</v>
      </c>
      <c r="K1009" t="s">
        <v>31</v>
      </c>
      <c r="L1009" t="s">
        <v>31</v>
      </c>
      <c r="M1009">
        <v>0</v>
      </c>
      <c r="N1009">
        <v>0</v>
      </c>
      <c r="O1009">
        <v>0</v>
      </c>
      <c r="P1009" t="s">
        <v>37</v>
      </c>
      <c r="Q1009" t="s">
        <v>37</v>
      </c>
      <c r="R1009" t="str">
        <f t="shared" si="31"/>
        <v>2135994521811</v>
      </c>
      <c r="S1009" t="s">
        <v>38</v>
      </c>
      <c r="T1009" t="s">
        <v>66</v>
      </c>
      <c r="U1009" t="s">
        <v>67</v>
      </c>
      <c r="V1009" t="s">
        <v>100</v>
      </c>
      <c r="W1009" t="s">
        <v>42</v>
      </c>
      <c r="X1009" t="s">
        <v>43</v>
      </c>
      <c r="Y1009" t="s">
        <v>44</v>
      </c>
      <c r="Z1009" t="s">
        <v>44</v>
      </c>
      <c r="AA1009" t="s">
        <v>45</v>
      </c>
      <c r="AB1009" t="s">
        <v>46</v>
      </c>
      <c r="AC1009" t="s">
        <v>47</v>
      </c>
      <c r="AD1009" t="s">
        <v>48</v>
      </c>
      <c r="AE1009" t="s">
        <v>49</v>
      </c>
      <c r="AF1009" t="s">
        <v>31</v>
      </c>
    </row>
    <row r="1010" spans="1:32">
      <c r="A1010" t="str">
        <f t="shared" si="30"/>
        <v>213599452111506</v>
      </c>
      <c r="B1010" t="s">
        <v>2978</v>
      </c>
      <c r="C1010" t="s">
        <v>62</v>
      </c>
      <c r="D1010" t="s">
        <v>1827</v>
      </c>
      <c r="E1010" t="s">
        <v>1827</v>
      </c>
      <c r="F1010" t="s">
        <v>286</v>
      </c>
      <c r="G1010" t="s">
        <v>3437</v>
      </c>
      <c r="H1010" s="1">
        <v>43990</v>
      </c>
      <c r="I1010" s="1">
        <v>43985</v>
      </c>
      <c r="J1010">
        <v>4450000</v>
      </c>
      <c r="K1010" t="s">
        <v>31</v>
      </c>
      <c r="L1010" t="s">
        <v>31</v>
      </c>
      <c r="M1010">
        <v>0</v>
      </c>
      <c r="N1010">
        <v>0</v>
      </c>
      <c r="O1010">
        <v>0</v>
      </c>
      <c r="P1010" t="s">
        <v>37</v>
      </c>
      <c r="Q1010" t="s">
        <v>37</v>
      </c>
      <c r="R1010" t="str">
        <f t="shared" si="31"/>
        <v>2135994521115</v>
      </c>
      <c r="S1010" t="s">
        <v>38</v>
      </c>
      <c r="T1010" t="s">
        <v>66</v>
      </c>
      <c r="U1010" t="s">
        <v>67</v>
      </c>
      <c r="V1010" t="s">
        <v>100</v>
      </c>
      <c r="W1010" t="s">
        <v>42</v>
      </c>
      <c r="X1010" t="s">
        <v>43</v>
      </c>
      <c r="Y1010" t="s">
        <v>44</v>
      </c>
      <c r="Z1010" t="s">
        <v>44</v>
      </c>
      <c r="AA1010" t="s">
        <v>45</v>
      </c>
      <c r="AB1010" t="s">
        <v>46</v>
      </c>
      <c r="AC1010" t="s">
        <v>47</v>
      </c>
      <c r="AD1010" t="s">
        <v>48</v>
      </c>
      <c r="AE1010" t="s">
        <v>49</v>
      </c>
      <c r="AF1010" t="s">
        <v>31</v>
      </c>
    </row>
    <row r="1011" spans="1:32">
      <c r="A1011" t="str">
        <f t="shared" si="30"/>
        <v>213599451241106</v>
      </c>
      <c r="B1011" t="s">
        <v>2978</v>
      </c>
      <c r="C1011" t="s">
        <v>62</v>
      </c>
      <c r="D1011" t="s">
        <v>1270</v>
      </c>
      <c r="E1011" t="s">
        <v>1270</v>
      </c>
      <c r="F1011" t="s">
        <v>116</v>
      </c>
      <c r="G1011" t="s">
        <v>3438</v>
      </c>
      <c r="H1011" s="1">
        <v>43998</v>
      </c>
      <c r="I1011" s="1">
        <v>43997</v>
      </c>
      <c r="J1011">
        <v>4986000</v>
      </c>
      <c r="K1011" t="s">
        <v>31</v>
      </c>
      <c r="L1011" t="s">
        <v>31</v>
      </c>
      <c r="M1011">
        <v>0</v>
      </c>
      <c r="N1011">
        <v>0</v>
      </c>
      <c r="O1011">
        <v>0</v>
      </c>
      <c r="P1011" t="s">
        <v>37</v>
      </c>
      <c r="Q1011" t="s">
        <v>37</v>
      </c>
      <c r="R1011" t="str">
        <f t="shared" si="31"/>
        <v>2135994512411</v>
      </c>
      <c r="S1011" t="s">
        <v>38</v>
      </c>
      <c r="T1011" t="s">
        <v>66</v>
      </c>
      <c r="U1011" t="s">
        <v>67</v>
      </c>
      <c r="V1011" t="s">
        <v>100</v>
      </c>
      <c r="W1011" t="s">
        <v>42</v>
      </c>
      <c r="X1011" t="s">
        <v>43</v>
      </c>
      <c r="Y1011" t="s">
        <v>44</v>
      </c>
      <c r="Z1011" t="s">
        <v>44</v>
      </c>
      <c r="AA1011" t="s">
        <v>45</v>
      </c>
      <c r="AB1011" t="s">
        <v>46</v>
      </c>
      <c r="AC1011" t="s">
        <v>47</v>
      </c>
      <c r="AD1011" t="s">
        <v>48</v>
      </c>
      <c r="AE1011" t="s">
        <v>49</v>
      </c>
      <c r="AF1011" t="s">
        <v>31</v>
      </c>
    </row>
    <row r="1012" spans="1:32">
      <c r="A1012" t="str">
        <f t="shared" si="30"/>
        <v>212904652121906</v>
      </c>
      <c r="B1012" t="s">
        <v>2978</v>
      </c>
      <c r="C1012" t="s">
        <v>62</v>
      </c>
      <c r="D1012" t="s">
        <v>290</v>
      </c>
      <c r="E1012" t="s">
        <v>290</v>
      </c>
      <c r="F1012" t="s">
        <v>96</v>
      </c>
      <c r="G1012" t="s">
        <v>3439</v>
      </c>
      <c r="H1012" s="1">
        <v>43999</v>
      </c>
      <c r="I1012" s="1">
        <v>43997</v>
      </c>
      <c r="J1012">
        <v>3240000</v>
      </c>
      <c r="K1012" t="s">
        <v>31</v>
      </c>
      <c r="L1012" t="s">
        <v>31</v>
      </c>
      <c r="M1012">
        <v>0</v>
      </c>
      <c r="N1012">
        <v>0</v>
      </c>
      <c r="O1012">
        <v>0</v>
      </c>
      <c r="P1012" t="s">
        <v>37</v>
      </c>
      <c r="Q1012" t="s">
        <v>37</v>
      </c>
      <c r="R1012" t="str">
        <f t="shared" si="31"/>
        <v>2129046521219</v>
      </c>
      <c r="S1012" t="s">
        <v>38</v>
      </c>
      <c r="T1012" t="s">
        <v>66</v>
      </c>
      <c r="U1012" t="s">
        <v>67</v>
      </c>
      <c r="V1012" t="s">
        <v>81</v>
      </c>
      <c r="W1012" t="s">
        <v>82</v>
      </c>
      <c r="X1012" t="s">
        <v>43</v>
      </c>
      <c r="Y1012" t="s">
        <v>44</v>
      </c>
      <c r="Z1012" t="s">
        <v>44</v>
      </c>
      <c r="AA1012" t="s">
        <v>45</v>
      </c>
      <c r="AB1012" t="s">
        <v>46</v>
      </c>
      <c r="AC1012" t="s">
        <v>47</v>
      </c>
      <c r="AD1012" t="s">
        <v>48</v>
      </c>
      <c r="AE1012" t="s">
        <v>49</v>
      </c>
      <c r="AF1012" t="s">
        <v>31</v>
      </c>
    </row>
    <row r="1013" spans="1:32">
      <c r="A1013" t="str">
        <f t="shared" si="30"/>
        <v>212904652121906</v>
      </c>
      <c r="B1013" t="s">
        <v>2978</v>
      </c>
      <c r="C1013" t="s">
        <v>62</v>
      </c>
      <c r="D1013" t="s">
        <v>711</v>
      </c>
      <c r="E1013" t="s">
        <v>711</v>
      </c>
      <c r="F1013" t="s">
        <v>96</v>
      </c>
      <c r="G1013" t="s">
        <v>3440</v>
      </c>
      <c r="H1013" s="1">
        <v>44001</v>
      </c>
      <c r="I1013" s="1">
        <v>43999</v>
      </c>
      <c r="J1013">
        <v>1500000</v>
      </c>
      <c r="K1013" t="s">
        <v>31</v>
      </c>
      <c r="L1013" t="s">
        <v>31</v>
      </c>
      <c r="M1013">
        <v>0</v>
      </c>
      <c r="N1013">
        <v>0</v>
      </c>
      <c r="O1013">
        <v>0</v>
      </c>
      <c r="P1013" t="s">
        <v>37</v>
      </c>
      <c r="Q1013" t="s">
        <v>37</v>
      </c>
      <c r="R1013" t="str">
        <f t="shared" si="31"/>
        <v>2129046521219</v>
      </c>
      <c r="S1013" t="s">
        <v>38</v>
      </c>
      <c r="T1013" t="s">
        <v>66</v>
      </c>
      <c r="U1013" t="s">
        <v>67</v>
      </c>
      <c r="V1013" t="s">
        <v>81</v>
      </c>
      <c r="W1013" t="s">
        <v>82</v>
      </c>
      <c r="X1013" t="s">
        <v>43</v>
      </c>
      <c r="Y1013" t="s">
        <v>44</v>
      </c>
      <c r="Z1013" t="s">
        <v>44</v>
      </c>
      <c r="AA1013" t="s">
        <v>45</v>
      </c>
      <c r="AB1013" t="s">
        <v>46</v>
      </c>
      <c r="AC1013" t="s">
        <v>47</v>
      </c>
      <c r="AD1013" t="s">
        <v>48</v>
      </c>
      <c r="AE1013" t="s">
        <v>49</v>
      </c>
      <c r="AF1013" t="s">
        <v>31</v>
      </c>
    </row>
    <row r="1014" spans="1:32">
      <c r="A1014" t="str">
        <f t="shared" si="30"/>
        <v>213399451115206</v>
      </c>
      <c r="B1014" t="s">
        <v>2978</v>
      </c>
      <c r="C1014" t="s">
        <v>62</v>
      </c>
      <c r="D1014" t="s">
        <v>1634</v>
      </c>
      <c r="E1014" t="s">
        <v>1634</v>
      </c>
      <c r="F1014" t="s">
        <v>84</v>
      </c>
      <c r="G1014" t="s">
        <v>3441</v>
      </c>
      <c r="H1014" s="1">
        <v>44000</v>
      </c>
      <c r="I1014" s="1">
        <v>43999</v>
      </c>
      <c r="J1014">
        <v>166134320</v>
      </c>
      <c r="K1014" t="s">
        <v>31</v>
      </c>
      <c r="L1014" t="s">
        <v>31</v>
      </c>
      <c r="M1014">
        <v>0</v>
      </c>
      <c r="N1014">
        <v>0</v>
      </c>
      <c r="O1014">
        <v>0</v>
      </c>
      <c r="P1014" t="s">
        <v>37</v>
      </c>
      <c r="Q1014" t="s">
        <v>37</v>
      </c>
      <c r="R1014" t="str">
        <f t="shared" si="31"/>
        <v>2133994511152</v>
      </c>
      <c r="S1014" t="s">
        <v>38</v>
      </c>
      <c r="T1014" t="s">
        <v>66</v>
      </c>
      <c r="U1014" t="s">
        <v>67</v>
      </c>
      <c r="V1014" t="s">
        <v>86</v>
      </c>
      <c r="W1014" t="s">
        <v>42</v>
      </c>
      <c r="X1014" t="s">
        <v>43</v>
      </c>
      <c r="Y1014" t="s">
        <v>44</v>
      </c>
      <c r="Z1014" t="s">
        <v>44</v>
      </c>
      <c r="AA1014" t="s">
        <v>45</v>
      </c>
      <c r="AB1014" t="s">
        <v>46</v>
      </c>
      <c r="AC1014" t="s">
        <v>47</v>
      </c>
      <c r="AD1014" t="s">
        <v>48</v>
      </c>
      <c r="AE1014" t="s">
        <v>49</v>
      </c>
      <c r="AF1014" t="s">
        <v>31</v>
      </c>
    </row>
    <row r="1015" spans="1:32">
      <c r="A1015" t="str">
        <f t="shared" si="30"/>
        <v>213399451115206</v>
      </c>
      <c r="B1015" t="s">
        <v>2978</v>
      </c>
      <c r="C1015" t="s">
        <v>62</v>
      </c>
      <c r="D1015" t="s">
        <v>1089</v>
      </c>
      <c r="E1015" t="s">
        <v>1089</v>
      </c>
      <c r="F1015" t="s">
        <v>84</v>
      </c>
      <c r="G1015" t="s">
        <v>3442</v>
      </c>
      <c r="H1015" s="1">
        <v>44000</v>
      </c>
      <c r="I1015" s="1">
        <v>43999</v>
      </c>
      <c r="J1015">
        <v>84123200</v>
      </c>
      <c r="K1015" t="s">
        <v>31</v>
      </c>
      <c r="L1015" t="s">
        <v>31</v>
      </c>
      <c r="M1015">
        <v>0</v>
      </c>
      <c r="N1015">
        <v>0</v>
      </c>
      <c r="O1015">
        <v>0</v>
      </c>
      <c r="P1015" t="s">
        <v>37</v>
      </c>
      <c r="Q1015" t="s">
        <v>37</v>
      </c>
      <c r="R1015" t="str">
        <f t="shared" si="31"/>
        <v>2133994511152</v>
      </c>
      <c r="S1015" t="s">
        <v>38</v>
      </c>
      <c r="T1015" t="s">
        <v>66</v>
      </c>
      <c r="U1015" t="s">
        <v>67</v>
      </c>
      <c r="V1015" t="s">
        <v>86</v>
      </c>
      <c r="W1015" t="s">
        <v>42</v>
      </c>
      <c r="X1015" t="s">
        <v>43</v>
      </c>
      <c r="Y1015" t="s">
        <v>44</v>
      </c>
      <c r="Z1015" t="s">
        <v>44</v>
      </c>
      <c r="AA1015" t="s">
        <v>45</v>
      </c>
      <c r="AB1015" t="s">
        <v>46</v>
      </c>
      <c r="AC1015" t="s">
        <v>47</v>
      </c>
      <c r="AD1015" t="s">
        <v>48</v>
      </c>
      <c r="AE1015" t="s">
        <v>49</v>
      </c>
      <c r="AF1015" t="s">
        <v>31</v>
      </c>
    </row>
    <row r="1016" spans="1:32">
      <c r="A1016" t="str">
        <f t="shared" si="30"/>
        <v>213399451115206</v>
      </c>
      <c r="B1016" t="s">
        <v>2978</v>
      </c>
      <c r="C1016" t="s">
        <v>62</v>
      </c>
      <c r="D1016" t="s">
        <v>274</v>
      </c>
      <c r="E1016" t="s">
        <v>274</v>
      </c>
      <c r="F1016" t="s">
        <v>84</v>
      </c>
      <c r="G1016" t="s">
        <v>3443</v>
      </c>
      <c r="H1016" s="1">
        <v>44000</v>
      </c>
      <c r="I1016" s="1">
        <v>43999</v>
      </c>
      <c r="J1016">
        <v>57965700</v>
      </c>
      <c r="K1016" t="s">
        <v>31</v>
      </c>
      <c r="L1016" t="s">
        <v>31</v>
      </c>
      <c r="M1016">
        <v>0</v>
      </c>
      <c r="N1016">
        <v>0</v>
      </c>
      <c r="O1016">
        <v>0</v>
      </c>
      <c r="P1016" t="s">
        <v>37</v>
      </c>
      <c r="Q1016" t="s">
        <v>37</v>
      </c>
      <c r="R1016" t="str">
        <f t="shared" si="31"/>
        <v>2133994511152</v>
      </c>
      <c r="S1016" t="s">
        <v>38</v>
      </c>
      <c r="T1016" t="s">
        <v>66</v>
      </c>
      <c r="U1016" t="s">
        <v>67</v>
      </c>
      <c r="V1016" t="s">
        <v>86</v>
      </c>
      <c r="W1016" t="s">
        <v>42</v>
      </c>
      <c r="X1016" t="s">
        <v>43</v>
      </c>
      <c r="Y1016" t="s">
        <v>44</v>
      </c>
      <c r="Z1016" t="s">
        <v>44</v>
      </c>
      <c r="AA1016" t="s">
        <v>45</v>
      </c>
      <c r="AB1016" t="s">
        <v>46</v>
      </c>
      <c r="AC1016" t="s">
        <v>47</v>
      </c>
      <c r="AD1016" t="s">
        <v>48</v>
      </c>
      <c r="AE1016" t="s">
        <v>49</v>
      </c>
      <c r="AF1016" t="s">
        <v>31</v>
      </c>
    </row>
    <row r="1017" spans="1:32">
      <c r="A1017" t="str">
        <f t="shared" si="30"/>
        <v>212904652121906</v>
      </c>
      <c r="B1017" t="s">
        <v>2978</v>
      </c>
      <c r="C1017" t="s">
        <v>62</v>
      </c>
      <c r="D1017" t="s">
        <v>1946</v>
      </c>
      <c r="E1017" t="s">
        <v>1946</v>
      </c>
      <c r="F1017" t="s">
        <v>96</v>
      </c>
      <c r="G1017" t="s">
        <v>3444</v>
      </c>
      <c r="H1017" s="1">
        <v>44001</v>
      </c>
      <c r="I1017" s="1">
        <v>44000</v>
      </c>
      <c r="J1017">
        <v>4500000</v>
      </c>
      <c r="K1017" t="s">
        <v>31</v>
      </c>
      <c r="L1017" t="s">
        <v>31</v>
      </c>
      <c r="M1017">
        <v>0</v>
      </c>
      <c r="N1017">
        <v>0</v>
      </c>
      <c r="O1017">
        <v>0</v>
      </c>
      <c r="P1017" t="s">
        <v>37</v>
      </c>
      <c r="Q1017" t="s">
        <v>37</v>
      </c>
      <c r="R1017" t="str">
        <f t="shared" si="31"/>
        <v>2129046521219</v>
      </c>
      <c r="S1017" t="s">
        <v>38</v>
      </c>
      <c r="T1017" t="s">
        <v>66</v>
      </c>
      <c r="U1017" t="s">
        <v>67</v>
      </c>
      <c r="V1017" t="s">
        <v>81</v>
      </c>
      <c r="W1017" t="s">
        <v>82</v>
      </c>
      <c r="X1017" t="s">
        <v>43</v>
      </c>
      <c r="Y1017" t="s">
        <v>44</v>
      </c>
      <c r="Z1017" t="s">
        <v>44</v>
      </c>
      <c r="AA1017" t="s">
        <v>45</v>
      </c>
      <c r="AB1017" t="s">
        <v>46</v>
      </c>
      <c r="AC1017" t="s">
        <v>47</v>
      </c>
      <c r="AD1017" t="s">
        <v>48</v>
      </c>
      <c r="AE1017" t="s">
        <v>49</v>
      </c>
      <c r="AF1017" t="s">
        <v>31</v>
      </c>
    </row>
    <row r="1018" spans="1:32">
      <c r="A1018" t="str">
        <f t="shared" si="30"/>
        <v>212904652411306</v>
      </c>
      <c r="B1018" t="s">
        <v>2978</v>
      </c>
      <c r="C1018" t="s">
        <v>62</v>
      </c>
      <c r="D1018" t="s">
        <v>1587</v>
      </c>
      <c r="E1018" t="s">
        <v>1587</v>
      </c>
      <c r="F1018" t="s">
        <v>64</v>
      </c>
      <c r="G1018" t="s">
        <v>3445</v>
      </c>
      <c r="H1018" s="1">
        <v>44001</v>
      </c>
      <c r="I1018" s="1">
        <v>44000</v>
      </c>
      <c r="J1018">
        <v>300000</v>
      </c>
      <c r="K1018" t="s">
        <v>31</v>
      </c>
      <c r="L1018" t="s">
        <v>31</v>
      </c>
      <c r="M1018">
        <v>0</v>
      </c>
      <c r="N1018">
        <v>0</v>
      </c>
      <c r="O1018">
        <v>0</v>
      </c>
      <c r="P1018" t="s">
        <v>37</v>
      </c>
      <c r="Q1018" t="s">
        <v>37</v>
      </c>
      <c r="R1018" t="str">
        <f t="shared" si="31"/>
        <v>2129046524113</v>
      </c>
      <c r="S1018" t="s">
        <v>38</v>
      </c>
      <c r="T1018" t="s">
        <v>66</v>
      </c>
      <c r="U1018" t="s">
        <v>67</v>
      </c>
      <c r="V1018" t="s">
        <v>81</v>
      </c>
      <c r="W1018" t="s">
        <v>82</v>
      </c>
      <c r="X1018" t="s">
        <v>43</v>
      </c>
      <c r="Y1018" t="s">
        <v>44</v>
      </c>
      <c r="Z1018" t="s">
        <v>44</v>
      </c>
      <c r="AA1018" t="s">
        <v>45</v>
      </c>
      <c r="AB1018" t="s">
        <v>46</v>
      </c>
      <c r="AC1018" t="s">
        <v>47</v>
      </c>
      <c r="AD1018" t="s">
        <v>48</v>
      </c>
      <c r="AE1018" t="s">
        <v>49</v>
      </c>
      <c r="AF1018" t="s">
        <v>31</v>
      </c>
    </row>
    <row r="1019" spans="1:32">
      <c r="A1019" t="str">
        <f t="shared" si="30"/>
        <v>212904652181106</v>
      </c>
      <c r="B1019" t="s">
        <v>2978</v>
      </c>
      <c r="C1019" t="s">
        <v>62</v>
      </c>
      <c r="D1019" t="s">
        <v>1587</v>
      </c>
      <c r="E1019" t="s">
        <v>1587</v>
      </c>
      <c r="F1019" t="s">
        <v>143</v>
      </c>
      <c r="G1019" t="s">
        <v>3445</v>
      </c>
      <c r="H1019" s="1">
        <v>44001</v>
      </c>
      <c r="I1019" s="1">
        <v>44000</v>
      </c>
      <c r="J1019">
        <v>5000000</v>
      </c>
      <c r="K1019" t="s">
        <v>31</v>
      </c>
      <c r="L1019" t="s">
        <v>31</v>
      </c>
      <c r="M1019">
        <v>0</v>
      </c>
      <c r="N1019">
        <v>0</v>
      </c>
      <c r="O1019">
        <v>0</v>
      </c>
      <c r="P1019" t="s">
        <v>37</v>
      </c>
      <c r="Q1019" t="s">
        <v>37</v>
      </c>
      <c r="R1019" t="str">
        <f t="shared" si="31"/>
        <v>2129046521811</v>
      </c>
      <c r="S1019" t="s">
        <v>38</v>
      </c>
      <c r="T1019" t="s">
        <v>66</v>
      </c>
      <c r="U1019" t="s">
        <v>67</v>
      </c>
      <c r="V1019" t="s">
        <v>81</v>
      </c>
      <c r="W1019" t="s">
        <v>82</v>
      </c>
      <c r="X1019" t="s">
        <v>43</v>
      </c>
      <c r="Y1019" t="s">
        <v>44</v>
      </c>
      <c r="Z1019" t="s">
        <v>44</v>
      </c>
      <c r="AA1019" t="s">
        <v>45</v>
      </c>
      <c r="AB1019" t="s">
        <v>46</v>
      </c>
      <c r="AC1019" t="s">
        <v>47</v>
      </c>
      <c r="AD1019" t="s">
        <v>48</v>
      </c>
      <c r="AE1019" t="s">
        <v>49</v>
      </c>
      <c r="AF1019" t="s">
        <v>31</v>
      </c>
    </row>
    <row r="1020" spans="1:32">
      <c r="A1020" t="str">
        <f t="shared" si="30"/>
        <v>212904652121306</v>
      </c>
      <c r="B1020" t="s">
        <v>2978</v>
      </c>
      <c r="C1020" t="s">
        <v>62</v>
      </c>
      <c r="D1020" t="s">
        <v>1587</v>
      </c>
      <c r="E1020" t="s">
        <v>1587</v>
      </c>
      <c r="F1020" t="s">
        <v>492</v>
      </c>
      <c r="G1020" t="s">
        <v>3445</v>
      </c>
      <c r="H1020" s="1">
        <v>44001</v>
      </c>
      <c r="I1020" s="1">
        <v>44000</v>
      </c>
      <c r="J1020">
        <v>1500000</v>
      </c>
      <c r="K1020" t="s">
        <v>31</v>
      </c>
      <c r="L1020" t="s">
        <v>31</v>
      </c>
      <c r="M1020">
        <v>0</v>
      </c>
      <c r="N1020">
        <v>0</v>
      </c>
      <c r="O1020">
        <v>0</v>
      </c>
      <c r="P1020" t="s">
        <v>37</v>
      </c>
      <c r="Q1020" t="s">
        <v>37</v>
      </c>
      <c r="R1020" t="str">
        <f t="shared" si="31"/>
        <v>2129046521213</v>
      </c>
      <c r="S1020" t="s">
        <v>38</v>
      </c>
      <c r="T1020" t="s">
        <v>66</v>
      </c>
      <c r="U1020" t="s">
        <v>67</v>
      </c>
      <c r="V1020" t="s">
        <v>81</v>
      </c>
      <c r="W1020" t="s">
        <v>82</v>
      </c>
      <c r="X1020" t="s">
        <v>43</v>
      </c>
      <c r="Y1020" t="s">
        <v>44</v>
      </c>
      <c r="Z1020" t="s">
        <v>44</v>
      </c>
      <c r="AA1020" t="s">
        <v>45</v>
      </c>
      <c r="AB1020" t="s">
        <v>46</v>
      </c>
      <c r="AC1020" t="s">
        <v>47</v>
      </c>
      <c r="AD1020" t="s">
        <v>48</v>
      </c>
      <c r="AE1020" t="s">
        <v>49</v>
      </c>
      <c r="AF1020" t="s">
        <v>31</v>
      </c>
    </row>
    <row r="1021" spans="1:32">
      <c r="A1021" t="str">
        <f t="shared" si="30"/>
        <v>212904652121906</v>
      </c>
      <c r="B1021" t="s">
        <v>2978</v>
      </c>
      <c r="C1021" t="s">
        <v>62</v>
      </c>
      <c r="D1021" t="s">
        <v>602</v>
      </c>
      <c r="E1021" t="s">
        <v>602</v>
      </c>
      <c r="F1021" t="s">
        <v>96</v>
      </c>
      <c r="G1021" t="s">
        <v>3446</v>
      </c>
      <c r="H1021" s="1">
        <v>44001</v>
      </c>
      <c r="I1021" s="1">
        <v>44000</v>
      </c>
      <c r="J1021">
        <v>2000000</v>
      </c>
      <c r="K1021" t="s">
        <v>31</v>
      </c>
      <c r="L1021" t="s">
        <v>31</v>
      </c>
      <c r="M1021">
        <v>0</v>
      </c>
      <c r="N1021">
        <v>0</v>
      </c>
      <c r="O1021">
        <v>0</v>
      </c>
      <c r="P1021" t="s">
        <v>37</v>
      </c>
      <c r="Q1021" t="s">
        <v>37</v>
      </c>
      <c r="R1021" t="str">
        <f t="shared" si="31"/>
        <v>2129046521219</v>
      </c>
      <c r="S1021" t="s">
        <v>38</v>
      </c>
      <c r="T1021" t="s">
        <v>66</v>
      </c>
      <c r="U1021" t="s">
        <v>67</v>
      </c>
      <c r="V1021" t="s">
        <v>81</v>
      </c>
      <c r="W1021" t="s">
        <v>82</v>
      </c>
      <c r="X1021" t="s">
        <v>43</v>
      </c>
      <c r="Y1021" t="s">
        <v>44</v>
      </c>
      <c r="Z1021" t="s">
        <v>44</v>
      </c>
      <c r="AA1021" t="s">
        <v>45</v>
      </c>
      <c r="AB1021" t="s">
        <v>46</v>
      </c>
      <c r="AC1021" t="s">
        <v>47</v>
      </c>
      <c r="AD1021" t="s">
        <v>48</v>
      </c>
      <c r="AE1021" t="s">
        <v>49</v>
      </c>
      <c r="AF1021" t="s">
        <v>31</v>
      </c>
    </row>
    <row r="1022" spans="1:32">
      <c r="A1022" t="str">
        <f t="shared" si="30"/>
        <v>212904652111106</v>
      </c>
      <c r="B1022" t="s">
        <v>2978</v>
      </c>
      <c r="C1022" t="s">
        <v>62</v>
      </c>
      <c r="D1022" t="s">
        <v>602</v>
      </c>
      <c r="E1022" t="s">
        <v>602</v>
      </c>
      <c r="F1022" t="s">
        <v>165</v>
      </c>
      <c r="G1022" t="s">
        <v>3446</v>
      </c>
      <c r="H1022" s="1">
        <v>44001</v>
      </c>
      <c r="I1022" s="1">
        <v>44000</v>
      </c>
      <c r="J1022">
        <v>1500000</v>
      </c>
      <c r="K1022" t="s">
        <v>31</v>
      </c>
      <c r="L1022" t="s">
        <v>31</v>
      </c>
      <c r="M1022">
        <v>0</v>
      </c>
      <c r="N1022">
        <v>0</v>
      </c>
      <c r="O1022">
        <v>0</v>
      </c>
      <c r="P1022" t="s">
        <v>37</v>
      </c>
      <c r="Q1022" t="s">
        <v>37</v>
      </c>
      <c r="R1022" t="str">
        <f t="shared" si="31"/>
        <v>2129046521111</v>
      </c>
      <c r="S1022" t="s">
        <v>38</v>
      </c>
      <c r="T1022" t="s">
        <v>66</v>
      </c>
      <c r="U1022" t="s">
        <v>67</v>
      </c>
      <c r="V1022" t="s">
        <v>81</v>
      </c>
      <c r="W1022" t="s">
        <v>82</v>
      </c>
      <c r="X1022" t="s">
        <v>43</v>
      </c>
      <c r="Y1022" t="s">
        <v>44</v>
      </c>
      <c r="Z1022" t="s">
        <v>44</v>
      </c>
      <c r="AA1022" t="s">
        <v>45</v>
      </c>
      <c r="AB1022" t="s">
        <v>46</v>
      </c>
      <c r="AC1022" t="s">
        <v>47</v>
      </c>
      <c r="AD1022" t="s">
        <v>48</v>
      </c>
      <c r="AE1022" t="s">
        <v>49</v>
      </c>
      <c r="AF1022" t="s">
        <v>31</v>
      </c>
    </row>
    <row r="1023" spans="1:32">
      <c r="A1023" t="str">
        <f t="shared" si="30"/>
        <v>213599451241106</v>
      </c>
      <c r="B1023" t="s">
        <v>2978</v>
      </c>
      <c r="C1023" t="s">
        <v>62</v>
      </c>
      <c r="D1023" t="s">
        <v>915</v>
      </c>
      <c r="E1023" t="s">
        <v>915</v>
      </c>
      <c r="F1023" t="s">
        <v>116</v>
      </c>
      <c r="G1023" t="s">
        <v>3447</v>
      </c>
      <c r="H1023" s="1">
        <v>44005</v>
      </c>
      <c r="I1023" s="1">
        <v>44004</v>
      </c>
      <c r="J1023">
        <v>5330100</v>
      </c>
      <c r="K1023" t="s">
        <v>31</v>
      </c>
      <c r="L1023" t="s">
        <v>31</v>
      </c>
      <c r="M1023">
        <v>0</v>
      </c>
      <c r="N1023">
        <v>0</v>
      </c>
      <c r="O1023">
        <v>0</v>
      </c>
      <c r="P1023" t="s">
        <v>37</v>
      </c>
      <c r="Q1023" t="s">
        <v>37</v>
      </c>
      <c r="R1023" t="str">
        <f t="shared" si="31"/>
        <v>2135994512411</v>
      </c>
      <c r="S1023" t="s">
        <v>38</v>
      </c>
      <c r="T1023" t="s">
        <v>66</v>
      </c>
      <c r="U1023" t="s">
        <v>67</v>
      </c>
      <c r="V1023" t="s">
        <v>100</v>
      </c>
      <c r="W1023" t="s">
        <v>42</v>
      </c>
      <c r="X1023" t="s">
        <v>43</v>
      </c>
      <c r="Y1023" t="s">
        <v>44</v>
      </c>
      <c r="Z1023" t="s">
        <v>44</v>
      </c>
      <c r="AA1023" t="s">
        <v>45</v>
      </c>
      <c r="AB1023" t="s">
        <v>46</v>
      </c>
      <c r="AC1023" t="s">
        <v>47</v>
      </c>
      <c r="AD1023" t="s">
        <v>48</v>
      </c>
      <c r="AE1023" t="s">
        <v>49</v>
      </c>
      <c r="AF1023" t="s">
        <v>31</v>
      </c>
    </row>
    <row r="1024" spans="1:32">
      <c r="A1024" t="str">
        <f t="shared" si="30"/>
        <v>213599451115106</v>
      </c>
      <c r="B1024" t="s">
        <v>2978</v>
      </c>
      <c r="C1024" t="s">
        <v>62</v>
      </c>
      <c r="D1024" t="s">
        <v>820</v>
      </c>
      <c r="E1024" t="s">
        <v>820</v>
      </c>
      <c r="F1024" t="s">
        <v>58</v>
      </c>
      <c r="G1024" t="s">
        <v>3448</v>
      </c>
      <c r="H1024" s="1">
        <v>44005</v>
      </c>
      <c r="I1024" s="1">
        <v>44005</v>
      </c>
      <c r="J1024">
        <v>5000</v>
      </c>
      <c r="K1024" t="s">
        <v>31</v>
      </c>
      <c r="L1024" t="s">
        <v>31</v>
      </c>
      <c r="M1024">
        <v>0</v>
      </c>
      <c r="N1024">
        <v>0</v>
      </c>
      <c r="O1024">
        <v>0</v>
      </c>
      <c r="P1024" t="s">
        <v>37</v>
      </c>
      <c r="Q1024" t="s">
        <v>37</v>
      </c>
      <c r="R1024" t="str">
        <f t="shared" si="31"/>
        <v>2135994511151</v>
      </c>
      <c r="S1024" t="s">
        <v>38</v>
      </c>
      <c r="T1024" t="s">
        <v>66</v>
      </c>
      <c r="U1024" t="s">
        <v>67</v>
      </c>
      <c r="V1024" t="s">
        <v>100</v>
      </c>
      <c r="W1024" t="s">
        <v>42</v>
      </c>
      <c r="X1024" t="s">
        <v>43</v>
      </c>
      <c r="Y1024" t="s">
        <v>44</v>
      </c>
      <c r="Z1024" t="s">
        <v>44</v>
      </c>
      <c r="AA1024" t="s">
        <v>45</v>
      </c>
      <c r="AB1024" t="s">
        <v>46</v>
      </c>
      <c r="AC1024" t="s">
        <v>47</v>
      </c>
      <c r="AD1024" t="s">
        <v>48</v>
      </c>
      <c r="AE1024" t="s">
        <v>49</v>
      </c>
      <c r="AF1024" t="s">
        <v>31</v>
      </c>
    </row>
    <row r="1025" spans="1:32">
      <c r="A1025" t="str">
        <f t="shared" si="30"/>
        <v>213599451112206</v>
      </c>
      <c r="B1025" t="s">
        <v>2978</v>
      </c>
      <c r="C1025" t="s">
        <v>62</v>
      </c>
      <c r="D1025" t="s">
        <v>820</v>
      </c>
      <c r="E1025" t="s">
        <v>820</v>
      </c>
      <c r="F1025" t="s">
        <v>55</v>
      </c>
      <c r="G1025" t="s">
        <v>3448</v>
      </c>
      <c r="H1025" s="1">
        <v>44005</v>
      </c>
      <c r="I1025" s="1">
        <v>44005</v>
      </c>
      <c r="J1025">
        <v>15236</v>
      </c>
      <c r="K1025" t="s">
        <v>31</v>
      </c>
      <c r="L1025" t="s">
        <v>31</v>
      </c>
      <c r="M1025">
        <v>0</v>
      </c>
      <c r="N1025">
        <v>0</v>
      </c>
      <c r="O1025">
        <v>0</v>
      </c>
      <c r="P1025" t="s">
        <v>37</v>
      </c>
      <c r="Q1025" t="s">
        <v>37</v>
      </c>
      <c r="R1025" t="str">
        <f t="shared" si="31"/>
        <v>2135994511122</v>
      </c>
      <c r="S1025" t="s">
        <v>38</v>
      </c>
      <c r="T1025" t="s">
        <v>66</v>
      </c>
      <c r="U1025" t="s">
        <v>67</v>
      </c>
      <c r="V1025" t="s">
        <v>100</v>
      </c>
      <c r="W1025" t="s">
        <v>42</v>
      </c>
      <c r="X1025" t="s">
        <v>43</v>
      </c>
      <c r="Y1025" t="s">
        <v>44</v>
      </c>
      <c r="Z1025" t="s">
        <v>44</v>
      </c>
      <c r="AA1025" t="s">
        <v>45</v>
      </c>
      <c r="AB1025" t="s">
        <v>46</v>
      </c>
      <c r="AC1025" t="s">
        <v>47</v>
      </c>
      <c r="AD1025" t="s">
        <v>48</v>
      </c>
      <c r="AE1025" t="s">
        <v>49</v>
      </c>
      <c r="AF1025" t="s">
        <v>31</v>
      </c>
    </row>
    <row r="1026" spans="1:32">
      <c r="A1026" t="str">
        <f t="shared" si="30"/>
        <v>213599451112106</v>
      </c>
      <c r="B1026" t="s">
        <v>2978</v>
      </c>
      <c r="C1026" t="s">
        <v>62</v>
      </c>
      <c r="D1026" t="s">
        <v>820</v>
      </c>
      <c r="E1026" t="s">
        <v>820</v>
      </c>
      <c r="F1026" t="s">
        <v>51</v>
      </c>
      <c r="G1026" t="s">
        <v>3448</v>
      </c>
      <c r="H1026" s="1">
        <v>44005</v>
      </c>
      <c r="I1026" s="1">
        <v>44005</v>
      </c>
      <c r="J1026">
        <v>38090</v>
      </c>
      <c r="K1026" t="s">
        <v>31</v>
      </c>
      <c r="L1026" t="s">
        <v>31</v>
      </c>
      <c r="M1026">
        <v>0</v>
      </c>
      <c r="N1026">
        <v>0</v>
      </c>
      <c r="O1026">
        <v>0</v>
      </c>
      <c r="P1026" t="s">
        <v>37</v>
      </c>
      <c r="Q1026" t="s">
        <v>37</v>
      </c>
      <c r="R1026" t="str">
        <f t="shared" si="31"/>
        <v>2135994511121</v>
      </c>
      <c r="S1026" t="s">
        <v>38</v>
      </c>
      <c r="T1026" t="s">
        <v>66</v>
      </c>
      <c r="U1026" t="s">
        <v>67</v>
      </c>
      <c r="V1026" t="s">
        <v>100</v>
      </c>
      <c r="W1026" t="s">
        <v>42</v>
      </c>
      <c r="X1026" t="s">
        <v>43</v>
      </c>
      <c r="Y1026" t="s">
        <v>44</v>
      </c>
      <c r="Z1026" t="s">
        <v>44</v>
      </c>
      <c r="AA1026" t="s">
        <v>45</v>
      </c>
      <c r="AB1026" t="s">
        <v>46</v>
      </c>
      <c r="AC1026" t="s">
        <v>47</v>
      </c>
      <c r="AD1026" t="s">
        <v>48</v>
      </c>
      <c r="AE1026" t="s">
        <v>49</v>
      </c>
      <c r="AF1026" t="s">
        <v>31</v>
      </c>
    </row>
    <row r="1027" spans="1:32">
      <c r="A1027" t="str">
        <f t="shared" ref="A1027:A1090" si="32">V1027&amp;W1027&amp;F1027&amp;IF(MONTH(H1027)&lt;10,"0"&amp;MONTH(H1027),MONTH(H1027))</f>
        <v>213599451111906</v>
      </c>
      <c r="B1027" t="s">
        <v>2978</v>
      </c>
      <c r="C1027" t="s">
        <v>62</v>
      </c>
      <c r="D1027" t="s">
        <v>820</v>
      </c>
      <c r="E1027" t="s">
        <v>820</v>
      </c>
      <c r="F1027" t="s">
        <v>50</v>
      </c>
      <c r="G1027" t="s">
        <v>3448</v>
      </c>
      <c r="H1027" s="1">
        <v>44005</v>
      </c>
      <c r="I1027" s="1">
        <v>44005</v>
      </c>
      <c r="J1027">
        <v>96</v>
      </c>
      <c r="K1027" t="s">
        <v>31</v>
      </c>
      <c r="L1027" t="s">
        <v>31</v>
      </c>
      <c r="M1027">
        <v>0</v>
      </c>
      <c r="N1027">
        <v>0</v>
      </c>
      <c r="O1027">
        <v>0</v>
      </c>
      <c r="P1027" t="s">
        <v>37</v>
      </c>
      <c r="Q1027" t="s">
        <v>37</v>
      </c>
      <c r="R1027" t="str">
        <f t="shared" ref="R1027:R1090" si="33">V1027&amp;W1027&amp;F1027</f>
        <v>2135994511119</v>
      </c>
      <c r="S1027" t="s">
        <v>38</v>
      </c>
      <c r="T1027" t="s">
        <v>66</v>
      </c>
      <c r="U1027" t="s">
        <v>67</v>
      </c>
      <c r="V1027" t="s">
        <v>100</v>
      </c>
      <c r="W1027" t="s">
        <v>42</v>
      </c>
      <c r="X1027" t="s">
        <v>43</v>
      </c>
      <c r="Y1027" t="s">
        <v>44</v>
      </c>
      <c r="Z1027" t="s">
        <v>44</v>
      </c>
      <c r="AA1027" t="s">
        <v>45</v>
      </c>
      <c r="AB1027" t="s">
        <v>46</v>
      </c>
      <c r="AC1027" t="s">
        <v>47</v>
      </c>
      <c r="AD1027" t="s">
        <v>48</v>
      </c>
      <c r="AE1027" t="s">
        <v>49</v>
      </c>
      <c r="AF1027" t="s">
        <v>31</v>
      </c>
    </row>
    <row r="1028" spans="1:32">
      <c r="A1028" t="str">
        <f t="shared" si="32"/>
        <v>213599451111106</v>
      </c>
      <c r="B1028" t="s">
        <v>2978</v>
      </c>
      <c r="C1028" t="s">
        <v>62</v>
      </c>
      <c r="D1028" t="s">
        <v>820</v>
      </c>
      <c r="E1028" t="s">
        <v>820</v>
      </c>
      <c r="F1028" t="s">
        <v>35</v>
      </c>
      <c r="G1028" t="s">
        <v>3448</v>
      </c>
      <c r="H1028" s="1">
        <v>44005</v>
      </c>
      <c r="I1028" s="1">
        <v>44005</v>
      </c>
      <c r="J1028">
        <v>380900</v>
      </c>
      <c r="K1028" t="s">
        <v>31</v>
      </c>
      <c r="L1028" t="s">
        <v>31</v>
      </c>
      <c r="M1028">
        <v>0</v>
      </c>
      <c r="N1028">
        <v>0</v>
      </c>
      <c r="O1028">
        <v>0</v>
      </c>
      <c r="P1028" t="s">
        <v>37</v>
      </c>
      <c r="Q1028" t="s">
        <v>37</v>
      </c>
      <c r="R1028" t="str">
        <f t="shared" si="33"/>
        <v>2135994511111</v>
      </c>
      <c r="S1028" t="s">
        <v>38</v>
      </c>
      <c r="T1028" t="s">
        <v>66</v>
      </c>
      <c r="U1028" t="s">
        <v>67</v>
      </c>
      <c r="V1028" t="s">
        <v>100</v>
      </c>
      <c r="W1028" t="s">
        <v>42</v>
      </c>
      <c r="X1028" t="s">
        <v>43</v>
      </c>
      <c r="Y1028" t="s">
        <v>44</v>
      </c>
      <c r="Z1028" t="s">
        <v>44</v>
      </c>
      <c r="AA1028" t="s">
        <v>45</v>
      </c>
      <c r="AB1028" t="s">
        <v>46</v>
      </c>
      <c r="AC1028" t="s">
        <v>47</v>
      </c>
      <c r="AD1028" t="s">
        <v>48</v>
      </c>
      <c r="AE1028" t="s">
        <v>49</v>
      </c>
      <c r="AF1028" t="s">
        <v>31</v>
      </c>
    </row>
    <row r="1029" spans="1:32">
      <c r="A1029" t="str">
        <f t="shared" si="32"/>
        <v>212904652111106</v>
      </c>
      <c r="B1029" t="s">
        <v>2978</v>
      </c>
      <c r="C1029" t="s">
        <v>62</v>
      </c>
      <c r="D1029" t="s">
        <v>1655</v>
      </c>
      <c r="E1029" t="s">
        <v>1655</v>
      </c>
      <c r="F1029" t="s">
        <v>165</v>
      </c>
      <c r="G1029" t="s">
        <v>3449</v>
      </c>
      <c r="H1029" s="1">
        <v>44006</v>
      </c>
      <c r="I1029" s="1">
        <v>44004</v>
      </c>
      <c r="J1029">
        <v>36435000</v>
      </c>
      <c r="K1029" t="s">
        <v>31</v>
      </c>
      <c r="L1029" t="s">
        <v>31</v>
      </c>
      <c r="M1029">
        <v>0</v>
      </c>
      <c r="N1029">
        <v>0</v>
      </c>
      <c r="O1029">
        <v>0</v>
      </c>
      <c r="P1029" t="s">
        <v>37</v>
      </c>
      <c r="Q1029" t="s">
        <v>37</v>
      </c>
      <c r="R1029" t="str">
        <f t="shared" si="33"/>
        <v>2129046521111</v>
      </c>
      <c r="S1029" t="s">
        <v>38</v>
      </c>
      <c r="T1029" t="s">
        <v>66</v>
      </c>
      <c r="U1029" t="s">
        <v>67</v>
      </c>
      <c r="V1029" t="s">
        <v>81</v>
      </c>
      <c r="W1029" t="s">
        <v>82</v>
      </c>
      <c r="X1029" t="s">
        <v>43</v>
      </c>
      <c r="Y1029" t="s">
        <v>44</v>
      </c>
      <c r="Z1029" t="s">
        <v>44</v>
      </c>
      <c r="AA1029" t="s">
        <v>45</v>
      </c>
      <c r="AB1029" t="s">
        <v>46</v>
      </c>
      <c r="AC1029" t="s">
        <v>47</v>
      </c>
      <c r="AD1029" t="s">
        <v>48</v>
      </c>
      <c r="AE1029" t="s">
        <v>49</v>
      </c>
      <c r="AF1029" t="s">
        <v>31</v>
      </c>
    </row>
    <row r="1030" spans="1:32">
      <c r="A1030" t="str">
        <f t="shared" si="32"/>
        <v>213599451112906</v>
      </c>
      <c r="B1030" t="s">
        <v>2978</v>
      </c>
      <c r="C1030" t="s">
        <v>62</v>
      </c>
      <c r="D1030" t="s">
        <v>592</v>
      </c>
      <c r="E1030" t="s">
        <v>592</v>
      </c>
      <c r="F1030" t="s">
        <v>112</v>
      </c>
      <c r="G1030" t="s">
        <v>3450</v>
      </c>
      <c r="H1030" s="1">
        <v>43997</v>
      </c>
      <c r="I1030" s="1">
        <v>43994</v>
      </c>
      <c r="J1030">
        <v>9710000</v>
      </c>
      <c r="K1030" t="s">
        <v>31</v>
      </c>
      <c r="L1030" t="s">
        <v>31</v>
      </c>
      <c r="M1030">
        <v>0</v>
      </c>
      <c r="N1030">
        <v>0</v>
      </c>
      <c r="O1030">
        <v>0</v>
      </c>
      <c r="P1030" t="s">
        <v>37</v>
      </c>
      <c r="Q1030" t="s">
        <v>37</v>
      </c>
      <c r="R1030" t="str">
        <f t="shared" si="33"/>
        <v>2135994511129</v>
      </c>
      <c r="S1030" t="s">
        <v>38</v>
      </c>
      <c r="T1030" t="s">
        <v>66</v>
      </c>
      <c r="U1030" t="s">
        <v>67</v>
      </c>
      <c r="V1030" t="s">
        <v>100</v>
      </c>
      <c r="W1030" t="s">
        <v>42</v>
      </c>
      <c r="X1030" t="s">
        <v>43</v>
      </c>
      <c r="Y1030" t="s">
        <v>44</v>
      </c>
      <c r="Z1030" t="s">
        <v>44</v>
      </c>
      <c r="AA1030" t="s">
        <v>45</v>
      </c>
      <c r="AB1030" t="s">
        <v>46</v>
      </c>
      <c r="AC1030" t="s">
        <v>47</v>
      </c>
      <c r="AD1030" t="s">
        <v>48</v>
      </c>
      <c r="AE1030" t="s">
        <v>49</v>
      </c>
      <c r="AF1030" t="s">
        <v>31</v>
      </c>
    </row>
    <row r="1031" spans="1:32">
      <c r="A1031" t="str">
        <f t="shared" si="32"/>
        <v>213599451112906</v>
      </c>
      <c r="B1031" t="s">
        <v>2978</v>
      </c>
      <c r="C1031" t="s">
        <v>62</v>
      </c>
      <c r="D1031" t="s">
        <v>685</v>
      </c>
      <c r="E1031" t="s">
        <v>685</v>
      </c>
      <c r="F1031" t="s">
        <v>112</v>
      </c>
      <c r="G1031" t="s">
        <v>3451</v>
      </c>
      <c r="H1031" s="1">
        <v>43997</v>
      </c>
      <c r="I1031" s="1">
        <v>43994</v>
      </c>
      <c r="J1031">
        <v>27969000</v>
      </c>
      <c r="K1031" t="s">
        <v>31</v>
      </c>
      <c r="L1031" t="s">
        <v>31</v>
      </c>
      <c r="M1031">
        <v>0</v>
      </c>
      <c r="N1031">
        <v>0</v>
      </c>
      <c r="O1031">
        <v>0</v>
      </c>
      <c r="P1031" t="s">
        <v>37</v>
      </c>
      <c r="Q1031" t="s">
        <v>37</v>
      </c>
      <c r="R1031" t="str">
        <f t="shared" si="33"/>
        <v>2135994511129</v>
      </c>
      <c r="S1031" t="s">
        <v>38</v>
      </c>
      <c r="T1031" t="s">
        <v>66</v>
      </c>
      <c r="U1031" t="s">
        <v>67</v>
      </c>
      <c r="V1031" t="s">
        <v>100</v>
      </c>
      <c r="W1031" t="s">
        <v>42</v>
      </c>
      <c r="X1031" t="s">
        <v>43</v>
      </c>
      <c r="Y1031" t="s">
        <v>44</v>
      </c>
      <c r="Z1031" t="s">
        <v>44</v>
      </c>
      <c r="AA1031" t="s">
        <v>45</v>
      </c>
      <c r="AB1031" t="s">
        <v>46</v>
      </c>
      <c r="AC1031" t="s">
        <v>47</v>
      </c>
      <c r="AD1031" t="s">
        <v>48</v>
      </c>
      <c r="AE1031" t="s">
        <v>49</v>
      </c>
      <c r="AF1031" t="s">
        <v>31</v>
      </c>
    </row>
    <row r="1032" spans="1:32">
      <c r="A1032" t="str">
        <f t="shared" si="32"/>
        <v>212904652211106</v>
      </c>
      <c r="B1032" t="s">
        <v>2978</v>
      </c>
      <c r="C1032" t="s">
        <v>62</v>
      </c>
      <c r="D1032" t="s">
        <v>491</v>
      </c>
      <c r="E1032" t="s">
        <v>491</v>
      </c>
      <c r="F1032" t="s">
        <v>79</v>
      </c>
      <c r="G1032" t="s">
        <v>3452</v>
      </c>
      <c r="H1032" s="1">
        <v>43997</v>
      </c>
      <c r="I1032" s="1">
        <v>43994</v>
      </c>
      <c r="J1032">
        <v>675600</v>
      </c>
      <c r="K1032" t="s">
        <v>31</v>
      </c>
      <c r="L1032" t="s">
        <v>31</v>
      </c>
      <c r="M1032">
        <v>0</v>
      </c>
      <c r="N1032">
        <v>0</v>
      </c>
      <c r="O1032">
        <v>0</v>
      </c>
      <c r="P1032" t="s">
        <v>37</v>
      </c>
      <c r="Q1032" t="s">
        <v>37</v>
      </c>
      <c r="R1032" t="str">
        <f t="shared" si="33"/>
        <v>2129046522111</v>
      </c>
      <c r="S1032" t="s">
        <v>38</v>
      </c>
      <c r="T1032" t="s">
        <v>66</v>
      </c>
      <c r="U1032" t="s">
        <v>67</v>
      </c>
      <c r="V1032" t="s">
        <v>81</v>
      </c>
      <c r="W1032" t="s">
        <v>82</v>
      </c>
      <c r="X1032" t="s">
        <v>43</v>
      </c>
      <c r="Y1032" t="s">
        <v>44</v>
      </c>
      <c r="Z1032" t="s">
        <v>44</v>
      </c>
      <c r="AA1032" t="s">
        <v>45</v>
      </c>
      <c r="AB1032" t="s">
        <v>46</v>
      </c>
      <c r="AC1032" t="s">
        <v>47</v>
      </c>
      <c r="AD1032" t="s">
        <v>48</v>
      </c>
      <c r="AE1032" t="s">
        <v>49</v>
      </c>
      <c r="AF1032" t="s">
        <v>31</v>
      </c>
    </row>
    <row r="1033" spans="1:32">
      <c r="A1033" t="str">
        <f t="shared" si="32"/>
        <v>213599451241106</v>
      </c>
      <c r="B1033" t="s">
        <v>2978</v>
      </c>
      <c r="C1033" t="s">
        <v>62</v>
      </c>
      <c r="D1033" t="s">
        <v>1321</v>
      </c>
      <c r="E1033" t="s">
        <v>1321</v>
      </c>
      <c r="F1033" t="s">
        <v>116</v>
      </c>
      <c r="G1033" t="s">
        <v>3453</v>
      </c>
      <c r="H1033" s="1">
        <v>43997</v>
      </c>
      <c r="I1033" s="1">
        <v>43994</v>
      </c>
      <c r="J1033">
        <v>8106000</v>
      </c>
      <c r="K1033" t="s">
        <v>31</v>
      </c>
      <c r="L1033" t="s">
        <v>31</v>
      </c>
      <c r="M1033">
        <v>0</v>
      </c>
      <c r="N1033">
        <v>0</v>
      </c>
      <c r="O1033">
        <v>0</v>
      </c>
      <c r="P1033" t="s">
        <v>37</v>
      </c>
      <c r="Q1033" t="s">
        <v>37</v>
      </c>
      <c r="R1033" t="str">
        <f t="shared" si="33"/>
        <v>2135994512411</v>
      </c>
      <c r="S1033" t="s">
        <v>38</v>
      </c>
      <c r="T1033" t="s">
        <v>66</v>
      </c>
      <c r="U1033" t="s">
        <v>67</v>
      </c>
      <c r="V1033" t="s">
        <v>100</v>
      </c>
      <c r="W1033" t="s">
        <v>42</v>
      </c>
      <c r="X1033" t="s">
        <v>43</v>
      </c>
      <c r="Y1033" t="s">
        <v>44</v>
      </c>
      <c r="Z1033" t="s">
        <v>44</v>
      </c>
      <c r="AA1033" t="s">
        <v>45</v>
      </c>
      <c r="AB1033" t="s">
        <v>46</v>
      </c>
      <c r="AC1033" t="s">
        <v>47</v>
      </c>
      <c r="AD1033" t="s">
        <v>48</v>
      </c>
      <c r="AE1033" t="s">
        <v>49</v>
      </c>
      <c r="AF1033" t="s">
        <v>31</v>
      </c>
    </row>
    <row r="1034" spans="1:32">
      <c r="A1034" t="str">
        <f t="shared" si="32"/>
        <v>212904653211106</v>
      </c>
      <c r="B1034" t="s">
        <v>2978</v>
      </c>
      <c r="C1034" t="s">
        <v>62</v>
      </c>
      <c r="D1034" t="s">
        <v>631</v>
      </c>
      <c r="E1034" t="s">
        <v>631</v>
      </c>
      <c r="F1034" t="s">
        <v>299</v>
      </c>
      <c r="G1034" t="s">
        <v>3454</v>
      </c>
      <c r="H1034" s="1">
        <v>43997</v>
      </c>
      <c r="I1034" s="1">
        <v>43993</v>
      </c>
      <c r="J1034">
        <v>70232100</v>
      </c>
      <c r="K1034" t="s">
        <v>31</v>
      </c>
      <c r="L1034" t="s">
        <v>31</v>
      </c>
      <c r="M1034">
        <v>0</v>
      </c>
      <c r="N1034">
        <v>0</v>
      </c>
      <c r="O1034">
        <v>0</v>
      </c>
      <c r="P1034" t="s">
        <v>37</v>
      </c>
      <c r="Q1034" t="s">
        <v>37</v>
      </c>
      <c r="R1034" t="str">
        <f t="shared" si="33"/>
        <v>2129046532111</v>
      </c>
      <c r="S1034" t="s">
        <v>38</v>
      </c>
      <c r="T1034" t="s">
        <v>66</v>
      </c>
      <c r="U1034" t="s">
        <v>67</v>
      </c>
      <c r="V1034" t="s">
        <v>81</v>
      </c>
      <c r="W1034" t="s">
        <v>82</v>
      </c>
      <c r="X1034" t="s">
        <v>43</v>
      </c>
      <c r="Y1034" t="s">
        <v>44</v>
      </c>
      <c r="Z1034" t="s">
        <v>44</v>
      </c>
      <c r="AA1034" t="s">
        <v>45</v>
      </c>
      <c r="AB1034" t="s">
        <v>46</v>
      </c>
      <c r="AC1034" t="s">
        <v>47</v>
      </c>
      <c r="AD1034" t="s">
        <v>48</v>
      </c>
      <c r="AE1034" t="s">
        <v>49</v>
      </c>
      <c r="AF1034" t="s">
        <v>31</v>
      </c>
    </row>
    <row r="1035" spans="1:32">
      <c r="A1035" t="str">
        <f t="shared" si="32"/>
        <v>212904652121102</v>
      </c>
      <c r="B1035" t="s">
        <v>2978</v>
      </c>
      <c r="C1035" t="s">
        <v>62</v>
      </c>
      <c r="D1035" t="s">
        <v>465</v>
      </c>
      <c r="E1035" t="s">
        <v>465</v>
      </c>
      <c r="F1035" t="s">
        <v>122</v>
      </c>
      <c r="G1035" t="s">
        <v>3455</v>
      </c>
      <c r="H1035" s="1">
        <v>43887</v>
      </c>
      <c r="I1035" s="1">
        <v>43885</v>
      </c>
      <c r="J1035">
        <v>5600000</v>
      </c>
      <c r="K1035" t="s">
        <v>31</v>
      </c>
      <c r="L1035" t="s">
        <v>31</v>
      </c>
      <c r="M1035">
        <v>0</v>
      </c>
      <c r="N1035">
        <v>0</v>
      </c>
      <c r="O1035">
        <v>0</v>
      </c>
      <c r="P1035" t="s">
        <v>37</v>
      </c>
      <c r="Q1035" t="s">
        <v>37</v>
      </c>
      <c r="R1035" t="str">
        <f t="shared" si="33"/>
        <v>2129046521211</v>
      </c>
      <c r="S1035" t="s">
        <v>38</v>
      </c>
      <c r="T1035" t="s">
        <v>66</v>
      </c>
      <c r="U1035" t="s">
        <v>67</v>
      </c>
      <c r="V1035" t="s">
        <v>81</v>
      </c>
      <c r="W1035" t="s">
        <v>82</v>
      </c>
      <c r="X1035" t="s">
        <v>43</v>
      </c>
      <c r="Y1035" t="s">
        <v>44</v>
      </c>
      <c r="Z1035" t="s">
        <v>44</v>
      </c>
      <c r="AA1035" t="s">
        <v>45</v>
      </c>
      <c r="AB1035" t="s">
        <v>46</v>
      </c>
      <c r="AC1035" t="s">
        <v>47</v>
      </c>
      <c r="AD1035" t="s">
        <v>48</v>
      </c>
      <c r="AE1035" t="s">
        <v>49</v>
      </c>
      <c r="AF1035" t="s">
        <v>31</v>
      </c>
    </row>
    <row r="1036" spans="1:32">
      <c r="A1036" t="str">
        <f t="shared" si="32"/>
        <v>213599452411302</v>
      </c>
      <c r="B1036" t="s">
        <v>2978</v>
      </c>
      <c r="C1036" t="s">
        <v>62</v>
      </c>
      <c r="D1036" t="s">
        <v>796</v>
      </c>
      <c r="E1036" t="s">
        <v>796</v>
      </c>
      <c r="F1036" t="s">
        <v>64</v>
      </c>
      <c r="G1036" t="s">
        <v>3456</v>
      </c>
      <c r="H1036" s="1">
        <v>43887</v>
      </c>
      <c r="I1036" s="1">
        <v>43885</v>
      </c>
      <c r="J1036">
        <v>500000</v>
      </c>
      <c r="K1036" t="s">
        <v>31</v>
      </c>
      <c r="L1036" t="s">
        <v>31</v>
      </c>
      <c r="M1036">
        <v>0</v>
      </c>
      <c r="N1036">
        <v>0</v>
      </c>
      <c r="O1036">
        <v>0</v>
      </c>
      <c r="P1036" t="s">
        <v>37</v>
      </c>
      <c r="Q1036" t="s">
        <v>37</v>
      </c>
      <c r="R1036" t="str">
        <f t="shared" si="33"/>
        <v>2135994524113</v>
      </c>
      <c r="S1036" t="s">
        <v>38</v>
      </c>
      <c r="T1036" t="s">
        <v>66</v>
      </c>
      <c r="U1036" t="s">
        <v>67</v>
      </c>
      <c r="V1036" t="s">
        <v>100</v>
      </c>
      <c r="W1036" t="s">
        <v>42</v>
      </c>
      <c r="X1036" t="s">
        <v>43</v>
      </c>
      <c r="Y1036" t="s">
        <v>44</v>
      </c>
      <c r="Z1036" t="s">
        <v>44</v>
      </c>
      <c r="AA1036" t="s">
        <v>45</v>
      </c>
      <c r="AB1036" t="s">
        <v>46</v>
      </c>
      <c r="AC1036" t="s">
        <v>47</v>
      </c>
      <c r="AD1036" t="s">
        <v>48</v>
      </c>
      <c r="AE1036" t="s">
        <v>49</v>
      </c>
      <c r="AF1036" t="s">
        <v>31</v>
      </c>
    </row>
    <row r="1037" spans="1:32">
      <c r="A1037" t="str">
        <f t="shared" si="32"/>
        <v>212904652121102</v>
      </c>
      <c r="B1037" t="s">
        <v>2978</v>
      </c>
      <c r="C1037" t="s">
        <v>62</v>
      </c>
      <c r="D1037" t="s">
        <v>796</v>
      </c>
      <c r="E1037" t="s">
        <v>796</v>
      </c>
      <c r="F1037" t="s">
        <v>122</v>
      </c>
      <c r="G1037" t="s">
        <v>3456</v>
      </c>
      <c r="H1037" s="1">
        <v>43887</v>
      </c>
      <c r="I1037" s="1">
        <v>43885</v>
      </c>
      <c r="J1037">
        <v>3000000</v>
      </c>
      <c r="K1037" t="s">
        <v>31</v>
      </c>
      <c r="L1037" t="s">
        <v>31</v>
      </c>
      <c r="M1037">
        <v>0</v>
      </c>
      <c r="N1037">
        <v>0</v>
      </c>
      <c r="O1037">
        <v>0</v>
      </c>
      <c r="P1037" t="s">
        <v>37</v>
      </c>
      <c r="Q1037" t="s">
        <v>37</v>
      </c>
      <c r="R1037" t="str">
        <f t="shared" si="33"/>
        <v>2129046521211</v>
      </c>
      <c r="S1037" t="s">
        <v>38</v>
      </c>
      <c r="T1037" t="s">
        <v>66</v>
      </c>
      <c r="U1037" t="s">
        <v>67</v>
      </c>
      <c r="V1037" t="s">
        <v>81</v>
      </c>
      <c r="W1037" t="s">
        <v>82</v>
      </c>
      <c r="X1037" t="s">
        <v>43</v>
      </c>
      <c r="Y1037" t="s">
        <v>44</v>
      </c>
      <c r="Z1037" t="s">
        <v>44</v>
      </c>
      <c r="AA1037" t="s">
        <v>45</v>
      </c>
      <c r="AB1037" t="s">
        <v>46</v>
      </c>
      <c r="AC1037" t="s">
        <v>47</v>
      </c>
      <c r="AD1037" t="s">
        <v>48</v>
      </c>
      <c r="AE1037" t="s">
        <v>49</v>
      </c>
      <c r="AF1037" t="s">
        <v>31</v>
      </c>
    </row>
    <row r="1038" spans="1:32">
      <c r="A1038" t="str">
        <f t="shared" si="32"/>
        <v>212904652123302</v>
      </c>
      <c r="B1038" t="s">
        <v>2978</v>
      </c>
      <c r="C1038" t="s">
        <v>62</v>
      </c>
      <c r="D1038" t="s">
        <v>1851</v>
      </c>
      <c r="E1038" t="s">
        <v>1851</v>
      </c>
      <c r="F1038" t="s">
        <v>363</v>
      </c>
      <c r="G1038" t="s">
        <v>3457</v>
      </c>
      <c r="H1038" s="1">
        <v>43887</v>
      </c>
      <c r="I1038" s="1">
        <v>43885</v>
      </c>
      <c r="J1038">
        <v>3210000</v>
      </c>
      <c r="K1038" t="s">
        <v>31</v>
      </c>
      <c r="L1038" t="s">
        <v>31</v>
      </c>
      <c r="M1038">
        <v>0</v>
      </c>
      <c r="N1038">
        <v>0</v>
      </c>
      <c r="O1038">
        <v>0</v>
      </c>
      <c r="P1038" t="s">
        <v>37</v>
      </c>
      <c r="Q1038" t="s">
        <v>37</v>
      </c>
      <c r="R1038" t="str">
        <f t="shared" si="33"/>
        <v>2129046521233</v>
      </c>
      <c r="S1038" t="s">
        <v>38</v>
      </c>
      <c r="T1038" t="s">
        <v>66</v>
      </c>
      <c r="U1038" t="s">
        <v>67</v>
      </c>
      <c r="V1038" t="s">
        <v>81</v>
      </c>
      <c r="W1038" t="s">
        <v>82</v>
      </c>
      <c r="X1038" t="s">
        <v>43</v>
      </c>
      <c r="Y1038" t="s">
        <v>44</v>
      </c>
      <c r="Z1038" t="s">
        <v>44</v>
      </c>
      <c r="AA1038" t="s">
        <v>45</v>
      </c>
      <c r="AB1038" t="s">
        <v>46</v>
      </c>
      <c r="AC1038" t="s">
        <v>47</v>
      </c>
      <c r="AD1038" t="s">
        <v>48</v>
      </c>
      <c r="AE1038" t="s">
        <v>49</v>
      </c>
      <c r="AF1038" t="s">
        <v>31</v>
      </c>
    </row>
    <row r="1039" spans="1:32">
      <c r="A1039" t="str">
        <f t="shared" si="32"/>
        <v>213599452181102</v>
      </c>
      <c r="B1039" t="s">
        <v>2978</v>
      </c>
      <c r="C1039" t="s">
        <v>62</v>
      </c>
      <c r="D1039" t="s">
        <v>1851</v>
      </c>
      <c r="E1039" t="s">
        <v>1851</v>
      </c>
      <c r="F1039" t="s">
        <v>143</v>
      </c>
      <c r="G1039" t="s">
        <v>3457</v>
      </c>
      <c r="H1039" s="1">
        <v>43887</v>
      </c>
      <c r="I1039" s="1">
        <v>43885</v>
      </c>
      <c r="J1039">
        <v>1290000</v>
      </c>
      <c r="K1039" t="s">
        <v>31</v>
      </c>
      <c r="L1039" t="s">
        <v>31</v>
      </c>
      <c r="M1039">
        <v>0</v>
      </c>
      <c r="N1039">
        <v>0</v>
      </c>
      <c r="O1039">
        <v>0</v>
      </c>
      <c r="P1039" t="s">
        <v>37</v>
      </c>
      <c r="Q1039" t="s">
        <v>37</v>
      </c>
      <c r="R1039" t="str">
        <f t="shared" si="33"/>
        <v>2135994521811</v>
      </c>
      <c r="S1039" t="s">
        <v>38</v>
      </c>
      <c r="T1039" t="s">
        <v>66</v>
      </c>
      <c r="U1039" t="s">
        <v>67</v>
      </c>
      <c r="V1039" t="s">
        <v>100</v>
      </c>
      <c r="W1039" t="s">
        <v>42</v>
      </c>
      <c r="X1039" t="s">
        <v>43</v>
      </c>
      <c r="Y1039" t="s">
        <v>44</v>
      </c>
      <c r="Z1039" t="s">
        <v>44</v>
      </c>
      <c r="AA1039" t="s">
        <v>45</v>
      </c>
      <c r="AB1039" t="s">
        <v>46</v>
      </c>
      <c r="AC1039" t="s">
        <v>47</v>
      </c>
      <c r="AD1039" t="s">
        <v>48</v>
      </c>
      <c r="AE1039" t="s">
        <v>49</v>
      </c>
      <c r="AF1039" t="s">
        <v>31</v>
      </c>
    </row>
    <row r="1040" spans="1:32">
      <c r="A1040" t="str">
        <f t="shared" si="32"/>
        <v>212904652181102</v>
      </c>
      <c r="B1040" t="s">
        <v>2978</v>
      </c>
      <c r="C1040" t="s">
        <v>62</v>
      </c>
      <c r="D1040" t="s">
        <v>465</v>
      </c>
      <c r="E1040" t="s">
        <v>465</v>
      </c>
      <c r="F1040" t="s">
        <v>143</v>
      </c>
      <c r="G1040" t="s">
        <v>3455</v>
      </c>
      <c r="H1040" s="1">
        <v>43887</v>
      </c>
      <c r="I1040" s="1">
        <v>43885</v>
      </c>
      <c r="J1040">
        <v>1200000</v>
      </c>
      <c r="K1040" t="s">
        <v>31</v>
      </c>
      <c r="L1040" t="s">
        <v>31</v>
      </c>
      <c r="M1040">
        <v>0</v>
      </c>
      <c r="N1040">
        <v>0</v>
      </c>
      <c r="O1040">
        <v>0</v>
      </c>
      <c r="P1040" t="s">
        <v>37</v>
      </c>
      <c r="Q1040" t="s">
        <v>37</v>
      </c>
      <c r="R1040" t="str">
        <f t="shared" si="33"/>
        <v>2129046521811</v>
      </c>
      <c r="S1040" t="s">
        <v>38</v>
      </c>
      <c r="T1040" t="s">
        <v>66</v>
      </c>
      <c r="U1040" t="s">
        <v>67</v>
      </c>
      <c r="V1040" t="s">
        <v>81</v>
      </c>
      <c r="W1040" t="s">
        <v>82</v>
      </c>
      <c r="X1040" t="s">
        <v>43</v>
      </c>
      <c r="Y1040" t="s">
        <v>44</v>
      </c>
      <c r="Z1040" t="s">
        <v>44</v>
      </c>
      <c r="AA1040" t="s">
        <v>45</v>
      </c>
      <c r="AB1040" t="s">
        <v>46</v>
      </c>
      <c r="AC1040" t="s">
        <v>47</v>
      </c>
      <c r="AD1040" t="s">
        <v>48</v>
      </c>
      <c r="AE1040" t="s">
        <v>49</v>
      </c>
      <c r="AF1040" t="s">
        <v>31</v>
      </c>
    </row>
    <row r="1041" spans="1:32">
      <c r="A1041" t="str">
        <f t="shared" si="32"/>
        <v>213599451112402</v>
      </c>
      <c r="B1041" t="s">
        <v>2978</v>
      </c>
      <c r="C1041" t="s">
        <v>62</v>
      </c>
      <c r="D1041" t="s">
        <v>668</v>
      </c>
      <c r="E1041" t="s">
        <v>668</v>
      </c>
      <c r="F1041" t="s">
        <v>52</v>
      </c>
      <c r="G1041" t="s">
        <v>3458</v>
      </c>
      <c r="H1041" s="1">
        <v>43887</v>
      </c>
      <c r="I1041" s="1">
        <v>43886</v>
      </c>
      <c r="J1041">
        <v>2339000</v>
      </c>
      <c r="K1041" t="s">
        <v>31</v>
      </c>
      <c r="L1041" t="s">
        <v>31</v>
      </c>
      <c r="M1041">
        <v>0</v>
      </c>
      <c r="N1041">
        <v>0</v>
      </c>
      <c r="O1041">
        <v>0</v>
      </c>
      <c r="P1041" t="s">
        <v>37</v>
      </c>
      <c r="Q1041" t="s">
        <v>37</v>
      </c>
      <c r="R1041" t="str">
        <f t="shared" si="33"/>
        <v>2135994511124</v>
      </c>
      <c r="S1041" t="s">
        <v>38</v>
      </c>
      <c r="T1041" t="s">
        <v>66</v>
      </c>
      <c r="U1041" t="s">
        <v>67</v>
      </c>
      <c r="V1041" t="s">
        <v>100</v>
      </c>
      <c r="W1041" t="s">
        <v>42</v>
      </c>
      <c r="X1041" t="s">
        <v>43</v>
      </c>
      <c r="Y1041" t="s">
        <v>44</v>
      </c>
      <c r="Z1041" t="s">
        <v>44</v>
      </c>
      <c r="AA1041" t="s">
        <v>45</v>
      </c>
      <c r="AB1041" t="s">
        <v>46</v>
      </c>
      <c r="AC1041" t="s">
        <v>47</v>
      </c>
      <c r="AD1041" t="s">
        <v>48</v>
      </c>
      <c r="AE1041" t="s">
        <v>49</v>
      </c>
      <c r="AF1041" t="s">
        <v>31</v>
      </c>
    </row>
    <row r="1042" spans="1:32">
      <c r="A1042" t="str">
        <f t="shared" si="32"/>
        <v>213599451112102</v>
      </c>
      <c r="B1042" t="s">
        <v>2978</v>
      </c>
      <c r="C1042" t="s">
        <v>62</v>
      </c>
      <c r="D1042" t="s">
        <v>668</v>
      </c>
      <c r="E1042" t="s">
        <v>668</v>
      </c>
      <c r="F1042" t="s">
        <v>51</v>
      </c>
      <c r="G1042" t="s">
        <v>3458</v>
      </c>
      <c r="H1042" s="1">
        <v>43887</v>
      </c>
      <c r="I1042" s="1">
        <v>43886</v>
      </c>
      <c r="J1042">
        <v>134940</v>
      </c>
      <c r="K1042" t="s">
        <v>31</v>
      </c>
      <c r="L1042" t="s">
        <v>31</v>
      </c>
      <c r="M1042">
        <v>0</v>
      </c>
      <c r="N1042">
        <v>0</v>
      </c>
      <c r="O1042">
        <v>0</v>
      </c>
      <c r="P1042" t="s">
        <v>37</v>
      </c>
      <c r="Q1042" t="s">
        <v>37</v>
      </c>
      <c r="R1042" t="str">
        <f t="shared" si="33"/>
        <v>2135994511121</v>
      </c>
      <c r="S1042" t="s">
        <v>38</v>
      </c>
      <c r="T1042" t="s">
        <v>66</v>
      </c>
      <c r="U1042" t="s">
        <v>67</v>
      </c>
      <c r="V1042" t="s">
        <v>100</v>
      </c>
      <c r="W1042" t="s">
        <v>42</v>
      </c>
      <c r="X1042" t="s">
        <v>43</v>
      </c>
      <c r="Y1042" t="s">
        <v>44</v>
      </c>
      <c r="Z1042" t="s">
        <v>44</v>
      </c>
      <c r="AA1042" t="s">
        <v>45</v>
      </c>
      <c r="AB1042" t="s">
        <v>46</v>
      </c>
      <c r="AC1042" t="s">
        <v>47</v>
      </c>
      <c r="AD1042" t="s">
        <v>48</v>
      </c>
      <c r="AE1042" t="s">
        <v>49</v>
      </c>
      <c r="AF1042" t="s">
        <v>31</v>
      </c>
    </row>
    <row r="1043" spans="1:32">
      <c r="A1043" t="str">
        <f t="shared" si="32"/>
        <v>213599451112202</v>
      </c>
      <c r="B1043" t="s">
        <v>2978</v>
      </c>
      <c r="C1043" t="s">
        <v>62</v>
      </c>
      <c r="D1043" t="s">
        <v>668</v>
      </c>
      <c r="E1043" t="s">
        <v>668</v>
      </c>
      <c r="F1043" t="s">
        <v>55</v>
      </c>
      <c r="G1043" t="s">
        <v>3458</v>
      </c>
      <c r="H1043" s="1">
        <v>43887</v>
      </c>
      <c r="I1043" s="1">
        <v>43886</v>
      </c>
      <c r="J1043">
        <v>53976</v>
      </c>
      <c r="K1043" t="s">
        <v>31</v>
      </c>
      <c r="L1043" t="s">
        <v>31</v>
      </c>
      <c r="M1043">
        <v>0</v>
      </c>
      <c r="N1043">
        <v>0</v>
      </c>
      <c r="O1043">
        <v>0</v>
      </c>
      <c r="P1043" t="s">
        <v>37</v>
      </c>
      <c r="Q1043" t="s">
        <v>37</v>
      </c>
      <c r="R1043" t="str">
        <f t="shared" si="33"/>
        <v>2135994511122</v>
      </c>
      <c r="S1043" t="s">
        <v>38</v>
      </c>
      <c r="T1043" t="s">
        <v>66</v>
      </c>
      <c r="U1043" t="s">
        <v>67</v>
      </c>
      <c r="V1043" t="s">
        <v>100</v>
      </c>
      <c r="W1043" t="s">
        <v>42</v>
      </c>
      <c r="X1043" t="s">
        <v>43</v>
      </c>
      <c r="Y1043" t="s">
        <v>44</v>
      </c>
      <c r="Z1043" t="s">
        <v>44</v>
      </c>
      <c r="AA1043" t="s">
        <v>45</v>
      </c>
      <c r="AB1043" t="s">
        <v>46</v>
      </c>
      <c r="AC1043" t="s">
        <v>47</v>
      </c>
      <c r="AD1043" t="s">
        <v>48</v>
      </c>
      <c r="AE1043" t="s">
        <v>49</v>
      </c>
      <c r="AF1043" t="s">
        <v>31</v>
      </c>
    </row>
    <row r="1044" spans="1:32">
      <c r="A1044" t="str">
        <f t="shared" si="32"/>
        <v>213599451111902</v>
      </c>
      <c r="B1044" t="s">
        <v>2978</v>
      </c>
      <c r="C1044" t="s">
        <v>62</v>
      </c>
      <c r="D1044" t="s">
        <v>668</v>
      </c>
      <c r="E1044" t="s">
        <v>668</v>
      </c>
      <c r="F1044" t="s">
        <v>50</v>
      </c>
      <c r="G1044" t="s">
        <v>3458</v>
      </c>
      <c r="H1044" s="1">
        <v>43887</v>
      </c>
      <c r="I1044" s="1">
        <v>43886</v>
      </c>
      <c r="J1044">
        <v>820</v>
      </c>
      <c r="K1044" t="s">
        <v>31</v>
      </c>
      <c r="L1044" t="s">
        <v>31</v>
      </c>
      <c r="M1044">
        <v>0</v>
      </c>
      <c r="N1044">
        <v>0</v>
      </c>
      <c r="O1044">
        <v>0</v>
      </c>
      <c r="P1044" t="s">
        <v>37</v>
      </c>
      <c r="Q1044" t="s">
        <v>37</v>
      </c>
      <c r="R1044" t="str">
        <f t="shared" si="33"/>
        <v>2135994511119</v>
      </c>
      <c r="S1044" t="s">
        <v>38</v>
      </c>
      <c r="T1044" t="s">
        <v>66</v>
      </c>
      <c r="U1044" t="s">
        <v>67</v>
      </c>
      <c r="V1044" t="s">
        <v>100</v>
      </c>
      <c r="W1044" t="s">
        <v>42</v>
      </c>
      <c r="X1044" t="s">
        <v>43</v>
      </c>
      <c r="Y1044" t="s">
        <v>44</v>
      </c>
      <c r="Z1044" t="s">
        <v>44</v>
      </c>
      <c r="AA1044" t="s">
        <v>45</v>
      </c>
      <c r="AB1044" t="s">
        <v>46</v>
      </c>
      <c r="AC1044" t="s">
        <v>47</v>
      </c>
      <c r="AD1044" t="s">
        <v>48</v>
      </c>
      <c r="AE1044" t="s">
        <v>49</v>
      </c>
      <c r="AF1044" t="s">
        <v>31</v>
      </c>
    </row>
    <row r="1045" spans="1:32">
      <c r="A1045" t="str">
        <f t="shared" si="32"/>
        <v>213599452411102</v>
      </c>
      <c r="B1045" t="s">
        <v>2978</v>
      </c>
      <c r="C1045" t="s">
        <v>62</v>
      </c>
      <c r="D1045" t="s">
        <v>1098</v>
      </c>
      <c r="E1045" t="s">
        <v>1098</v>
      </c>
      <c r="F1045" t="s">
        <v>71</v>
      </c>
      <c r="G1045" t="s">
        <v>3459</v>
      </c>
      <c r="H1045" s="1">
        <v>43887</v>
      </c>
      <c r="I1045" s="1">
        <v>43886</v>
      </c>
      <c r="J1045">
        <v>4280000</v>
      </c>
      <c r="K1045" t="s">
        <v>31</v>
      </c>
      <c r="L1045" t="s">
        <v>31</v>
      </c>
      <c r="M1045">
        <v>0</v>
      </c>
      <c r="N1045">
        <v>0</v>
      </c>
      <c r="O1045">
        <v>0</v>
      </c>
      <c r="P1045" t="s">
        <v>37</v>
      </c>
      <c r="Q1045" t="s">
        <v>37</v>
      </c>
      <c r="R1045" t="str">
        <f t="shared" si="33"/>
        <v>2135994524111</v>
      </c>
      <c r="S1045" t="s">
        <v>38</v>
      </c>
      <c r="T1045" t="s">
        <v>66</v>
      </c>
      <c r="U1045" t="s">
        <v>67</v>
      </c>
      <c r="V1045" t="s">
        <v>100</v>
      </c>
      <c r="W1045" t="s">
        <v>42</v>
      </c>
      <c r="X1045" t="s">
        <v>43</v>
      </c>
      <c r="Y1045" t="s">
        <v>44</v>
      </c>
      <c r="Z1045" t="s">
        <v>44</v>
      </c>
      <c r="AA1045" t="s">
        <v>45</v>
      </c>
      <c r="AB1045" t="s">
        <v>46</v>
      </c>
      <c r="AC1045" t="s">
        <v>47</v>
      </c>
      <c r="AD1045" t="s">
        <v>48</v>
      </c>
      <c r="AE1045" t="s">
        <v>49</v>
      </c>
      <c r="AF1045" t="s">
        <v>31</v>
      </c>
    </row>
    <row r="1046" spans="1:32">
      <c r="A1046" t="str">
        <f t="shared" si="32"/>
        <v>213599451111102</v>
      </c>
      <c r="B1046" t="s">
        <v>2978</v>
      </c>
      <c r="C1046" t="s">
        <v>62</v>
      </c>
      <c r="D1046" t="s">
        <v>668</v>
      </c>
      <c r="E1046" t="s">
        <v>668</v>
      </c>
      <c r="F1046" t="s">
        <v>35</v>
      </c>
      <c r="G1046" t="s">
        <v>3458</v>
      </c>
      <c r="H1046" s="1">
        <v>43887</v>
      </c>
      <c r="I1046" s="1">
        <v>43886</v>
      </c>
      <c r="J1046">
        <v>2504400</v>
      </c>
      <c r="K1046" t="s">
        <v>31</v>
      </c>
      <c r="L1046" t="s">
        <v>31</v>
      </c>
      <c r="M1046">
        <v>0</v>
      </c>
      <c r="N1046">
        <v>0</v>
      </c>
      <c r="O1046">
        <v>0</v>
      </c>
      <c r="P1046" t="s">
        <v>37</v>
      </c>
      <c r="Q1046" t="s">
        <v>37</v>
      </c>
      <c r="R1046" t="str">
        <f t="shared" si="33"/>
        <v>2135994511111</v>
      </c>
      <c r="S1046" t="s">
        <v>38</v>
      </c>
      <c r="T1046" t="s">
        <v>66</v>
      </c>
      <c r="U1046" t="s">
        <v>67</v>
      </c>
      <c r="V1046" t="s">
        <v>100</v>
      </c>
      <c r="W1046" t="s">
        <v>42</v>
      </c>
      <c r="X1046" t="s">
        <v>43</v>
      </c>
      <c r="Y1046" t="s">
        <v>44</v>
      </c>
      <c r="Z1046" t="s">
        <v>44</v>
      </c>
      <c r="AA1046" t="s">
        <v>45</v>
      </c>
      <c r="AB1046" t="s">
        <v>46</v>
      </c>
      <c r="AC1046" t="s">
        <v>47</v>
      </c>
      <c r="AD1046" t="s">
        <v>48</v>
      </c>
      <c r="AE1046" t="s">
        <v>49</v>
      </c>
      <c r="AF1046" t="s">
        <v>31</v>
      </c>
    </row>
    <row r="1047" spans="1:32">
      <c r="A1047" t="str">
        <f t="shared" si="32"/>
        <v>212904652211103</v>
      </c>
      <c r="B1047" t="s">
        <v>2978</v>
      </c>
      <c r="C1047" t="s">
        <v>62</v>
      </c>
      <c r="D1047" t="s">
        <v>573</v>
      </c>
      <c r="E1047" t="s">
        <v>573</v>
      </c>
      <c r="F1047" t="s">
        <v>79</v>
      </c>
      <c r="G1047" t="s">
        <v>3460</v>
      </c>
      <c r="H1047" s="1">
        <v>43901</v>
      </c>
      <c r="I1047" s="1">
        <v>43900</v>
      </c>
      <c r="J1047">
        <v>1185900</v>
      </c>
      <c r="K1047" t="s">
        <v>31</v>
      </c>
      <c r="L1047" t="s">
        <v>31</v>
      </c>
      <c r="M1047">
        <v>0</v>
      </c>
      <c r="N1047">
        <v>0</v>
      </c>
      <c r="O1047">
        <v>0</v>
      </c>
      <c r="P1047" t="s">
        <v>37</v>
      </c>
      <c r="Q1047" t="s">
        <v>37</v>
      </c>
      <c r="R1047" t="str">
        <f t="shared" si="33"/>
        <v>2129046522111</v>
      </c>
      <c r="S1047" t="s">
        <v>38</v>
      </c>
      <c r="T1047" t="s">
        <v>66</v>
      </c>
      <c r="U1047" t="s">
        <v>67</v>
      </c>
      <c r="V1047" t="s">
        <v>81</v>
      </c>
      <c r="W1047" t="s">
        <v>82</v>
      </c>
      <c r="X1047" t="s">
        <v>43</v>
      </c>
      <c r="Y1047" t="s">
        <v>44</v>
      </c>
      <c r="Z1047" t="s">
        <v>44</v>
      </c>
      <c r="AA1047" t="s">
        <v>45</v>
      </c>
      <c r="AB1047" t="s">
        <v>46</v>
      </c>
      <c r="AC1047" t="s">
        <v>47</v>
      </c>
      <c r="AD1047" t="s">
        <v>48</v>
      </c>
      <c r="AE1047" t="s">
        <v>49</v>
      </c>
      <c r="AF1047" t="s">
        <v>31</v>
      </c>
    </row>
    <row r="1048" spans="1:32">
      <c r="A1048" t="str">
        <f t="shared" si="32"/>
        <v>213599452211103</v>
      </c>
      <c r="B1048" t="s">
        <v>2978</v>
      </c>
      <c r="C1048" t="s">
        <v>62</v>
      </c>
      <c r="D1048" t="s">
        <v>1171</v>
      </c>
      <c r="E1048" t="s">
        <v>1171</v>
      </c>
      <c r="F1048" t="s">
        <v>79</v>
      </c>
      <c r="G1048" t="s">
        <v>3461</v>
      </c>
      <c r="H1048" s="1">
        <v>43901</v>
      </c>
      <c r="I1048" s="1">
        <v>43900</v>
      </c>
      <c r="J1048">
        <v>188480</v>
      </c>
      <c r="K1048" t="s">
        <v>31</v>
      </c>
      <c r="L1048" t="s">
        <v>31</v>
      </c>
      <c r="M1048">
        <v>0</v>
      </c>
      <c r="N1048">
        <v>0</v>
      </c>
      <c r="O1048">
        <v>0</v>
      </c>
      <c r="P1048" t="s">
        <v>37</v>
      </c>
      <c r="Q1048" t="s">
        <v>37</v>
      </c>
      <c r="R1048" t="str">
        <f t="shared" si="33"/>
        <v>2135994522111</v>
      </c>
      <c r="S1048" t="s">
        <v>38</v>
      </c>
      <c r="T1048" t="s">
        <v>66</v>
      </c>
      <c r="U1048" t="s">
        <v>67</v>
      </c>
      <c r="V1048" t="s">
        <v>100</v>
      </c>
      <c r="W1048" t="s">
        <v>42</v>
      </c>
      <c r="X1048" t="s">
        <v>43</v>
      </c>
      <c r="Y1048" t="s">
        <v>44</v>
      </c>
      <c r="Z1048" t="s">
        <v>44</v>
      </c>
      <c r="AA1048" t="s">
        <v>45</v>
      </c>
      <c r="AB1048" t="s">
        <v>46</v>
      </c>
      <c r="AC1048" t="s">
        <v>47</v>
      </c>
      <c r="AD1048" t="s">
        <v>48</v>
      </c>
      <c r="AE1048" t="s">
        <v>49</v>
      </c>
      <c r="AF1048" t="s">
        <v>31</v>
      </c>
    </row>
    <row r="1049" spans="1:32">
      <c r="A1049" t="str">
        <f t="shared" si="32"/>
        <v>212904652211103</v>
      </c>
      <c r="B1049" t="s">
        <v>2978</v>
      </c>
      <c r="C1049" t="s">
        <v>62</v>
      </c>
      <c r="D1049" t="s">
        <v>2091</v>
      </c>
      <c r="E1049" t="s">
        <v>2091</v>
      </c>
      <c r="F1049" t="s">
        <v>79</v>
      </c>
      <c r="G1049" t="s">
        <v>3462</v>
      </c>
      <c r="H1049" s="1">
        <v>43901</v>
      </c>
      <c r="I1049" s="1">
        <v>43900</v>
      </c>
      <c r="J1049">
        <v>1031100</v>
      </c>
      <c r="K1049" t="s">
        <v>31</v>
      </c>
      <c r="L1049" t="s">
        <v>31</v>
      </c>
      <c r="M1049">
        <v>0</v>
      </c>
      <c r="N1049">
        <v>0</v>
      </c>
      <c r="O1049">
        <v>0</v>
      </c>
      <c r="P1049" t="s">
        <v>37</v>
      </c>
      <c r="Q1049" t="s">
        <v>37</v>
      </c>
      <c r="R1049" t="str">
        <f t="shared" si="33"/>
        <v>2129046522111</v>
      </c>
      <c r="S1049" t="s">
        <v>38</v>
      </c>
      <c r="T1049" t="s">
        <v>66</v>
      </c>
      <c r="U1049" t="s">
        <v>67</v>
      </c>
      <c r="V1049" t="s">
        <v>81</v>
      </c>
      <c r="W1049" t="s">
        <v>82</v>
      </c>
      <c r="X1049" t="s">
        <v>43</v>
      </c>
      <c r="Y1049" t="s">
        <v>44</v>
      </c>
      <c r="Z1049" t="s">
        <v>44</v>
      </c>
      <c r="AA1049" t="s">
        <v>45</v>
      </c>
      <c r="AB1049" t="s">
        <v>46</v>
      </c>
      <c r="AC1049" t="s">
        <v>47</v>
      </c>
      <c r="AD1049" t="s">
        <v>48</v>
      </c>
      <c r="AE1049" t="s">
        <v>49</v>
      </c>
      <c r="AF1049" t="s">
        <v>31</v>
      </c>
    </row>
    <row r="1050" spans="1:32">
      <c r="A1050" t="str">
        <f t="shared" si="32"/>
        <v>213599452211903</v>
      </c>
      <c r="B1050" t="s">
        <v>2978</v>
      </c>
      <c r="C1050" t="s">
        <v>62</v>
      </c>
      <c r="D1050" t="s">
        <v>1523</v>
      </c>
      <c r="E1050" t="s">
        <v>1523</v>
      </c>
      <c r="F1050" t="s">
        <v>60</v>
      </c>
      <c r="G1050" t="s">
        <v>3463</v>
      </c>
      <c r="H1050" s="1">
        <v>43901</v>
      </c>
      <c r="I1050" s="1">
        <v>43900</v>
      </c>
      <c r="J1050">
        <v>564000</v>
      </c>
      <c r="K1050" t="s">
        <v>31</v>
      </c>
      <c r="L1050" t="s">
        <v>31</v>
      </c>
      <c r="M1050">
        <v>0</v>
      </c>
      <c r="N1050">
        <v>0</v>
      </c>
      <c r="O1050">
        <v>0</v>
      </c>
      <c r="P1050" t="s">
        <v>37</v>
      </c>
      <c r="Q1050" t="s">
        <v>37</v>
      </c>
      <c r="R1050" t="str">
        <f t="shared" si="33"/>
        <v>2135994522119</v>
      </c>
      <c r="S1050" t="s">
        <v>38</v>
      </c>
      <c r="T1050" t="s">
        <v>66</v>
      </c>
      <c r="U1050" t="s">
        <v>67</v>
      </c>
      <c r="V1050" t="s">
        <v>100</v>
      </c>
      <c r="W1050" t="s">
        <v>42</v>
      </c>
      <c r="X1050" t="s">
        <v>43</v>
      </c>
      <c r="Y1050" t="s">
        <v>44</v>
      </c>
      <c r="Z1050" t="s">
        <v>44</v>
      </c>
      <c r="AA1050" t="s">
        <v>45</v>
      </c>
      <c r="AB1050" t="s">
        <v>46</v>
      </c>
      <c r="AC1050" t="s">
        <v>47</v>
      </c>
      <c r="AD1050" t="s">
        <v>48</v>
      </c>
      <c r="AE1050" t="s">
        <v>49</v>
      </c>
      <c r="AF1050" t="s">
        <v>31</v>
      </c>
    </row>
    <row r="1051" spans="1:32">
      <c r="A1051" t="str">
        <f t="shared" si="32"/>
        <v>213599452211903</v>
      </c>
      <c r="B1051" t="s">
        <v>2978</v>
      </c>
      <c r="C1051" t="s">
        <v>62</v>
      </c>
      <c r="D1051" t="s">
        <v>1459</v>
      </c>
      <c r="E1051" t="s">
        <v>1459</v>
      </c>
      <c r="F1051" t="s">
        <v>60</v>
      </c>
      <c r="G1051" t="s">
        <v>3464</v>
      </c>
      <c r="H1051" s="1">
        <v>43901</v>
      </c>
      <c r="I1051" s="1">
        <v>43900</v>
      </c>
      <c r="J1051">
        <v>380298</v>
      </c>
      <c r="K1051" t="s">
        <v>31</v>
      </c>
      <c r="L1051" t="s">
        <v>31</v>
      </c>
      <c r="M1051">
        <v>0</v>
      </c>
      <c r="N1051">
        <v>0</v>
      </c>
      <c r="O1051">
        <v>0</v>
      </c>
      <c r="P1051" t="s">
        <v>37</v>
      </c>
      <c r="Q1051" t="s">
        <v>37</v>
      </c>
      <c r="R1051" t="str">
        <f t="shared" si="33"/>
        <v>2135994522119</v>
      </c>
      <c r="S1051" t="s">
        <v>38</v>
      </c>
      <c r="T1051" t="s">
        <v>66</v>
      </c>
      <c r="U1051" t="s">
        <v>67</v>
      </c>
      <c r="V1051" t="s">
        <v>100</v>
      </c>
      <c r="W1051" t="s">
        <v>42</v>
      </c>
      <c r="X1051" t="s">
        <v>43</v>
      </c>
      <c r="Y1051" t="s">
        <v>44</v>
      </c>
      <c r="Z1051" t="s">
        <v>44</v>
      </c>
      <c r="AA1051" t="s">
        <v>45</v>
      </c>
      <c r="AB1051" t="s">
        <v>46</v>
      </c>
      <c r="AC1051" t="s">
        <v>47</v>
      </c>
      <c r="AD1051" t="s">
        <v>48</v>
      </c>
      <c r="AE1051" t="s">
        <v>49</v>
      </c>
      <c r="AF1051" t="s">
        <v>31</v>
      </c>
    </row>
    <row r="1052" spans="1:32">
      <c r="A1052" t="str">
        <f t="shared" si="32"/>
        <v>212904652211203</v>
      </c>
      <c r="B1052" t="s">
        <v>2978</v>
      </c>
      <c r="C1052" t="s">
        <v>62</v>
      </c>
      <c r="D1052" t="s">
        <v>946</v>
      </c>
      <c r="E1052" t="s">
        <v>946</v>
      </c>
      <c r="F1052" t="s">
        <v>148</v>
      </c>
      <c r="G1052" t="s">
        <v>3465</v>
      </c>
      <c r="H1052" s="1">
        <v>43901</v>
      </c>
      <c r="I1052" s="1">
        <v>43900</v>
      </c>
      <c r="J1052">
        <v>580500</v>
      </c>
      <c r="K1052" t="s">
        <v>31</v>
      </c>
      <c r="L1052" t="s">
        <v>31</v>
      </c>
      <c r="M1052">
        <v>0</v>
      </c>
      <c r="N1052">
        <v>0</v>
      </c>
      <c r="O1052">
        <v>0</v>
      </c>
      <c r="P1052" t="s">
        <v>37</v>
      </c>
      <c r="Q1052" t="s">
        <v>37</v>
      </c>
      <c r="R1052" t="str">
        <f t="shared" si="33"/>
        <v>2129046522112</v>
      </c>
      <c r="S1052" t="s">
        <v>38</v>
      </c>
      <c r="T1052" t="s">
        <v>66</v>
      </c>
      <c r="U1052" t="s">
        <v>67</v>
      </c>
      <c r="V1052" t="s">
        <v>81</v>
      </c>
      <c r="W1052" t="s">
        <v>82</v>
      </c>
      <c r="X1052" t="s">
        <v>43</v>
      </c>
      <c r="Y1052" t="s">
        <v>44</v>
      </c>
      <c r="Z1052" t="s">
        <v>44</v>
      </c>
      <c r="AA1052" t="s">
        <v>45</v>
      </c>
      <c r="AB1052" t="s">
        <v>46</v>
      </c>
      <c r="AC1052" t="s">
        <v>47</v>
      </c>
      <c r="AD1052" t="s">
        <v>48</v>
      </c>
      <c r="AE1052" t="s">
        <v>49</v>
      </c>
      <c r="AF1052" t="s">
        <v>31</v>
      </c>
    </row>
    <row r="1053" spans="1:32">
      <c r="A1053" t="str">
        <f t="shared" si="32"/>
        <v>212904652211903</v>
      </c>
      <c r="B1053" t="s">
        <v>2978</v>
      </c>
      <c r="C1053" t="s">
        <v>62</v>
      </c>
      <c r="D1053" t="s">
        <v>1078</v>
      </c>
      <c r="E1053" t="s">
        <v>1078</v>
      </c>
      <c r="F1053" t="s">
        <v>60</v>
      </c>
      <c r="G1053" t="s">
        <v>3466</v>
      </c>
      <c r="H1053" s="1">
        <v>43901</v>
      </c>
      <c r="I1053" s="1">
        <v>43900</v>
      </c>
      <c r="J1053">
        <v>626769</v>
      </c>
      <c r="K1053" t="s">
        <v>31</v>
      </c>
      <c r="L1053" t="s">
        <v>31</v>
      </c>
      <c r="M1053">
        <v>0</v>
      </c>
      <c r="N1053">
        <v>0</v>
      </c>
      <c r="O1053">
        <v>0</v>
      </c>
      <c r="P1053" t="s">
        <v>37</v>
      </c>
      <c r="Q1053" t="s">
        <v>37</v>
      </c>
      <c r="R1053" t="str">
        <f t="shared" si="33"/>
        <v>2129046522119</v>
      </c>
      <c r="S1053" t="s">
        <v>38</v>
      </c>
      <c r="T1053" t="s">
        <v>66</v>
      </c>
      <c r="U1053" t="s">
        <v>67</v>
      </c>
      <c r="V1053" t="s">
        <v>81</v>
      </c>
      <c r="W1053" t="s">
        <v>82</v>
      </c>
      <c r="X1053" t="s">
        <v>43</v>
      </c>
      <c r="Y1053" t="s">
        <v>44</v>
      </c>
      <c r="Z1053" t="s">
        <v>44</v>
      </c>
      <c r="AA1053" t="s">
        <v>45</v>
      </c>
      <c r="AB1053" t="s">
        <v>46</v>
      </c>
      <c r="AC1053" t="s">
        <v>47</v>
      </c>
      <c r="AD1053" t="s">
        <v>48</v>
      </c>
      <c r="AE1053" t="s">
        <v>49</v>
      </c>
      <c r="AF1053" t="s">
        <v>31</v>
      </c>
    </row>
    <row r="1054" spans="1:32">
      <c r="A1054" t="str">
        <f t="shared" si="32"/>
        <v>213599452211303</v>
      </c>
      <c r="B1054" t="s">
        <v>2978</v>
      </c>
      <c r="C1054" t="s">
        <v>62</v>
      </c>
      <c r="D1054" t="s">
        <v>1340</v>
      </c>
      <c r="E1054" t="s">
        <v>1340</v>
      </c>
      <c r="F1054" t="s">
        <v>158</v>
      </c>
      <c r="G1054" t="s">
        <v>3467</v>
      </c>
      <c r="H1054" s="1">
        <v>43901</v>
      </c>
      <c r="I1054" s="1">
        <v>43900</v>
      </c>
      <c r="J1054">
        <v>356500</v>
      </c>
      <c r="K1054" t="s">
        <v>31</v>
      </c>
      <c r="L1054" t="s">
        <v>31</v>
      </c>
      <c r="M1054">
        <v>0</v>
      </c>
      <c r="N1054">
        <v>0</v>
      </c>
      <c r="O1054">
        <v>0</v>
      </c>
      <c r="P1054" t="s">
        <v>37</v>
      </c>
      <c r="Q1054" t="s">
        <v>37</v>
      </c>
      <c r="R1054" t="str">
        <f t="shared" si="33"/>
        <v>2135994522113</v>
      </c>
      <c r="S1054" t="s">
        <v>38</v>
      </c>
      <c r="T1054" t="s">
        <v>66</v>
      </c>
      <c r="U1054" t="s">
        <v>67</v>
      </c>
      <c r="V1054" t="s">
        <v>100</v>
      </c>
      <c r="W1054" t="s">
        <v>42</v>
      </c>
      <c r="X1054" t="s">
        <v>43</v>
      </c>
      <c r="Y1054" t="s">
        <v>44</v>
      </c>
      <c r="Z1054" t="s">
        <v>44</v>
      </c>
      <c r="AA1054" t="s">
        <v>45</v>
      </c>
      <c r="AB1054" t="s">
        <v>46</v>
      </c>
      <c r="AC1054" t="s">
        <v>47</v>
      </c>
      <c r="AD1054" t="s">
        <v>48</v>
      </c>
      <c r="AE1054" t="s">
        <v>49</v>
      </c>
      <c r="AF1054" t="s">
        <v>31</v>
      </c>
    </row>
    <row r="1055" spans="1:32">
      <c r="A1055" t="str">
        <f t="shared" si="32"/>
        <v>215099451115101</v>
      </c>
      <c r="B1055" t="s">
        <v>2978</v>
      </c>
      <c r="C1055" t="s">
        <v>114</v>
      </c>
      <c r="D1055" t="s">
        <v>344</v>
      </c>
      <c r="E1055" t="s">
        <v>344</v>
      </c>
      <c r="F1055" t="s">
        <v>58</v>
      </c>
      <c r="G1055" t="s">
        <v>3468</v>
      </c>
      <c r="H1055" s="1">
        <v>43832</v>
      </c>
      <c r="I1055" s="1">
        <v>43832</v>
      </c>
      <c r="J1055">
        <v>920000</v>
      </c>
      <c r="K1055" t="s">
        <v>31</v>
      </c>
      <c r="L1055" t="s">
        <v>31</v>
      </c>
      <c r="M1055">
        <v>0</v>
      </c>
      <c r="N1055">
        <v>0</v>
      </c>
      <c r="O1055">
        <v>0</v>
      </c>
      <c r="P1055" t="s">
        <v>37</v>
      </c>
      <c r="Q1055" t="s">
        <v>37</v>
      </c>
      <c r="R1055" t="str">
        <f t="shared" si="33"/>
        <v>2150994511151</v>
      </c>
      <c r="S1055" t="s">
        <v>38</v>
      </c>
      <c r="T1055" t="s">
        <v>118</v>
      </c>
      <c r="U1055" t="s">
        <v>119</v>
      </c>
      <c r="V1055" t="s">
        <v>120</v>
      </c>
      <c r="W1055" t="s">
        <v>42</v>
      </c>
      <c r="X1055" t="s">
        <v>43</v>
      </c>
      <c r="Y1055" t="s">
        <v>44</v>
      </c>
      <c r="Z1055" t="s">
        <v>44</v>
      </c>
      <c r="AA1055" t="s">
        <v>45</v>
      </c>
      <c r="AB1055" t="s">
        <v>46</v>
      </c>
      <c r="AC1055" t="s">
        <v>47</v>
      </c>
      <c r="AD1055" t="s">
        <v>48</v>
      </c>
      <c r="AE1055" t="s">
        <v>49</v>
      </c>
      <c r="AF1055" t="s">
        <v>31</v>
      </c>
    </row>
    <row r="1056" spans="1:32">
      <c r="A1056" t="str">
        <f t="shared" si="32"/>
        <v>215099451112601</v>
      </c>
      <c r="B1056" t="s">
        <v>2978</v>
      </c>
      <c r="C1056" t="s">
        <v>114</v>
      </c>
      <c r="D1056" t="s">
        <v>344</v>
      </c>
      <c r="E1056" t="s">
        <v>344</v>
      </c>
      <c r="F1056" t="s">
        <v>57</v>
      </c>
      <c r="G1056" t="s">
        <v>3468</v>
      </c>
      <c r="H1056" s="1">
        <v>43832</v>
      </c>
      <c r="I1056" s="1">
        <v>43832</v>
      </c>
      <c r="J1056">
        <v>1231140</v>
      </c>
      <c r="K1056" t="s">
        <v>31</v>
      </c>
      <c r="L1056" t="s">
        <v>31</v>
      </c>
      <c r="M1056">
        <v>0</v>
      </c>
      <c r="N1056">
        <v>0</v>
      </c>
      <c r="O1056">
        <v>0</v>
      </c>
      <c r="P1056" t="s">
        <v>37</v>
      </c>
      <c r="Q1056" t="s">
        <v>37</v>
      </c>
      <c r="R1056" t="str">
        <f t="shared" si="33"/>
        <v>2150994511126</v>
      </c>
      <c r="S1056" t="s">
        <v>38</v>
      </c>
      <c r="T1056" t="s">
        <v>118</v>
      </c>
      <c r="U1056" t="s">
        <v>119</v>
      </c>
      <c r="V1056" t="s">
        <v>120</v>
      </c>
      <c r="W1056" t="s">
        <v>42</v>
      </c>
      <c r="X1056" t="s">
        <v>43</v>
      </c>
      <c r="Y1056" t="s">
        <v>44</v>
      </c>
      <c r="Z1056" t="s">
        <v>44</v>
      </c>
      <c r="AA1056" t="s">
        <v>45</v>
      </c>
      <c r="AB1056" t="s">
        <v>46</v>
      </c>
      <c r="AC1056" t="s">
        <v>47</v>
      </c>
      <c r="AD1056" t="s">
        <v>48</v>
      </c>
      <c r="AE1056" t="s">
        <v>49</v>
      </c>
      <c r="AF1056" t="s">
        <v>31</v>
      </c>
    </row>
    <row r="1057" spans="1:32">
      <c r="A1057" t="str">
        <f t="shared" si="32"/>
        <v>215099451112301</v>
      </c>
      <c r="B1057" t="s">
        <v>2978</v>
      </c>
      <c r="C1057" t="s">
        <v>114</v>
      </c>
      <c r="D1057" t="s">
        <v>344</v>
      </c>
      <c r="E1057" t="s">
        <v>344</v>
      </c>
      <c r="F1057" t="s">
        <v>56</v>
      </c>
      <c r="G1057" t="s">
        <v>3468</v>
      </c>
      <c r="H1057" s="1">
        <v>43832</v>
      </c>
      <c r="I1057" s="1">
        <v>43832</v>
      </c>
      <c r="J1057">
        <v>540000</v>
      </c>
      <c r="K1057" t="s">
        <v>31</v>
      </c>
      <c r="L1057" t="s">
        <v>31</v>
      </c>
      <c r="M1057">
        <v>0</v>
      </c>
      <c r="N1057">
        <v>0</v>
      </c>
      <c r="O1057">
        <v>0</v>
      </c>
      <c r="P1057" t="s">
        <v>37</v>
      </c>
      <c r="Q1057" t="s">
        <v>37</v>
      </c>
      <c r="R1057" t="str">
        <f t="shared" si="33"/>
        <v>2150994511123</v>
      </c>
      <c r="S1057" t="s">
        <v>38</v>
      </c>
      <c r="T1057" t="s">
        <v>118</v>
      </c>
      <c r="U1057" t="s">
        <v>119</v>
      </c>
      <c r="V1057" t="s">
        <v>120</v>
      </c>
      <c r="W1057" t="s">
        <v>42</v>
      </c>
      <c r="X1057" t="s">
        <v>43</v>
      </c>
      <c r="Y1057" t="s">
        <v>44</v>
      </c>
      <c r="Z1057" t="s">
        <v>44</v>
      </c>
      <c r="AA1057" t="s">
        <v>45</v>
      </c>
      <c r="AB1057" t="s">
        <v>46</v>
      </c>
      <c r="AC1057" t="s">
        <v>47</v>
      </c>
      <c r="AD1057" t="s">
        <v>48</v>
      </c>
      <c r="AE1057" t="s">
        <v>49</v>
      </c>
      <c r="AF1057" t="s">
        <v>31</v>
      </c>
    </row>
    <row r="1058" spans="1:32">
      <c r="A1058" t="str">
        <f t="shared" si="32"/>
        <v>215099451112201</v>
      </c>
      <c r="B1058" t="s">
        <v>2978</v>
      </c>
      <c r="C1058" t="s">
        <v>114</v>
      </c>
      <c r="D1058" t="s">
        <v>344</v>
      </c>
      <c r="E1058" t="s">
        <v>344</v>
      </c>
      <c r="F1058" t="s">
        <v>55</v>
      </c>
      <c r="G1058" t="s">
        <v>3468</v>
      </c>
      <c r="H1058" s="1">
        <v>43832</v>
      </c>
      <c r="I1058" s="1">
        <v>43832</v>
      </c>
      <c r="J1058">
        <v>461758</v>
      </c>
      <c r="K1058" t="s">
        <v>31</v>
      </c>
      <c r="L1058" t="s">
        <v>31</v>
      </c>
      <c r="M1058">
        <v>0</v>
      </c>
      <c r="N1058">
        <v>0</v>
      </c>
      <c r="O1058">
        <v>0</v>
      </c>
      <c r="P1058" t="s">
        <v>37</v>
      </c>
      <c r="Q1058" t="s">
        <v>37</v>
      </c>
      <c r="R1058" t="str">
        <f t="shared" si="33"/>
        <v>2150994511122</v>
      </c>
      <c r="S1058" t="s">
        <v>38</v>
      </c>
      <c r="T1058" t="s">
        <v>118</v>
      </c>
      <c r="U1058" t="s">
        <v>119</v>
      </c>
      <c r="V1058" t="s">
        <v>120</v>
      </c>
      <c r="W1058" t="s">
        <v>42</v>
      </c>
      <c r="X1058" t="s">
        <v>43</v>
      </c>
      <c r="Y1058" t="s">
        <v>44</v>
      </c>
      <c r="Z1058" t="s">
        <v>44</v>
      </c>
      <c r="AA1058" t="s">
        <v>45</v>
      </c>
      <c r="AB1058" t="s">
        <v>46</v>
      </c>
      <c r="AC1058" t="s">
        <v>47</v>
      </c>
      <c r="AD1058" t="s">
        <v>48</v>
      </c>
      <c r="AE1058" t="s">
        <v>49</v>
      </c>
      <c r="AF1058" t="s">
        <v>31</v>
      </c>
    </row>
    <row r="1059" spans="1:32">
      <c r="A1059" t="str">
        <f t="shared" si="32"/>
        <v>215099451112101</v>
      </c>
      <c r="B1059" t="s">
        <v>2978</v>
      </c>
      <c r="C1059" t="s">
        <v>114</v>
      </c>
      <c r="D1059" t="s">
        <v>344</v>
      </c>
      <c r="E1059" t="s">
        <v>344</v>
      </c>
      <c r="F1059" t="s">
        <v>51</v>
      </c>
      <c r="G1059" t="s">
        <v>3468</v>
      </c>
      <c r="H1059" s="1">
        <v>43832</v>
      </c>
      <c r="I1059" s="1">
        <v>43832</v>
      </c>
      <c r="J1059">
        <v>1300400</v>
      </c>
      <c r="K1059" t="s">
        <v>31</v>
      </c>
      <c r="L1059" t="s">
        <v>31</v>
      </c>
      <c r="M1059">
        <v>0</v>
      </c>
      <c r="N1059">
        <v>0</v>
      </c>
      <c r="O1059">
        <v>0</v>
      </c>
      <c r="P1059" t="s">
        <v>37</v>
      </c>
      <c r="Q1059" t="s">
        <v>37</v>
      </c>
      <c r="R1059" t="str">
        <f t="shared" si="33"/>
        <v>2150994511121</v>
      </c>
      <c r="S1059" t="s">
        <v>38</v>
      </c>
      <c r="T1059" t="s">
        <v>118</v>
      </c>
      <c r="U1059" t="s">
        <v>119</v>
      </c>
      <c r="V1059" t="s">
        <v>120</v>
      </c>
      <c r="W1059" t="s">
        <v>42</v>
      </c>
      <c r="X1059" t="s">
        <v>43</v>
      </c>
      <c r="Y1059" t="s">
        <v>44</v>
      </c>
      <c r="Z1059" t="s">
        <v>44</v>
      </c>
      <c r="AA1059" t="s">
        <v>45</v>
      </c>
      <c r="AB1059" t="s">
        <v>46</v>
      </c>
      <c r="AC1059" t="s">
        <v>47</v>
      </c>
      <c r="AD1059" t="s">
        <v>48</v>
      </c>
      <c r="AE1059" t="s">
        <v>49</v>
      </c>
      <c r="AF1059" t="s">
        <v>31</v>
      </c>
    </row>
    <row r="1060" spans="1:32">
      <c r="A1060" t="str">
        <f t="shared" si="32"/>
        <v>215099451111901</v>
      </c>
      <c r="B1060" t="s">
        <v>2978</v>
      </c>
      <c r="C1060" t="s">
        <v>114</v>
      </c>
      <c r="D1060" t="s">
        <v>344</v>
      </c>
      <c r="E1060" t="s">
        <v>344</v>
      </c>
      <c r="F1060" t="s">
        <v>50</v>
      </c>
      <c r="G1060" t="s">
        <v>3468</v>
      </c>
      <c r="H1060" s="1">
        <v>43832</v>
      </c>
      <c r="I1060" s="1">
        <v>43832</v>
      </c>
      <c r="J1060">
        <v>237</v>
      </c>
      <c r="K1060" t="s">
        <v>31</v>
      </c>
      <c r="L1060" t="s">
        <v>31</v>
      </c>
      <c r="M1060">
        <v>0</v>
      </c>
      <c r="N1060">
        <v>0</v>
      </c>
      <c r="O1060">
        <v>0</v>
      </c>
      <c r="P1060" t="s">
        <v>37</v>
      </c>
      <c r="Q1060" t="s">
        <v>37</v>
      </c>
      <c r="R1060" t="str">
        <f t="shared" si="33"/>
        <v>2150994511119</v>
      </c>
      <c r="S1060" t="s">
        <v>38</v>
      </c>
      <c r="T1060" t="s">
        <v>118</v>
      </c>
      <c r="U1060" t="s">
        <v>119</v>
      </c>
      <c r="V1060" t="s">
        <v>120</v>
      </c>
      <c r="W1060" t="s">
        <v>42</v>
      </c>
      <c r="X1060" t="s">
        <v>43</v>
      </c>
      <c r="Y1060" t="s">
        <v>44</v>
      </c>
      <c r="Z1060" t="s">
        <v>44</v>
      </c>
      <c r="AA1060" t="s">
        <v>45</v>
      </c>
      <c r="AB1060" t="s">
        <v>46</v>
      </c>
      <c r="AC1060" t="s">
        <v>47</v>
      </c>
      <c r="AD1060" t="s">
        <v>48</v>
      </c>
      <c r="AE1060" t="s">
        <v>49</v>
      </c>
      <c r="AF1060" t="s">
        <v>31</v>
      </c>
    </row>
    <row r="1061" spans="1:32">
      <c r="A1061" t="str">
        <f t="shared" si="32"/>
        <v>215099451111101</v>
      </c>
      <c r="B1061" t="s">
        <v>2978</v>
      </c>
      <c r="C1061" t="s">
        <v>114</v>
      </c>
      <c r="D1061" t="s">
        <v>344</v>
      </c>
      <c r="E1061" t="s">
        <v>344</v>
      </c>
      <c r="F1061" t="s">
        <v>35</v>
      </c>
      <c r="G1061" t="s">
        <v>3468</v>
      </c>
      <c r="H1061" s="1">
        <v>43832</v>
      </c>
      <c r="I1061" s="1">
        <v>43832</v>
      </c>
      <c r="J1061">
        <v>19492700</v>
      </c>
      <c r="K1061" t="s">
        <v>31</v>
      </c>
      <c r="L1061" t="s">
        <v>31</v>
      </c>
      <c r="M1061">
        <v>0</v>
      </c>
      <c r="N1061">
        <v>0</v>
      </c>
      <c r="O1061">
        <v>0</v>
      </c>
      <c r="P1061" t="s">
        <v>37</v>
      </c>
      <c r="Q1061" t="s">
        <v>37</v>
      </c>
      <c r="R1061" t="str">
        <f t="shared" si="33"/>
        <v>2150994511111</v>
      </c>
      <c r="S1061" t="s">
        <v>38</v>
      </c>
      <c r="T1061" t="s">
        <v>118</v>
      </c>
      <c r="U1061" t="s">
        <v>119</v>
      </c>
      <c r="V1061" t="s">
        <v>120</v>
      </c>
      <c r="W1061" t="s">
        <v>42</v>
      </c>
      <c r="X1061" t="s">
        <v>43</v>
      </c>
      <c r="Y1061" t="s">
        <v>44</v>
      </c>
      <c r="Z1061" t="s">
        <v>44</v>
      </c>
      <c r="AA1061" t="s">
        <v>45</v>
      </c>
      <c r="AB1061" t="s">
        <v>46</v>
      </c>
      <c r="AC1061" t="s">
        <v>47</v>
      </c>
      <c r="AD1061" t="s">
        <v>48</v>
      </c>
      <c r="AE1061" t="s">
        <v>49</v>
      </c>
      <c r="AF1061" t="s">
        <v>31</v>
      </c>
    </row>
    <row r="1062" spans="1:32">
      <c r="A1062" t="str">
        <f t="shared" si="32"/>
        <v>215099451111102</v>
      </c>
      <c r="B1062" t="s">
        <v>2978</v>
      </c>
      <c r="C1062" t="s">
        <v>114</v>
      </c>
      <c r="D1062" t="s">
        <v>994</v>
      </c>
      <c r="E1062" t="s">
        <v>994</v>
      </c>
      <c r="F1062" t="s">
        <v>35</v>
      </c>
      <c r="G1062" t="s">
        <v>3469</v>
      </c>
      <c r="H1062" s="1">
        <v>43862</v>
      </c>
      <c r="I1062" s="1">
        <v>43833</v>
      </c>
      <c r="J1062">
        <v>19492700</v>
      </c>
      <c r="K1062" t="s">
        <v>31</v>
      </c>
      <c r="L1062" t="s">
        <v>31</v>
      </c>
      <c r="M1062">
        <v>0</v>
      </c>
      <c r="N1062">
        <v>0</v>
      </c>
      <c r="O1062">
        <v>0</v>
      </c>
      <c r="P1062" t="s">
        <v>37</v>
      </c>
      <c r="Q1062" t="s">
        <v>37</v>
      </c>
      <c r="R1062" t="str">
        <f t="shared" si="33"/>
        <v>2150994511111</v>
      </c>
      <c r="S1062" t="s">
        <v>38</v>
      </c>
      <c r="T1062" t="s">
        <v>118</v>
      </c>
      <c r="U1062" t="s">
        <v>119</v>
      </c>
      <c r="V1062" t="s">
        <v>120</v>
      </c>
      <c r="W1062" t="s">
        <v>42</v>
      </c>
      <c r="X1062" t="s">
        <v>43</v>
      </c>
      <c r="Y1062" t="s">
        <v>44</v>
      </c>
      <c r="Z1062" t="s">
        <v>44</v>
      </c>
      <c r="AA1062" t="s">
        <v>45</v>
      </c>
      <c r="AB1062" t="s">
        <v>46</v>
      </c>
      <c r="AC1062" t="s">
        <v>47</v>
      </c>
      <c r="AD1062" t="s">
        <v>48</v>
      </c>
      <c r="AE1062" t="s">
        <v>49</v>
      </c>
      <c r="AF1062" t="s">
        <v>31</v>
      </c>
    </row>
    <row r="1063" spans="1:32">
      <c r="A1063" t="str">
        <f t="shared" si="32"/>
        <v>215099451111902</v>
      </c>
      <c r="B1063" t="s">
        <v>2978</v>
      </c>
      <c r="C1063" t="s">
        <v>114</v>
      </c>
      <c r="D1063" t="s">
        <v>994</v>
      </c>
      <c r="E1063" t="s">
        <v>994</v>
      </c>
      <c r="F1063" t="s">
        <v>50</v>
      </c>
      <c r="G1063" t="s">
        <v>3469</v>
      </c>
      <c r="H1063" s="1">
        <v>43862</v>
      </c>
      <c r="I1063" s="1">
        <v>43833</v>
      </c>
      <c r="J1063">
        <v>237</v>
      </c>
      <c r="K1063" t="s">
        <v>31</v>
      </c>
      <c r="L1063" t="s">
        <v>31</v>
      </c>
      <c r="M1063">
        <v>0</v>
      </c>
      <c r="N1063">
        <v>0</v>
      </c>
      <c r="O1063">
        <v>0</v>
      </c>
      <c r="P1063" t="s">
        <v>37</v>
      </c>
      <c r="Q1063" t="s">
        <v>37</v>
      </c>
      <c r="R1063" t="str">
        <f t="shared" si="33"/>
        <v>2150994511119</v>
      </c>
      <c r="S1063" t="s">
        <v>38</v>
      </c>
      <c r="T1063" t="s">
        <v>118</v>
      </c>
      <c r="U1063" t="s">
        <v>119</v>
      </c>
      <c r="V1063" t="s">
        <v>120</v>
      </c>
      <c r="W1063" t="s">
        <v>42</v>
      </c>
      <c r="X1063" t="s">
        <v>43</v>
      </c>
      <c r="Y1063" t="s">
        <v>44</v>
      </c>
      <c r="Z1063" t="s">
        <v>44</v>
      </c>
      <c r="AA1063" t="s">
        <v>45</v>
      </c>
      <c r="AB1063" t="s">
        <v>46</v>
      </c>
      <c r="AC1063" t="s">
        <v>47</v>
      </c>
      <c r="AD1063" t="s">
        <v>48</v>
      </c>
      <c r="AE1063" t="s">
        <v>49</v>
      </c>
      <c r="AF1063" t="s">
        <v>31</v>
      </c>
    </row>
    <row r="1064" spans="1:32">
      <c r="A1064" t="str">
        <f t="shared" si="32"/>
        <v>215099451112102</v>
      </c>
      <c r="B1064" t="s">
        <v>2978</v>
      </c>
      <c r="C1064" t="s">
        <v>114</v>
      </c>
      <c r="D1064" t="s">
        <v>994</v>
      </c>
      <c r="E1064" t="s">
        <v>994</v>
      </c>
      <c r="F1064" t="s">
        <v>51</v>
      </c>
      <c r="G1064" t="s">
        <v>3469</v>
      </c>
      <c r="H1064" s="1">
        <v>43862</v>
      </c>
      <c r="I1064" s="1">
        <v>43833</v>
      </c>
      <c r="J1064">
        <v>1300400</v>
      </c>
      <c r="K1064" t="s">
        <v>31</v>
      </c>
      <c r="L1064" t="s">
        <v>31</v>
      </c>
      <c r="M1064">
        <v>0</v>
      </c>
      <c r="N1064">
        <v>0</v>
      </c>
      <c r="O1064">
        <v>0</v>
      </c>
      <c r="P1064" t="s">
        <v>37</v>
      </c>
      <c r="Q1064" t="s">
        <v>37</v>
      </c>
      <c r="R1064" t="str">
        <f t="shared" si="33"/>
        <v>2150994511121</v>
      </c>
      <c r="S1064" t="s">
        <v>38</v>
      </c>
      <c r="T1064" t="s">
        <v>118</v>
      </c>
      <c r="U1064" t="s">
        <v>119</v>
      </c>
      <c r="V1064" t="s">
        <v>120</v>
      </c>
      <c r="W1064" t="s">
        <v>42</v>
      </c>
      <c r="X1064" t="s">
        <v>43</v>
      </c>
      <c r="Y1064" t="s">
        <v>44</v>
      </c>
      <c r="Z1064" t="s">
        <v>44</v>
      </c>
      <c r="AA1064" t="s">
        <v>45</v>
      </c>
      <c r="AB1064" t="s">
        <v>46</v>
      </c>
      <c r="AC1064" t="s">
        <v>47</v>
      </c>
      <c r="AD1064" t="s">
        <v>48</v>
      </c>
      <c r="AE1064" t="s">
        <v>49</v>
      </c>
      <c r="AF1064" t="s">
        <v>31</v>
      </c>
    </row>
    <row r="1065" spans="1:32">
      <c r="A1065" t="str">
        <f t="shared" si="32"/>
        <v>215099451112202</v>
      </c>
      <c r="B1065" t="s">
        <v>2978</v>
      </c>
      <c r="C1065" t="s">
        <v>114</v>
      </c>
      <c r="D1065" t="s">
        <v>994</v>
      </c>
      <c r="E1065" t="s">
        <v>994</v>
      </c>
      <c r="F1065" t="s">
        <v>55</v>
      </c>
      <c r="G1065" t="s">
        <v>3469</v>
      </c>
      <c r="H1065" s="1">
        <v>43862</v>
      </c>
      <c r="I1065" s="1">
        <v>43833</v>
      </c>
      <c r="J1065">
        <v>461758</v>
      </c>
      <c r="K1065" t="s">
        <v>31</v>
      </c>
      <c r="L1065" t="s">
        <v>31</v>
      </c>
      <c r="M1065">
        <v>0</v>
      </c>
      <c r="N1065">
        <v>0</v>
      </c>
      <c r="O1065">
        <v>0</v>
      </c>
      <c r="P1065" t="s">
        <v>37</v>
      </c>
      <c r="Q1065" t="s">
        <v>37</v>
      </c>
      <c r="R1065" t="str">
        <f t="shared" si="33"/>
        <v>2150994511122</v>
      </c>
      <c r="S1065" t="s">
        <v>38</v>
      </c>
      <c r="T1065" t="s">
        <v>118</v>
      </c>
      <c r="U1065" t="s">
        <v>119</v>
      </c>
      <c r="V1065" t="s">
        <v>120</v>
      </c>
      <c r="W1065" t="s">
        <v>42</v>
      </c>
      <c r="X1065" t="s">
        <v>43</v>
      </c>
      <c r="Y1065" t="s">
        <v>44</v>
      </c>
      <c r="Z1065" t="s">
        <v>44</v>
      </c>
      <c r="AA1065" t="s">
        <v>45</v>
      </c>
      <c r="AB1065" t="s">
        <v>46</v>
      </c>
      <c r="AC1065" t="s">
        <v>47</v>
      </c>
      <c r="AD1065" t="s">
        <v>48</v>
      </c>
      <c r="AE1065" t="s">
        <v>49</v>
      </c>
      <c r="AF1065" t="s">
        <v>31</v>
      </c>
    </row>
    <row r="1066" spans="1:32">
      <c r="A1066" t="str">
        <f t="shared" si="32"/>
        <v>215099451112302</v>
      </c>
      <c r="B1066" t="s">
        <v>2978</v>
      </c>
      <c r="C1066" t="s">
        <v>114</v>
      </c>
      <c r="D1066" t="s">
        <v>994</v>
      </c>
      <c r="E1066" t="s">
        <v>994</v>
      </c>
      <c r="F1066" t="s">
        <v>56</v>
      </c>
      <c r="G1066" t="s">
        <v>3469</v>
      </c>
      <c r="H1066" s="1">
        <v>43862</v>
      </c>
      <c r="I1066" s="1">
        <v>43833</v>
      </c>
      <c r="J1066">
        <v>540000</v>
      </c>
      <c r="K1066" t="s">
        <v>31</v>
      </c>
      <c r="L1066" t="s">
        <v>31</v>
      </c>
      <c r="M1066">
        <v>0</v>
      </c>
      <c r="N1066">
        <v>0</v>
      </c>
      <c r="O1066">
        <v>0</v>
      </c>
      <c r="P1066" t="s">
        <v>37</v>
      </c>
      <c r="Q1066" t="s">
        <v>37</v>
      </c>
      <c r="R1066" t="str">
        <f t="shared" si="33"/>
        <v>2150994511123</v>
      </c>
      <c r="S1066" t="s">
        <v>38</v>
      </c>
      <c r="T1066" t="s">
        <v>118</v>
      </c>
      <c r="U1066" t="s">
        <v>119</v>
      </c>
      <c r="V1066" t="s">
        <v>120</v>
      </c>
      <c r="W1066" t="s">
        <v>42</v>
      </c>
      <c r="X1066" t="s">
        <v>43</v>
      </c>
      <c r="Y1066" t="s">
        <v>44</v>
      </c>
      <c r="Z1066" t="s">
        <v>44</v>
      </c>
      <c r="AA1066" t="s">
        <v>45</v>
      </c>
      <c r="AB1066" t="s">
        <v>46</v>
      </c>
      <c r="AC1066" t="s">
        <v>47</v>
      </c>
      <c r="AD1066" t="s">
        <v>48</v>
      </c>
      <c r="AE1066" t="s">
        <v>49</v>
      </c>
      <c r="AF1066" t="s">
        <v>31</v>
      </c>
    </row>
    <row r="1067" spans="1:32">
      <c r="A1067" t="str">
        <f t="shared" si="32"/>
        <v>215099451112602</v>
      </c>
      <c r="B1067" t="s">
        <v>2978</v>
      </c>
      <c r="C1067" t="s">
        <v>114</v>
      </c>
      <c r="D1067" t="s">
        <v>994</v>
      </c>
      <c r="E1067" t="s">
        <v>994</v>
      </c>
      <c r="F1067" t="s">
        <v>57</v>
      </c>
      <c r="G1067" t="s">
        <v>3469</v>
      </c>
      <c r="H1067" s="1">
        <v>43862</v>
      </c>
      <c r="I1067" s="1">
        <v>43833</v>
      </c>
      <c r="J1067">
        <v>1231140</v>
      </c>
      <c r="K1067" t="s">
        <v>31</v>
      </c>
      <c r="L1067" t="s">
        <v>31</v>
      </c>
      <c r="M1067">
        <v>0</v>
      </c>
      <c r="N1067">
        <v>0</v>
      </c>
      <c r="O1067">
        <v>0</v>
      </c>
      <c r="P1067" t="s">
        <v>37</v>
      </c>
      <c r="Q1067" t="s">
        <v>37</v>
      </c>
      <c r="R1067" t="str">
        <f t="shared" si="33"/>
        <v>2150994511126</v>
      </c>
      <c r="S1067" t="s">
        <v>38</v>
      </c>
      <c r="T1067" t="s">
        <v>118</v>
      </c>
      <c r="U1067" t="s">
        <v>119</v>
      </c>
      <c r="V1067" t="s">
        <v>120</v>
      </c>
      <c r="W1067" t="s">
        <v>42</v>
      </c>
      <c r="X1067" t="s">
        <v>43</v>
      </c>
      <c r="Y1067" t="s">
        <v>44</v>
      </c>
      <c r="Z1067" t="s">
        <v>44</v>
      </c>
      <c r="AA1067" t="s">
        <v>45</v>
      </c>
      <c r="AB1067" t="s">
        <v>46</v>
      </c>
      <c r="AC1067" t="s">
        <v>47</v>
      </c>
      <c r="AD1067" t="s">
        <v>48</v>
      </c>
      <c r="AE1067" t="s">
        <v>49</v>
      </c>
      <c r="AF1067" t="s">
        <v>31</v>
      </c>
    </row>
    <row r="1068" spans="1:32">
      <c r="A1068" t="str">
        <f t="shared" si="32"/>
        <v>215099451115102</v>
      </c>
      <c r="B1068" t="s">
        <v>2978</v>
      </c>
      <c r="C1068" t="s">
        <v>114</v>
      </c>
      <c r="D1068" t="s">
        <v>994</v>
      </c>
      <c r="E1068" t="s">
        <v>994</v>
      </c>
      <c r="F1068" t="s">
        <v>58</v>
      </c>
      <c r="G1068" t="s">
        <v>3469</v>
      </c>
      <c r="H1068" s="1">
        <v>43862</v>
      </c>
      <c r="I1068" s="1">
        <v>43833</v>
      </c>
      <c r="J1068">
        <v>920000</v>
      </c>
      <c r="K1068" t="s">
        <v>31</v>
      </c>
      <c r="L1068" t="s">
        <v>31</v>
      </c>
      <c r="M1068">
        <v>0</v>
      </c>
      <c r="N1068">
        <v>0</v>
      </c>
      <c r="O1068">
        <v>0</v>
      </c>
      <c r="P1068" t="s">
        <v>37</v>
      </c>
      <c r="Q1068" t="s">
        <v>37</v>
      </c>
      <c r="R1068" t="str">
        <f t="shared" si="33"/>
        <v>2150994511151</v>
      </c>
      <c r="S1068" t="s">
        <v>38</v>
      </c>
      <c r="T1068" t="s">
        <v>118</v>
      </c>
      <c r="U1068" t="s">
        <v>119</v>
      </c>
      <c r="V1068" t="s">
        <v>120</v>
      </c>
      <c r="W1068" t="s">
        <v>42</v>
      </c>
      <c r="X1068" t="s">
        <v>43</v>
      </c>
      <c r="Y1068" t="s">
        <v>44</v>
      </c>
      <c r="Z1068" t="s">
        <v>44</v>
      </c>
      <c r="AA1068" t="s">
        <v>45</v>
      </c>
      <c r="AB1068" t="s">
        <v>46</v>
      </c>
      <c r="AC1068" t="s">
        <v>47</v>
      </c>
      <c r="AD1068" t="s">
        <v>48</v>
      </c>
      <c r="AE1068" t="s">
        <v>49</v>
      </c>
      <c r="AF1068" t="s">
        <v>31</v>
      </c>
    </row>
    <row r="1069" spans="1:32">
      <c r="A1069" t="str">
        <f t="shared" si="32"/>
        <v>215099452411101</v>
      </c>
      <c r="B1069" t="s">
        <v>2978</v>
      </c>
      <c r="C1069" t="s">
        <v>114</v>
      </c>
      <c r="D1069" t="s">
        <v>600</v>
      </c>
      <c r="E1069" t="s">
        <v>600</v>
      </c>
      <c r="F1069" t="s">
        <v>71</v>
      </c>
      <c r="G1069" t="s">
        <v>3470</v>
      </c>
      <c r="H1069" s="1">
        <v>43859</v>
      </c>
      <c r="I1069" s="1">
        <v>43859</v>
      </c>
      <c r="J1069">
        <v>660000</v>
      </c>
      <c r="K1069" t="s">
        <v>31</v>
      </c>
      <c r="L1069" t="s">
        <v>31</v>
      </c>
      <c r="M1069">
        <v>0</v>
      </c>
      <c r="N1069">
        <v>0</v>
      </c>
      <c r="O1069">
        <v>0</v>
      </c>
      <c r="P1069" t="s">
        <v>37</v>
      </c>
      <c r="Q1069" t="s">
        <v>37</v>
      </c>
      <c r="R1069" t="str">
        <f t="shared" si="33"/>
        <v>2150994524111</v>
      </c>
      <c r="S1069" t="s">
        <v>38</v>
      </c>
      <c r="T1069" t="s">
        <v>118</v>
      </c>
      <c r="U1069" t="s">
        <v>119</v>
      </c>
      <c r="V1069" t="s">
        <v>120</v>
      </c>
      <c r="W1069" t="s">
        <v>42</v>
      </c>
      <c r="X1069" t="s">
        <v>43</v>
      </c>
      <c r="Y1069" t="s">
        <v>44</v>
      </c>
      <c r="Z1069" t="s">
        <v>44</v>
      </c>
      <c r="AA1069" t="s">
        <v>45</v>
      </c>
      <c r="AB1069" t="s">
        <v>46</v>
      </c>
      <c r="AC1069" t="s">
        <v>47</v>
      </c>
      <c r="AD1069" t="s">
        <v>48</v>
      </c>
      <c r="AE1069" t="s">
        <v>49</v>
      </c>
      <c r="AF1069" t="s">
        <v>31</v>
      </c>
    </row>
    <row r="1070" spans="1:32">
      <c r="A1070" t="str">
        <f t="shared" si="32"/>
        <v>215099451111103</v>
      </c>
      <c r="B1070" t="s">
        <v>2978</v>
      </c>
      <c r="C1070" t="s">
        <v>114</v>
      </c>
      <c r="D1070" t="s">
        <v>488</v>
      </c>
      <c r="E1070" t="s">
        <v>488</v>
      </c>
      <c r="F1070" t="s">
        <v>35</v>
      </c>
      <c r="G1070" t="s">
        <v>3471</v>
      </c>
      <c r="H1070" s="1">
        <v>43891</v>
      </c>
      <c r="I1070" s="1">
        <v>43864</v>
      </c>
      <c r="J1070">
        <v>19619400</v>
      </c>
      <c r="K1070" t="s">
        <v>31</v>
      </c>
      <c r="L1070" t="s">
        <v>31</v>
      </c>
      <c r="M1070">
        <v>0</v>
      </c>
      <c r="N1070">
        <v>0</v>
      </c>
      <c r="O1070">
        <v>0</v>
      </c>
      <c r="P1070" t="s">
        <v>37</v>
      </c>
      <c r="Q1070" t="s">
        <v>37</v>
      </c>
      <c r="R1070" t="str">
        <f t="shared" si="33"/>
        <v>2150994511111</v>
      </c>
      <c r="S1070" t="s">
        <v>38</v>
      </c>
      <c r="T1070" t="s">
        <v>118</v>
      </c>
      <c r="U1070" t="s">
        <v>119</v>
      </c>
      <c r="V1070" t="s">
        <v>120</v>
      </c>
      <c r="W1070" t="s">
        <v>42</v>
      </c>
      <c r="X1070" t="s">
        <v>43</v>
      </c>
      <c r="Y1070" t="s">
        <v>44</v>
      </c>
      <c r="Z1070" t="s">
        <v>44</v>
      </c>
      <c r="AA1070" t="s">
        <v>45</v>
      </c>
      <c r="AB1070" t="s">
        <v>46</v>
      </c>
      <c r="AC1070" t="s">
        <v>47</v>
      </c>
      <c r="AD1070" t="s">
        <v>48</v>
      </c>
      <c r="AE1070" t="s">
        <v>49</v>
      </c>
      <c r="AF1070" t="s">
        <v>31</v>
      </c>
    </row>
    <row r="1071" spans="1:32">
      <c r="A1071" t="str">
        <f t="shared" si="32"/>
        <v>215099451111903</v>
      </c>
      <c r="B1071" t="s">
        <v>2978</v>
      </c>
      <c r="C1071" t="s">
        <v>114</v>
      </c>
      <c r="D1071" t="s">
        <v>488</v>
      </c>
      <c r="E1071" t="s">
        <v>488</v>
      </c>
      <c r="F1071" t="s">
        <v>50</v>
      </c>
      <c r="G1071" t="s">
        <v>3471</v>
      </c>
      <c r="H1071" s="1">
        <v>43891</v>
      </c>
      <c r="I1071" s="1">
        <v>43864</v>
      </c>
      <c r="J1071">
        <v>298</v>
      </c>
      <c r="K1071" t="s">
        <v>31</v>
      </c>
      <c r="L1071" t="s">
        <v>31</v>
      </c>
      <c r="M1071">
        <v>0</v>
      </c>
      <c r="N1071">
        <v>0</v>
      </c>
      <c r="O1071">
        <v>0</v>
      </c>
      <c r="P1071" t="s">
        <v>37</v>
      </c>
      <c r="Q1071" t="s">
        <v>37</v>
      </c>
      <c r="R1071" t="str">
        <f t="shared" si="33"/>
        <v>2150994511119</v>
      </c>
      <c r="S1071" t="s">
        <v>38</v>
      </c>
      <c r="T1071" t="s">
        <v>118</v>
      </c>
      <c r="U1071" t="s">
        <v>119</v>
      </c>
      <c r="V1071" t="s">
        <v>120</v>
      </c>
      <c r="W1071" t="s">
        <v>42</v>
      </c>
      <c r="X1071" t="s">
        <v>43</v>
      </c>
      <c r="Y1071" t="s">
        <v>44</v>
      </c>
      <c r="Z1071" t="s">
        <v>44</v>
      </c>
      <c r="AA1071" t="s">
        <v>45</v>
      </c>
      <c r="AB1071" t="s">
        <v>46</v>
      </c>
      <c r="AC1071" t="s">
        <v>47</v>
      </c>
      <c r="AD1071" t="s">
        <v>48</v>
      </c>
      <c r="AE1071" t="s">
        <v>49</v>
      </c>
      <c r="AF1071" t="s">
        <v>31</v>
      </c>
    </row>
    <row r="1072" spans="1:32">
      <c r="A1072" t="str">
        <f t="shared" si="32"/>
        <v>215099451112103</v>
      </c>
      <c r="B1072" t="s">
        <v>2978</v>
      </c>
      <c r="C1072" t="s">
        <v>114</v>
      </c>
      <c r="D1072" t="s">
        <v>488</v>
      </c>
      <c r="E1072" t="s">
        <v>488</v>
      </c>
      <c r="F1072" t="s">
        <v>51</v>
      </c>
      <c r="G1072" t="s">
        <v>3471</v>
      </c>
      <c r="H1072" s="1">
        <v>43891</v>
      </c>
      <c r="I1072" s="1">
        <v>43864</v>
      </c>
      <c r="J1072">
        <v>1313070</v>
      </c>
      <c r="K1072" t="s">
        <v>31</v>
      </c>
      <c r="L1072" t="s">
        <v>31</v>
      </c>
      <c r="M1072">
        <v>0</v>
      </c>
      <c r="N1072">
        <v>0</v>
      </c>
      <c r="O1072">
        <v>0</v>
      </c>
      <c r="P1072" t="s">
        <v>37</v>
      </c>
      <c r="Q1072" t="s">
        <v>37</v>
      </c>
      <c r="R1072" t="str">
        <f t="shared" si="33"/>
        <v>2150994511121</v>
      </c>
      <c r="S1072" t="s">
        <v>38</v>
      </c>
      <c r="T1072" t="s">
        <v>118</v>
      </c>
      <c r="U1072" t="s">
        <v>119</v>
      </c>
      <c r="V1072" t="s">
        <v>120</v>
      </c>
      <c r="W1072" t="s">
        <v>42</v>
      </c>
      <c r="X1072" t="s">
        <v>43</v>
      </c>
      <c r="Y1072" t="s">
        <v>44</v>
      </c>
      <c r="Z1072" t="s">
        <v>44</v>
      </c>
      <c r="AA1072" t="s">
        <v>45</v>
      </c>
      <c r="AB1072" t="s">
        <v>46</v>
      </c>
      <c r="AC1072" t="s">
        <v>47</v>
      </c>
      <c r="AD1072" t="s">
        <v>48</v>
      </c>
      <c r="AE1072" t="s">
        <v>49</v>
      </c>
      <c r="AF1072" t="s">
        <v>31</v>
      </c>
    </row>
    <row r="1073" spans="1:32">
      <c r="A1073" t="str">
        <f t="shared" si="32"/>
        <v>215099451112203</v>
      </c>
      <c r="B1073" t="s">
        <v>2978</v>
      </c>
      <c r="C1073" t="s">
        <v>114</v>
      </c>
      <c r="D1073" t="s">
        <v>488</v>
      </c>
      <c r="E1073" t="s">
        <v>488</v>
      </c>
      <c r="F1073" t="s">
        <v>55</v>
      </c>
      <c r="G1073" t="s">
        <v>3471</v>
      </c>
      <c r="H1073" s="1">
        <v>43891</v>
      </c>
      <c r="I1073" s="1">
        <v>43864</v>
      </c>
      <c r="J1073">
        <v>466826</v>
      </c>
      <c r="K1073" t="s">
        <v>31</v>
      </c>
      <c r="L1073" t="s">
        <v>31</v>
      </c>
      <c r="M1073">
        <v>0</v>
      </c>
      <c r="N1073">
        <v>0</v>
      </c>
      <c r="O1073">
        <v>0</v>
      </c>
      <c r="P1073" t="s">
        <v>37</v>
      </c>
      <c r="Q1073" t="s">
        <v>37</v>
      </c>
      <c r="R1073" t="str">
        <f t="shared" si="33"/>
        <v>2150994511122</v>
      </c>
      <c r="S1073" t="s">
        <v>38</v>
      </c>
      <c r="T1073" t="s">
        <v>118</v>
      </c>
      <c r="U1073" t="s">
        <v>119</v>
      </c>
      <c r="V1073" t="s">
        <v>120</v>
      </c>
      <c r="W1073" t="s">
        <v>42</v>
      </c>
      <c r="X1073" t="s">
        <v>43</v>
      </c>
      <c r="Y1073" t="s">
        <v>44</v>
      </c>
      <c r="Z1073" t="s">
        <v>44</v>
      </c>
      <c r="AA1073" t="s">
        <v>45</v>
      </c>
      <c r="AB1073" t="s">
        <v>46</v>
      </c>
      <c r="AC1073" t="s">
        <v>47</v>
      </c>
      <c r="AD1073" t="s">
        <v>48</v>
      </c>
      <c r="AE1073" t="s">
        <v>49</v>
      </c>
      <c r="AF1073" t="s">
        <v>31</v>
      </c>
    </row>
    <row r="1074" spans="1:32">
      <c r="A1074" t="str">
        <f t="shared" si="32"/>
        <v>215099451112303</v>
      </c>
      <c r="B1074" t="s">
        <v>2978</v>
      </c>
      <c r="C1074" t="s">
        <v>114</v>
      </c>
      <c r="D1074" t="s">
        <v>488</v>
      </c>
      <c r="E1074" t="s">
        <v>488</v>
      </c>
      <c r="F1074" t="s">
        <v>56</v>
      </c>
      <c r="G1074" t="s">
        <v>3471</v>
      </c>
      <c r="H1074" s="1">
        <v>43891</v>
      </c>
      <c r="I1074" s="1">
        <v>43864</v>
      </c>
      <c r="J1074">
        <v>540000</v>
      </c>
      <c r="K1074" t="s">
        <v>31</v>
      </c>
      <c r="L1074" t="s">
        <v>31</v>
      </c>
      <c r="M1074">
        <v>0</v>
      </c>
      <c r="N1074">
        <v>0</v>
      </c>
      <c r="O1074">
        <v>0</v>
      </c>
      <c r="P1074" t="s">
        <v>37</v>
      </c>
      <c r="Q1074" t="s">
        <v>37</v>
      </c>
      <c r="R1074" t="str">
        <f t="shared" si="33"/>
        <v>2150994511123</v>
      </c>
      <c r="S1074" t="s">
        <v>38</v>
      </c>
      <c r="T1074" t="s">
        <v>118</v>
      </c>
      <c r="U1074" t="s">
        <v>119</v>
      </c>
      <c r="V1074" t="s">
        <v>120</v>
      </c>
      <c r="W1074" t="s">
        <v>42</v>
      </c>
      <c r="X1074" t="s">
        <v>43</v>
      </c>
      <c r="Y1074" t="s">
        <v>44</v>
      </c>
      <c r="Z1074" t="s">
        <v>44</v>
      </c>
      <c r="AA1074" t="s">
        <v>45</v>
      </c>
      <c r="AB1074" t="s">
        <v>46</v>
      </c>
      <c r="AC1074" t="s">
        <v>47</v>
      </c>
      <c r="AD1074" t="s">
        <v>48</v>
      </c>
      <c r="AE1074" t="s">
        <v>49</v>
      </c>
      <c r="AF1074" t="s">
        <v>31</v>
      </c>
    </row>
    <row r="1075" spans="1:32">
      <c r="A1075" t="str">
        <f t="shared" si="32"/>
        <v>215099451112603</v>
      </c>
      <c r="B1075" t="s">
        <v>2978</v>
      </c>
      <c r="C1075" t="s">
        <v>114</v>
      </c>
      <c r="D1075" t="s">
        <v>488</v>
      </c>
      <c r="E1075" t="s">
        <v>488</v>
      </c>
      <c r="F1075" t="s">
        <v>57</v>
      </c>
      <c r="G1075" t="s">
        <v>3471</v>
      </c>
      <c r="H1075" s="1">
        <v>43891</v>
      </c>
      <c r="I1075" s="1">
        <v>43864</v>
      </c>
      <c r="J1075">
        <v>1231140</v>
      </c>
      <c r="K1075" t="s">
        <v>31</v>
      </c>
      <c r="L1075" t="s">
        <v>31</v>
      </c>
      <c r="M1075">
        <v>0</v>
      </c>
      <c r="N1075">
        <v>0</v>
      </c>
      <c r="O1075">
        <v>0</v>
      </c>
      <c r="P1075" t="s">
        <v>37</v>
      </c>
      <c r="Q1075" t="s">
        <v>37</v>
      </c>
      <c r="R1075" t="str">
        <f t="shared" si="33"/>
        <v>2150994511126</v>
      </c>
      <c r="S1075" t="s">
        <v>38</v>
      </c>
      <c r="T1075" t="s">
        <v>118</v>
      </c>
      <c r="U1075" t="s">
        <v>119</v>
      </c>
      <c r="V1075" t="s">
        <v>120</v>
      </c>
      <c r="W1075" t="s">
        <v>42</v>
      </c>
      <c r="X1075" t="s">
        <v>43</v>
      </c>
      <c r="Y1075" t="s">
        <v>44</v>
      </c>
      <c r="Z1075" t="s">
        <v>44</v>
      </c>
      <c r="AA1075" t="s">
        <v>45</v>
      </c>
      <c r="AB1075" t="s">
        <v>46</v>
      </c>
      <c r="AC1075" t="s">
        <v>47</v>
      </c>
      <c r="AD1075" t="s">
        <v>48</v>
      </c>
      <c r="AE1075" t="s">
        <v>49</v>
      </c>
      <c r="AF1075" t="s">
        <v>31</v>
      </c>
    </row>
    <row r="1076" spans="1:32">
      <c r="A1076" t="str">
        <f t="shared" si="32"/>
        <v>215099451115103</v>
      </c>
      <c r="B1076" t="s">
        <v>2978</v>
      </c>
      <c r="C1076" t="s">
        <v>114</v>
      </c>
      <c r="D1076" t="s">
        <v>488</v>
      </c>
      <c r="E1076" t="s">
        <v>488</v>
      </c>
      <c r="F1076" t="s">
        <v>58</v>
      </c>
      <c r="G1076" t="s">
        <v>3471</v>
      </c>
      <c r="H1076" s="1">
        <v>43891</v>
      </c>
      <c r="I1076" s="1">
        <v>43864</v>
      </c>
      <c r="J1076">
        <v>920000</v>
      </c>
      <c r="K1076" t="s">
        <v>31</v>
      </c>
      <c r="L1076" t="s">
        <v>31</v>
      </c>
      <c r="M1076">
        <v>0</v>
      </c>
      <c r="N1076">
        <v>0</v>
      </c>
      <c r="O1076">
        <v>0</v>
      </c>
      <c r="P1076" t="s">
        <v>37</v>
      </c>
      <c r="Q1076" t="s">
        <v>37</v>
      </c>
      <c r="R1076" t="str">
        <f t="shared" si="33"/>
        <v>2150994511151</v>
      </c>
      <c r="S1076" t="s">
        <v>38</v>
      </c>
      <c r="T1076" t="s">
        <v>118</v>
      </c>
      <c r="U1076" t="s">
        <v>119</v>
      </c>
      <c r="V1076" t="s">
        <v>120</v>
      </c>
      <c r="W1076" t="s">
        <v>42</v>
      </c>
      <c r="X1076" t="s">
        <v>43</v>
      </c>
      <c r="Y1076" t="s">
        <v>44</v>
      </c>
      <c r="Z1076" t="s">
        <v>44</v>
      </c>
      <c r="AA1076" t="s">
        <v>45</v>
      </c>
      <c r="AB1076" t="s">
        <v>46</v>
      </c>
      <c r="AC1076" t="s">
        <v>47</v>
      </c>
      <c r="AD1076" t="s">
        <v>48</v>
      </c>
      <c r="AE1076" t="s">
        <v>49</v>
      </c>
      <c r="AF1076" t="s">
        <v>31</v>
      </c>
    </row>
    <row r="1077" spans="1:32">
      <c r="A1077" t="str">
        <f t="shared" si="32"/>
        <v>215099452111502</v>
      </c>
      <c r="B1077" t="s">
        <v>2978</v>
      </c>
      <c r="C1077" t="s">
        <v>114</v>
      </c>
      <c r="D1077" t="s">
        <v>561</v>
      </c>
      <c r="E1077" t="s">
        <v>561</v>
      </c>
      <c r="F1077" t="s">
        <v>286</v>
      </c>
      <c r="G1077" t="s">
        <v>3472</v>
      </c>
      <c r="H1077" s="1">
        <v>43868</v>
      </c>
      <c r="I1077" s="1">
        <v>43866</v>
      </c>
      <c r="J1077">
        <v>1100000</v>
      </c>
      <c r="K1077" t="s">
        <v>31</v>
      </c>
      <c r="L1077" t="s">
        <v>31</v>
      </c>
      <c r="M1077">
        <v>0</v>
      </c>
      <c r="N1077">
        <v>0</v>
      </c>
      <c r="O1077">
        <v>0</v>
      </c>
      <c r="P1077" t="s">
        <v>37</v>
      </c>
      <c r="Q1077" t="s">
        <v>37</v>
      </c>
      <c r="R1077" t="str">
        <f t="shared" si="33"/>
        <v>2150994521115</v>
      </c>
      <c r="S1077" t="s">
        <v>38</v>
      </c>
      <c r="T1077" t="s">
        <v>118</v>
      </c>
      <c r="U1077" t="s">
        <v>119</v>
      </c>
      <c r="V1077" t="s">
        <v>120</v>
      </c>
      <c r="W1077" t="s">
        <v>42</v>
      </c>
      <c r="X1077" t="s">
        <v>43</v>
      </c>
      <c r="Y1077" t="s">
        <v>44</v>
      </c>
      <c r="Z1077" t="s">
        <v>44</v>
      </c>
      <c r="AA1077" t="s">
        <v>45</v>
      </c>
      <c r="AB1077" t="s">
        <v>46</v>
      </c>
      <c r="AC1077" t="s">
        <v>47</v>
      </c>
      <c r="AD1077" t="s">
        <v>48</v>
      </c>
      <c r="AE1077" t="s">
        <v>49</v>
      </c>
      <c r="AF1077" t="s">
        <v>31</v>
      </c>
    </row>
    <row r="1078" spans="1:32">
      <c r="A1078" t="str">
        <f t="shared" si="32"/>
        <v>215099452411102</v>
      </c>
      <c r="B1078" t="s">
        <v>2978</v>
      </c>
      <c r="C1078" t="s">
        <v>114</v>
      </c>
      <c r="D1078" t="s">
        <v>627</v>
      </c>
      <c r="E1078" t="s">
        <v>627</v>
      </c>
      <c r="F1078" t="s">
        <v>71</v>
      </c>
      <c r="G1078" t="s">
        <v>3473</v>
      </c>
      <c r="H1078" s="1">
        <v>43874</v>
      </c>
      <c r="I1078" s="1">
        <v>43873</v>
      </c>
      <c r="J1078">
        <v>820000</v>
      </c>
      <c r="K1078" t="s">
        <v>31</v>
      </c>
      <c r="L1078" t="s">
        <v>31</v>
      </c>
      <c r="M1078">
        <v>0</v>
      </c>
      <c r="N1078">
        <v>0</v>
      </c>
      <c r="O1078">
        <v>0</v>
      </c>
      <c r="P1078" t="s">
        <v>37</v>
      </c>
      <c r="Q1078" t="s">
        <v>37</v>
      </c>
      <c r="R1078" t="str">
        <f t="shared" si="33"/>
        <v>2150994524111</v>
      </c>
      <c r="S1078" t="s">
        <v>38</v>
      </c>
      <c r="T1078" t="s">
        <v>118</v>
      </c>
      <c r="U1078" t="s">
        <v>119</v>
      </c>
      <c r="V1078" t="s">
        <v>120</v>
      </c>
      <c r="W1078" t="s">
        <v>42</v>
      </c>
      <c r="X1078" t="s">
        <v>43</v>
      </c>
      <c r="Y1078" t="s">
        <v>44</v>
      </c>
      <c r="Z1078" t="s">
        <v>44</v>
      </c>
      <c r="AA1078" t="s">
        <v>45</v>
      </c>
      <c r="AB1078" t="s">
        <v>46</v>
      </c>
      <c r="AC1078" t="s">
        <v>47</v>
      </c>
      <c r="AD1078" t="s">
        <v>48</v>
      </c>
      <c r="AE1078" t="s">
        <v>49</v>
      </c>
      <c r="AF1078" t="s">
        <v>31</v>
      </c>
    </row>
    <row r="1079" spans="1:32">
      <c r="A1079" t="str">
        <f t="shared" si="32"/>
        <v>215099451112902</v>
      </c>
      <c r="B1079" t="s">
        <v>2978</v>
      </c>
      <c r="C1079" t="s">
        <v>114</v>
      </c>
      <c r="D1079" t="s">
        <v>618</v>
      </c>
      <c r="E1079" t="s">
        <v>618</v>
      </c>
      <c r="F1079" t="s">
        <v>112</v>
      </c>
      <c r="G1079" t="s">
        <v>3474</v>
      </c>
      <c r="H1079" s="1">
        <v>43880</v>
      </c>
      <c r="I1079" s="1">
        <v>43879</v>
      </c>
      <c r="J1079">
        <v>4209000</v>
      </c>
      <c r="K1079" t="s">
        <v>31</v>
      </c>
      <c r="L1079" t="s">
        <v>31</v>
      </c>
      <c r="M1079">
        <v>0</v>
      </c>
      <c r="N1079">
        <v>0</v>
      </c>
      <c r="O1079">
        <v>0</v>
      </c>
      <c r="P1079" t="s">
        <v>37</v>
      </c>
      <c r="Q1079" t="s">
        <v>37</v>
      </c>
      <c r="R1079" t="str">
        <f t="shared" si="33"/>
        <v>2150994511129</v>
      </c>
      <c r="S1079" t="s">
        <v>38</v>
      </c>
      <c r="T1079" t="s">
        <v>118</v>
      </c>
      <c r="U1079" t="s">
        <v>119</v>
      </c>
      <c r="V1079" t="s">
        <v>120</v>
      </c>
      <c r="W1079" t="s">
        <v>42</v>
      </c>
      <c r="X1079" t="s">
        <v>43</v>
      </c>
      <c r="Y1079" t="s">
        <v>44</v>
      </c>
      <c r="Z1079" t="s">
        <v>44</v>
      </c>
      <c r="AA1079" t="s">
        <v>45</v>
      </c>
      <c r="AB1079" t="s">
        <v>46</v>
      </c>
      <c r="AC1079" t="s">
        <v>47</v>
      </c>
      <c r="AD1079" t="s">
        <v>48</v>
      </c>
      <c r="AE1079" t="s">
        <v>49</v>
      </c>
      <c r="AF1079" t="s">
        <v>31</v>
      </c>
    </row>
    <row r="1080" spans="1:32">
      <c r="A1080" t="str">
        <f t="shared" si="32"/>
        <v>215099451241102</v>
      </c>
      <c r="B1080" t="s">
        <v>2978</v>
      </c>
      <c r="C1080" t="s">
        <v>114</v>
      </c>
      <c r="D1080" t="s">
        <v>315</v>
      </c>
      <c r="E1080" t="s">
        <v>315</v>
      </c>
      <c r="F1080" t="s">
        <v>116</v>
      </c>
      <c r="G1080" t="s">
        <v>3475</v>
      </c>
      <c r="H1080" s="1">
        <v>43880</v>
      </c>
      <c r="I1080" s="1">
        <v>43879</v>
      </c>
      <c r="J1080">
        <v>18542645</v>
      </c>
      <c r="K1080" t="s">
        <v>31</v>
      </c>
      <c r="L1080" t="s">
        <v>31</v>
      </c>
      <c r="M1080">
        <v>0</v>
      </c>
      <c r="N1080">
        <v>0</v>
      </c>
      <c r="O1080">
        <v>0</v>
      </c>
      <c r="P1080" t="s">
        <v>37</v>
      </c>
      <c r="Q1080" t="s">
        <v>37</v>
      </c>
      <c r="R1080" t="str">
        <f t="shared" si="33"/>
        <v>2150994512411</v>
      </c>
      <c r="S1080" t="s">
        <v>38</v>
      </c>
      <c r="T1080" t="s">
        <v>118</v>
      </c>
      <c r="U1080" t="s">
        <v>119</v>
      </c>
      <c r="V1080" t="s">
        <v>120</v>
      </c>
      <c r="W1080" t="s">
        <v>42</v>
      </c>
      <c r="X1080" t="s">
        <v>43</v>
      </c>
      <c r="Y1080" t="s">
        <v>44</v>
      </c>
      <c r="Z1080" t="s">
        <v>44</v>
      </c>
      <c r="AA1080" t="s">
        <v>45</v>
      </c>
      <c r="AB1080" t="s">
        <v>46</v>
      </c>
      <c r="AC1080" t="s">
        <v>47</v>
      </c>
      <c r="AD1080" t="s">
        <v>48</v>
      </c>
      <c r="AE1080" t="s">
        <v>49</v>
      </c>
      <c r="AF1080" t="s">
        <v>31</v>
      </c>
    </row>
    <row r="1081" spans="1:32">
      <c r="A1081" t="str">
        <f t="shared" si="32"/>
        <v>214800252121102</v>
      </c>
      <c r="B1081" t="s">
        <v>2978</v>
      </c>
      <c r="C1081" t="s">
        <v>114</v>
      </c>
      <c r="D1081" t="s">
        <v>563</v>
      </c>
      <c r="E1081" t="s">
        <v>563</v>
      </c>
      <c r="F1081" t="s">
        <v>122</v>
      </c>
      <c r="G1081" t="s">
        <v>3476</v>
      </c>
      <c r="H1081" s="1">
        <v>43880</v>
      </c>
      <c r="I1081" s="1">
        <v>43879</v>
      </c>
      <c r="J1081">
        <v>900000</v>
      </c>
      <c r="K1081" t="s">
        <v>31</v>
      </c>
      <c r="L1081" t="s">
        <v>31</v>
      </c>
      <c r="M1081">
        <v>0</v>
      </c>
      <c r="N1081">
        <v>0</v>
      </c>
      <c r="O1081">
        <v>0</v>
      </c>
      <c r="P1081" t="s">
        <v>37</v>
      </c>
      <c r="Q1081" t="s">
        <v>37</v>
      </c>
      <c r="R1081" t="str">
        <f t="shared" si="33"/>
        <v>2148002521211</v>
      </c>
      <c r="S1081" t="s">
        <v>38</v>
      </c>
      <c r="T1081" t="s">
        <v>118</v>
      </c>
      <c r="U1081" t="s">
        <v>119</v>
      </c>
      <c r="V1081" t="s">
        <v>208</v>
      </c>
      <c r="W1081" t="s">
        <v>209</v>
      </c>
      <c r="X1081" t="s">
        <v>43</v>
      </c>
      <c r="Y1081" t="s">
        <v>44</v>
      </c>
      <c r="Z1081" t="s">
        <v>44</v>
      </c>
      <c r="AA1081" t="s">
        <v>45</v>
      </c>
      <c r="AB1081" t="s">
        <v>46</v>
      </c>
      <c r="AC1081" t="s">
        <v>47</v>
      </c>
      <c r="AD1081" t="s">
        <v>48</v>
      </c>
      <c r="AE1081" t="s">
        <v>49</v>
      </c>
      <c r="AF1081" t="s">
        <v>31</v>
      </c>
    </row>
    <row r="1082" spans="1:32">
      <c r="A1082" t="str">
        <f t="shared" si="32"/>
        <v>214800252121102</v>
      </c>
      <c r="B1082" t="s">
        <v>2978</v>
      </c>
      <c r="C1082" t="s">
        <v>114</v>
      </c>
      <c r="D1082" t="s">
        <v>612</v>
      </c>
      <c r="E1082" t="s">
        <v>612</v>
      </c>
      <c r="F1082" t="s">
        <v>122</v>
      </c>
      <c r="G1082" t="s">
        <v>3477</v>
      </c>
      <c r="H1082" s="1">
        <v>43880</v>
      </c>
      <c r="I1082" s="1">
        <v>43879</v>
      </c>
      <c r="J1082">
        <v>2000000</v>
      </c>
      <c r="K1082" t="s">
        <v>31</v>
      </c>
      <c r="L1082" t="s">
        <v>31</v>
      </c>
      <c r="M1082">
        <v>0</v>
      </c>
      <c r="N1082">
        <v>0</v>
      </c>
      <c r="O1082">
        <v>0</v>
      </c>
      <c r="P1082" t="s">
        <v>37</v>
      </c>
      <c r="Q1082" t="s">
        <v>37</v>
      </c>
      <c r="R1082" t="str">
        <f t="shared" si="33"/>
        <v>2148002521211</v>
      </c>
      <c r="S1082" t="s">
        <v>38</v>
      </c>
      <c r="T1082" t="s">
        <v>118</v>
      </c>
      <c r="U1082" t="s">
        <v>119</v>
      </c>
      <c r="V1082" t="s">
        <v>208</v>
      </c>
      <c r="W1082" t="s">
        <v>209</v>
      </c>
      <c r="X1082" t="s">
        <v>43</v>
      </c>
      <c r="Y1082" t="s">
        <v>44</v>
      </c>
      <c r="Z1082" t="s">
        <v>44</v>
      </c>
      <c r="AA1082" t="s">
        <v>45</v>
      </c>
      <c r="AB1082" t="s">
        <v>46</v>
      </c>
      <c r="AC1082" t="s">
        <v>47</v>
      </c>
      <c r="AD1082" t="s">
        <v>48</v>
      </c>
      <c r="AE1082" t="s">
        <v>49</v>
      </c>
      <c r="AF1082" t="s">
        <v>31</v>
      </c>
    </row>
    <row r="1083" spans="1:32">
      <c r="A1083" t="str">
        <f t="shared" si="32"/>
        <v>214800252215102</v>
      </c>
      <c r="B1083" t="s">
        <v>2978</v>
      </c>
      <c r="C1083" t="s">
        <v>114</v>
      </c>
      <c r="D1083" t="s">
        <v>409</v>
      </c>
      <c r="E1083" t="s">
        <v>409</v>
      </c>
      <c r="F1083" t="s">
        <v>179</v>
      </c>
      <c r="G1083" t="s">
        <v>3478</v>
      </c>
      <c r="H1083" s="1">
        <v>43880</v>
      </c>
      <c r="I1083" s="1">
        <v>43879</v>
      </c>
      <c r="J1083">
        <v>1600000</v>
      </c>
      <c r="K1083" t="s">
        <v>31</v>
      </c>
      <c r="L1083" t="s">
        <v>31</v>
      </c>
      <c r="M1083">
        <v>0</v>
      </c>
      <c r="N1083">
        <v>0</v>
      </c>
      <c r="O1083">
        <v>0</v>
      </c>
      <c r="P1083" t="s">
        <v>37</v>
      </c>
      <c r="Q1083" t="s">
        <v>37</v>
      </c>
      <c r="R1083" t="str">
        <f t="shared" si="33"/>
        <v>2148002522151</v>
      </c>
      <c r="S1083" t="s">
        <v>38</v>
      </c>
      <c r="T1083" t="s">
        <v>118</v>
      </c>
      <c r="U1083" t="s">
        <v>119</v>
      </c>
      <c r="V1083" t="s">
        <v>208</v>
      </c>
      <c r="W1083" t="s">
        <v>209</v>
      </c>
      <c r="X1083" t="s">
        <v>43</v>
      </c>
      <c r="Y1083" t="s">
        <v>44</v>
      </c>
      <c r="Z1083" t="s">
        <v>44</v>
      </c>
      <c r="AA1083" t="s">
        <v>45</v>
      </c>
      <c r="AB1083" t="s">
        <v>46</v>
      </c>
      <c r="AC1083" t="s">
        <v>47</v>
      </c>
      <c r="AD1083" t="s">
        <v>48</v>
      </c>
      <c r="AE1083" t="s">
        <v>49</v>
      </c>
      <c r="AF1083" t="s">
        <v>31</v>
      </c>
    </row>
    <row r="1084" spans="1:32">
      <c r="A1084" t="str">
        <f t="shared" si="32"/>
        <v>214800252121102</v>
      </c>
      <c r="B1084" t="s">
        <v>2978</v>
      </c>
      <c r="C1084" t="s">
        <v>114</v>
      </c>
      <c r="D1084" t="s">
        <v>918</v>
      </c>
      <c r="E1084" t="s">
        <v>918</v>
      </c>
      <c r="F1084" t="s">
        <v>122</v>
      </c>
      <c r="G1084" t="s">
        <v>3479</v>
      </c>
      <c r="H1084" s="1">
        <v>43881</v>
      </c>
      <c r="I1084" s="1">
        <v>43881</v>
      </c>
      <c r="J1084">
        <v>500000</v>
      </c>
      <c r="K1084" t="s">
        <v>31</v>
      </c>
      <c r="L1084" t="s">
        <v>31</v>
      </c>
      <c r="M1084">
        <v>0</v>
      </c>
      <c r="N1084">
        <v>0</v>
      </c>
      <c r="O1084">
        <v>0</v>
      </c>
      <c r="P1084" t="s">
        <v>37</v>
      </c>
      <c r="Q1084" t="s">
        <v>37</v>
      </c>
      <c r="R1084" t="str">
        <f t="shared" si="33"/>
        <v>2148002521211</v>
      </c>
      <c r="S1084" t="s">
        <v>38</v>
      </c>
      <c r="T1084" t="s">
        <v>118</v>
      </c>
      <c r="U1084" t="s">
        <v>119</v>
      </c>
      <c r="V1084" t="s">
        <v>208</v>
      </c>
      <c r="W1084" t="s">
        <v>209</v>
      </c>
      <c r="X1084" t="s">
        <v>43</v>
      </c>
      <c r="Y1084" t="s">
        <v>44</v>
      </c>
      <c r="Z1084" t="s">
        <v>44</v>
      </c>
      <c r="AA1084" t="s">
        <v>45</v>
      </c>
      <c r="AB1084" t="s">
        <v>46</v>
      </c>
      <c r="AC1084" t="s">
        <v>47</v>
      </c>
      <c r="AD1084" t="s">
        <v>48</v>
      </c>
      <c r="AE1084" t="s">
        <v>49</v>
      </c>
      <c r="AF1084" t="s">
        <v>31</v>
      </c>
    </row>
    <row r="1085" spans="1:32">
      <c r="A1085" t="str">
        <f t="shared" si="32"/>
        <v>215099452411102</v>
      </c>
      <c r="B1085" t="s">
        <v>2978</v>
      </c>
      <c r="C1085" t="s">
        <v>114</v>
      </c>
      <c r="D1085" t="s">
        <v>485</v>
      </c>
      <c r="E1085" t="s">
        <v>485</v>
      </c>
      <c r="F1085" t="s">
        <v>71</v>
      </c>
      <c r="G1085" t="s">
        <v>3480</v>
      </c>
      <c r="H1085" s="1">
        <v>43885</v>
      </c>
      <c r="I1085" s="1">
        <v>43885</v>
      </c>
      <c r="J1085">
        <v>2140000</v>
      </c>
      <c r="K1085" t="s">
        <v>31</v>
      </c>
      <c r="L1085" t="s">
        <v>31</v>
      </c>
      <c r="M1085">
        <v>0</v>
      </c>
      <c r="N1085">
        <v>0</v>
      </c>
      <c r="O1085">
        <v>0</v>
      </c>
      <c r="P1085" t="s">
        <v>37</v>
      </c>
      <c r="Q1085" t="s">
        <v>37</v>
      </c>
      <c r="R1085" t="str">
        <f t="shared" si="33"/>
        <v>2150994524111</v>
      </c>
      <c r="S1085" t="s">
        <v>38</v>
      </c>
      <c r="T1085" t="s">
        <v>118</v>
      </c>
      <c r="U1085" t="s">
        <v>119</v>
      </c>
      <c r="V1085" t="s">
        <v>120</v>
      </c>
      <c r="W1085" t="s">
        <v>42</v>
      </c>
      <c r="X1085" t="s">
        <v>43</v>
      </c>
      <c r="Y1085" t="s">
        <v>44</v>
      </c>
      <c r="Z1085" t="s">
        <v>44</v>
      </c>
      <c r="AA1085" t="s">
        <v>45</v>
      </c>
      <c r="AB1085" t="s">
        <v>46</v>
      </c>
      <c r="AC1085" t="s">
        <v>47</v>
      </c>
      <c r="AD1085" t="s">
        <v>48</v>
      </c>
      <c r="AE1085" t="s">
        <v>49</v>
      </c>
      <c r="AF1085" t="s">
        <v>31</v>
      </c>
    </row>
    <row r="1086" spans="1:32">
      <c r="A1086" t="str">
        <f t="shared" si="32"/>
        <v>215099451111104</v>
      </c>
      <c r="B1086" t="s">
        <v>2978</v>
      </c>
      <c r="C1086" t="s">
        <v>114</v>
      </c>
      <c r="D1086" t="s">
        <v>311</v>
      </c>
      <c r="E1086" t="s">
        <v>311</v>
      </c>
      <c r="F1086" t="s">
        <v>35</v>
      </c>
      <c r="G1086" t="s">
        <v>3481</v>
      </c>
      <c r="H1086" s="1">
        <v>43922</v>
      </c>
      <c r="I1086" s="1">
        <v>43893</v>
      </c>
      <c r="J1086">
        <v>19863900</v>
      </c>
      <c r="K1086" t="s">
        <v>31</v>
      </c>
      <c r="L1086" t="s">
        <v>31</v>
      </c>
      <c r="M1086">
        <v>0</v>
      </c>
      <c r="N1086">
        <v>0</v>
      </c>
      <c r="O1086">
        <v>0</v>
      </c>
      <c r="P1086" t="s">
        <v>37</v>
      </c>
      <c r="Q1086" t="s">
        <v>37</v>
      </c>
      <c r="R1086" t="str">
        <f t="shared" si="33"/>
        <v>2150994511111</v>
      </c>
      <c r="S1086" t="s">
        <v>38</v>
      </c>
      <c r="T1086" t="s">
        <v>118</v>
      </c>
      <c r="U1086" t="s">
        <v>119</v>
      </c>
      <c r="V1086" t="s">
        <v>120</v>
      </c>
      <c r="W1086" t="s">
        <v>42</v>
      </c>
      <c r="X1086" t="s">
        <v>43</v>
      </c>
      <c r="Y1086" t="s">
        <v>44</v>
      </c>
      <c r="Z1086" t="s">
        <v>44</v>
      </c>
      <c r="AA1086" t="s">
        <v>45</v>
      </c>
      <c r="AB1086" t="s">
        <v>46</v>
      </c>
      <c r="AC1086" t="s">
        <v>47</v>
      </c>
      <c r="AD1086" t="s">
        <v>48</v>
      </c>
      <c r="AE1086" t="s">
        <v>49</v>
      </c>
      <c r="AF1086" t="s">
        <v>31</v>
      </c>
    </row>
    <row r="1087" spans="1:32">
      <c r="A1087" t="str">
        <f t="shared" si="32"/>
        <v>215099451111904</v>
      </c>
      <c r="B1087" t="s">
        <v>2978</v>
      </c>
      <c r="C1087" t="s">
        <v>114</v>
      </c>
      <c r="D1087" t="s">
        <v>311</v>
      </c>
      <c r="E1087" t="s">
        <v>311</v>
      </c>
      <c r="F1087" t="s">
        <v>50</v>
      </c>
      <c r="G1087" t="s">
        <v>3481</v>
      </c>
      <c r="H1087" s="1">
        <v>43922</v>
      </c>
      <c r="I1087" s="1">
        <v>43893</v>
      </c>
      <c r="J1087">
        <v>317</v>
      </c>
      <c r="K1087" t="s">
        <v>31</v>
      </c>
      <c r="L1087" t="s">
        <v>31</v>
      </c>
      <c r="M1087">
        <v>0</v>
      </c>
      <c r="N1087">
        <v>0</v>
      </c>
      <c r="O1087">
        <v>0</v>
      </c>
      <c r="P1087" t="s">
        <v>37</v>
      </c>
      <c r="Q1087" t="s">
        <v>37</v>
      </c>
      <c r="R1087" t="str">
        <f t="shared" si="33"/>
        <v>2150994511119</v>
      </c>
      <c r="S1087" t="s">
        <v>38</v>
      </c>
      <c r="T1087" t="s">
        <v>118</v>
      </c>
      <c r="U1087" t="s">
        <v>119</v>
      </c>
      <c r="V1087" t="s">
        <v>120</v>
      </c>
      <c r="W1087" t="s">
        <v>42</v>
      </c>
      <c r="X1087" t="s">
        <v>43</v>
      </c>
      <c r="Y1087" t="s">
        <v>44</v>
      </c>
      <c r="Z1087" t="s">
        <v>44</v>
      </c>
      <c r="AA1087" t="s">
        <v>45</v>
      </c>
      <c r="AB1087" t="s">
        <v>46</v>
      </c>
      <c r="AC1087" t="s">
        <v>47</v>
      </c>
      <c r="AD1087" t="s">
        <v>48</v>
      </c>
      <c r="AE1087" t="s">
        <v>49</v>
      </c>
      <c r="AF1087" t="s">
        <v>31</v>
      </c>
    </row>
    <row r="1088" spans="1:32">
      <c r="A1088" t="str">
        <f t="shared" si="32"/>
        <v>215099451112104</v>
      </c>
      <c r="B1088" t="s">
        <v>2978</v>
      </c>
      <c r="C1088" t="s">
        <v>114</v>
      </c>
      <c r="D1088" t="s">
        <v>311</v>
      </c>
      <c r="E1088" t="s">
        <v>311</v>
      </c>
      <c r="F1088" t="s">
        <v>51</v>
      </c>
      <c r="G1088" t="s">
        <v>3481</v>
      </c>
      <c r="H1088" s="1">
        <v>43922</v>
      </c>
      <c r="I1088" s="1">
        <v>43893</v>
      </c>
      <c r="J1088">
        <v>1325420</v>
      </c>
      <c r="K1088" t="s">
        <v>31</v>
      </c>
      <c r="L1088" t="s">
        <v>31</v>
      </c>
      <c r="M1088">
        <v>0</v>
      </c>
      <c r="N1088">
        <v>0</v>
      </c>
      <c r="O1088">
        <v>0</v>
      </c>
      <c r="P1088" t="s">
        <v>37</v>
      </c>
      <c r="Q1088" t="s">
        <v>37</v>
      </c>
      <c r="R1088" t="str">
        <f t="shared" si="33"/>
        <v>2150994511121</v>
      </c>
      <c r="S1088" t="s">
        <v>38</v>
      </c>
      <c r="T1088" t="s">
        <v>118</v>
      </c>
      <c r="U1088" t="s">
        <v>119</v>
      </c>
      <c r="V1088" t="s">
        <v>120</v>
      </c>
      <c r="W1088" t="s">
        <v>42</v>
      </c>
      <c r="X1088" t="s">
        <v>43</v>
      </c>
      <c r="Y1088" t="s">
        <v>44</v>
      </c>
      <c r="Z1088" t="s">
        <v>44</v>
      </c>
      <c r="AA1088" t="s">
        <v>45</v>
      </c>
      <c r="AB1088" t="s">
        <v>46</v>
      </c>
      <c r="AC1088" t="s">
        <v>47</v>
      </c>
      <c r="AD1088" t="s">
        <v>48</v>
      </c>
      <c r="AE1088" t="s">
        <v>49</v>
      </c>
      <c r="AF1088" t="s">
        <v>31</v>
      </c>
    </row>
    <row r="1089" spans="1:32">
      <c r="A1089" t="str">
        <f t="shared" si="32"/>
        <v>215099451112204</v>
      </c>
      <c r="B1089" t="s">
        <v>2978</v>
      </c>
      <c r="C1089" t="s">
        <v>114</v>
      </c>
      <c r="D1089" t="s">
        <v>311</v>
      </c>
      <c r="E1089" t="s">
        <v>311</v>
      </c>
      <c r="F1089" t="s">
        <v>55</v>
      </c>
      <c r="G1089" t="s">
        <v>3481</v>
      </c>
      <c r="H1089" s="1">
        <v>43922</v>
      </c>
      <c r="I1089" s="1">
        <v>43893</v>
      </c>
      <c r="J1089">
        <v>469296</v>
      </c>
      <c r="K1089" t="s">
        <v>31</v>
      </c>
      <c r="L1089" t="s">
        <v>31</v>
      </c>
      <c r="M1089">
        <v>0</v>
      </c>
      <c r="N1089">
        <v>0</v>
      </c>
      <c r="O1089">
        <v>0</v>
      </c>
      <c r="P1089" t="s">
        <v>37</v>
      </c>
      <c r="Q1089" t="s">
        <v>37</v>
      </c>
      <c r="R1089" t="str">
        <f t="shared" si="33"/>
        <v>2150994511122</v>
      </c>
      <c r="S1089" t="s">
        <v>38</v>
      </c>
      <c r="T1089" t="s">
        <v>118</v>
      </c>
      <c r="U1089" t="s">
        <v>119</v>
      </c>
      <c r="V1089" t="s">
        <v>120</v>
      </c>
      <c r="W1089" t="s">
        <v>42</v>
      </c>
      <c r="X1089" t="s">
        <v>43</v>
      </c>
      <c r="Y1089" t="s">
        <v>44</v>
      </c>
      <c r="Z1089" t="s">
        <v>44</v>
      </c>
      <c r="AA1089" t="s">
        <v>45</v>
      </c>
      <c r="AB1089" t="s">
        <v>46</v>
      </c>
      <c r="AC1089" t="s">
        <v>47</v>
      </c>
      <c r="AD1089" t="s">
        <v>48</v>
      </c>
      <c r="AE1089" t="s">
        <v>49</v>
      </c>
      <c r="AF1089" t="s">
        <v>31</v>
      </c>
    </row>
    <row r="1090" spans="1:32">
      <c r="A1090" t="str">
        <f t="shared" si="32"/>
        <v>215099451112304</v>
      </c>
      <c r="B1090" t="s">
        <v>2978</v>
      </c>
      <c r="C1090" t="s">
        <v>114</v>
      </c>
      <c r="D1090" t="s">
        <v>311</v>
      </c>
      <c r="E1090" t="s">
        <v>311</v>
      </c>
      <c r="F1090" t="s">
        <v>56</v>
      </c>
      <c r="G1090" t="s">
        <v>3481</v>
      </c>
      <c r="H1090" s="1">
        <v>43922</v>
      </c>
      <c r="I1090" s="1">
        <v>43893</v>
      </c>
      <c r="J1090">
        <v>540000</v>
      </c>
      <c r="K1090" t="s">
        <v>31</v>
      </c>
      <c r="L1090" t="s">
        <v>31</v>
      </c>
      <c r="M1090">
        <v>0</v>
      </c>
      <c r="N1090">
        <v>0</v>
      </c>
      <c r="O1090">
        <v>0</v>
      </c>
      <c r="P1090" t="s">
        <v>37</v>
      </c>
      <c r="Q1090" t="s">
        <v>37</v>
      </c>
      <c r="R1090" t="str">
        <f t="shared" si="33"/>
        <v>2150994511123</v>
      </c>
      <c r="S1090" t="s">
        <v>38</v>
      </c>
      <c r="T1090" t="s">
        <v>118</v>
      </c>
      <c r="U1090" t="s">
        <v>119</v>
      </c>
      <c r="V1090" t="s">
        <v>120</v>
      </c>
      <c r="W1090" t="s">
        <v>42</v>
      </c>
      <c r="X1090" t="s">
        <v>43</v>
      </c>
      <c r="Y1090" t="s">
        <v>44</v>
      </c>
      <c r="Z1090" t="s">
        <v>44</v>
      </c>
      <c r="AA1090" t="s">
        <v>45</v>
      </c>
      <c r="AB1090" t="s">
        <v>46</v>
      </c>
      <c r="AC1090" t="s">
        <v>47</v>
      </c>
      <c r="AD1090" t="s">
        <v>48</v>
      </c>
      <c r="AE1090" t="s">
        <v>49</v>
      </c>
      <c r="AF1090" t="s">
        <v>31</v>
      </c>
    </row>
    <row r="1091" spans="1:32">
      <c r="A1091" t="str">
        <f t="shared" ref="A1091:A1154" si="34">V1091&amp;W1091&amp;F1091&amp;IF(MONTH(H1091)&lt;10,"0"&amp;MONTH(H1091),MONTH(H1091))</f>
        <v>215099451112604</v>
      </c>
      <c r="B1091" t="s">
        <v>2978</v>
      </c>
      <c r="C1091" t="s">
        <v>114</v>
      </c>
      <c r="D1091" t="s">
        <v>311</v>
      </c>
      <c r="E1091" t="s">
        <v>311</v>
      </c>
      <c r="F1091" t="s">
        <v>57</v>
      </c>
      <c r="G1091" t="s">
        <v>3481</v>
      </c>
      <c r="H1091" s="1">
        <v>43922</v>
      </c>
      <c r="I1091" s="1">
        <v>43893</v>
      </c>
      <c r="J1091">
        <v>1231140</v>
      </c>
      <c r="K1091" t="s">
        <v>31</v>
      </c>
      <c r="L1091" t="s">
        <v>31</v>
      </c>
      <c r="M1091">
        <v>0</v>
      </c>
      <c r="N1091">
        <v>0</v>
      </c>
      <c r="O1091">
        <v>0</v>
      </c>
      <c r="P1091" t="s">
        <v>37</v>
      </c>
      <c r="Q1091" t="s">
        <v>37</v>
      </c>
      <c r="R1091" t="str">
        <f t="shared" ref="R1091:R1154" si="35">V1091&amp;W1091&amp;F1091</f>
        <v>2150994511126</v>
      </c>
      <c r="S1091" t="s">
        <v>38</v>
      </c>
      <c r="T1091" t="s">
        <v>118</v>
      </c>
      <c r="U1091" t="s">
        <v>119</v>
      </c>
      <c r="V1091" t="s">
        <v>120</v>
      </c>
      <c r="W1091" t="s">
        <v>42</v>
      </c>
      <c r="X1091" t="s">
        <v>43</v>
      </c>
      <c r="Y1091" t="s">
        <v>44</v>
      </c>
      <c r="Z1091" t="s">
        <v>44</v>
      </c>
      <c r="AA1091" t="s">
        <v>45</v>
      </c>
      <c r="AB1091" t="s">
        <v>46</v>
      </c>
      <c r="AC1091" t="s">
        <v>47</v>
      </c>
      <c r="AD1091" t="s">
        <v>48</v>
      </c>
      <c r="AE1091" t="s">
        <v>49</v>
      </c>
      <c r="AF1091" t="s">
        <v>31</v>
      </c>
    </row>
    <row r="1092" spans="1:32">
      <c r="A1092" t="str">
        <f t="shared" si="34"/>
        <v>215099451115104</v>
      </c>
      <c r="B1092" t="s">
        <v>2978</v>
      </c>
      <c r="C1092" t="s">
        <v>114</v>
      </c>
      <c r="D1092" t="s">
        <v>311</v>
      </c>
      <c r="E1092" t="s">
        <v>311</v>
      </c>
      <c r="F1092" t="s">
        <v>58</v>
      </c>
      <c r="G1092" t="s">
        <v>3481</v>
      </c>
      <c r="H1092" s="1">
        <v>43922</v>
      </c>
      <c r="I1092" s="1">
        <v>43893</v>
      </c>
      <c r="J1092">
        <v>920000</v>
      </c>
      <c r="K1092" t="s">
        <v>31</v>
      </c>
      <c r="L1092" t="s">
        <v>31</v>
      </c>
      <c r="M1092">
        <v>0</v>
      </c>
      <c r="N1092">
        <v>0</v>
      </c>
      <c r="O1092">
        <v>0</v>
      </c>
      <c r="P1092" t="s">
        <v>37</v>
      </c>
      <c r="Q1092" t="s">
        <v>37</v>
      </c>
      <c r="R1092" t="str">
        <f t="shared" si="35"/>
        <v>2150994511151</v>
      </c>
      <c r="S1092" t="s">
        <v>38</v>
      </c>
      <c r="T1092" t="s">
        <v>118</v>
      </c>
      <c r="U1092" t="s">
        <v>119</v>
      </c>
      <c r="V1092" t="s">
        <v>120</v>
      </c>
      <c r="W1092" t="s">
        <v>42</v>
      </c>
      <c r="X1092" t="s">
        <v>43</v>
      </c>
      <c r="Y1092" t="s">
        <v>44</v>
      </c>
      <c r="Z1092" t="s">
        <v>44</v>
      </c>
      <c r="AA1092" t="s">
        <v>45</v>
      </c>
      <c r="AB1092" t="s">
        <v>46</v>
      </c>
      <c r="AC1092" t="s">
        <v>47</v>
      </c>
      <c r="AD1092" t="s">
        <v>48</v>
      </c>
      <c r="AE1092" t="s">
        <v>49</v>
      </c>
      <c r="AF1092" t="s">
        <v>31</v>
      </c>
    </row>
    <row r="1093" spans="1:32">
      <c r="A1093" t="str">
        <f t="shared" si="34"/>
        <v>215099452111503</v>
      </c>
      <c r="B1093" t="s">
        <v>2978</v>
      </c>
      <c r="C1093" t="s">
        <v>114</v>
      </c>
      <c r="D1093" t="s">
        <v>303</v>
      </c>
      <c r="E1093" t="s">
        <v>303</v>
      </c>
      <c r="F1093" t="s">
        <v>286</v>
      </c>
      <c r="G1093" t="s">
        <v>3482</v>
      </c>
      <c r="H1093" s="1">
        <v>43902</v>
      </c>
      <c r="I1093" s="1">
        <v>43900</v>
      </c>
      <c r="J1093">
        <v>1100000</v>
      </c>
      <c r="K1093" t="s">
        <v>31</v>
      </c>
      <c r="L1093" t="s">
        <v>31</v>
      </c>
      <c r="M1093">
        <v>0</v>
      </c>
      <c r="N1093">
        <v>0</v>
      </c>
      <c r="O1093">
        <v>0</v>
      </c>
      <c r="P1093" t="s">
        <v>37</v>
      </c>
      <c r="Q1093" t="s">
        <v>37</v>
      </c>
      <c r="R1093" t="str">
        <f t="shared" si="35"/>
        <v>2150994521115</v>
      </c>
      <c r="S1093" t="s">
        <v>38</v>
      </c>
      <c r="T1093" t="s">
        <v>118</v>
      </c>
      <c r="U1093" t="s">
        <v>119</v>
      </c>
      <c r="V1093" t="s">
        <v>120</v>
      </c>
      <c r="W1093" t="s">
        <v>42</v>
      </c>
      <c r="X1093" t="s">
        <v>43</v>
      </c>
      <c r="Y1093" t="s">
        <v>44</v>
      </c>
      <c r="Z1093" t="s">
        <v>44</v>
      </c>
      <c r="AA1093" t="s">
        <v>45</v>
      </c>
      <c r="AB1093" t="s">
        <v>46</v>
      </c>
      <c r="AC1093" t="s">
        <v>47</v>
      </c>
      <c r="AD1093" t="s">
        <v>48</v>
      </c>
      <c r="AE1093" t="s">
        <v>49</v>
      </c>
      <c r="AF1093" t="s">
        <v>31</v>
      </c>
    </row>
    <row r="1094" spans="1:32">
      <c r="A1094" t="str">
        <f t="shared" si="34"/>
        <v>215099451241103</v>
      </c>
      <c r="B1094" t="s">
        <v>2978</v>
      </c>
      <c r="C1094" t="s">
        <v>114</v>
      </c>
      <c r="D1094" t="s">
        <v>137</v>
      </c>
      <c r="E1094" t="s">
        <v>137</v>
      </c>
      <c r="F1094" t="s">
        <v>116</v>
      </c>
      <c r="G1094" t="s">
        <v>3483</v>
      </c>
      <c r="H1094" s="1">
        <v>43903</v>
      </c>
      <c r="I1094" s="1">
        <v>43903</v>
      </c>
      <c r="J1094">
        <v>18761660</v>
      </c>
      <c r="K1094" t="s">
        <v>31</v>
      </c>
      <c r="L1094" t="s">
        <v>31</v>
      </c>
      <c r="M1094">
        <v>0</v>
      </c>
      <c r="N1094">
        <v>0</v>
      </c>
      <c r="O1094">
        <v>0</v>
      </c>
      <c r="P1094" t="s">
        <v>37</v>
      </c>
      <c r="Q1094" t="s">
        <v>37</v>
      </c>
      <c r="R1094" t="str">
        <f t="shared" si="35"/>
        <v>2150994512411</v>
      </c>
      <c r="S1094" t="s">
        <v>38</v>
      </c>
      <c r="T1094" t="s">
        <v>118</v>
      </c>
      <c r="U1094" t="s">
        <v>119</v>
      </c>
      <c r="V1094" t="s">
        <v>120</v>
      </c>
      <c r="W1094" t="s">
        <v>42</v>
      </c>
      <c r="X1094" t="s">
        <v>43</v>
      </c>
      <c r="Y1094" t="s">
        <v>44</v>
      </c>
      <c r="Z1094" t="s">
        <v>44</v>
      </c>
      <c r="AA1094" t="s">
        <v>45</v>
      </c>
      <c r="AB1094" t="s">
        <v>46</v>
      </c>
      <c r="AC1094" t="s">
        <v>47</v>
      </c>
      <c r="AD1094" t="s">
        <v>48</v>
      </c>
      <c r="AE1094" t="s">
        <v>49</v>
      </c>
      <c r="AF1094" t="s">
        <v>31</v>
      </c>
    </row>
    <row r="1095" spans="1:32">
      <c r="A1095" t="str">
        <f t="shared" si="34"/>
        <v>215099451112903</v>
      </c>
      <c r="B1095" t="s">
        <v>2978</v>
      </c>
      <c r="C1095" t="s">
        <v>114</v>
      </c>
      <c r="D1095" t="s">
        <v>324</v>
      </c>
      <c r="E1095" t="s">
        <v>324</v>
      </c>
      <c r="F1095" t="s">
        <v>112</v>
      </c>
      <c r="G1095" t="s">
        <v>3484</v>
      </c>
      <c r="H1095" s="1">
        <v>43907</v>
      </c>
      <c r="I1095" s="1">
        <v>43906</v>
      </c>
      <c r="J1095">
        <v>3798000</v>
      </c>
      <c r="K1095" t="s">
        <v>31</v>
      </c>
      <c r="L1095" t="s">
        <v>31</v>
      </c>
      <c r="M1095">
        <v>0</v>
      </c>
      <c r="N1095">
        <v>0</v>
      </c>
      <c r="O1095">
        <v>0</v>
      </c>
      <c r="P1095" t="s">
        <v>37</v>
      </c>
      <c r="Q1095" t="s">
        <v>37</v>
      </c>
      <c r="R1095" t="str">
        <f t="shared" si="35"/>
        <v>2150994511129</v>
      </c>
      <c r="S1095" t="s">
        <v>38</v>
      </c>
      <c r="T1095" t="s">
        <v>118</v>
      </c>
      <c r="U1095" t="s">
        <v>119</v>
      </c>
      <c r="V1095" t="s">
        <v>120</v>
      </c>
      <c r="W1095" t="s">
        <v>42</v>
      </c>
      <c r="X1095" t="s">
        <v>43</v>
      </c>
      <c r="Y1095" t="s">
        <v>44</v>
      </c>
      <c r="Z1095" t="s">
        <v>44</v>
      </c>
      <c r="AA1095" t="s">
        <v>45</v>
      </c>
      <c r="AB1095" t="s">
        <v>46</v>
      </c>
      <c r="AC1095" t="s">
        <v>47</v>
      </c>
      <c r="AD1095" t="s">
        <v>48</v>
      </c>
      <c r="AE1095" t="s">
        <v>49</v>
      </c>
      <c r="AF1095" t="s">
        <v>31</v>
      </c>
    </row>
    <row r="1096" spans="1:32">
      <c r="A1096" t="str">
        <f t="shared" si="34"/>
        <v>214700552411403</v>
      </c>
      <c r="B1096" t="s">
        <v>2978</v>
      </c>
      <c r="C1096" t="s">
        <v>114</v>
      </c>
      <c r="D1096" t="s">
        <v>178</v>
      </c>
      <c r="E1096" t="s">
        <v>178</v>
      </c>
      <c r="F1096" t="s">
        <v>182</v>
      </c>
      <c r="G1096" t="s">
        <v>3485</v>
      </c>
      <c r="H1096" s="1">
        <v>43908</v>
      </c>
      <c r="I1096" s="1">
        <v>43906</v>
      </c>
      <c r="J1096">
        <v>1050000</v>
      </c>
      <c r="K1096" t="s">
        <v>31</v>
      </c>
      <c r="L1096" t="s">
        <v>31</v>
      </c>
      <c r="M1096">
        <v>0</v>
      </c>
      <c r="N1096">
        <v>0</v>
      </c>
      <c r="O1096">
        <v>0</v>
      </c>
      <c r="P1096" t="s">
        <v>37</v>
      </c>
      <c r="Q1096" t="s">
        <v>37</v>
      </c>
      <c r="R1096" t="str">
        <f t="shared" si="35"/>
        <v>2147005524114</v>
      </c>
      <c r="S1096" t="s">
        <v>38</v>
      </c>
      <c r="T1096" t="s">
        <v>118</v>
      </c>
      <c r="U1096" t="s">
        <v>119</v>
      </c>
      <c r="V1096" t="s">
        <v>181</v>
      </c>
      <c r="W1096" t="s">
        <v>90</v>
      </c>
      <c r="X1096" t="s">
        <v>43</v>
      </c>
      <c r="Y1096" t="s">
        <v>44</v>
      </c>
      <c r="Z1096" t="s">
        <v>44</v>
      </c>
      <c r="AA1096" t="s">
        <v>45</v>
      </c>
      <c r="AB1096" t="s">
        <v>46</v>
      </c>
      <c r="AC1096" t="s">
        <v>47</v>
      </c>
      <c r="AD1096" t="s">
        <v>48</v>
      </c>
      <c r="AE1096" t="s">
        <v>49</v>
      </c>
      <c r="AF1096" t="s">
        <v>31</v>
      </c>
    </row>
    <row r="1097" spans="1:32">
      <c r="A1097" t="str">
        <f t="shared" si="34"/>
        <v>214700552411403</v>
      </c>
      <c r="B1097" t="s">
        <v>2978</v>
      </c>
      <c r="C1097" t="s">
        <v>114</v>
      </c>
      <c r="D1097" t="s">
        <v>440</v>
      </c>
      <c r="E1097" t="s">
        <v>440</v>
      </c>
      <c r="F1097" t="s">
        <v>182</v>
      </c>
      <c r="G1097" t="s">
        <v>3486</v>
      </c>
      <c r="H1097" s="1">
        <v>43908</v>
      </c>
      <c r="I1097" s="1">
        <v>43907</v>
      </c>
      <c r="J1097">
        <v>220000</v>
      </c>
      <c r="K1097" t="s">
        <v>31</v>
      </c>
      <c r="L1097" t="s">
        <v>31</v>
      </c>
      <c r="M1097">
        <v>0</v>
      </c>
      <c r="N1097">
        <v>0</v>
      </c>
      <c r="O1097">
        <v>0</v>
      </c>
      <c r="P1097" t="s">
        <v>37</v>
      </c>
      <c r="Q1097" t="s">
        <v>37</v>
      </c>
      <c r="R1097" t="str">
        <f t="shared" si="35"/>
        <v>2147005524114</v>
      </c>
      <c r="S1097" t="s">
        <v>38</v>
      </c>
      <c r="T1097" t="s">
        <v>118</v>
      </c>
      <c r="U1097" t="s">
        <v>119</v>
      </c>
      <c r="V1097" t="s">
        <v>181</v>
      </c>
      <c r="W1097" t="s">
        <v>90</v>
      </c>
      <c r="X1097" t="s">
        <v>43</v>
      </c>
      <c r="Y1097" t="s">
        <v>44</v>
      </c>
      <c r="Z1097" t="s">
        <v>44</v>
      </c>
      <c r="AA1097" t="s">
        <v>45</v>
      </c>
      <c r="AB1097" t="s">
        <v>46</v>
      </c>
      <c r="AC1097" t="s">
        <v>47</v>
      </c>
      <c r="AD1097" t="s">
        <v>48</v>
      </c>
      <c r="AE1097" t="s">
        <v>49</v>
      </c>
      <c r="AF1097" t="s">
        <v>31</v>
      </c>
    </row>
    <row r="1098" spans="1:32">
      <c r="A1098" t="str">
        <f t="shared" si="34"/>
        <v>214700552215103</v>
      </c>
      <c r="B1098" t="s">
        <v>2978</v>
      </c>
      <c r="C1098" t="s">
        <v>114</v>
      </c>
      <c r="D1098" t="s">
        <v>440</v>
      </c>
      <c r="E1098" t="s">
        <v>440</v>
      </c>
      <c r="F1098" t="s">
        <v>179</v>
      </c>
      <c r="G1098" t="s">
        <v>3486</v>
      </c>
      <c r="H1098" s="1">
        <v>43908</v>
      </c>
      <c r="I1098" s="1">
        <v>43907</v>
      </c>
      <c r="J1098">
        <v>700000</v>
      </c>
      <c r="K1098" t="s">
        <v>31</v>
      </c>
      <c r="L1098" t="s">
        <v>31</v>
      </c>
      <c r="M1098">
        <v>0</v>
      </c>
      <c r="N1098">
        <v>0</v>
      </c>
      <c r="O1098">
        <v>0</v>
      </c>
      <c r="P1098" t="s">
        <v>37</v>
      </c>
      <c r="Q1098" t="s">
        <v>37</v>
      </c>
      <c r="R1098" t="str">
        <f t="shared" si="35"/>
        <v>2147005522151</v>
      </c>
      <c r="S1098" t="s">
        <v>38</v>
      </c>
      <c r="T1098" t="s">
        <v>118</v>
      </c>
      <c r="U1098" t="s">
        <v>119</v>
      </c>
      <c r="V1098" t="s">
        <v>181</v>
      </c>
      <c r="W1098" t="s">
        <v>90</v>
      </c>
      <c r="X1098" t="s">
        <v>43</v>
      </c>
      <c r="Y1098" t="s">
        <v>44</v>
      </c>
      <c r="Z1098" t="s">
        <v>44</v>
      </c>
      <c r="AA1098" t="s">
        <v>45</v>
      </c>
      <c r="AB1098" t="s">
        <v>46</v>
      </c>
      <c r="AC1098" t="s">
        <v>47</v>
      </c>
      <c r="AD1098" t="s">
        <v>48</v>
      </c>
      <c r="AE1098" t="s">
        <v>49</v>
      </c>
      <c r="AF1098" t="s">
        <v>31</v>
      </c>
    </row>
    <row r="1099" spans="1:32">
      <c r="A1099" t="str">
        <f t="shared" si="34"/>
        <v>214700552215103</v>
      </c>
      <c r="B1099" t="s">
        <v>2978</v>
      </c>
      <c r="C1099" t="s">
        <v>114</v>
      </c>
      <c r="D1099" t="s">
        <v>373</v>
      </c>
      <c r="E1099" t="s">
        <v>373</v>
      </c>
      <c r="F1099" t="s">
        <v>179</v>
      </c>
      <c r="G1099" t="s">
        <v>3487</v>
      </c>
      <c r="H1099" s="1">
        <v>43908</v>
      </c>
      <c r="I1099" s="1">
        <v>43907</v>
      </c>
      <c r="J1099">
        <v>4000000</v>
      </c>
      <c r="K1099" t="s">
        <v>31</v>
      </c>
      <c r="L1099" t="s">
        <v>31</v>
      </c>
      <c r="M1099">
        <v>0</v>
      </c>
      <c r="N1099">
        <v>0</v>
      </c>
      <c r="O1099">
        <v>0</v>
      </c>
      <c r="P1099" t="s">
        <v>37</v>
      </c>
      <c r="Q1099" t="s">
        <v>37</v>
      </c>
      <c r="R1099" t="str">
        <f t="shared" si="35"/>
        <v>2147005522151</v>
      </c>
      <c r="S1099" t="s">
        <v>38</v>
      </c>
      <c r="T1099" t="s">
        <v>118</v>
      </c>
      <c r="U1099" t="s">
        <v>119</v>
      </c>
      <c r="V1099" t="s">
        <v>181</v>
      </c>
      <c r="W1099" t="s">
        <v>90</v>
      </c>
      <c r="X1099" t="s">
        <v>43</v>
      </c>
      <c r="Y1099" t="s">
        <v>44</v>
      </c>
      <c r="Z1099" t="s">
        <v>44</v>
      </c>
      <c r="AA1099" t="s">
        <v>45</v>
      </c>
      <c r="AB1099" t="s">
        <v>46</v>
      </c>
      <c r="AC1099" t="s">
        <v>47</v>
      </c>
      <c r="AD1099" t="s">
        <v>48</v>
      </c>
      <c r="AE1099" t="s">
        <v>49</v>
      </c>
      <c r="AF1099" t="s">
        <v>31</v>
      </c>
    </row>
    <row r="1100" spans="1:32">
      <c r="A1100" t="str">
        <f t="shared" si="34"/>
        <v>214700552121103</v>
      </c>
      <c r="B1100" t="s">
        <v>2978</v>
      </c>
      <c r="C1100" t="s">
        <v>114</v>
      </c>
      <c r="D1100" t="s">
        <v>126</v>
      </c>
      <c r="E1100" t="s">
        <v>126</v>
      </c>
      <c r="F1100" t="s">
        <v>122</v>
      </c>
      <c r="G1100" t="s">
        <v>3488</v>
      </c>
      <c r="H1100" s="1">
        <v>43908</v>
      </c>
      <c r="I1100" s="1">
        <v>43907</v>
      </c>
      <c r="J1100">
        <v>1000000</v>
      </c>
      <c r="K1100" t="s">
        <v>31</v>
      </c>
      <c r="L1100" t="s">
        <v>31</v>
      </c>
      <c r="M1100">
        <v>0</v>
      </c>
      <c r="N1100">
        <v>0</v>
      </c>
      <c r="O1100">
        <v>0</v>
      </c>
      <c r="P1100" t="s">
        <v>37</v>
      </c>
      <c r="Q1100" t="s">
        <v>37</v>
      </c>
      <c r="R1100" t="str">
        <f t="shared" si="35"/>
        <v>2147005521211</v>
      </c>
      <c r="S1100" t="s">
        <v>38</v>
      </c>
      <c r="T1100" t="s">
        <v>118</v>
      </c>
      <c r="U1100" t="s">
        <v>119</v>
      </c>
      <c r="V1100" t="s">
        <v>181</v>
      </c>
      <c r="W1100" t="s">
        <v>90</v>
      </c>
      <c r="X1100" t="s">
        <v>43</v>
      </c>
      <c r="Y1100" t="s">
        <v>44</v>
      </c>
      <c r="Z1100" t="s">
        <v>44</v>
      </c>
      <c r="AA1100" t="s">
        <v>45</v>
      </c>
      <c r="AB1100" t="s">
        <v>46</v>
      </c>
      <c r="AC1100" t="s">
        <v>47</v>
      </c>
      <c r="AD1100" t="s">
        <v>48</v>
      </c>
      <c r="AE1100" t="s">
        <v>49</v>
      </c>
      <c r="AF1100" t="s">
        <v>31</v>
      </c>
    </row>
    <row r="1101" spans="1:32">
      <c r="A1101" t="str">
        <f t="shared" si="34"/>
        <v>214700552411403</v>
      </c>
      <c r="B1101" t="s">
        <v>2978</v>
      </c>
      <c r="C1101" t="s">
        <v>114</v>
      </c>
      <c r="D1101" t="s">
        <v>252</v>
      </c>
      <c r="E1101" t="s">
        <v>252</v>
      </c>
      <c r="F1101" t="s">
        <v>182</v>
      </c>
      <c r="G1101" t="s">
        <v>3489</v>
      </c>
      <c r="H1101" s="1">
        <v>43908</v>
      </c>
      <c r="I1101" s="1">
        <v>43907</v>
      </c>
      <c r="J1101">
        <v>5500000</v>
      </c>
      <c r="K1101" t="s">
        <v>31</v>
      </c>
      <c r="L1101" t="s">
        <v>31</v>
      </c>
      <c r="M1101">
        <v>0</v>
      </c>
      <c r="N1101">
        <v>0</v>
      </c>
      <c r="O1101">
        <v>0</v>
      </c>
      <c r="P1101" t="s">
        <v>37</v>
      </c>
      <c r="Q1101" t="s">
        <v>37</v>
      </c>
      <c r="R1101" t="str">
        <f t="shared" si="35"/>
        <v>2147005524114</v>
      </c>
      <c r="S1101" t="s">
        <v>38</v>
      </c>
      <c r="T1101" t="s">
        <v>118</v>
      </c>
      <c r="U1101" t="s">
        <v>119</v>
      </c>
      <c r="V1101" t="s">
        <v>181</v>
      </c>
      <c r="W1101" t="s">
        <v>90</v>
      </c>
      <c r="X1101" t="s">
        <v>43</v>
      </c>
      <c r="Y1101" t="s">
        <v>44</v>
      </c>
      <c r="Z1101" t="s">
        <v>44</v>
      </c>
      <c r="AA1101" t="s">
        <v>45</v>
      </c>
      <c r="AB1101" t="s">
        <v>46</v>
      </c>
      <c r="AC1101" t="s">
        <v>47</v>
      </c>
      <c r="AD1101" t="s">
        <v>48</v>
      </c>
      <c r="AE1101" t="s">
        <v>49</v>
      </c>
      <c r="AF1101" t="s">
        <v>31</v>
      </c>
    </row>
    <row r="1102" spans="1:32">
      <c r="A1102" t="str">
        <f t="shared" si="34"/>
        <v>214700552411403</v>
      </c>
      <c r="B1102" t="s">
        <v>2978</v>
      </c>
      <c r="C1102" t="s">
        <v>114</v>
      </c>
      <c r="D1102" t="s">
        <v>505</v>
      </c>
      <c r="E1102" t="s">
        <v>505</v>
      </c>
      <c r="F1102" t="s">
        <v>182</v>
      </c>
      <c r="G1102" t="s">
        <v>3490</v>
      </c>
      <c r="H1102" s="1">
        <v>43908</v>
      </c>
      <c r="I1102" s="1">
        <v>43908</v>
      </c>
      <c r="J1102">
        <v>12100000</v>
      </c>
      <c r="K1102" t="s">
        <v>31</v>
      </c>
      <c r="L1102" t="s">
        <v>31</v>
      </c>
      <c r="M1102">
        <v>0</v>
      </c>
      <c r="N1102">
        <v>0</v>
      </c>
      <c r="O1102">
        <v>0</v>
      </c>
      <c r="P1102" t="s">
        <v>37</v>
      </c>
      <c r="Q1102" t="s">
        <v>37</v>
      </c>
      <c r="R1102" t="str">
        <f t="shared" si="35"/>
        <v>2147005524114</v>
      </c>
      <c r="S1102" t="s">
        <v>38</v>
      </c>
      <c r="T1102" t="s">
        <v>118</v>
      </c>
      <c r="U1102" t="s">
        <v>119</v>
      </c>
      <c r="V1102" t="s">
        <v>181</v>
      </c>
      <c r="W1102" t="s">
        <v>90</v>
      </c>
      <c r="X1102" t="s">
        <v>43</v>
      </c>
      <c r="Y1102" t="s">
        <v>44</v>
      </c>
      <c r="Z1102" t="s">
        <v>44</v>
      </c>
      <c r="AA1102" t="s">
        <v>45</v>
      </c>
      <c r="AB1102" t="s">
        <v>46</v>
      </c>
      <c r="AC1102" t="s">
        <v>47</v>
      </c>
      <c r="AD1102" t="s">
        <v>48</v>
      </c>
      <c r="AE1102" t="s">
        <v>49</v>
      </c>
      <c r="AF1102" t="s">
        <v>31</v>
      </c>
    </row>
    <row r="1103" spans="1:32">
      <c r="A1103" t="str">
        <f t="shared" si="34"/>
        <v>214700252631103</v>
      </c>
      <c r="B1103" t="s">
        <v>2978</v>
      </c>
      <c r="C1103" t="s">
        <v>114</v>
      </c>
      <c r="D1103" t="s">
        <v>451</v>
      </c>
      <c r="E1103" t="s">
        <v>451</v>
      </c>
      <c r="F1103" t="s">
        <v>3491</v>
      </c>
      <c r="G1103" t="s">
        <v>3492</v>
      </c>
      <c r="H1103" s="1">
        <v>43913</v>
      </c>
      <c r="I1103" s="1">
        <v>43909</v>
      </c>
      <c r="J1103">
        <v>13500000</v>
      </c>
      <c r="K1103" t="s">
        <v>31</v>
      </c>
      <c r="L1103" t="s">
        <v>31</v>
      </c>
      <c r="M1103">
        <v>0</v>
      </c>
      <c r="N1103">
        <v>0</v>
      </c>
      <c r="O1103">
        <v>0</v>
      </c>
      <c r="P1103" t="s">
        <v>37</v>
      </c>
      <c r="Q1103" t="s">
        <v>37</v>
      </c>
      <c r="R1103" t="str">
        <f t="shared" si="35"/>
        <v>2147002526311</v>
      </c>
      <c r="S1103" t="s">
        <v>38</v>
      </c>
      <c r="T1103" t="s">
        <v>118</v>
      </c>
      <c r="U1103" t="s">
        <v>119</v>
      </c>
      <c r="V1103" t="s">
        <v>181</v>
      </c>
      <c r="W1103" t="s">
        <v>209</v>
      </c>
      <c r="X1103" t="s">
        <v>43</v>
      </c>
      <c r="Y1103" t="s">
        <v>44</v>
      </c>
      <c r="Z1103" t="s">
        <v>44</v>
      </c>
      <c r="AA1103" t="s">
        <v>45</v>
      </c>
      <c r="AB1103" t="s">
        <v>46</v>
      </c>
      <c r="AC1103" t="s">
        <v>47</v>
      </c>
      <c r="AD1103" t="s">
        <v>48</v>
      </c>
      <c r="AE1103" t="s">
        <v>49</v>
      </c>
      <c r="AF1103" t="s">
        <v>31</v>
      </c>
    </row>
    <row r="1104" spans="1:32">
      <c r="A1104" t="str">
        <f t="shared" si="34"/>
        <v>215099451111105</v>
      </c>
      <c r="B1104" t="s">
        <v>2978</v>
      </c>
      <c r="C1104" t="s">
        <v>114</v>
      </c>
      <c r="D1104" t="s">
        <v>262</v>
      </c>
      <c r="E1104" t="s">
        <v>262</v>
      </c>
      <c r="F1104" t="s">
        <v>35</v>
      </c>
      <c r="G1104" t="s">
        <v>3493</v>
      </c>
      <c r="H1104" s="1">
        <v>43952</v>
      </c>
      <c r="I1104" s="1">
        <v>43922</v>
      </c>
      <c r="J1104">
        <v>20053600</v>
      </c>
      <c r="K1104" t="s">
        <v>31</v>
      </c>
      <c r="L1104" t="s">
        <v>31</v>
      </c>
      <c r="M1104">
        <v>0</v>
      </c>
      <c r="N1104">
        <v>0</v>
      </c>
      <c r="O1104">
        <v>0</v>
      </c>
      <c r="P1104" t="s">
        <v>37</v>
      </c>
      <c r="Q1104" t="s">
        <v>37</v>
      </c>
      <c r="R1104" t="str">
        <f t="shared" si="35"/>
        <v>2150994511111</v>
      </c>
      <c r="S1104" t="s">
        <v>38</v>
      </c>
      <c r="T1104" t="s">
        <v>118</v>
      </c>
      <c r="U1104" t="s">
        <v>119</v>
      </c>
      <c r="V1104" t="s">
        <v>120</v>
      </c>
      <c r="W1104" t="s">
        <v>42</v>
      </c>
      <c r="X1104" t="s">
        <v>43</v>
      </c>
      <c r="Y1104" t="s">
        <v>44</v>
      </c>
      <c r="Z1104" t="s">
        <v>44</v>
      </c>
      <c r="AA1104" t="s">
        <v>45</v>
      </c>
      <c r="AB1104" t="s">
        <v>46</v>
      </c>
      <c r="AC1104" t="s">
        <v>47</v>
      </c>
      <c r="AD1104" t="s">
        <v>48</v>
      </c>
      <c r="AE1104" t="s">
        <v>49</v>
      </c>
      <c r="AF1104" t="s">
        <v>31</v>
      </c>
    </row>
    <row r="1105" spans="1:32">
      <c r="A1105" t="str">
        <f t="shared" si="34"/>
        <v>215099451111905</v>
      </c>
      <c r="B1105" t="s">
        <v>2978</v>
      </c>
      <c r="C1105" t="s">
        <v>114</v>
      </c>
      <c r="D1105" t="s">
        <v>262</v>
      </c>
      <c r="E1105" t="s">
        <v>262</v>
      </c>
      <c r="F1105" t="s">
        <v>50</v>
      </c>
      <c r="G1105" t="s">
        <v>3493</v>
      </c>
      <c r="H1105" s="1">
        <v>43952</v>
      </c>
      <c r="I1105" s="1">
        <v>43922</v>
      </c>
      <c r="J1105">
        <v>278</v>
      </c>
      <c r="K1105" t="s">
        <v>31</v>
      </c>
      <c r="L1105" t="s">
        <v>31</v>
      </c>
      <c r="M1105">
        <v>0</v>
      </c>
      <c r="N1105">
        <v>0</v>
      </c>
      <c r="O1105">
        <v>0</v>
      </c>
      <c r="P1105" t="s">
        <v>37</v>
      </c>
      <c r="Q1105" t="s">
        <v>37</v>
      </c>
      <c r="R1105" t="str">
        <f t="shared" si="35"/>
        <v>2150994511119</v>
      </c>
      <c r="S1105" t="s">
        <v>38</v>
      </c>
      <c r="T1105" t="s">
        <v>118</v>
      </c>
      <c r="U1105" t="s">
        <v>119</v>
      </c>
      <c r="V1105" t="s">
        <v>120</v>
      </c>
      <c r="W1105" t="s">
        <v>42</v>
      </c>
      <c r="X1105" t="s">
        <v>43</v>
      </c>
      <c r="Y1105" t="s">
        <v>44</v>
      </c>
      <c r="Z1105" t="s">
        <v>44</v>
      </c>
      <c r="AA1105" t="s">
        <v>45</v>
      </c>
      <c r="AB1105" t="s">
        <v>46</v>
      </c>
      <c r="AC1105" t="s">
        <v>47</v>
      </c>
      <c r="AD1105" t="s">
        <v>48</v>
      </c>
      <c r="AE1105" t="s">
        <v>49</v>
      </c>
      <c r="AF1105" t="s">
        <v>31</v>
      </c>
    </row>
    <row r="1106" spans="1:32">
      <c r="A1106" t="str">
        <f t="shared" si="34"/>
        <v>215099451112105</v>
      </c>
      <c r="B1106" t="s">
        <v>2978</v>
      </c>
      <c r="C1106" t="s">
        <v>114</v>
      </c>
      <c r="D1106" t="s">
        <v>262</v>
      </c>
      <c r="E1106" t="s">
        <v>262</v>
      </c>
      <c r="F1106" t="s">
        <v>51</v>
      </c>
      <c r="G1106" t="s">
        <v>3493</v>
      </c>
      <c r="H1106" s="1">
        <v>43952</v>
      </c>
      <c r="I1106" s="1">
        <v>43922</v>
      </c>
      <c r="J1106">
        <v>1042990</v>
      </c>
      <c r="K1106" t="s">
        <v>31</v>
      </c>
      <c r="L1106" t="s">
        <v>31</v>
      </c>
      <c r="M1106">
        <v>0</v>
      </c>
      <c r="N1106">
        <v>0</v>
      </c>
      <c r="O1106">
        <v>0</v>
      </c>
      <c r="P1106" t="s">
        <v>37</v>
      </c>
      <c r="Q1106" t="s">
        <v>37</v>
      </c>
      <c r="R1106" t="str">
        <f t="shared" si="35"/>
        <v>2150994511121</v>
      </c>
      <c r="S1106" t="s">
        <v>38</v>
      </c>
      <c r="T1106" t="s">
        <v>118</v>
      </c>
      <c r="U1106" t="s">
        <v>119</v>
      </c>
      <c r="V1106" t="s">
        <v>120</v>
      </c>
      <c r="W1106" t="s">
        <v>42</v>
      </c>
      <c r="X1106" t="s">
        <v>43</v>
      </c>
      <c r="Y1106" t="s">
        <v>44</v>
      </c>
      <c r="Z1106" t="s">
        <v>44</v>
      </c>
      <c r="AA1106" t="s">
        <v>45</v>
      </c>
      <c r="AB1106" t="s">
        <v>46</v>
      </c>
      <c r="AC1106" t="s">
        <v>47</v>
      </c>
      <c r="AD1106" t="s">
        <v>48</v>
      </c>
      <c r="AE1106" t="s">
        <v>49</v>
      </c>
      <c r="AF1106" t="s">
        <v>31</v>
      </c>
    </row>
    <row r="1107" spans="1:32">
      <c r="A1107" t="str">
        <f t="shared" si="34"/>
        <v>215099451112205</v>
      </c>
      <c r="B1107" t="s">
        <v>2978</v>
      </c>
      <c r="C1107" t="s">
        <v>114</v>
      </c>
      <c r="D1107" t="s">
        <v>262</v>
      </c>
      <c r="E1107" t="s">
        <v>262</v>
      </c>
      <c r="F1107" t="s">
        <v>55</v>
      </c>
      <c r="G1107" t="s">
        <v>3493</v>
      </c>
      <c r="H1107" s="1">
        <v>43952</v>
      </c>
      <c r="I1107" s="1">
        <v>43922</v>
      </c>
      <c r="J1107">
        <v>471212</v>
      </c>
      <c r="K1107" t="s">
        <v>31</v>
      </c>
      <c r="L1107" t="s">
        <v>31</v>
      </c>
      <c r="M1107">
        <v>0</v>
      </c>
      <c r="N1107">
        <v>0</v>
      </c>
      <c r="O1107">
        <v>0</v>
      </c>
      <c r="P1107" t="s">
        <v>37</v>
      </c>
      <c r="Q1107" t="s">
        <v>37</v>
      </c>
      <c r="R1107" t="str">
        <f t="shared" si="35"/>
        <v>2150994511122</v>
      </c>
      <c r="S1107" t="s">
        <v>38</v>
      </c>
      <c r="T1107" t="s">
        <v>118</v>
      </c>
      <c r="U1107" t="s">
        <v>119</v>
      </c>
      <c r="V1107" t="s">
        <v>120</v>
      </c>
      <c r="W1107" t="s">
        <v>42</v>
      </c>
      <c r="X1107" t="s">
        <v>43</v>
      </c>
      <c r="Y1107" t="s">
        <v>44</v>
      </c>
      <c r="Z1107" t="s">
        <v>44</v>
      </c>
      <c r="AA1107" t="s">
        <v>45</v>
      </c>
      <c r="AB1107" t="s">
        <v>46</v>
      </c>
      <c r="AC1107" t="s">
        <v>47</v>
      </c>
      <c r="AD1107" t="s">
        <v>48</v>
      </c>
      <c r="AE1107" t="s">
        <v>49</v>
      </c>
      <c r="AF1107" t="s">
        <v>31</v>
      </c>
    </row>
    <row r="1108" spans="1:32">
      <c r="A1108" t="str">
        <f t="shared" si="34"/>
        <v>215099451112305</v>
      </c>
      <c r="B1108" t="s">
        <v>2978</v>
      </c>
      <c r="C1108" t="s">
        <v>114</v>
      </c>
      <c r="D1108" t="s">
        <v>262</v>
      </c>
      <c r="E1108" t="s">
        <v>262</v>
      </c>
      <c r="F1108" t="s">
        <v>56</v>
      </c>
      <c r="G1108" t="s">
        <v>3493</v>
      </c>
      <c r="H1108" s="1">
        <v>43952</v>
      </c>
      <c r="I1108" s="1">
        <v>43922</v>
      </c>
      <c r="J1108">
        <v>540000</v>
      </c>
      <c r="K1108" t="s">
        <v>31</v>
      </c>
      <c r="L1108" t="s">
        <v>31</v>
      </c>
      <c r="M1108">
        <v>0</v>
      </c>
      <c r="N1108">
        <v>0</v>
      </c>
      <c r="O1108">
        <v>0</v>
      </c>
      <c r="P1108" t="s">
        <v>37</v>
      </c>
      <c r="Q1108" t="s">
        <v>37</v>
      </c>
      <c r="R1108" t="str">
        <f t="shared" si="35"/>
        <v>2150994511123</v>
      </c>
      <c r="S1108" t="s">
        <v>38</v>
      </c>
      <c r="T1108" t="s">
        <v>118</v>
      </c>
      <c r="U1108" t="s">
        <v>119</v>
      </c>
      <c r="V1108" t="s">
        <v>120</v>
      </c>
      <c r="W1108" t="s">
        <v>42</v>
      </c>
      <c r="X1108" t="s">
        <v>43</v>
      </c>
      <c r="Y1108" t="s">
        <v>44</v>
      </c>
      <c r="Z1108" t="s">
        <v>44</v>
      </c>
      <c r="AA1108" t="s">
        <v>45</v>
      </c>
      <c r="AB1108" t="s">
        <v>46</v>
      </c>
      <c r="AC1108" t="s">
        <v>47</v>
      </c>
      <c r="AD1108" t="s">
        <v>48</v>
      </c>
      <c r="AE1108" t="s">
        <v>49</v>
      </c>
      <c r="AF1108" t="s">
        <v>31</v>
      </c>
    </row>
    <row r="1109" spans="1:32">
      <c r="A1109" t="str">
        <f t="shared" si="34"/>
        <v>215099451112605</v>
      </c>
      <c r="B1109" t="s">
        <v>2978</v>
      </c>
      <c r="C1109" t="s">
        <v>114</v>
      </c>
      <c r="D1109" t="s">
        <v>262</v>
      </c>
      <c r="E1109" t="s">
        <v>262</v>
      </c>
      <c r="F1109" t="s">
        <v>57</v>
      </c>
      <c r="G1109" t="s">
        <v>3493</v>
      </c>
      <c r="H1109" s="1">
        <v>43952</v>
      </c>
      <c r="I1109" s="1">
        <v>43922</v>
      </c>
      <c r="J1109">
        <v>1158720</v>
      </c>
      <c r="K1109" t="s">
        <v>31</v>
      </c>
      <c r="L1109" t="s">
        <v>31</v>
      </c>
      <c r="M1109">
        <v>0</v>
      </c>
      <c r="N1109">
        <v>0</v>
      </c>
      <c r="O1109">
        <v>0</v>
      </c>
      <c r="P1109" t="s">
        <v>37</v>
      </c>
      <c r="Q1109" t="s">
        <v>37</v>
      </c>
      <c r="R1109" t="str">
        <f t="shared" si="35"/>
        <v>2150994511126</v>
      </c>
      <c r="S1109" t="s">
        <v>38</v>
      </c>
      <c r="T1109" t="s">
        <v>118</v>
      </c>
      <c r="U1109" t="s">
        <v>119</v>
      </c>
      <c r="V1109" t="s">
        <v>120</v>
      </c>
      <c r="W1109" t="s">
        <v>42</v>
      </c>
      <c r="X1109" t="s">
        <v>43</v>
      </c>
      <c r="Y1109" t="s">
        <v>44</v>
      </c>
      <c r="Z1109" t="s">
        <v>44</v>
      </c>
      <c r="AA1109" t="s">
        <v>45</v>
      </c>
      <c r="AB1109" t="s">
        <v>46</v>
      </c>
      <c r="AC1109" t="s">
        <v>47</v>
      </c>
      <c r="AD1109" t="s">
        <v>48</v>
      </c>
      <c r="AE1109" t="s">
        <v>49</v>
      </c>
      <c r="AF1109" t="s">
        <v>31</v>
      </c>
    </row>
    <row r="1110" spans="1:32">
      <c r="A1110" t="str">
        <f t="shared" si="34"/>
        <v>215099451115105</v>
      </c>
      <c r="B1110" t="s">
        <v>2978</v>
      </c>
      <c r="C1110" t="s">
        <v>114</v>
      </c>
      <c r="D1110" t="s">
        <v>262</v>
      </c>
      <c r="E1110" t="s">
        <v>262</v>
      </c>
      <c r="F1110" t="s">
        <v>58</v>
      </c>
      <c r="G1110" t="s">
        <v>3493</v>
      </c>
      <c r="H1110" s="1">
        <v>43952</v>
      </c>
      <c r="I1110" s="1">
        <v>43922</v>
      </c>
      <c r="J1110">
        <v>920000</v>
      </c>
      <c r="K1110" t="s">
        <v>31</v>
      </c>
      <c r="L1110" t="s">
        <v>31</v>
      </c>
      <c r="M1110">
        <v>0</v>
      </c>
      <c r="N1110">
        <v>0</v>
      </c>
      <c r="O1110">
        <v>0</v>
      </c>
      <c r="P1110" t="s">
        <v>37</v>
      </c>
      <c r="Q1110" t="s">
        <v>37</v>
      </c>
      <c r="R1110" t="str">
        <f t="shared" si="35"/>
        <v>2150994511151</v>
      </c>
      <c r="S1110" t="s">
        <v>38</v>
      </c>
      <c r="T1110" t="s">
        <v>118</v>
      </c>
      <c r="U1110" t="s">
        <v>119</v>
      </c>
      <c r="V1110" t="s">
        <v>120</v>
      </c>
      <c r="W1110" t="s">
        <v>42</v>
      </c>
      <c r="X1110" t="s">
        <v>43</v>
      </c>
      <c r="Y1110" t="s">
        <v>44</v>
      </c>
      <c r="Z1110" t="s">
        <v>44</v>
      </c>
      <c r="AA1110" t="s">
        <v>45</v>
      </c>
      <c r="AB1110" t="s">
        <v>46</v>
      </c>
      <c r="AC1110" t="s">
        <v>47</v>
      </c>
      <c r="AD1110" t="s">
        <v>48</v>
      </c>
      <c r="AE1110" t="s">
        <v>49</v>
      </c>
      <c r="AF1110" t="s">
        <v>31</v>
      </c>
    </row>
    <row r="1111" spans="1:32">
      <c r="A1111" t="str">
        <f t="shared" si="34"/>
        <v>215099452111504</v>
      </c>
      <c r="B1111" t="s">
        <v>2978</v>
      </c>
      <c r="C1111" t="s">
        <v>114</v>
      </c>
      <c r="D1111" t="s">
        <v>521</v>
      </c>
      <c r="E1111" t="s">
        <v>521</v>
      </c>
      <c r="F1111" t="s">
        <v>286</v>
      </c>
      <c r="G1111" t="s">
        <v>3494</v>
      </c>
      <c r="H1111" s="1">
        <v>43929</v>
      </c>
      <c r="I1111" s="1">
        <v>43927</v>
      </c>
      <c r="J1111">
        <v>1100000</v>
      </c>
      <c r="K1111" t="s">
        <v>31</v>
      </c>
      <c r="L1111" t="s">
        <v>31</v>
      </c>
      <c r="M1111">
        <v>0</v>
      </c>
      <c r="N1111">
        <v>0</v>
      </c>
      <c r="O1111">
        <v>0</v>
      </c>
      <c r="P1111" t="s">
        <v>37</v>
      </c>
      <c r="Q1111" t="s">
        <v>37</v>
      </c>
      <c r="R1111" t="str">
        <f t="shared" si="35"/>
        <v>2150994521115</v>
      </c>
      <c r="S1111" t="s">
        <v>38</v>
      </c>
      <c r="T1111" t="s">
        <v>118</v>
      </c>
      <c r="U1111" t="s">
        <v>119</v>
      </c>
      <c r="V1111" t="s">
        <v>120</v>
      </c>
      <c r="W1111" t="s">
        <v>42</v>
      </c>
      <c r="X1111" t="s">
        <v>43</v>
      </c>
      <c r="Y1111" t="s">
        <v>44</v>
      </c>
      <c r="Z1111" t="s">
        <v>44</v>
      </c>
      <c r="AA1111" t="s">
        <v>45</v>
      </c>
      <c r="AB1111" t="s">
        <v>46</v>
      </c>
      <c r="AC1111" t="s">
        <v>47</v>
      </c>
      <c r="AD1111" t="s">
        <v>48</v>
      </c>
      <c r="AE1111" t="s">
        <v>49</v>
      </c>
      <c r="AF1111" t="s">
        <v>31</v>
      </c>
    </row>
    <row r="1112" spans="1:32">
      <c r="A1112" t="str">
        <f t="shared" si="34"/>
        <v>215099451112904</v>
      </c>
      <c r="B1112" t="s">
        <v>2978</v>
      </c>
      <c r="C1112" t="s">
        <v>114</v>
      </c>
      <c r="D1112" t="s">
        <v>509</v>
      </c>
      <c r="E1112" t="s">
        <v>509</v>
      </c>
      <c r="F1112" t="s">
        <v>112</v>
      </c>
      <c r="G1112" t="s">
        <v>3495</v>
      </c>
      <c r="H1112" s="1">
        <v>43929</v>
      </c>
      <c r="I1112" s="1">
        <v>43927</v>
      </c>
      <c r="J1112">
        <v>4267000</v>
      </c>
      <c r="K1112" t="s">
        <v>31</v>
      </c>
      <c r="L1112" t="s">
        <v>31</v>
      </c>
      <c r="M1112">
        <v>0</v>
      </c>
      <c r="N1112">
        <v>0</v>
      </c>
      <c r="O1112">
        <v>0</v>
      </c>
      <c r="P1112" t="s">
        <v>37</v>
      </c>
      <c r="Q1112" t="s">
        <v>37</v>
      </c>
      <c r="R1112" t="str">
        <f t="shared" si="35"/>
        <v>2150994511129</v>
      </c>
      <c r="S1112" t="s">
        <v>38</v>
      </c>
      <c r="T1112" t="s">
        <v>118</v>
      </c>
      <c r="U1112" t="s">
        <v>119</v>
      </c>
      <c r="V1112" t="s">
        <v>120</v>
      </c>
      <c r="W1112" t="s">
        <v>42</v>
      </c>
      <c r="X1112" t="s">
        <v>43</v>
      </c>
      <c r="Y1112" t="s">
        <v>44</v>
      </c>
      <c r="Z1112" t="s">
        <v>44</v>
      </c>
      <c r="AA1112" t="s">
        <v>45</v>
      </c>
      <c r="AB1112" t="s">
        <v>46</v>
      </c>
      <c r="AC1112" t="s">
        <v>47</v>
      </c>
      <c r="AD1112" t="s">
        <v>48</v>
      </c>
      <c r="AE1112" t="s">
        <v>49</v>
      </c>
      <c r="AF1112" t="s">
        <v>31</v>
      </c>
    </row>
    <row r="1113" spans="1:32">
      <c r="A1113" t="str">
        <f t="shared" si="34"/>
        <v>215099451241104</v>
      </c>
      <c r="B1113" t="s">
        <v>2978</v>
      </c>
      <c r="C1113" t="s">
        <v>114</v>
      </c>
      <c r="D1113" t="s">
        <v>719</v>
      </c>
      <c r="E1113" t="s">
        <v>719</v>
      </c>
      <c r="F1113" t="s">
        <v>116</v>
      </c>
      <c r="G1113" t="s">
        <v>3496</v>
      </c>
      <c r="H1113" s="1">
        <v>43929</v>
      </c>
      <c r="I1113" s="1">
        <v>43927</v>
      </c>
      <c r="J1113">
        <v>18901450</v>
      </c>
      <c r="K1113" t="s">
        <v>31</v>
      </c>
      <c r="L1113" t="s">
        <v>31</v>
      </c>
      <c r="M1113">
        <v>0</v>
      </c>
      <c r="N1113">
        <v>0</v>
      </c>
      <c r="O1113">
        <v>0</v>
      </c>
      <c r="P1113" t="s">
        <v>37</v>
      </c>
      <c r="Q1113" t="s">
        <v>37</v>
      </c>
      <c r="R1113" t="str">
        <f t="shared" si="35"/>
        <v>2150994512411</v>
      </c>
      <c r="S1113" t="s">
        <v>38</v>
      </c>
      <c r="T1113" t="s">
        <v>118</v>
      </c>
      <c r="U1113" t="s">
        <v>119</v>
      </c>
      <c r="V1113" t="s">
        <v>120</v>
      </c>
      <c r="W1113" t="s">
        <v>42</v>
      </c>
      <c r="X1113" t="s">
        <v>43</v>
      </c>
      <c r="Y1113" t="s">
        <v>44</v>
      </c>
      <c r="Z1113" t="s">
        <v>44</v>
      </c>
      <c r="AA1113" t="s">
        <v>45</v>
      </c>
      <c r="AB1113" t="s">
        <v>46</v>
      </c>
      <c r="AC1113" t="s">
        <v>47</v>
      </c>
      <c r="AD1113" t="s">
        <v>48</v>
      </c>
      <c r="AE1113" t="s">
        <v>49</v>
      </c>
      <c r="AF1113" t="s">
        <v>31</v>
      </c>
    </row>
    <row r="1114" spans="1:32">
      <c r="A1114" t="str">
        <f t="shared" si="34"/>
        <v>215099452111505</v>
      </c>
      <c r="B1114" t="s">
        <v>2978</v>
      </c>
      <c r="C1114" t="s">
        <v>114</v>
      </c>
      <c r="D1114" t="s">
        <v>272</v>
      </c>
      <c r="E1114" t="s">
        <v>272</v>
      </c>
      <c r="F1114" t="s">
        <v>286</v>
      </c>
      <c r="G1114" t="s">
        <v>3497</v>
      </c>
      <c r="H1114" s="1">
        <v>43964</v>
      </c>
      <c r="I1114" s="1">
        <v>43957</v>
      </c>
      <c r="J1114">
        <v>1100000</v>
      </c>
      <c r="K1114" t="s">
        <v>31</v>
      </c>
      <c r="L1114" t="s">
        <v>31</v>
      </c>
      <c r="M1114">
        <v>0</v>
      </c>
      <c r="N1114">
        <v>0</v>
      </c>
      <c r="O1114">
        <v>0</v>
      </c>
      <c r="P1114" t="s">
        <v>37</v>
      </c>
      <c r="Q1114" t="s">
        <v>37</v>
      </c>
      <c r="R1114" t="str">
        <f t="shared" si="35"/>
        <v>2150994521115</v>
      </c>
      <c r="S1114" t="s">
        <v>38</v>
      </c>
      <c r="T1114" t="s">
        <v>118</v>
      </c>
      <c r="U1114" t="s">
        <v>119</v>
      </c>
      <c r="V1114" t="s">
        <v>120</v>
      </c>
      <c r="W1114" t="s">
        <v>42</v>
      </c>
      <c r="X1114" t="s">
        <v>43</v>
      </c>
      <c r="Y1114" t="s">
        <v>44</v>
      </c>
      <c r="Z1114" t="s">
        <v>44</v>
      </c>
      <c r="AA1114" t="s">
        <v>45</v>
      </c>
      <c r="AB1114" t="s">
        <v>46</v>
      </c>
      <c r="AC1114" t="s">
        <v>47</v>
      </c>
      <c r="AD1114" t="s">
        <v>48</v>
      </c>
      <c r="AE1114" t="s">
        <v>49</v>
      </c>
      <c r="AF1114" t="s">
        <v>31</v>
      </c>
    </row>
    <row r="1115" spans="1:32">
      <c r="A1115" t="str">
        <f t="shared" si="34"/>
        <v>215099451111105</v>
      </c>
      <c r="B1115" t="s">
        <v>2978</v>
      </c>
      <c r="C1115" t="s">
        <v>114</v>
      </c>
      <c r="D1115" t="s">
        <v>705</v>
      </c>
      <c r="E1115" t="s">
        <v>705</v>
      </c>
      <c r="F1115" t="s">
        <v>35</v>
      </c>
      <c r="G1115" t="s">
        <v>3498</v>
      </c>
      <c r="H1115" s="1">
        <v>43965</v>
      </c>
      <c r="I1115" s="1">
        <v>43957</v>
      </c>
      <c r="J1115">
        <v>2225800</v>
      </c>
      <c r="K1115" t="s">
        <v>31</v>
      </c>
      <c r="L1115" t="s">
        <v>31</v>
      </c>
      <c r="M1115">
        <v>0</v>
      </c>
      <c r="N1115">
        <v>0</v>
      </c>
      <c r="O1115">
        <v>0</v>
      </c>
      <c r="P1115" t="s">
        <v>37</v>
      </c>
      <c r="Q1115" t="s">
        <v>37</v>
      </c>
      <c r="R1115" t="str">
        <f t="shared" si="35"/>
        <v>2150994511111</v>
      </c>
      <c r="S1115" t="s">
        <v>38</v>
      </c>
      <c r="T1115" t="s">
        <v>118</v>
      </c>
      <c r="U1115" t="s">
        <v>119</v>
      </c>
      <c r="V1115" t="s">
        <v>120</v>
      </c>
      <c r="W1115" t="s">
        <v>42</v>
      </c>
      <c r="X1115" t="s">
        <v>43</v>
      </c>
      <c r="Y1115" t="s">
        <v>44</v>
      </c>
      <c r="Z1115" t="s">
        <v>44</v>
      </c>
      <c r="AA1115" t="s">
        <v>45</v>
      </c>
      <c r="AB1115" t="s">
        <v>46</v>
      </c>
      <c r="AC1115" t="s">
        <v>47</v>
      </c>
      <c r="AD1115" t="s">
        <v>48</v>
      </c>
      <c r="AE1115" t="s">
        <v>49</v>
      </c>
      <c r="AF1115" t="s">
        <v>31</v>
      </c>
    </row>
    <row r="1116" spans="1:32">
      <c r="A1116" t="str">
        <f t="shared" si="34"/>
        <v>215099451111905</v>
      </c>
      <c r="B1116" t="s">
        <v>2978</v>
      </c>
      <c r="C1116" t="s">
        <v>114</v>
      </c>
      <c r="D1116" t="s">
        <v>705</v>
      </c>
      <c r="E1116" t="s">
        <v>705</v>
      </c>
      <c r="F1116" t="s">
        <v>50</v>
      </c>
      <c r="G1116" t="s">
        <v>3498</v>
      </c>
      <c r="H1116" s="1">
        <v>43965</v>
      </c>
      <c r="I1116" s="1">
        <v>43957</v>
      </c>
      <c r="J1116">
        <v>194</v>
      </c>
      <c r="K1116" t="s">
        <v>31</v>
      </c>
      <c r="L1116" t="s">
        <v>31</v>
      </c>
      <c r="M1116">
        <v>0</v>
      </c>
      <c r="N1116">
        <v>0</v>
      </c>
      <c r="O1116">
        <v>0</v>
      </c>
      <c r="P1116" t="s">
        <v>37</v>
      </c>
      <c r="Q1116" t="s">
        <v>37</v>
      </c>
      <c r="R1116" t="str">
        <f t="shared" si="35"/>
        <v>2150994511119</v>
      </c>
      <c r="S1116" t="s">
        <v>38</v>
      </c>
      <c r="T1116" t="s">
        <v>118</v>
      </c>
      <c r="U1116" t="s">
        <v>119</v>
      </c>
      <c r="V1116" t="s">
        <v>120</v>
      </c>
      <c r="W1116" t="s">
        <v>42</v>
      </c>
      <c r="X1116" t="s">
        <v>43</v>
      </c>
      <c r="Y1116" t="s">
        <v>44</v>
      </c>
      <c r="Z1116" t="s">
        <v>44</v>
      </c>
      <c r="AA1116" t="s">
        <v>45</v>
      </c>
      <c r="AB1116" t="s">
        <v>46</v>
      </c>
      <c r="AC1116" t="s">
        <v>47</v>
      </c>
      <c r="AD1116" t="s">
        <v>48</v>
      </c>
      <c r="AE1116" t="s">
        <v>49</v>
      </c>
      <c r="AF1116" t="s">
        <v>31</v>
      </c>
    </row>
    <row r="1117" spans="1:32">
      <c r="A1117" t="str">
        <f t="shared" si="34"/>
        <v>215099451112105</v>
      </c>
      <c r="B1117" t="s">
        <v>2978</v>
      </c>
      <c r="C1117" t="s">
        <v>114</v>
      </c>
      <c r="D1117" t="s">
        <v>705</v>
      </c>
      <c r="E1117" t="s">
        <v>705</v>
      </c>
      <c r="F1117" t="s">
        <v>51</v>
      </c>
      <c r="G1117" t="s">
        <v>3498</v>
      </c>
      <c r="H1117" s="1">
        <v>43965</v>
      </c>
      <c r="I1117" s="1">
        <v>43957</v>
      </c>
      <c r="J1117">
        <v>112420</v>
      </c>
      <c r="K1117" t="s">
        <v>31</v>
      </c>
      <c r="L1117" t="s">
        <v>31</v>
      </c>
      <c r="M1117">
        <v>0</v>
      </c>
      <c r="N1117">
        <v>0</v>
      </c>
      <c r="O1117">
        <v>0</v>
      </c>
      <c r="P1117" t="s">
        <v>37</v>
      </c>
      <c r="Q1117" t="s">
        <v>37</v>
      </c>
      <c r="R1117" t="str">
        <f t="shared" si="35"/>
        <v>2150994511121</v>
      </c>
      <c r="S1117" t="s">
        <v>38</v>
      </c>
      <c r="T1117" t="s">
        <v>118</v>
      </c>
      <c r="U1117" t="s">
        <v>119</v>
      </c>
      <c r="V1117" t="s">
        <v>120</v>
      </c>
      <c r="W1117" t="s">
        <v>42</v>
      </c>
      <c r="X1117" t="s">
        <v>43</v>
      </c>
      <c r="Y1117" t="s">
        <v>44</v>
      </c>
      <c r="Z1117" t="s">
        <v>44</v>
      </c>
      <c r="AA1117" t="s">
        <v>45</v>
      </c>
      <c r="AB1117" t="s">
        <v>46</v>
      </c>
      <c r="AC1117" t="s">
        <v>47</v>
      </c>
      <c r="AD1117" t="s">
        <v>48</v>
      </c>
      <c r="AE1117" t="s">
        <v>49</v>
      </c>
      <c r="AF1117" t="s">
        <v>31</v>
      </c>
    </row>
    <row r="1118" spans="1:32">
      <c r="A1118" t="str">
        <f t="shared" si="34"/>
        <v>215099451112205</v>
      </c>
      <c r="B1118" t="s">
        <v>2978</v>
      </c>
      <c r="C1118" t="s">
        <v>114</v>
      </c>
      <c r="D1118" t="s">
        <v>705</v>
      </c>
      <c r="E1118" t="s">
        <v>705</v>
      </c>
      <c r="F1118" t="s">
        <v>55</v>
      </c>
      <c r="G1118" t="s">
        <v>3498</v>
      </c>
      <c r="H1118" s="1">
        <v>43965</v>
      </c>
      <c r="I1118" s="1">
        <v>43957</v>
      </c>
      <c r="J1118">
        <v>22484</v>
      </c>
      <c r="K1118" t="s">
        <v>31</v>
      </c>
      <c r="L1118" t="s">
        <v>31</v>
      </c>
      <c r="M1118">
        <v>0</v>
      </c>
      <c r="N1118">
        <v>0</v>
      </c>
      <c r="O1118">
        <v>0</v>
      </c>
      <c r="P1118" t="s">
        <v>37</v>
      </c>
      <c r="Q1118" t="s">
        <v>37</v>
      </c>
      <c r="R1118" t="str">
        <f t="shared" si="35"/>
        <v>2150994511122</v>
      </c>
      <c r="S1118" t="s">
        <v>38</v>
      </c>
      <c r="T1118" t="s">
        <v>118</v>
      </c>
      <c r="U1118" t="s">
        <v>119</v>
      </c>
      <c r="V1118" t="s">
        <v>120</v>
      </c>
      <c r="W1118" t="s">
        <v>42</v>
      </c>
      <c r="X1118" t="s">
        <v>43</v>
      </c>
      <c r="Y1118" t="s">
        <v>44</v>
      </c>
      <c r="Z1118" t="s">
        <v>44</v>
      </c>
      <c r="AA1118" t="s">
        <v>45</v>
      </c>
      <c r="AB1118" t="s">
        <v>46</v>
      </c>
      <c r="AC1118" t="s">
        <v>47</v>
      </c>
      <c r="AD1118" t="s">
        <v>48</v>
      </c>
      <c r="AE1118" t="s">
        <v>49</v>
      </c>
      <c r="AF1118" t="s">
        <v>31</v>
      </c>
    </row>
    <row r="1119" spans="1:32">
      <c r="A1119" t="str">
        <f t="shared" si="34"/>
        <v>215099451241105</v>
      </c>
      <c r="B1119" t="s">
        <v>2978</v>
      </c>
      <c r="C1119" t="s">
        <v>114</v>
      </c>
      <c r="D1119" t="s">
        <v>709</v>
      </c>
      <c r="E1119" t="s">
        <v>709</v>
      </c>
      <c r="F1119" t="s">
        <v>116</v>
      </c>
      <c r="G1119" t="s">
        <v>3499</v>
      </c>
      <c r="H1119" s="1">
        <v>43964</v>
      </c>
      <c r="I1119" s="1">
        <v>43962</v>
      </c>
      <c r="J1119">
        <v>18901450</v>
      </c>
      <c r="K1119" t="s">
        <v>31</v>
      </c>
      <c r="L1119" t="s">
        <v>31</v>
      </c>
      <c r="M1119">
        <v>0</v>
      </c>
      <c r="N1119">
        <v>0</v>
      </c>
      <c r="O1119">
        <v>0</v>
      </c>
      <c r="P1119" t="s">
        <v>37</v>
      </c>
      <c r="Q1119" t="s">
        <v>37</v>
      </c>
      <c r="R1119" t="str">
        <f t="shared" si="35"/>
        <v>2150994512411</v>
      </c>
      <c r="S1119" t="s">
        <v>38</v>
      </c>
      <c r="T1119" t="s">
        <v>118</v>
      </c>
      <c r="U1119" t="s">
        <v>119</v>
      </c>
      <c r="V1119" t="s">
        <v>120</v>
      </c>
      <c r="W1119" t="s">
        <v>42</v>
      </c>
      <c r="X1119" t="s">
        <v>43</v>
      </c>
      <c r="Y1119" t="s">
        <v>44</v>
      </c>
      <c r="Z1119" t="s">
        <v>44</v>
      </c>
      <c r="AA1119" t="s">
        <v>45</v>
      </c>
      <c r="AB1119" t="s">
        <v>46</v>
      </c>
      <c r="AC1119" t="s">
        <v>47</v>
      </c>
      <c r="AD1119" t="s">
        <v>48</v>
      </c>
      <c r="AE1119" t="s">
        <v>49</v>
      </c>
      <c r="AF1119" t="s">
        <v>31</v>
      </c>
    </row>
    <row r="1120" spans="1:32">
      <c r="A1120" t="str">
        <f t="shared" si="34"/>
        <v>215099451112905</v>
      </c>
      <c r="B1120" t="s">
        <v>2978</v>
      </c>
      <c r="C1120" t="s">
        <v>114</v>
      </c>
      <c r="D1120" t="s">
        <v>507</v>
      </c>
      <c r="E1120" t="s">
        <v>507</v>
      </c>
      <c r="F1120" t="s">
        <v>112</v>
      </c>
      <c r="G1120" t="s">
        <v>3500</v>
      </c>
      <c r="H1120" s="1">
        <v>43965</v>
      </c>
      <c r="I1120" s="1">
        <v>43962</v>
      </c>
      <c r="J1120">
        <v>4704000</v>
      </c>
      <c r="K1120" t="s">
        <v>31</v>
      </c>
      <c r="L1120" t="s">
        <v>31</v>
      </c>
      <c r="M1120">
        <v>0</v>
      </c>
      <c r="N1120">
        <v>0</v>
      </c>
      <c r="O1120">
        <v>0</v>
      </c>
      <c r="P1120" t="s">
        <v>37</v>
      </c>
      <c r="Q1120" t="s">
        <v>37</v>
      </c>
      <c r="R1120" t="str">
        <f t="shared" si="35"/>
        <v>2150994511129</v>
      </c>
      <c r="S1120" t="s">
        <v>38</v>
      </c>
      <c r="T1120" t="s">
        <v>118</v>
      </c>
      <c r="U1120" t="s">
        <v>119</v>
      </c>
      <c r="V1120" t="s">
        <v>120</v>
      </c>
      <c r="W1120" t="s">
        <v>42</v>
      </c>
      <c r="X1120" t="s">
        <v>43</v>
      </c>
      <c r="Y1120" t="s">
        <v>44</v>
      </c>
      <c r="Z1120" t="s">
        <v>44</v>
      </c>
      <c r="AA1120" t="s">
        <v>45</v>
      </c>
      <c r="AB1120" t="s">
        <v>46</v>
      </c>
      <c r="AC1120" t="s">
        <v>47</v>
      </c>
      <c r="AD1120" t="s">
        <v>48</v>
      </c>
      <c r="AE1120" t="s">
        <v>49</v>
      </c>
      <c r="AF1120" t="s">
        <v>31</v>
      </c>
    </row>
    <row r="1121" spans="1:32">
      <c r="A1121" t="str">
        <f t="shared" si="34"/>
        <v>215099451115105</v>
      </c>
      <c r="B1121" t="s">
        <v>2978</v>
      </c>
      <c r="C1121" t="s">
        <v>114</v>
      </c>
      <c r="D1121" t="s">
        <v>449</v>
      </c>
      <c r="E1121" t="s">
        <v>449</v>
      </c>
      <c r="F1121" t="s">
        <v>58</v>
      </c>
      <c r="G1121" t="s">
        <v>3501</v>
      </c>
      <c r="H1121" s="1">
        <v>43969</v>
      </c>
      <c r="I1121" s="1">
        <v>43964</v>
      </c>
      <c r="J1121">
        <v>920000</v>
      </c>
      <c r="K1121" t="s">
        <v>31</v>
      </c>
      <c r="L1121" t="s">
        <v>31</v>
      </c>
      <c r="M1121">
        <v>0</v>
      </c>
      <c r="N1121">
        <v>0</v>
      </c>
      <c r="O1121">
        <v>0</v>
      </c>
      <c r="P1121" t="s">
        <v>37</v>
      </c>
      <c r="Q1121" t="s">
        <v>37</v>
      </c>
      <c r="R1121" t="str">
        <f t="shared" si="35"/>
        <v>2150994511151</v>
      </c>
      <c r="S1121" t="s">
        <v>38</v>
      </c>
      <c r="T1121" t="s">
        <v>118</v>
      </c>
      <c r="U1121" t="s">
        <v>119</v>
      </c>
      <c r="V1121" t="s">
        <v>120</v>
      </c>
      <c r="W1121" t="s">
        <v>42</v>
      </c>
      <c r="X1121" t="s">
        <v>43</v>
      </c>
      <c r="Y1121" t="s">
        <v>44</v>
      </c>
      <c r="Z1121" t="s">
        <v>44</v>
      </c>
      <c r="AA1121" t="s">
        <v>45</v>
      </c>
      <c r="AB1121" t="s">
        <v>46</v>
      </c>
      <c r="AC1121" t="s">
        <v>47</v>
      </c>
      <c r="AD1121" t="s">
        <v>48</v>
      </c>
      <c r="AE1121" t="s">
        <v>49</v>
      </c>
      <c r="AF1121" t="s">
        <v>31</v>
      </c>
    </row>
    <row r="1122" spans="1:32">
      <c r="A1122" t="str">
        <f t="shared" si="34"/>
        <v>215099451112305</v>
      </c>
      <c r="B1122" t="s">
        <v>2978</v>
      </c>
      <c r="C1122" t="s">
        <v>114</v>
      </c>
      <c r="D1122" t="s">
        <v>449</v>
      </c>
      <c r="E1122" t="s">
        <v>449</v>
      </c>
      <c r="F1122" t="s">
        <v>56</v>
      </c>
      <c r="G1122" t="s">
        <v>3501</v>
      </c>
      <c r="H1122" s="1">
        <v>43969</v>
      </c>
      <c r="I1122" s="1">
        <v>43964</v>
      </c>
      <c r="J1122">
        <v>540000</v>
      </c>
      <c r="K1122" t="s">
        <v>31</v>
      </c>
      <c r="L1122" t="s">
        <v>31</v>
      </c>
      <c r="M1122">
        <v>0</v>
      </c>
      <c r="N1122">
        <v>0</v>
      </c>
      <c r="O1122">
        <v>0</v>
      </c>
      <c r="P1122" t="s">
        <v>37</v>
      </c>
      <c r="Q1122" t="s">
        <v>37</v>
      </c>
      <c r="R1122" t="str">
        <f t="shared" si="35"/>
        <v>2150994511123</v>
      </c>
      <c r="S1122" t="s">
        <v>38</v>
      </c>
      <c r="T1122" t="s">
        <v>118</v>
      </c>
      <c r="U1122" t="s">
        <v>119</v>
      </c>
      <c r="V1122" t="s">
        <v>120</v>
      </c>
      <c r="W1122" t="s">
        <v>42</v>
      </c>
      <c r="X1122" t="s">
        <v>43</v>
      </c>
      <c r="Y1122" t="s">
        <v>44</v>
      </c>
      <c r="Z1122" t="s">
        <v>44</v>
      </c>
      <c r="AA1122" t="s">
        <v>45</v>
      </c>
      <c r="AB1122" t="s">
        <v>46</v>
      </c>
      <c r="AC1122" t="s">
        <v>47</v>
      </c>
      <c r="AD1122" t="s">
        <v>48</v>
      </c>
      <c r="AE1122" t="s">
        <v>49</v>
      </c>
      <c r="AF1122" t="s">
        <v>31</v>
      </c>
    </row>
    <row r="1123" spans="1:32">
      <c r="A1123" t="str">
        <f t="shared" si="34"/>
        <v>215099451112205</v>
      </c>
      <c r="B1123" t="s">
        <v>2978</v>
      </c>
      <c r="C1123" t="s">
        <v>114</v>
      </c>
      <c r="D1123" t="s">
        <v>449</v>
      </c>
      <c r="E1123" t="s">
        <v>449</v>
      </c>
      <c r="F1123" t="s">
        <v>55</v>
      </c>
      <c r="G1123" t="s">
        <v>3501</v>
      </c>
      <c r="H1123" s="1">
        <v>43969</v>
      </c>
      <c r="I1123" s="1">
        <v>43964</v>
      </c>
      <c r="J1123">
        <v>466826</v>
      </c>
      <c r="K1123" t="s">
        <v>31</v>
      </c>
      <c r="L1123" t="s">
        <v>31</v>
      </c>
      <c r="M1123">
        <v>0</v>
      </c>
      <c r="N1123">
        <v>0</v>
      </c>
      <c r="O1123">
        <v>0</v>
      </c>
      <c r="P1123" t="s">
        <v>37</v>
      </c>
      <c r="Q1123" t="s">
        <v>37</v>
      </c>
      <c r="R1123" t="str">
        <f t="shared" si="35"/>
        <v>2150994511122</v>
      </c>
      <c r="S1123" t="s">
        <v>38</v>
      </c>
      <c r="T1123" t="s">
        <v>118</v>
      </c>
      <c r="U1123" t="s">
        <v>119</v>
      </c>
      <c r="V1123" t="s">
        <v>120</v>
      </c>
      <c r="W1123" t="s">
        <v>42</v>
      </c>
      <c r="X1123" t="s">
        <v>43</v>
      </c>
      <c r="Y1123" t="s">
        <v>44</v>
      </c>
      <c r="Z1123" t="s">
        <v>44</v>
      </c>
      <c r="AA1123" t="s">
        <v>45</v>
      </c>
      <c r="AB1123" t="s">
        <v>46</v>
      </c>
      <c r="AC1123" t="s">
        <v>47</v>
      </c>
      <c r="AD1123" t="s">
        <v>48</v>
      </c>
      <c r="AE1123" t="s">
        <v>49</v>
      </c>
      <c r="AF1123" t="s">
        <v>31</v>
      </c>
    </row>
    <row r="1124" spans="1:32">
      <c r="A1124" t="str">
        <f t="shared" si="34"/>
        <v>215099451112105</v>
      </c>
      <c r="B1124" t="s">
        <v>2978</v>
      </c>
      <c r="C1124" t="s">
        <v>114</v>
      </c>
      <c r="D1124" t="s">
        <v>449</v>
      </c>
      <c r="E1124" t="s">
        <v>449</v>
      </c>
      <c r="F1124" t="s">
        <v>51</v>
      </c>
      <c r="G1124" t="s">
        <v>3501</v>
      </c>
      <c r="H1124" s="1">
        <v>43969</v>
      </c>
      <c r="I1124" s="1">
        <v>43964</v>
      </c>
      <c r="J1124">
        <v>1313070</v>
      </c>
      <c r="K1124" t="s">
        <v>31</v>
      </c>
      <c r="L1124" t="s">
        <v>31</v>
      </c>
      <c r="M1124">
        <v>0</v>
      </c>
      <c r="N1124">
        <v>0</v>
      </c>
      <c r="O1124">
        <v>0</v>
      </c>
      <c r="P1124" t="s">
        <v>37</v>
      </c>
      <c r="Q1124" t="s">
        <v>37</v>
      </c>
      <c r="R1124" t="str">
        <f t="shared" si="35"/>
        <v>2150994511121</v>
      </c>
      <c r="S1124" t="s">
        <v>38</v>
      </c>
      <c r="T1124" t="s">
        <v>118</v>
      </c>
      <c r="U1124" t="s">
        <v>119</v>
      </c>
      <c r="V1124" t="s">
        <v>120</v>
      </c>
      <c r="W1124" t="s">
        <v>42</v>
      </c>
      <c r="X1124" t="s">
        <v>43</v>
      </c>
      <c r="Y1124" t="s">
        <v>44</v>
      </c>
      <c r="Z1124" t="s">
        <v>44</v>
      </c>
      <c r="AA1124" t="s">
        <v>45</v>
      </c>
      <c r="AB1124" t="s">
        <v>46</v>
      </c>
      <c r="AC1124" t="s">
        <v>47</v>
      </c>
      <c r="AD1124" t="s">
        <v>48</v>
      </c>
      <c r="AE1124" t="s">
        <v>49</v>
      </c>
      <c r="AF1124" t="s">
        <v>31</v>
      </c>
    </row>
    <row r="1125" spans="1:32">
      <c r="A1125" t="str">
        <f t="shared" si="34"/>
        <v>215099451111905</v>
      </c>
      <c r="B1125" t="s">
        <v>2978</v>
      </c>
      <c r="C1125" t="s">
        <v>114</v>
      </c>
      <c r="D1125" t="s">
        <v>449</v>
      </c>
      <c r="E1125" t="s">
        <v>449</v>
      </c>
      <c r="F1125" t="s">
        <v>50</v>
      </c>
      <c r="G1125" t="s">
        <v>3501</v>
      </c>
      <c r="H1125" s="1">
        <v>43969</v>
      </c>
      <c r="I1125" s="1">
        <v>43964</v>
      </c>
      <c r="J1125">
        <v>304</v>
      </c>
      <c r="K1125" t="s">
        <v>31</v>
      </c>
      <c r="L1125" t="s">
        <v>31</v>
      </c>
      <c r="M1125">
        <v>0</v>
      </c>
      <c r="N1125">
        <v>0</v>
      </c>
      <c r="O1125">
        <v>0</v>
      </c>
      <c r="P1125" t="s">
        <v>37</v>
      </c>
      <c r="Q1125" t="s">
        <v>37</v>
      </c>
      <c r="R1125" t="str">
        <f t="shared" si="35"/>
        <v>2150994511119</v>
      </c>
      <c r="S1125" t="s">
        <v>38</v>
      </c>
      <c r="T1125" t="s">
        <v>118</v>
      </c>
      <c r="U1125" t="s">
        <v>119</v>
      </c>
      <c r="V1125" t="s">
        <v>120</v>
      </c>
      <c r="W1125" t="s">
        <v>42</v>
      </c>
      <c r="X1125" t="s">
        <v>43</v>
      </c>
      <c r="Y1125" t="s">
        <v>44</v>
      </c>
      <c r="Z1125" t="s">
        <v>44</v>
      </c>
      <c r="AA1125" t="s">
        <v>45</v>
      </c>
      <c r="AB1125" t="s">
        <v>46</v>
      </c>
      <c r="AC1125" t="s">
        <v>47</v>
      </c>
      <c r="AD1125" t="s">
        <v>48</v>
      </c>
      <c r="AE1125" t="s">
        <v>49</v>
      </c>
      <c r="AF1125" t="s">
        <v>31</v>
      </c>
    </row>
    <row r="1126" spans="1:32">
      <c r="A1126" t="str">
        <f t="shared" si="34"/>
        <v>215099451111105</v>
      </c>
      <c r="B1126" t="s">
        <v>2978</v>
      </c>
      <c r="C1126" t="s">
        <v>114</v>
      </c>
      <c r="D1126" t="s">
        <v>449</v>
      </c>
      <c r="E1126" t="s">
        <v>449</v>
      </c>
      <c r="F1126" t="s">
        <v>35</v>
      </c>
      <c r="G1126" t="s">
        <v>3501</v>
      </c>
      <c r="H1126" s="1">
        <v>43969</v>
      </c>
      <c r="I1126" s="1">
        <v>43964</v>
      </c>
      <c r="J1126">
        <v>19619400</v>
      </c>
      <c r="K1126" t="s">
        <v>31</v>
      </c>
      <c r="L1126" t="s">
        <v>31</v>
      </c>
      <c r="M1126">
        <v>0</v>
      </c>
      <c r="N1126">
        <v>0</v>
      </c>
      <c r="O1126">
        <v>0</v>
      </c>
      <c r="P1126" t="s">
        <v>37</v>
      </c>
      <c r="Q1126" t="s">
        <v>37</v>
      </c>
      <c r="R1126" t="str">
        <f t="shared" si="35"/>
        <v>2150994511111</v>
      </c>
      <c r="S1126" t="s">
        <v>38</v>
      </c>
      <c r="T1126" t="s">
        <v>118</v>
      </c>
      <c r="U1126" t="s">
        <v>119</v>
      </c>
      <c r="V1126" t="s">
        <v>120</v>
      </c>
      <c r="W1126" t="s">
        <v>42</v>
      </c>
      <c r="X1126" t="s">
        <v>43</v>
      </c>
      <c r="Y1126" t="s">
        <v>44</v>
      </c>
      <c r="Z1126" t="s">
        <v>44</v>
      </c>
      <c r="AA1126" t="s">
        <v>45</v>
      </c>
      <c r="AB1126" t="s">
        <v>46</v>
      </c>
      <c r="AC1126" t="s">
        <v>47</v>
      </c>
      <c r="AD1126" t="s">
        <v>48</v>
      </c>
      <c r="AE1126" t="s">
        <v>49</v>
      </c>
      <c r="AF1126" t="s">
        <v>31</v>
      </c>
    </row>
    <row r="1127" spans="1:32">
      <c r="A1127" t="str">
        <f t="shared" si="34"/>
        <v>215099451112606</v>
      </c>
      <c r="B1127" t="s">
        <v>2978</v>
      </c>
      <c r="C1127" t="s">
        <v>114</v>
      </c>
      <c r="D1127" t="s">
        <v>553</v>
      </c>
      <c r="E1127" t="s">
        <v>553</v>
      </c>
      <c r="F1127" t="s">
        <v>57</v>
      </c>
      <c r="G1127" t="s">
        <v>3502</v>
      </c>
      <c r="H1127" s="1">
        <v>43983</v>
      </c>
      <c r="I1127" s="1">
        <v>43956</v>
      </c>
      <c r="J1127">
        <v>1158720</v>
      </c>
      <c r="K1127" t="s">
        <v>31</v>
      </c>
      <c r="L1127" t="s">
        <v>31</v>
      </c>
      <c r="M1127">
        <v>0</v>
      </c>
      <c r="N1127">
        <v>0</v>
      </c>
      <c r="O1127">
        <v>0</v>
      </c>
      <c r="P1127" t="s">
        <v>37</v>
      </c>
      <c r="Q1127" t="s">
        <v>37</v>
      </c>
      <c r="R1127" t="str">
        <f t="shared" si="35"/>
        <v>2150994511126</v>
      </c>
      <c r="S1127" t="s">
        <v>38</v>
      </c>
      <c r="T1127" t="s">
        <v>118</v>
      </c>
      <c r="U1127" t="s">
        <v>119</v>
      </c>
      <c r="V1127" t="s">
        <v>120</v>
      </c>
      <c r="W1127" t="s">
        <v>42</v>
      </c>
      <c r="X1127" t="s">
        <v>43</v>
      </c>
      <c r="Y1127" t="s">
        <v>44</v>
      </c>
      <c r="Z1127" t="s">
        <v>44</v>
      </c>
      <c r="AA1127" t="s">
        <v>45</v>
      </c>
      <c r="AB1127" t="s">
        <v>46</v>
      </c>
      <c r="AC1127" t="s">
        <v>47</v>
      </c>
      <c r="AD1127" t="s">
        <v>48</v>
      </c>
      <c r="AE1127" t="s">
        <v>49</v>
      </c>
      <c r="AF1127" t="s">
        <v>31</v>
      </c>
    </row>
    <row r="1128" spans="1:32">
      <c r="A1128" t="str">
        <f t="shared" si="34"/>
        <v>215099451112306</v>
      </c>
      <c r="B1128" t="s">
        <v>2978</v>
      </c>
      <c r="C1128" t="s">
        <v>114</v>
      </c>
      <c r="D1128" t="s">
        <v>553</v>
      </c>
      <c r="E1128" t="s">
        <v>553</v>
      </c>
      <c r="F1128" t="s">
        <v>56</v>
      </c>
      <c r="G1128" t="s">
        <v>3502</v>
      </c>
      <c r="H1128" s="1">
        <v>43983</v>
      </c>
      <c r="I1128" s="1">
        <v>43956</v>
      </c>
      <c r="J1128">
        <v>540000</v>
      </c>
      <c r="K1128" t="s">
        <v>31</v>
      </c>
      <c r="L1128" t="s">
        <v>31</v>
      </c>
      <c r="M1128">
        <v>0</v>
      </c>
      <c r="N1128">
        <v>0</v>
      </c>
      <c r="O1128">
        <v>0</v>
      </c>
      <c r="P1128" t="s">
        <v>37</v>
      </c>
      <c r="Q1128" t="s">
        <v>37</v>
      </c>
      <c r="R1128" t="str">
        <f t="shared" si="35"/>
        <v>2150994511123</v>
      </c>
      <c r="S1128" t="s">
        <v>38</v>
      </c>
      <c r="T1128" t="s">
        <v>118</v>
      </c>
      <c r="U1128" t="s">
        <v>119</v>
      </c>
      <c r="V1128" t="s">
        <v>120</v>
      </c>
      <c r="W1128" t="s">
        <v>42</v>
      </c>
      <c r="X1128" t="s">
        <v>43</v>
      </c>
      <c r="Y1128" t="s">
        <v>44</v>
      </c>
      <c r="Z1128" t="s">
        <v>44</v>
      </c>
      <c r="AA1128" t="s">
        <v>45</v>
      </c>
      <c r="AB1128" t="s">
        <v>46</v>
      </c>
      <c r="AC1128" t="s">
        <v>47</v>
      </c>
      <c r="AD1128" t="s">
        <v>48</v>
      </c>
      <c r="AE1128" t="s">
        <v>49</v>
      </c>
      <c r="AF1128" t="s">
        <v>31</v>
      </c>
    </row>
    <row r="1129" spans="1:32">
      <c r="A1129" t="str">
        <f t="shared" si="34"/>
        <v>215099451112206</v>
      </c>
      <c r="B1129" t="s">
        <v>2978</v>
      </c>
      <c r="C1129" t="s">
        <v>114</v>
      </c>
      <c r="D1129" t="s">
        <v>553</v>
      </c>
      <c r="E1129" t="s">
        <v>553</v>
      </c>
      <c r="F1129" t="s">
        <v>55</v>
      </c>
      <c r="G1129" t="s">
        <v>3502</v>
      </c>
      <c r="H1129" s="1">
        <v>43983</v>
      </c>
      <c r="I1129" s="1">
        <v>43956</v>
      </c>
      <c r="J1129">
        <v>471212</v>
      </c>
      <c r="K1129" t="s">
        <v>31</v>
      </c>
      <c r="L1129" t="s">
        <v>31</v>
      </c>
      <c r="M1129">
        <v>0</v>
      </c>
      <c r="N1129">
        <v>0</v>
      </c>
      <c r="O1129">
        <v>0</v>
      </c>
      <c r="P1129" t="s">
        <v>37</v>
      </c>
      <c r="Q1129" t="s">
        <v>37</v>
      </c>
      <c r="R1129" t="str">
        <f t="shared" si="35"/>
        <v>2150994511122</v>
      </c>
      <c r="S1129" t="s">
        <v>38</v>
      </c>
      <c r="T1129" t="s">
        <v>118</v>
      </c>
      <c r="U1129" t="s">
        <v>119</v>
      </c>
      <c r="V1129" t="s">
        <v>120</v>
      </c>
      <c r="W1129" t="s">
        <v>42</v>
      </c>
      <c r="X1129" t="s">
        <v>43</v>
      </c>
      <c r="Y1129" t="s">
        <v>44</v>
      </c>
      <c r="Z1129" t="s">
        <v>44</v>
      </c>
      <c r="AA1129" t="s">
        <v>45</v>
      </c>
      <c r="AB1129" t="s">
        <v>46</v>
      </c>
      <c r="AC1129" t="s">
        <v>47</v>
      </c>
      <c r="AD1129" t="s">
        <v>48</v>
      </c>
      <c r="AE1129" t="s">
        <v>49</v>
      </c>
      <c r="AF1129" t="s">
        <v>31</v>
      </c>
    </row>
    <row r="1130" spans="1:32">
      <c r="A1130" t="str">
        <f t="shared" si="34"/>
        <v>215099451112106</v>
      </c>
      <c r="B1130" t="s">
        <v>2978</v>
      </c>
      <c r="C1130" t="s">
        <v>114</v>
      </c>
      <c r="D1130" t="s">
        <v>553</v>
      </c>
      <c r="E1130" t="s">
        <v>553</v>
      </c>
      <c r="F1130" t="s">
        <v>51</v>
      </c>
      <c r="G1130" t="s">
        <v>3502</v>
      </c>
      <c r="H1130" s="1">
        <v>43983</v>
      </c>
      <c r="I1130" s="1">
        <v>43956</v>
      </c>
      <c r="J1130">
        <v>1042990</v>
      </c>
      <c r="K1130" t="s">
        <v>31</v>
      </c>
      <c r="L1130" t="s">
        <v>31</v>
      </c>
      <c r="M1130">
        <v>0</v>
      </c>
      <c r="N1130">
        <v>0</v>
      </c>
      <c r="O1130">
        <v>0</v>
      </c>
      <c r="P1130" t="s">
        <v>37</v>
      </c>
      <c r="Q1130" t="s">
        <v>37</v>
      </c>
      <c r="R1130" t="str">
        <f t="shared" si="35"/>
        <v>2150994511121</v>
      </c>
      <c r="S1130" t="s">
        <v>38</v>
      </c>
      <c r="T1130" t="s">
        <v>118</v>
      </c>
      <c r="U1130" t="s">
        <v>119</v>
      </c>
      <c r="V1130" t="s">
        <v>120</v>
      </c>
      <c r="W1130" t="s">
        <v>42</v>
      </c>
      <c r="X1130" t="s">
        <v>43</v>
      </c>
      <c r="Y1130" t="s">
        <v>44</v>
      </c>
      <c r="Z1130" t="s">
        <v>44</v>
      </c>
      <c r="AA1130" t="s">
        <v>45</v>
      </c>
      <c r="AB1130" t="s">
        <v>46</v>
      </c>
      <c r="AC1130" t="s">
        <v>47</v>
      </c>
      <c r="AD1130" t="s">
        <v>48</v>
      </c>
      <c r="AE1130" t="s">
        <v>49</v>
      </c>
      <c r="AF1130" t="s">
        <v>31</v>
      </c>
    </row>
    <row r="1131" spans="1:32">
      <c r="A1131" t="str">
        <f t="shared" si="34"/>
        <v>215099451111906</v>
      </c>
      <c r="B1131" t="s">
        <v>2978</v>
      </c>
      <c r="C1131" t="s">
        <v>114</v>
      </c>
      <c r="D1131" t="s">
        <v>553</v>
      </c>
      <c r="E1131" t="s">
        <v>553</v>
      </c>
      <c r="F1131" t="s">
        <v>50</v>
      </c>
      <c r="G1131" t="s">
        <v>3502</v>
      </c>
      <c r="H1131" s="1">
        <v>43983</v>
      </c>
      <c r="I1131" s="1">
        <v>43956</v>
      </c>
      <c r="J1131">
        <v>283</v>
      </c>
      <c r="K1131" t="s">
        <v>31</v>
      </c>
      <c r="L1131" t="s">
        <v>31</v>
      </c>
      <c r="M1131">
        <v>0</v>
      </c>
      <c r="N1131">
        <v>0</v>
      </c>
      <c r="O1131">
        <v>0</v>
      </c>
      <c r="P1131" t="s">
        <v>37</v>
      </c>
      <c r="Q1131" t="s">
        <v>37</v>
      </c>
      <c r="R1131" t="str">
        <f t="shared" si="35"/>
        <v>2150994511119</v>
      </c>
      <c r="S1131" t="s">
        <v>38</v>
      </c>
      <c r="T1131" t="s">
        <v>118</v>
      </c>
      <c r="U1131" t="s">
        <v>119</v>
      </c>
      <c r="V1131" t="s">
        <v>120</v>
      </c>
      <c r="W1131" t="s">
        <v>42</v>
      </c>
      <c r="X1131" t="s">
        <v>43</v>
      </c>
      <c r="Y1131" t="s">
        <v>44</v>
      </c>
      <c r="Z1131" t="s">
        <v>44</v>
      </c>
      <c r="AA1131" t="s">
        <v>45</v>
      </c>
      <c r="AB1131" t="s">
        <v>46</v>
      </c>
      <c r="AC1131" t="s">
        <v>47</v>
      </c>
      <c r="AD1131" t="s">
        <v>48</v>
      </c>
      <c r="AE1131" t="s">
        <v>49</v>
      </c>
      <c r="AF1131" t="s">
        <v>31</v>
      </c>
    </row>
    <row r="1132" spans="1:32">
      <c r="A1132" t="str">
        <f t="shared" si="34"/>
        <v>215099451111106</v>
      </c>
      <c r="B1132" t="s">
        <v>2978</v>
      </c>
      <c r="C1132" t="s">
        <v>114</v>
      </c>
      <c r="D1132" t="s">
        <v>553</v>
      </c>
      <c r="E1132" t="s">
        <v>553</v>
      </c>
      <c r="F1132" t="s">
        <v>35</v>
      </c>
      <c r="G1132" t="s">
        <v>3502</v>
      </c>
      <c r="H1132" s="1">
        <v>43983</v>
      </c>
      <c r="I1132" s="1">
        <v>43956</v>
      </c>
      <c r="J1132">
        <v>20053600</v>
      </c>
      <c r="K1132" t="s">
        <v>31</v>
      </c>
      <c r="L1132" t="s">
        <v>31</v>
      </c>
      <c r="M1132">
        <v>0</v>
      </c>
      <c r="N1132">
        <v>0</v>
      </c>
      <c r="O1132">
        <v>0</v>
      </c>
      <c r="P1132" t="s">
        <v>37</v>
      </c>
      <c r="Q1132" t="s">
        <v>37</v>
      </c>
      <c r="R1132" t="str">
        <f t="shared" si="35"/>
        <v>2150994511111</v>
      </c>
      <c r="S1132" t="s">
        <v>38</v>
      </c>
      <c r="T1132" t="s">
        <v>118</v>
      </c>
      <c r="U1132" t="s">
        <v>119</v>
      </c>
      <c r="V1132" t="s">
        <v>120</v>
      </c>
      <c r="W1132" t="s">
        <v>42</v>
      </c>
      <c r="X1132" t="s">
        <v>43</v>
      </c>
      <c r="Y1132" t="s">
        <v>44</v>
      </c>
      <c r="Z1132" t="s">
        <v>44</v>
      </c>
      <c r="AA1132" t="s">
        <v>45</v>
      </c>
      <c r="AB1132" t="s">
        <v>46</v>
      </c>
      <c r="AC1132" t="s">
        <v>47</v>
      </c>
      <c r="AD1132" t="s">
        <v>48</v>
      </c>
      <c r="AE1132" t="s">
        <v>49</v>
      </c>
      <c r="AF1132" t="s">
        <v>31</v>
      </c>
    </row>
    <row r="1133" spans="1:32">
      <c r="A1133" t="str">
        <f t="shared" si="34"/>
        <v>215099451112206</v>
      </c>
      <c r="B1133" t="s">
        <v>2978</v>
      </c>
      <c r="C1133" t="s">
        <v>114</v>
      </c>
      <c r="D1133" t="s">
        <v>334</v>
      </c>
      <c r="E1133" t="s">
        <v>334</v>
      </c>
      <c r="F1133" t="s">
        <v>55</v>
      </c>
      <c r="G1133" t="s">
        <v>3503</v>
      </c>
      <c r="H1133" s="1">
        <v>43987</v>
      </c>
      <c r="I1133" s="1">
        <v>43986</v>
      </c>
      <c r="J1133">
        <v>4386</v>
      </c>
      <c r="K1133" t="s">
        <v>31</v>
      </c>
      <c r="L1133" t="s">
        <v>31</v>
      </c>
      <c r="M1133">
        <v>0</v>
      </c>
      <c r="N1133">
        <v>0</v>
      </c>
      <c r="O1133">
        <v>0</v>
      </c>
      <c r="P1133" t="s">
        <v>37</v>
      </c>
      <c r="Q1133" t="s">
        <v>37</v>
      </c>
      <c r="R1133" t="str">
        <f t="shared" si="35"/>
        <v>2150994511122</v>
      </c>
      <c r="S1133" t="s">
        <v>38</v>
      </c>
      <c r="T1133" t="s">
        <v>118</v>
      </c>
      <c r="U1133" t="s">
        <v>119</v>
      </c>
      <c r="V1133" t="s">
        <v>120</v>
      </c>
      <c r="W1133" t="s">
        <v>42</v>
      </c>
      <c r="X1133" t="s">
        <v>43</v>
      </c>
      <c r="Y1133" t="s">
        <v>44</v>
      </c>
      <c r="Z1133" t="s">
        <v>44</v>
      </c>
      <c r="AA1133" t="s">
        <v>45</v>
      </c>
      <c r="AB1133" t="s">
        <v>46</v>
      </c>
      <c r="AC1133" t="s">
        <v>47</v>
      </c>
      <c r="AD1133" t="s">
        <v>48</v>
      </c>
      <c r="AE1133" t="s">
        <v>49</v>
      </c>
      <c r="AF1133" t="s">
        <v>31</v>
      </c>
    </row>
    <row r="1134" spans="1:32">
      <c r="A1134" t="str">
        <f t="shared" si="34"/>
        <v>215099451112106</v>
      </c>
      <c r="B1134" t="s">
        <v>2978</v>
      </c>
      <c r="C1134" t="s">
        <v>114</v>
      </c>
      <c r="D1134" t="s">
        <v>334</v>
      </c>
      <c r="E1134" t="s">
        <v>334</v>
      </c>
      <c r="F1134" t="s">
        <v>51</v>
      </c>
      <c r="G1134" t="s">
        <v>3503</v>
      </c>
      <c r="H1134" s="1">
        <v>43987</v>
      </c>
      <c r="I1134" s="1">
        <v>43986</v>
      </c>
      <c r="J1134">
        <v>21930</v>
      </c>
      <c r="K1134" t="s">
        <v>31</v>
      </c>
      <c r="L1134" t="s">
        <v>31</v>
      </c>
      <c r="M1134">
        <v>0</v>
      </c>
      <c r="N1134">
        <v>0</v>
      </c>
      <c r="O1134">
        <v>0</v>
      </c>
      <c r="P1134" t="s">
        <v>37</v>
      </c>
      <c r="Q1134" t="s">
        <v>37</v>
      </c>
      <c r="R1134" t="str">
        <f t="shared" si="35"/>
        <v>2150994511121</v>
      </c>
      <c r="S1134" t="s">
        <v>38</v>
      </c>
      <c r="T1134" t="s">
        <v>118</v>
      </c>
      <c r="U1134" t="s">
        <v>119</v>
      </c>
      <c r="V1134" t="s">
        <v>120</v>
      </c>
      <c r="W1134" t="s">
        <v>42</v>
      </c>
      <c r="X1134" t="s">
        <v>43</v>
      </c>
      <c r="Y1134" t="s">
        <v>44</v>
      </c>
      <c r="Z1134" t="s">
        <v>44</v>
      </c>
      <c r="AA1134" t="s">
        <v>45</v>
      </c>
      <c r="AB1134" t="s">
        <v>46</v>
      </c>
      <c r="AC1134" t="s">
        <v>47</v>
      </c>
      <c r="AD1134" t="s">
        <v>48</v>
      </c>
      <c r="AE1134" t="s">
        <v>49</v>
      </c>
      <c r="AF1134" t="s">
        <v>31</v>
      </c>
    </row>
    <row r="1135" spans="1:32">
      <c r="A1135" t="str">
        <f t="shared" si="34"/>
        <v>215099451111106</v>
      </c>
      <c r="B1135" t="s">
        <v>2978</v>
      </c>
      <c r="C1135" t="s">
        <v>114</v>
      </c>
      <c r="D1135" t="s">
        <v>334</v>
      </c>
      <c r="E1135" t="s">
        <v>334</v>
      </c>
      <c r="F1135" t="s">
        <v>35</v>
      </c>
      <c r="G1135" t="s">
        <v>3503</v>
      </c>
      <c r="H1135" s="1">
        <v>43987</v>
      </c>
      <c r="I1135" s="1">
        <v>43986</v>
      </c>
      <c r="J1135">
        <v>434200</v>
      </c>
      <c r="K1135" t="s">
        <v>31</v>
      </c>
      <c r="L1135" t="s">
        <v>31</v>
      </c>
      <c r="M1135">
        <v>0</v>
      </c>
      <c r="N1135">
        <v>0</v>
      </c>
      <c r="O1135">
        <v>0</v>
      </c>
      <c r="P1135" t="s">
        <v>37</v>
      </c>
      <c r="Q1135" t="s">
        <v>37</v>
      </c>
      <c r="R1135" t="str">
        <f t="shared" si="35"/>
        <v>2150994511111</v>
      </c>
      <c r="S1135" t="s">
        <v>38</v>
      </c>
      <c r="T1135" t="s">
        <v>118</v>
      </c>
      <c r="U1135" t="s">
        <v>119</v>
      </c>
      <c r="V1135" t="s">
        <v>120</v>
      </c>
      <c r="W1135" t="s">
        <v>42</v>
      </c>
      <c r="X1135" t="s">
        <v>43</v>
      </c>
      <c r="Y1135" t="s">
        <v>44</v>
      </c>
      <c r="Z1135" t="s">
        <v>44</v>
      </c>
      <c r="AA1135" t="s">
        <v>45</v>
      </c>
      <c r="AB1135" t="s">
        <v>46</v>
      </c>
      <c r="AC1135" t="s">
        <v>47</v>
      </c>
      <c r="AD1135" t="s">
        <v>48</v>
      </c>
      <c r="AE1135" t="s">
        <v>49</v>
      </c>
      <c r="AF1135" t="s">
        <v>31</v>
      </c>
    </row>
    <row r="1136" spans="1:32">
      <c r="A1136" t="str">
        <f t="shared" si="34"/>
        <v>215099451115106</v>
      </c>
      <c r="B1136" t="s">
        <v>2978</v>
      </c>
      <c r="C1136" t="s">
        <v>114</v>
      </c>
      <c r="D1136" t="s">
        <v>553</v>
      </c>
      <c r="E1136" t="s">
        <v>553</v>
      </c>
      <c r="F1136" t="s">
        <v>58</v>
      </c>
      <c r="G1136" t="s">
        <v>3502</v>
      </c>
      <c r="H1136" s="1">
        <v>43983</v>
      </c>
      <c r="I1136" s="1">
        <v>43956</v>
      </c>
      <c r="J1136">
        <v>920000</v>
      </c>
      <c r="K1136" t="s">
        <v>31</v>
      </c>
      <c r="L1136" t="s">
        <v>31</v>
      </c>
      <c r="M1136">
        <v>0</v>
      </c>
      <c r="N1136">
        <v>0</v>
      </c>
      <c r="O1136">
        <v>0</v>
      </c>
      <c r="P1136" t="s">
        <v>37</v>
      </c>
      <c r="Q1136" t="s">
        <v>37</v>
      </c>
      <c r="R1136" t="str">
        <f t="shared" si="35"/>
        <v>2150994511151</v>
      </c>
      <c r="S1136" t="s">
        <v>38</v>
      </c>
      <c r="T1136" t="s">
        <v>118</v>
      </c>
      <c r="U1136" t="s">
        <v>119</v>
      </c>
      <c r="V1136" t="s">
        <v>120</v>
      </c>
      <c r="W1136" t="s">
        <v>42</v>
      </c>
      <c r="X1136" t="s">
        <v>43</v>
      </c>
      <c r="Y1136" t="s">
        <v>44</v>
      </c>
      <c r="Z1136" t="s">
        <v>44</v>
      </c>
      <c r="AA1136" t="s">
        <v>45</v>
      </c>
      <c r="AB1136" t="s">
        <v>46</v>
      </c>
      <c r="AC1136" t="s">
        <v>47</v>
      </c>
      <c r="AD1136" t="s">
        <v>48</v>
      </c>
      <c r="AE1136" t="s">
        <v>49</v>
      </c>
      <c r="AF1136" t="s">
        <v>31</v>
      </c>
    </row>
    <row r="1137" spans="1:32">
      <c r="A1137" t="str">
        <f t="shared" si="34"/>
        <v>215099451112906</v>
      </c>
      <c r="B1137" t="s">
        <v>2978</v>
      </c>
      <c r="C1137" t="s">
        <v>114</v>
      </c>
      <c r="D1137" t="s">
        <v>157</v>
      </c>
      <c r="E1137" t="s">
        <v>157</v>
      </c>
      <c r="F1137" t="s">
        <v>112</v>
      </c>
      <c r="G1137" t="s">
        <v>3504</v>
      </c>
      <c r="H1137" s="1">
        <v>43991</v>
      </c>
      <c r="I1137" s="1">
        <v>43990</v>
      </c>
      <c r="J1137">
        <v>3808000</v>
      </c>
      <c r="K1137" t="s">
        <v>31</v>
      </c>
      <c r="L1137" t="s">
        <v>31</v>
      </c>
      <c r="M1137">
        <v>0</v>
      </c>
      <c r="N1137">
        <v>0</v>
      </c>
      <c r="O1137">
        <v>0</v>
      </c>
      <c r="P1137" t="s">
        <v>37</v>
      </c>
      <c r="Q1137" t="s">
        <v>37</v>
      </c>
      <c r="R1137" t="str">
        <f t="shared" si="35"/>
        <v>2150994511129</v>
      </c>
      <c r="S1137" t="s">
        <v>38</v>
      </c>
      <c r="T1137" t="s">
        <v>118</v>
      </c>
      <c r="U1137" t="s">
        <v>119</v>
      </c>
      <c r="V1137" t="s">
        <v>120</v>
      </c>
      <c r="W1137" t="s">
        <v>42</v>
      </c>
      <c r="X1137" t="s">
        <v>43</v>
      </c>
      <c r="Y1137" t="s">
        <v>44</v>
      </c>
      <c r="Z1137" t="s">
        <v>44</v>
      </c>
      <c r="AA1137" t="s">
        <v>45</v>
      </c>
      <c r="AB1137" t="s">
        <v>46</v>
      </c>
      <c r="AC1137" t="s">
        <v>47</v>
      </c>
      <c r="AD1137" t="s">
        <v>48</v>
      </c>
      <c r="AE1137" t="s">
        <v>49</v>
      </c>
      <c r="AF1137" t="s">
        <v>31</v>
      </c>
    </row>
    <row r="1138" spans="1:32">
      <c r="A1138" t="str">
        <f t="shared" si="34"/>
        <v>215099451241106</v>
      </c>
      <c r="B1138" t="s">
        <v>2978</v>
      </c>
      <c r="C1138" t="s">
        <v>114</v>
      </c>
      <c r="D1138" t="s">
        <v>830</v>
      </c>
      <c r="E1138" t="s">
        <v>830</v>
      </c>
      <c r="F1138" t="s">
        <v>116</v>
      </c>
      <c r="G1138" t="s">
        <v>3505</v>
      </c>
      <c r="H1138" s="1">
        <v>43991</v>
      </c>
      <c r="I1138" s="1">
        <v>43990</v>
      </c>
      <c r="J1138">
        <v>18901450</v>
      </c>
      <c r="K1138" t="s">
        <v>31</v>
      </c>
      <c r="L1138" t="s">
        <v>31</v>
      </c>
      <c r="M1138">
        <v>0</v>
      </c>
      <c r="N1138">
        <v>0</v>
      </c>
      <c r="O1138">
        <v>0</v>
      </c>
      <c r="P1138" t="s">
        <v>37</v>
      </c>
      <c r="Q1138" t="s">
        <v>37</v>
      </c>
      <c r="R1138" t="str">
        <f t="shared" si="35"/>
        <v>2150994512411</v>
      </c>
      <c r="S1138" t="s">
        <v>38</v>
      </c>
      <c r="T1138" t="s">
        <v>118</v>
      </c>
      <c r="U1138" t="s">
        <v>119</v>
      </c>
      <c r="V1138" t="s">
        <v>120</v>
      </c>
      <c r="W1138" t="s">
        <v>42</v>
      </c>
      <c r="X1138" t="s">
        <v>43</v>
      </c>
      <c r="Y1138" t="s">
        <v>44</v>
      </c>
      <c r="Z1138" t="s">
        <v>44</v>
      </c>
      <c r="AA1138" t="s">
        <v>45</v>
      </c>
      <c r="AB1138" t="s">
        <v>46</v>
      </c>
      <c r="AC1138" t="s">
        <v>47</v>
      </c>
      <c r="AD1138" t="s">
        <v>48</v>
      </c>
      <c r="AE1138" t="s">
        <v>49</v>
      </c>
      <c r="AF1138" t="s">
        <v>31</v>
      </c>
    </row>
    <row r="1139" spans="1:32">
      <c r="A1139" t="str">
        <f t="shared" si="34"/>
        <v>215099452111506</v>
      </c>
      <c r="B1139" t="s">
        <v>2978</v>
      </c>
      <c r="C1139" t="s">
        <v>114</v>
      </c>
      <c r="D1139" t="s">
        <v>407</v>
      </c>
      <c r="E1139" t="s">
        <v>407</v>
      </c>
      <c r="F1139" t="s">
        <v>286</v>
      </c>
      <c r="G1139" t="s">
        <v>3506</v>
      </c>
      <c r="H1139" s="1">
        <v>43987</v>
      </c>
      <c r="I1139" s="1">
        <v>43985</v>
      </c>
      <c r="J1139">
        <v>1100000</v>
      </c>
      <c r="K1139" t="s">
        <v>31</v>
      </c>
      <c r="L1139" t="s">
        <v>31</v>
      </c>
      <c r="M1139">
        <v>0</v>
      </c>
      <c r="N1139">
        <v>0</v>
      </c>
      <c r="O1139">
        <v>0</v>
      </c>
      <c r="P1139" t="s">
        <v>37</v>
      </c>
      <c r="Q1139" t="s">
        <v>37</v>
      </c>
      <c r="R1139" t="str">
        <f t="shared" si="35"/>
        <v>2150994521115</v>
      </c>
      <c r="S1139" t="s">
        <v>38</v>
      </c>
      <c r="T1139" t="s">
        <v>118</v>
      </c>
      <c r="U1139" t="s">
        <v>119</v>
      </c>
      <c r="V1139" t="s">
        <v>120</v>
      </c>
      <c r="W1139" t="s">
        <v>42</v>
      </c>
      <c r="X1139" t="s">
        <v>43</v>
      </c>
      <c r="Y1139" t="s">
        <v>44</v>
      </c>
      <c r="Z1139" t="s">
        <v>44</v>
      </c>
      <c r="AA1139" t="s">
        <v>45</v>
      </c>
      <c r="AB1139" t="s">
        <v>46</v>
      </c>
      <c r="AC1139" t="s">
        <v>47</v>
      </c>
      <c r="AD1139" t="s">
        <v>48</v>
      </c>
      <c r="AE1139" t="s">
        <v>49</v>
      </c>
      <c r="AF1139" t="s">
        <v>31</v>
      </c>
    </row>
    <row r="1140" spans="1:32">
      <c r="A1140" t="str">
        <f t="shared" si="34"/>
        <v>510299451111101</v>
      </c>
      <c r="B1140" t="s">
        <v>2978</v>
      </c>
      <c r="C1140" t="s">
        <v>174</v>
      </c>
      <c r="D1140" t="s">
        <v>344</v>
      </c>
      <c r="E1140" t="s">
        <v>344</v>
      </c>
      <c r="F1140" t="s">
        <v>35</v>
      </c>
      <c r="G1140" t="s">
        <v>3507</v>
      </c>
      <c r="H1140" s="1">
        <v>43832</v>
      </c>
      <c r="I1140" s="1">
        <v>43832</v>
      </c>
      <c r="J1140">
        <v>4024400</v>
      </c>
      <c r="K1140" t="s">
        <v>31</v>
      </c>
      <c r="L1140" t="s">
        <v>31</v>
      </c>
      <c r="M1140">
        <v>0</v>
      </c>
      <c r="N1140">
        <v>0</v>
      </c>
      <c r="O1140">
        <v>0</v>
      </c>
      <c r="P1140" t="s">
        <v>37</v>
      </c>
      <c r="Q1140" t="s">
        <v>37</v>
      </c>
      <c r="R1140" t="str">
        <f t="shared" si="35"/>
        <v>5102994511111</v>
      </c>
      <c r="S1140" t="s">
        <v>38</v>
      </c>
      <c r="T1140" t="s">
        <v>119</v>
      </c>
      <c r="U1140" t="s">
        <v>176</v>
      </c>
      <c r="V1140" t="s">
        <v>177</v>
      </c>
      <c r="W1140" t="s">
        <v>42</v>
      </c>
      <c r="X1140" t="s">
        <v>43</v>
      </c>
      <c r="Y1140" t="s">
        <v>44</v>
      </c>
      <c r="Z1140" t="s">
        <v>44</v>
      </c>
      <c r="AA1140" t="s">
        <v>45</v>
      </c>
      <c r="AB1140" t="s">
        <v>46</v>
      </c>
      <c r="AC1140" t="s">
        <v>47</v>
      </c>
      <c r="AD1140" t="s">
        <v>48</v>
      </c>
      <c r="AE1140" t="s">
        <v>49</v>
      </c>
      <c r="AF1140" t="s">
        <v>31</v>
      </c>
    </row>
    <row r="1141" spans="1:32">
      <c r="A1141" t="str">
        <f t="shared" si="34"/>
        <v>510299451111901</v>
      </c>
      <c r="B1141" t="s">
        <v>2978</v>
      </c>
      <c r="C1141" t="s">
        <v>174</v>
      </c>
      <c r="D1141" t="s">
        <v>344</v>
      </c>
      <c r="E1141" t="s">
        <v>344</v>
      </c>
      <c r="F1141" t="s">
        <v>50</v>
      </c>
      <c r="G1141" t="s">
        <v>3507</v>
      </c>
      <c r="H1141" s="1">
        <v>43832</v>
      </c>
      <c r="I1141" s="1">
        <v>43832</v>
      </c>
      <c r="J1141">
        <v>41</v>
      </c>
      <c r="K1141" t="s">
        <v>31</v>
      </c>
      <c r="L1141" t="s">
        <v>31</v>
      </c>
      <c r="M1141">
        <v>0</v>
      </c>
      <c r="N1141">
        <v>0</v>
      </c>
      <c r="O1141">
        <v>0</v>
      </c>
      <c r="P1141" t="s">
        <v>37</v>
      </c>
      <c r="Q1141" t="s">
        <v>37</v>
      </c>
      <c r="R1141" t="str">
        <f t="shared" si="35"/>
        <v>5102994511119</v>
      </c>
      <c r="S1141" t="s">
        <v>38</v>
      </c>
      <c r="T1141" t="s">
        <v>119</v>
      </c>
      <c r="U1141" t="s">
        <v>176</v>
      </c>
      <c r="V1141" t="s">
        <v>177</v>
      </c>
      <c r="W1141" t="s">
        <v>42</v>
      </c>
      <c r="X1141" t="s">
        <v>43</v>
      </c>
      <c r="Y1141" t="s">
        <v>44</v>
      </c>
      <c r="Z1141" t="s">
        <v>44</v>
      </c>
      <c r="AA1141" t="s">
        <v>45</v>
      </c>
      <c r="AB1141" t="s">
        <v>46</v>
      </c>
      <c r="AC1141" t="s">
        <v>47</v>
      </c>
      <c r="AD1141" t="s">
        <v>48</v>
      </c>
      <c r="AE1141" t="s">
        <v>49</v>
      </c>
      <c r="AF1141" t="s">
        <v>31</v>
      </c>
    </row>
    <row r="1142" spans="1:32">
      <c r="A1142" t="str">
        <f t="shared" si="34"/>
        <v>510299451112101</v>
      </c>
      <c r="B1142" t="s">
        <v>2978</v>
      </c>
      <c r="C1142" t="s">
        <v>174</v>
      </c>
      <c r="D1142" t="s">
        <v>344</v>
      </c>
      <c r="E1142" t="s">
        <v>344</v>
      </c>
      <c r="F1142" t="s">
        <v>51</v>
      </c>
      <c r="G1142" t="s">
        <v>3507</v>
      </c>
      <c r="H1142" s="1">
        <v>43832</v>
      </c>
      <c r="I1142" s="1">
        <v>43832</v>
      </c>
      <c r="J1142">
        <v>402440</v>
      </c>
      <c r="K1142" t="s">
        <v>31</v>
      </c>
      <c r="L1142" t="s">
        <v>31</v>
      </c>
      <c r="M1142">
        <v>0</v>
      </c>
      <c r="N1142">
        <v>0</v>
      </c>
      <c r="O1142">
        <v>0</v>
      </c>
      <c r="P1142" t="s">
        <v>37</v>
      </c>
      <c r="Q1142" t="s">
        <v>37</v>
      </c>
      <c r="R1142" t="str">
        <f t="shared" si="35"/>
        <v>5102994511121</v>
      </c>
      <c r="S1142" t="s">
        <v>38</v>
      </c>
      <c r="T1142" t="s">
        <v>119</v>
      </c>
      <c r="U1142" t="s">
        <v>176</v>
      </c>
      <c r="V1142" t="s">
        <v>177</v>
      </c>
      <c r="W1142" t="s">
        <v>42</v>
      </c>
      <c r="X1142" t="s">
        <v>43</v>
      </c>
      <c r="Y1142" t="s">
        <v>44</v>
      </c>
      <c r="Z1142" t="s">
        <v>44</v>
      </c>
      <c r="AA1142" t="s">
        <v>45</v>
      </c>
      <c r="AB1142" t="s">
        <v>46</v>
      </c>
      <c r="AC1142" t="s">
        <v>47</v>
      </c>
      <c r="AD1142" t="s">
        <v>48</v>
      </c>
      <c r="AE1142" t="s">
        <v>49</v>
      </c>
      <c r="AF1142" t="s">
        <v>31</v>
      </c>
    </row>
    <row r="1143" spans="1:32">
      <c r="A1143" t="str">
        <f t="shared" si="34"/>
        <v>510299451112201</v>
      </c>
      <c r="B1143" t="s">
        <v>2978</v>
      </c>
      <c r="C1143" t="s">
        <v>174</v>
      </c>
      <c r="D1143" t="s">
        <v>344</v>
      </c>
      <c r="E1143" t="s">
        <v>344</v>
      </c>
      <c r="F1143" t="s">
        <v>55</v>
      </c>
      <c r="G1143" t="s">
        <v>3507</v>
      </c>
      <c r="H1143" s="1">
        <v>43832</v>
      </c>
      <c r="I1143" s="1">
        <v>43832</v>
      </c>
      <c r="J1143">
        <v>160976</v>
      </c>
      <c r="K1143" t="s">
        <v>31</v>
      </c>
      <c r="L1143" t="s">
        <v>31</v>
      </c>
      <c r="M1143">
        <v>0</v>
      </c>
      <c r="N1143">
        <v>0</v>
      </c>
      <c r="O1143">
        <v>0</v>
      </c>
      <c r="P1143" t="s">
        <v>37</v>
      </c>
      <c r="Q1143" t="s">
        <v>37</v>
      </c>
      <c r="R1143" t="str">
        <f t="shared" si="35"/>
        <v>5102994511122</v>
      </c>
      <c r="S1143" t="s">
        <v>38</v>
      </c>
      <c r="T1143" t="s">
        <v>119</v>
      </c>
      <c r="U1143" t="s">
        <v>176</v>
      </c>
      <c r="V1143" t="s">
        <v>177</v>
      </c>
      <c r="W1143" t="s">
        <v>42</v>
      </c>
      <c r="X1143" t="s">
        <v>43</v>
      </c>
      <c r="Y1143" t="s">
        <v>44</v>
      </c>
      <c r="Z1143" t="s">
        <v>44</v>
      </c>
      <c r="AA1143" t="s">
        <v>45</v>
      </c>
      <c r="AB1143" t="s">
        <v>46</v>
      </c>
      <c r="AC1143" t="s">
        <v>47</v>
      </c>
      <c r="AD1143" t="s">
        <v>48</v>
      </c>
      <c r="AE1143" t="s">
        <v>49</v>
      </c>
      <c r="AF1143" t="s">
        <v>31</v>
      </c>
    </row>
    <row r="1144" spans="1:32">
      <c r="A1144" t="str">
        <f t="shared" si="34"/>
        <v>510299451112401</v>
      </c>
      <c r="B1144" t="s">
        <v>2978</v>
      </c>
      <c r="C1144" t="s">
        <v>174</v>
      </c>
      <c r="D1144" t="s">
        <v>344</v>
      </c>
      <c r="E1144" t="s">
        <v>344</v>
      </c>
      <c r="F1144" t="s">
        <v>52</v>
      </c>
      <c r="G1144" t="s">
        <v>3507</v>
      </c>
      <c r="H1144" s="1">
        <v>43832</v>
      </c>
      <c r="I1144" s="1">
        <v>43832</v>
      </c>
      <c r="J1144">
        <v>389000</v>
      </c>
      <c r="K1144" t="s">
        <v>31</v>
      </c>
      <c r="L1144" t="s">
        <v>31</v>
      </c>
      <c r="M1144">
        <v>0</v>
      </c>
      <c r="N1144">
        <v>0</v>
      </c>
      <c r="O1144">
        <v>0</v>
      </c>
      <c r="P1144" t="s">
        <v>37</v>
      </c>
      <c r="Q1144" t="s">
        <v>37</v>
      </c>
      <c r="R1144" t="str">
        <f t="shared" si="35"/>
        <v>5102994511124</v>
      </c>
      <c r="S1144" t="s">
        <v>38</v>
      </c>
      <c r="T1144" t="s">
        <v>119</v>
      </c>
      <c r="U1144" t="s">
        <v>176</v>
      </c>
      <c r="V1144" t="s">
        <v>177</v>
      </c>
      <c r="W1144" t="s">
        <v>42</v>
      </c>
      <c r="X1144" t="s">
        <v>43</v>
      </c>
      <c r="Y1144" t="s">
        <v>44</v>
      </c>
      <c r="Z1144" t="s">
        <v>44</v>
      </c>
      <c r="AA1144" t="s">
        <v>45</v>
      </c>
      <c r="AB1144" t="s">
        <v>46</v>
      </c>
      <c r="AC1144" t="s">
        <v>47</v>
      </c>
      <c r="AD1144" t="s">
        <v>48</v>
      </c>
      <c r="AE1144" t="s">
        <v>49</v>
      </c>
      <c r="AF1144" t="s">
        <v>31</v>
      </c>
    </row>
    <row r="1145" spans="1:32">
      <c r="A1145" t="str">
        <f t="shared" si="34"/>
        <v>510299451112601</v>
      </c>
      <c r="B1145" t="s">
        <v>2978</v>
      </c>
      <c r="C1145" t="s">
        <v>174</v>
      </c>
      <c r="D1145" t="s">
        <v>344</v>
      </c>
      <c r="E1145" t="s">
        <v>344</v>
      </c>
      <c r="F1145" t="s">
        <v>57</v>
      </c>
      <c r="G1145" t="s">
        <v>3507</v>
      </c>
      <c r="H1145" s="1">
        <v>43832</v>
      </c>
      <c r="I1145" s="1">
        <v>43832</v>
      </c>
      <c r="J1145">
        <v>289680</v>
      </c>
      <c r="K1145" t="s">
        <v>31</v>
      </c>
      <c r="L1145" t="s">
        <v>31</v>
      </c>
      <c r="M1145">
        <v>0</v>
      </c>
      <c r="N1145">
        <v>0</v>
      </c>
      <c r="O1145">
        <v>0</v>
      </c>
      <c r="P1145" t="s">
        <v>37</v>
      </c>
      <c r="Q1145" t="s">
        <v>37</v>
      </c>
      <c r="R1145" t="str">
        <f t="shared" si="35"/>
        <v>5102994511126</v>
      </c>
      <c r="S1145" t="s">
        <v>38</v>
      </c>
      <c r="T1145" t="s">
        <v>119</v>
      </c>
      <c r="U1145" t="s">
        <v>176</v>
      </c>
      <c r="V1145" t="s">
        <v>177</v>
      </c>
      <c r="W1145" t="s">
        <v>42</v>
      </c>
      <c r="X1145" t="s">
        <v>43</v>
      </c>
      <c r="Y1145" t="s">
        <v>44</v>
      </c>
      <c r="Z1145" t="s">
        <v>44</v>
      </c>
      <c r="AA1145" t="s">
        <v>45</v>
      </c>
      <c r="AB1145" t="s">
        <v>46</v>
      </c>
      <c r="AC1145" t="s">
        <v>47</v>
      </c>
      <c r="AD1145" t="s">
        <v>48</v>
      </c>
      <c r="AE1145" t="s">
        <v>49</v>
      </c>
      <c r="AF1145" t="s">
        <v>31</v>
      </c>
    </row>
    <row r="1146" spans="1:32">
      <c r="A1146" t="str">
        <f t="shared" si="34"/>
        <v>510299451111102</v>
      </c>
      <c r="B1146" t="s">
        <v>2978</v>
      </c>
      <c r="C1146" t="s">
        <v>174</v>
      </c>
      <c r="D1146" t="s">
        <v>994</v>
      </c>
      <c r="E1146" t="s">
        <v>994</v>
      </c>
      <c r="F1146" t="s">
        <v>35</v>
      </c>
      <c r="G1146" t="s">
        <v>3508</v>
      </c>
      <c r="H1146" s="1">
        <v>43862</v>
      </c>
      <c r="I1146" s="1">
        <v>43833</v>
      </c>
      <c r="J1146">
        <v>4024400</v>
      </c>
      <c r="K1146" t="s">
        <v>31</v>
      </c>
      <c r="L1146" t="s">
        <v>31</v>
      </c>
      <c r="M1146">
        <v>0</v>
      </c>
      <c r="N1146">
        <v>0</v>
      </c>
      <c r="O1146">
        <v>0</v>
      </c>
      <c r="P1146" t="s">
        <v>37</v>
      </c>
      <c r="Q1146" t="s">
        <v>37</v>
      </c>
      <c r="R1146" t="str">
        <f t="shared" si="35"/>
        <v>5102994511111</v>
      </c>
      <c r="S1146" t="s">
        <v>38</v>
      </c>
      <c r="T1146" t="s">
        <v>119</v>
      </c>
      <c r="U1146" t="s">
        <v>176</v>
      </c>
      <c r="V1146" t="s">
        <v>177</v>
      </c>
      <c r="W1146" t="s">
        <v>42</v>
      </c>
      <c r="X1146" t="s">
        <v>43</v>
      </c>
      <c r="Y1146" t="s">
        <v>44</v>
      </c>
      <c r="Z1146" t="s">
        <v>44</v>
      </c>
      <c r="AA1146" t="s">
        <v>45</v>
      </c>
      <c r="AB1146" t="s">
        <v>46</v>
      </c>
      <c r="AC1146" t="s">
        <v>47</v>
      </c>
      <c r="AD1146" t="s">
        <v>48</v>
      </c>
      <c r="AE1146" t="s">
        <v>49</v>
      </c>
      <c r="AF1146" t="s">
        <v>31</v>
      </c>
    </row>
    <row r="1147" spans="1:32">
      <c r="A1147" t="str">
        <f t="shared" si="34"/>
        <v>510299451111902</v>
      </c>
      <c r="B1147" t="s">
        <v>2978</v>
      </c>
      <c r="C1147" t="s">
        <v>174</v>
      </c>
      <c r="D1147" t="s">
        <v>994</v>
      </c>
      <c r="E1147" t="s">
        <v>994</v>
      </c>
      <c r="F1147" t="s">
        <v>50</v>
      </c>
      <c r="G1147" t="s">
        <v>3508</v>
      </c>
      <c r="H1147" s="1">
        <v>43862</v>
      </c>
      <c r="I1147" s="1">
        <v>43833</v>
      </c>
      <c r="J1147">
        <v>41</v>
      </c>
      <c r="K1147" t="s">
        <v>31</v>
      </c>
      <c r="L1147" t="s">
        <v>31</v>
      </c>
      <c r="M1147">
        <v>0</v>
      </c>
      <c r="N1147">
        <v>0</v>
      </c>
      <c r="O1147">
        <v>0</v>
      </c>
      <c r="P1147" t="s">
        <v>37</v>
      </c>
      <c r="Q1147" t="s">
        <v>37</v>
      </c>
      <c r="R1147" t="str">
        <f t="shared" si="35"/>
        <v>5102994511119</v>
      </c>
      <c r="S1147" t="s">
        <v>38</v>
      </c>
      <c r="T1147" t="s">
        <v>119</v>
      </c>
      <c r="U1147" t="s">
        <v>176</v>
      </c>
      <c r="V1147" t="s">
        <v>177</v>
      </c>
      <c r="W1147" t="s">
        <v>42</v>
      </c>
      <c r="X1147" t="s">
        <v>43</v>
      </c>
      <c r="Y1147" t="s">
        <v>44</v>
      </c>
      <c r="Z1147" t="s">
        <v>44</v>
      </c>
      <c r="AA1147" t="s">
        <v>45</v>
      </c>
      <c r="AB1147" t="s">
        <v>46</v>
      </c>
      <c r="AC1147" t="s">
        <v>47</v>
      </c>
      <c r="AD1147" t="s">
        <v>48</v>
      </c>
      <c r="AE1147" t="s">
        <v>49</v>
      </c>
      <c r="AF1147" t="s">
        <v>31</v>
      </c>
    </row>
    <row r="1148" spans="1:32">
      <c r="A1148" t="str">
        <f t="shared" si="34"/>
        <v>510299451112102</v>
      </c>
      <c r="B1148" t="s">
        <v>2978</v>
      </c>
      <c r="C1148" t="s">
        <v>174</v>
      </c>
      <c r="D1148" t="s">
        <v>994</v>
      </c>
      <c r="E1148" t="s">
        <v>994</v>
      </c>
      <c r="F1148" t="s">
        <v>51</v>
      </c>
      <c r="G1148" t="s">
        <v>3508</v>
      </c>
      <c r="H1148" s="1">
        <v>43862</v>
      </c>
      <c r="I1148" s="1">
        <v>43833</v>
      </c>
      <c r="J1148">
        <v>402440</v>
      </c>
      <c r="K1148" t="s">
        <v>31</v>
      </c>
      <c r="L1148" t="s">
        <v>31</v>
      </c>
      <c r="M1148">
        <v>0</v>
      </c>
      <c r="N1148">
        <v>0</v>
      </c>
      <c r="O1148">
        <v>0</v>
      </c>
      <c r="P1148" t="s">
        <v>37</v>
      </c>
      <c r="Q1148" t="s">
        <v>37</v>
      </c>
      <c r="R1148" t="str">
        <f t="shared" si="35"/>
        <v>5102994511121</v>
      </c>
      <c r="S1148" t="s">
        <v>38</v>
      </c>
      <c r="T1148" t="s">
        <v>119</v>
      </c>
      <c r="U1148" t="s">
        <v>176</v>
      </c>
      <c r="V1148" t="s">
        <v>177</v>
      </c>
      <c r="W1148" t="s">
        <v>42</v>
      </c>
      <c r="X1148" t="s">
        <v>43</v>
      </c>
      <c r="Y1148" t="s">
        <v>44</v>
      </c>
      <c r="Z1148" t="s">
        <v>44</v>
      </c>
      <c r="AA1148" t="s">
        <v>45</v>
      </c>
      <c r="AB1148" t="s">
        <v>46</v>
      </c>
      <c r="AC1148" t="s">
        <v>47</v>
      </c>
      <c r="AD1148" t="s">
        <v>48</v>
      </c>
      <c r="AE1148" t="s">
        <v>49</v>
      </c>
      <c r="AF1148" t="s">
        <v>31</v>
      </c>
    </row>
    <row r="1149" spans="1:32">
      <c r="A1149" t="str">
        <f t="shared" si="34"/>
        <v>510299451112202</v>
      </c>
      <c r="B1149" t="s">
        <v>2978</v>
      </c>
      <c r="C1149" t="s">
        <v>174</v>
      </c>
      <c r="D1149" t="s">
        <v>994</v>
      </c>
      <c r="E1149" t="s">
        <v>994</v>
      </c>
      <c r="F1149" t="s">
        <v>55</v>
      </c>
      <c r="G1149" t="s">
        <v>3508</v>
      </c>
      <c r="H1149" s="1">
        <v>43862</v>
      </c>
      <c r="I1149" s="1">
        <v>43833</v>
      </c>
      <c r="J1149">
        <v>160976</v>
      </c>
      <c r="K1149" t="s">
        <v>31</v>
      </c>
      <c r="L1149" t="s">
        <v>31</v>
      </c>
      <c r="M1149">
        <v>0</v>
      </c>
      <c r="N1149">
        <v>0</v>
      </c>
      <c r="O1149">
        <v>0</v>
      </c>
      <c r="P1149" t="s">
        <v>37</v>
      </c>
      <c r="Q1149" t="s">
        <v>37</v>
      </c>
      <c r="R1149" t="str">
        <f t="shared" si="35"/>
        <v>5102994511122</v>
      </c>
      <c r="S1149" t="s">
        <v>38</v>
      </c>
      <c r="T1149" t="s">
        <v>119</v>
      </c>
      <c r="U1149" t="s">
        <v>176</v>
      </c>
      <c r="V1149" t="s">
        <v>177</v>
      </c>
      <c r="W1149" t="s">
        <v>42</v>
      </c>
      <c r="X1149" t="s">
        <v>43</v>
      </c>
      <c r="Y1149" t="s">
        <v>44</v>
      </c>
      <c r="Z1149" t="s">
        <v>44</v>
      </c>
      <c r="AA1149" t="s">
        <v>45</v>
      </c>
      <c r="AB1149" t="s">
        <v>46</v>
      </c>
      <c r="AC1149" t="s">
        <v>47</v>
      </c>
      <c r="AD1149" t="s">
        <v>48</v>
      </c>
      <c r="AE1149" t="s">
        <v>49</v>
      </c>
      <c r="AF1149" t="s">
        <v>31</v>
      </c>
    </row>
    <row r="1150" spans="1:32">
      <c r="A1150" t="str">
        <f t="shared" si="34"/>
        <v>510299451112402</v>
      </c>
      <c r="B1150" t="s">
        <v>2978</v>
      </c>
      <c r="C1150" t="s">
        <v>174</v>
      </c>
      <c r="D1150" t="s">
        <v>994</v>
      </c>
      <c r="E1150" t="s">
        <v>994</v>
      </c>
      <c r="F1150" t="s">
        <v>52</v>
      </c>
      <c r="G1150" t="s">
        <v>3508</v>
      </c>
      <c r="H1150" s="1">
        <v>43862</v>
      </c>
      <c r="I1150" s="1">
        <v>43833</v>
      </c>
      <c r="J1150">
        <v>389000</v>
      </c>
      <c r="K1150" t="s">
        <v>31</v>
      </c>
      <c r="L1150" t="s">
        <v>31</v>
      </c>
      <c r="M1150">
        <v>0</v>
      </c>
      <c r="N1150">
        <v>0</v>
      </c>
      <c r="O1150">
        <v>0</v>
      </c>
      <c r="P1150" t="s">
        <v>37</v>
      </c>
      <c r="Q1150" t="s">
        <v>37</v>
      </c>
      <c r="R1150" t="str">
        <f t="shared" si="35"/>
        <v>5102994511124</v>
      </c>
      <c r="S1150" t="s">
        <v>38</v>
      </c>
      <c r="T1150" t="s">
        <v>119</v>
      </c>
      <c r="U1150" t="s">
        <v>176</v>
      </c>
      <c r="V1150" t="s">
        <v>177</v>
      </c>
      <c r="W1150" t="s">
        <v>42</v>
      </c>
      <c r="X1150" t="s">
        <v>43</v>
      </c>
      <c r="Y1150" t="s">
        <v>44</v>
      </c>
      <c r="Z1150" t="s">
        <v>44</v>
      </c>
      <c r="AA1150" t="s">
        <v>45</v>
      </c>
      <c r="AB1150" t="s">
        <v>46</v>
      </c>
      <c r="AC1150" t="s">
        <v>47</v>
      </c>
      <c r="AD1150" t="s">
        <v>48</v>
      </c>
      <c r="AE1150" t="s">
        <v>49</v>
      </c>
      <c r="AF1150" t="s">
        <v>31</v>
      </c>
    </row>
    <row r="1151" spans="1:32">
      <c r="A1151" t="str">
        <f t="shared" si="34"/>
        <v>510299451112602</v>
      </c>
      <c r="B1151" t="s">
        <v>2978</v>
      </c>
      <c r="C1151" t="s">
        <v>174</v>
      </c>
      <c r="D1151" t="s">
        <v>994</v>
      </c>
      <c r="E1151" t="s">
        <v>994</v>
      </c>
      <c r="F1151" t="s">
        <v>57</v>
      </c>
      <c r="G1151" t="s">
        <v>3508</v>
      </c>
      <c r="H1151" s="1">
        <v>43862</v>
      </c>
      <c r="I1151" s="1">
        <v>43833</v>
      </c>
      <c r="J1151">
        <v>289680</v>
      </c>
      <c r="K1151" t="s">
        <v>31</v>
      </c>
      <c r="L1151" t="s">
        <v>31</v>
      </c>
      <c r="M1151">
        <v>0</v>
      </c>
      <c r="N1151">
        <v>0</v>
      </c>
      <c r="O1151">
        <v>0</v>
      </c>
      <c r="P1151" t="s">
        <v>37</v>
      </c>
      <c r="Q1151" t="s">
        <v>37</v>
      </c>
      <c r="R1151" t="str">
        <f t="shared" si="35"/>
        <v>5102994511126</v>
      </c>
      <c r="S1151" t="s">
        <v>38</v>
      </c>
      <c r="T1151" t="s">
        <v>119</v>
      </c>
      <c r="U1151" t="s">
        <v>176</v>
      </c>
      <c r="V1151" t="s">
        <v>177</v>
      </c>
      <c r="W1151" t="s">
        <v>42</v>
      </c>
      <c r="X1151" t="s">
        <v>43</v>
      </c>
      <c r="Y1151" t="s">
        <v>44</v>
      </c>
      <c r="Z1151" t="s">
        <v>44</v>
      </c>
      <c r="AA1151" t="s">
        <v>45</v>
      </c>
      <c r="AB1151" t="s">
        <v>46</v>
      </c>
      <c r="AC1151" t="s">
        <v>47</v>
      </c>
      <c r="AD1151" t="s">
        <v>48</v>
      </c>
      <c r="AE1151" t="s">
        <v>49</v>
      </c>
      <c r="AF1151" t="s">
        <v>31</v>
      </c>
    </row>
    <row r="1152" spans="1:32">
      <c r="A1152" t="str">
        <f t="shared" si="34"/>
        <v>510299451112603</v>
      </c>
      <c r="B1152" t="s">
        <v>2978</v>
      </c>
      <c r="C1152" t="s">
        <v>174</v>
      </c>
      <c r="D1152" t="s">
        <v>600</v>
      </c>
      <c r="E1152" t="s">
        <v>600</v>
      </c>
      <c r="F1152" t="s">
        <v>57</v>
      </c>
      <c r="G1152" t="s">
        <v>3509</v>
      </c>
      <c r="H1152" s="1">
        <v>43891</v>
      </c>
      <c r="I1152" s="1">
        <v>43865</v>
      </c>
      <c r="J1152">
        <v>289680</v>
      </c>
      <c r="K1152" t="s">
        <v>31</v>
      </c>
      <c r="L1152" t="s">
        <v>31</v>
      </c>
      <c r="M1152">
        <v>0</v>
      </c>
      <c r="N1152">
        <v>0</v>
      </c>
      <c r="O1152">
        <v>0</v>
      </c>
      <c r="P1152" t="s">
        <v>37</v>
      </c>
      <c r="Q1152" t="s">
        <v>37</v>
      </c>
      <c r="R1152" t="str">
        <f t="shared" si="35"/>
        <v>5102994511126</v>
      </c>
      <c r="S1152" t="s">
        <v>38</v>
      </c>
      <c r="T1152" t="s">
        <v>119</v>
      </c>
      <c r="U1152" t="s">
        <v>176</v>
      </c>
      <c r="V1152" t="s">
        <v>177</v>
      </c>
      <c r="W1152" t="s">
        <v>42</v>
      </c>
      <c r="X1152" t="s">
        <v>43</v>
      </c>
      <c r="Y1152" t="s">
        <v>44</v>
      </c>
      <c r="Z1152" t="s">
        <v>44</v>
      </c>
      <c r="AA1152" t="s">
        <v>45</v>
      </c>
      <c r="AB1152" t="s">
        <v>46</v>
      </c>
      <c r="AC1152" t="s">
        <v>47</v>
      </c>
      <c r="AD1152" t="s">
        <v>48</v>
      </c>
      <c r="AE1152" t="s">
        <v>49</v>
      </c>
      <c r="AF1152" t="s">
        <v>31</v>
      </c>
    </row>
    <row r="1153" spans="1:32">
      <c r="A1153" t="str">
        <f t="shared" si="34"/>
        <v>510299451112403</v>
      </c>
      <c r="B1153" t="s">
        <v>2978</v>
      </c>
      <c r="C1153" t="s">
        <v>174</v>
      </c>
      <c r="D1153" t="s">
        <v>600</v>
      </c>
      <c r="E1153" t="s">
        <v>600</v>
      </c>
      <c r="F1153" t="s">
        <v>52</v>
      </c>
      <c r="G1153" t="s">
        <v>3509</v>
      </c>
      <c r="H1153" s="1">
        <v>43891</v>
      </c>
      <c r="I1153" s="1">
        <v>43865</v>
      </c>
      <c r="J1153">
        <v>389000</v>
      </c>
      <c r="K1153" t="s">
        <v>31</v>
      </c>
      <c r="L1153" t="s">
        <v>31</v>
      </c>
      <c r="M1153">
        <v>0</v>
      </c>
      <c r="N1153">
        <v>0</v>
      </c>
      <c r="O1153">
        <v>0</v>
      </c>
      <c r="P1153" t="s">
        <v>37</v>
      </c>
      <c r="Q1153" t="s">
        <v>37</v>
      </c>
      <c r="R1153" t="str">
        <f t="shared" si="35"/>
        <v>5102994511124</v>
      </c>
      <c r="S1153" t="s">
        <v>38</v>
      </c>
      <c r="T1153" t="s">
        <v>119</v>
      </c>
      <c r="U1153" t="s">
        <v>176</v>
      </c>
      <c r="V1153" t="s">
        <v>177</v>
      </c>
      <c r="W1153" t="s">
        <v>42</v>
      </c>
      <c r="X1153" t="s">
        <v>43</v>
      </c>
      <c r="Y1153" t="s">
        <v>44</v>
      </c>
      <c r="Z1153" t="s">
        <v>44</v>
      </c>
      <c r="AA1153" t="s">
        <v>45</v>
      </c>
      <c r="AB1153" t="s">
        <v>46</v>
      </c>
      <c r="AC1153" t="s">
        <v>47</v>
      </c>
      <c r="AD1153" t="s">
        <v>48</v>
      </c>
      <c r="AE1153" t="s">
        <v>49</v>
      </c>
      <c r="AF1153" t="s">
        <v>31</v>
      </c>
    </row>
    <row r="1154" spans="1:32">
      <c r="A1154" t="str">
        <f t="shared" si="34"/>
        <v>510299451112203</v>
      </c>
      <c r="B1154" t="s">
        <v>2978</v>
      </c>
      <c r="C1154" t="s">
        <v>174</v>
      </c>
      <c r="D1154" t="s">
        <v>600</v>
      </c>
      <c r="E1154" t="s">
        <v>600</v>
      </c>
      <c r="F1154" t="s">
        <v>55</v>
      </c>
      <c r="G1154" t="s">
        <v>3509</v>
      </c>
      <c r="H1154" s="1">
        <v>43891</v>
      </c>
      <c r="I1154" s="1">
        <v>43865</v>
      </c>
      <c r="J1154">
        <v>166044</v>
      </c>
      <c r="K1154" t="s">
        <v>31</v>
      </c>
      <c r="L1154" t="s">
        <v>31</v>
      </c>
      <c r="M1154">
        <v>0</v>
      </c>
      <c r="N1154">
        <v>0</v>
      </c>
      <c r="O1154">
        <v>0</v>
      </c>
      <c r="P1154" t="s">
        <v>37</v>
      </c>
      <c r="Q1154" t="s">
        <v>37</v>
      </c>
      <c r="R1154" t="str">
        <f t="shared" si="35"/>
        <v>5102994511122</v>
      </c>
      <c r="S1154" t="s">
        <v>38</v>
      </c>
      <c r="T1154" t="s">
        <v>119</v>
      </c>
      <c r="U1154" t="s">
        <v>176</v>
      </c>
      <c r="V1154" t="s">
        <v>177</v>
      </c>
      <c r="W1154" t="s">
        <v>42</v>
      </c>
      <c r="X1154" t="s">
        <v>43</v>
      </c>
      <c r="Y1154" t="s">
        <v>44</v>
      </c>
      <c r="Z1154" t="s">
        <v>44</v>
      </c>
      <c r="AA1154" t="s">
        <v>45</v>
      </c>
      <c r="AB1154" t="s">
        <v>46</v>
      </c>
      <c r="AC1154" t="s">
        <v>47</v>
      </c>
      <c r="AD1154" t="s">
        <v>48</v>
      </c>
      <c r="AE1154" t="s">
        <v>49</v>
      </c>
      <c r="AF1154" t="s">
        <v>31</v>
      </c>
    </row>
    <row r="1155" spans="1:32">
      <c r="A1155" t="str">
        <f t="shared" ref="A1155:A1218" si="36">V1155&amp;W1155&amp;F1155&amp;IF(MONTH(H1155)&lt;10,"0"&amp;MONTH(H1155),MONTH(H1155))</f>
        <v>510299451112103</v>
      </c>
      <c r="B1155" t="s">
        <v>2978</v>
      </c>
      <c r="C1155" t="s">
        <v>174</v>
      </c>
      <c r="D1155" t="s">
        <v>600</v>
      </c>
      <c r="E1155" t="s">
        <v>600</v>
      </c>
      <c r="F1155" t="s">
        <v>51</v>
      </c>
      <c r="G1155" t="s">
        <v>3509</v>
      </c>
      <c r="H1155" s="1">
        <v>43891</v>
      </c>
      <c r="I1155" s="1">
        <v>43865</v>
      </c>
      <c r="J1155">
        <v>415110</v>
      </c>
      <c r="K1155" t="s">
        <v>31</v>
      </c>
      <c r="L1155" t="s">
        <v>31</v>
      </c>
      <c r="M1155">
        <v>0</v>
      </c>
      <c r="N1155">
        <v>0</v>
      </c>
      <c r="O1155">
        <v>0</v>
      </c>
      <c r="P1155" t="s">
        <v>37</v>
      </c>
      <c r="Q1155" t="s">
        <v>37</v>
      </c>
      <c r="R1155" t="str">
        <f t="shared" ref="R1155:R1218" si="37">V1155&amp;W1155&amp;F1155</f>
        <v>5102994511121</v>
      </c>
      <c r="S1155" t="s">
        <v>38</v>
      </c>
      <c r="T1155" t="s">
        <v>119</v>
      </c>
      <c r="U1155" t="s">
        <v>176</v>
      </c>
      <c r="V1155" t="s">
        <v>177</v>
      </c>
      <c r="W1155" t="s">
        <v>42</v>
      </c>
      <c r="X1155" t="s">
        <v>43</v>
      </c>
      <c r="Y1155" t="s">
        <v>44</v>
      </c>
      <c r="Z1155" t="s">
        <v>44</v>
      </c>
      <c r="AA1155" t="s">
        <v>45</v>
      </c>
      <c r="AB1155" t="s">
        <v>46</v>
      </c>
      <c r="AC1155" t="s">
        <v>47</v>
      </c>
      <c r="AD1155" t="s">
        <v>48</v>
      </c>
      <c r="AE1155" t="s">
        <v>49</v>
      </c>
      <c r="AF1155" t="s">
        <v>31</v>
      </c>
    </row>
    <row r="1156" spans="1:32">
      <c r="A1156" t="str">
        <f t="shared" si="36"/>
        <v>510299451111903</v>
      </c>
      <c r="B1156" t="s">
        <v>2978</v>
      </c>
      <c r="C1156" t="s">
        <v>174</v>
      </c>
      <c r="D1156" t="s">
        <v>600</v>
      </c>
      <c r="E1156" t="s">
        <v>600</v>
      </c>
      <c r="F1156" t="s">
        <v>50</v>
      </c>
      <c r="G1156" t="s">
        <v>3509</v>
      </c>
      <c r="H1156" s="1">
        <v>43891</v>
      </c>
      <c r="I1156" s="1">
        <v>43865</v>
      </c>
      <c r="J1156">
        <v>2</v>
      </c>
      <c r="K1156" t="s">
        <v>31</v>
      </c>
      <c r="L1156" t="s">
        <v>31</v>
      </c>
      <c r="M1156">
        <v>0</v>
      </c>
      <c r="N1156">
        <v>0</v>
      </c>
      <c r="O1156">
        <v>0</v>
      </c>
      <c r="P1156" t="s">
        <v>37</v>
      </c>
      <c r="Q1156" t="s">
        <v>37</v>
      </c>
      <c r="R1156" t="str">
        <f t="shared" si="37"/>
        <v>5102994511119</v>
      </c>
      <c r="S1156" t="s">
        <v>38</v>
      </c>
      <c r="T1156" t="s">
        <v>119</v>
      </c>
      <c r="U1156" t="s">
        <v>176</v>
      </c>
      <c r="V1156" t="s">
        <v>177</v>
      </c>
      <c r="W1156" t="s">
        <v>42</v>
      </c>
      <c r="X1156" t="s">
        <v>43</v>
      </c>
      <c r="Y1156" t="s">
        <v>44</v>
      </c>
      <c r="Z1156" t="s">
        <v>44</v>
      </c>
      <c r="AA1156" t="s">
        <v>45</v>
      </c>
      <c r="AB1156" t="s">
        <v>46</v>
      </c>
      <c r="AC1156" t="s">
        <v>47</v>
      </c>
      <c r="AD1156" t="s">
        <v>48</v>
      </c>
      <c r="AE1156" t="s">
        <v>49</v>
      </c>
      <c r="AF1156" t="s">
        <v>31</v>
      </c>
    </row>
    <row r="1157" spans="1:32">
      <c r="A1157" t="str">
        <f t="shared" si="36"/>
        <v>510299451111103</v>
      </c>
      <c r="B1157" t="s">
        <v>2978</v>
      </c>
      <c r="C1157" t="s">
        <v>174</v>
      </c>
      <c r="D1157" t="s">
        <v>600</v>
      </c>
      <c r="E1157" t="s">
        <v>600</v>
      </c>
      <c r="F1157" t="s">
        <v>35</v>
      </c>
      <c r="G1157" t="s">
        <v>3509</v>
      </c>
      <c r="H1157" s="1">
        <v>43891</v>
      </c>
      <c r="I1157" s="1">
        <v>43865</v>
      </c>
      <c r="J1157">
        <v>4151100</v>
      </c>
      <c r="K1157" t="s">
        <v>31</v>
      </c>
      <c r="L1157" t="s">
        <v>31</v>
      </c>
      <c r="M1157">
        <v>0</v>
      </c>
      <c r="N1157">
        <v>0</v>
      </c>
      <c r="O1157">
        <v>0</v>
      </c>
      <c r="P1157" t="s">
        <v>37</v>
      </c>
      <c r="Q1157" t="s">
        <v>37</v>
      </c>
      <c r="R1157" t="str">
        <f t="shared" si="37"/>
        <v>5102994511111</v>
      </c>
      <c r="S1157" t="s">
        <v>38</v>
      </c>
      <c r="T1157" t="s">
        <v>119</v>
      </c>
      <c r="U1157" t="s">
        <v>176</v>
      </c>
      <c r="V1157" t="s">
        <v>177</v>
      </c>
      <c r="W1157" t="s">
        <v>42</v>
      </c>
      <c r="X1157" t="s">
        <v>43</v>
      </c>
      <c r="Y1157" t="s">
        <v>44</v>
      </c>
      <c r="Z1157" t="s">
        <v>44</v>
      </c>
      <c r="AA1157" t="s">
        <v>45</v>
      </c>
      <c r="AB1157" t="s">
        <v>46</v>
      </c>
      <c r="AC1157" t="s">
        <v>47</v>
      </c>
      <c r="AD1157" t="s">
        <v>48</v>
      </c>
      <c r="AE1157" t="s">
        <v>49</v>
      </c>
      <c r="AF1157" t="s">
        <v>31</v>
      </c>
    </row>
    <row r="1158" spans="1:32">
      <c r="A1158" t="str">
        <f t="shared" si="36"/>
        <v>510299452111502</v>
      </c>
      <c r="B1158" t="s">
        <v>2978</v>
      </c>
      <c r="C1158" t="s">
        <v>174</v>
      </c>
      <c r="D1158" t="s">
        <v>488</v>
      </c>
      <c r="E1158" t="s">
        <v>488</v>
      </c>
      <c r="F1158" t="s">
        <v>286</v>
      </c>
      <c r="G1158" t="s">
        <v>3510</v>
      </c>
      <c r="H1158" s="1">
        <v>43868</v>
      </c>
      <c r="I1158" s="1">
        <v>43866</v>
      </c>
      <c r="J1158">
        <v>700000</v>
      </c>
      <c r="K1158" t="s">
        <v>31</v>
      </c>
      <c r="L1158" t="s">
        <v>31</v>
      </c>
      <c r="M1158">
        <v>0</v>
      </c>
      <c r="N1158">
        <v>0</v>
      </c>
      <c r="O1158">
        <v>0</v>
      </c>
      <c r="P1158" t="s">
        <v>37</v>
      </c>
      <c r="Q1158" t="s">
        <v>37</v>
      </c>
      <c r="R1158" t="str">
        <f t="shared" si="37"/>
        <v>5102994521115</v>
      </c>
      <c r="S1158" t="s">
        <v>38</v>
      </c>
      <c r="T1158" t="s">
        <v>119</v>
      </c>
      <c r="U1158" t="s">
        <v>176</v>
      </c>
      <c r="V1158" t="s">
        <v>177</v>
      </c>
      <c r="W1158" t="s">
        <v>42</v>
      </c>
      <c r="X1158" t="s">
        <v>43</v>
      </c>
      <c r="Y1158" t="s">
        <v>44</v>
      </c>
      <c r="Z1158" t="s">
        <v>44</v>
      </c>
      <c r="AA1158" t="s">
        <v>45</v>
      </c>
      <c r="AB1158" t="s">
        <v>46</v>
      </c>
      <c r="AC1158" t="s">
        <v>47</v>
      </c>
      <c r="AD1158" t="s">
        <v>48</v>
      </c>
      <c r="AE1158" t="s">
        <v>49</v>
      </c>
      <c r="AF1158" t="s">
        <v>31</v>
      </c>
    </row>
    <row r="1159" spans="1:32">
      <c r="A1159" t="str">
        <f t="shared" si="36"/>
        <v>510299451112902</v>
      </c>
      <c r="B1159" t="s">
        <v>2978</v>
      </c>
      <c r="C1159" t="s">
        <v>174</v>
      </c>
      <c r="D1159" t="s">
        <v>561</v>
      </c>
      <c r="E1159" t="s">
        <v>561</v>
      </c>
      <c r="F1159" t="s">
        <v>112</v>
      </c>
      <c r="G1159" t="s">
        <v>3511</v>
      </c>
      <c r="H1159" s="1">
        <v>43873</v>
      </c>
      <c r="I1159" s="1">
        <v>43872</v>
      </c>
      <c r="J1159">
        <v>984000</v>
      </c>
      <c r="K1159" t="s">
        <v>31</v>
      </c>
      <c r="L1159" t="s">
        <v>31</v>
      </c>
      <c r="M1159">
        <v>0</v>
      </c>
      <c r="N1159">
        <v>0</v>
      </c>
      <c r="O1159">
        <v>0</v>
      </c>
      <c r="P1159" t="s">
        <v>37</v>
      </c>
      <c r="Q1159" t="s">
        <v>37</v>
      </c>
      <c r="R1159" t="str">
        <f t="shared" si="37"/>
        <v>5102994511129</v>
      </c>
      <c r="S1159" t="s">
        <v>38</v>
      </c>
      <c r="T1159" t="s">
        <v>119</v>
      </c>
      <c r="U1159" t="s">
        <v>176</v>
      </c>
      <c r="V1159" t="s">
        <v>177</v>
      </c>
      <c r="W1159" t="s">
        <v>42</v>
      </c>
      <c r="X1159" t="s">
        <v>43</v>
      </c>
      <c r="Y1159" t="s">
        <v>44</v>
      </c>
      <c r="Z1159" t="s">
        <v>44</v>
      </c>
      <c r="AA1159" t="s">
        <v>45</v>
      </c>
      <c r="AB1159" t="s">
        <v>46</v>
      </c>
      <c r="AC1159" t="s">
        <v>47</v>
      </c>
      <c r="AD1159" t="s">
        <v>48</v>
      </c>
      <c r="AE1159" t="s">
        <v>49</v>
      </c>
      <c r="AF1159" t="s">
        <v>31</v>
      </c>
    </row>
    <row r="1160" spans="1:32">
      <c r="A1160" t="str">
        <f t="shared" si="36"/>
        <v>510299452111503</v>
      </c>
      <c r="B1160" t="s">
        <v>2978</v>
      </c>
      <c r="C1160" t="s">
        <v>174</v>
      </c>
      <c r="D1160" t="s">
        <v>618</v>
      </c>
      <c r="E1160" t="s">
        <v>618</v>
      </c>
      <c r="F1160" t="s">
        <v>286</v>
      </c>
      <c r="G1160" t="s">
        <v>3512</v>
      </c>
      <c r="H1160" s="1">
        <v>43902</v>
      </c>
      <c r="I1160" s="1">
        <v>43900</v>
      </c>
      <c r="J1160">
        <v>700000</v>
      </c>
      <c r="K1160" t="s">
        <v>31</v>
      </c>
      <c r="L1160" t="s">
        <v>31</v>
      </c>
      <c r="M1160">
        <v>0</v>
      </c>
      <c r="N1160">
        <v>0</v>
      </c>
      <c r="O1160">
        <v>0</v>
      </c>
      <c r="P1160" t="s">
        <v>37</v>
      </c>
      <c r="Q1160" t="s">
        <v>37</v>
      </c>
      <c r="R1160" t="str">
        <f t="shared" si="37"/>
        <v>5102994521115</v>
      </c>
      <c r="S1160" t="s">
        <v>38</v>
      </c>
      <c r="T1160" t="s">
        <v>119</v>
      </c>
      <c r="U1160" t="s">
        <v>176</v>
      </c>
      <c r="V1160" t="s">
        <v>177</v>
      </c>
      <c r="W1160" t="s">
        <v>42</v>
      </c>
      <c r="X1160" t="s">
        <v>43</v>
      </c>
      <c r="Y1160" t="s">
        <v>44</v>
      </c>
      <c r="Z1160" t="s">
        <v>44</v>
      </c>
      <c r="AA1160" t="s">
        <v>45</v>
      </c>
      <c r="AB1160" t="s">
        <v>46</v>
      </c>
      <c r="AC1160" t="s">
        <v>47</v>
      </c>
      <c r="AD1160" t="s">
        <v>48</v>
      </c>
      <c r="AE1160" t="s">
        <v>49</v>
      </c>
      <c r="AF1160" t="s">
        <v>31</v>
      </c>
    </row>
    <row r="1161" spans="1:32">
      <c r="A1161" t="str">
        <f t="shared" si="36"/>
        <v>510299451111104</v>
      </c>
      <c r="B1161" t="s">
        <v>2978</v>
      </c>
      <c r="C1161" t="s">
        <v>174</v>
      </c>
      <c r="D1161" t="s">
        <v>315</v>
      </c>
      <c r="E1161" t="s">
        <v>315</v>
      </c>
      <c r="F1161" t="s">
        <v>35</v>
      </c>
      <c r="G1161" t="s">
        <v>3513</v>
      </c>
      <c r="H1161" s="1">
        <v>43922</v>
      </c>
      <c r="I1161" s="1">
        <v>43900</v>
      </c>
      <c r="J1161">
        <v>4151100</v>
      </c>
      <c r="K1161" t="s">
        <v>31</v>
      </c>
      <c r="L1161" t="s">
        <v>31</v>
      </c>
      <c r="M1161">
        <v>0</v>
      </c>
      <c r="N1161">
        <v>0</v>
      </c>
      <c r="O1161">
        <v>0</v>
      </c>
      <c r="P1161" t="s">
        <v>37</v>
      </c>
      <c r="Q1161" t="s">
        <v>37</v>
      </c>
      <c r="R1161" t="str">
        <f t="shared" si="37"/>
        <v>5102994511111</v>
      </c>
      <c r="S1161" t="s">
        <v>38</v>
      </c>
      <c r="T1161" t="s">
        <v>119</v>
      </c>
      <c r="U1161" t="s">
        <v>176</v>
      </c>
      <c r="V1161" t="s">
        <v>177</v>
      </c>
      <c r="W1161" t="s">
        <v>42</v>
      </c>
      <c r="X1161" t="s">
        <v>43</v>
      </c>
      <c r="Y1161" t="s">
        <v>44</v>
      </c>
      <c r="Z1161" t="s">
        <v>44</v>
      </c>
      <c r="AA1161" t="s">
        <v>45</v>
      </c>
      <c r="AB1161" t="s">
        <v>46</v>
      </c>
      <c r="AC1161" t="s">
        <v>47</v>
      </c>
      <c r="AD1161" t="s">
        <v>48</v>
      </c>
      <c r="AE1161" t="s">
        <v>49</v>
      </c>
      <c r="AF1161" t="s">
        <v>31</v>
      </c>
    </row>
    <row r="1162" spans="1:32">
      <c r="A1162" t="str">
        <f t="shared" si="36"/>
        <v>510299451111904</v>
      </c>
      <c r="B1162" t="s">
        <v>2978</v>
      </c>
      <c r="C1162" t="s">
        <v>174</v>
      </c>
      <c r="D1162" t="s">
        <v>315</v>
      </c>
      <c r="E1162" t="s">
        <v>315</v>
      </c>
      <c r="F1162" t="s">
        <v>50</v>
      </c>
      <c r="G1162" t="s">
        <v>3513</v>
      </c>
      <c r="H1162" s="1">
        <v>43922</v>
      </c>
      <c r="I1162" s="1">
        <v>43900</v>
      </c>
      <c r="J1162">
        <v>2</v>
      </c>
      <c r="K1162" t="s">
        <v>31</v>
      </c>
      <c r="L1162" t="s">
        <v>31</v>
      </c>
      <c r="M1162">
        <v>0</v>
      </c>
      <c r="N1162">
        <v>0</v>
      </c>
      <c r="O1162">
        <v>0</v>
      </c>
      <c r="P1162" t="s">
        <v>37</v>
      </c>
      <c r="Q1162" t="s">
        <v>37</v>
      </c>
      <c r="R1162" t="str">
        <f t="shared" si="37"/>
        <v>5102994511119</v>
      </c>
      <c r="S1162" t="s">
        <v>38</v>
      </c>
      <c r="T1162" t="s">
        <v>119</v>
      </c>
      <c r="U1162" t="s">
        <v>176</v>
      </c>
      <c r="V1162" t="s">
        <v>177</v>
      </c>
      <c r="W1162" t="s">
        <v>42</v>
      </c>
      <c r="X1162" t="s">
        <v>43</v>
      </c>
      <c r="Y1162" t="s">
        <v>44</v>
      </c>
      <c r="Z1162" t="s">
        <v>44</v>
      </c>
      <c r="AA1162" t="s">
        <v>45</v>
      </c>
      <c r="AB1162" t="s">
        <v>46</v>
      </c>
      <c r="AC1162" t="s">
        <v>47</v>
      </c>
      <c r="AD1162" t="s">
        <v>48</v>
      </c>
      <c r="AE1162" t="s">
        <v>49</v>
      </c>
      <c r="AF1162" t="s">
        <v>31</v>
      </c>
    </row>
    <row r="1163" spans="1:32">
      <c r="A1163" t="str">
        <f t="shared" si="36"/>
        <v>510299451112104</v>
      </c>
      <c r="B1163" t="s">
        <v>2978</v>
      </c>
      <c r="C1163" t="s">
        <v>174</v>
      </c>
      <c r="D1163" t="s">
        <v>315</v>
      </c>
      <c r="E1163" t="s">
        <v>315</v>
      </c>
      <c r="F1163" t="s">
        <v>51</v>
      </c>
      <c r="G1163" t="s">
        <v>3513</v>
      </c>
      <c r="H1163" s="1">
        <v>43922</v>
      </c>
      <c r="I1163" s="1">
        <v>43900</v>
      </c>
      <c r="J1163">
        <v>415110</v>
      </c>
      <c r="K1163" t="s">
        <v>31</v>
      </c>
      <c r="L1163" t="s">
        <v>31</v>
      </c>
      <c r="M1163">
        <v>0</v>
      </c>
      <c r="N1163">
        <v>0</v>
      </c>
      <c r="O1163">
        <v>0</v>
      </c>
      <c r="P1163" t="s">
        <v>37</v>
      </c>
      <c r="Q1163" t="s">
        <v>37</v>
      </c>
      <c r="R1163" t="str">
        <f t="shared" si="37"/>
        <v>5102994511121</v>
      </c>
      <c r="S1163" t="s">
        <v>38</v>
      </c>
      <c r="T1163" t="s">
        <v>119</v>
      </c>
      <c r="U1163" t="s">
        <v>176</v>
      </c>
      <c r="V1163" t="s">
        <v>177</v>
      </c>
      <c r="W1163" t="s">
        <v>42</v>
      </c>
      <c r="X1163" t="s">
        <v>43</v>
      </c>
      <c r="Y1163" t="s">
        <v>44</v>
      </c>
      <c r="Z1163" t="s">
        <v>44</v>
      </c>
      <c r="AA1163" t="s">
        <v>45</v>
      </c>
      <c r="AB1163" t="s">
        <v>46</v>
      </c>
      <c r="AC1163" t="s">
        <v>47</v>
      </c>
      <c r="AD1163" t="s">
        <v>48</v>
      </c>
      <c r="AE1163" t="s">
        <v>49</v>
      </c>
      <c r="AF1163" t="s">
        <v>31</v>
      </c>
    </row>
    <row r="1164" spans="1:32">
      <c r="A1164" t="str">
        <f t="shared" si="36"/>
        <v>510299451112204</v>
      </c>
      <c r="B1164" t="s">
        <v>2978</v>
      </c>
      <c r="C1164" t="s">
        <v>174</v>
      </c>
      <c r="D1164" t="s">
        <v>315</v>
      </c>
      <c r="E1164" t="s">
        <v>315</v>
      </c>
      <c r="F1164" t="s">
        <v>55</v>
      </c>
      <c r="G1164" t="s">
        <v>3513</v>
      </c>
      <c r="H1164" s="1">
        <v>43922</v>
      </c>
      <c r="I1164" s="1">
        <v>43900</v>
      </c>
      <c r="J1164">
        <v>166044</v>
      </c>
      <c r="K1164" t="s">
        <v>31</v>
      </c>
      <c r="L1164" t="s">
        <v>31</v>
      </c>
      <c r="M1164">
        <v>0</v>
      </c>
      <c r="N1164">
        <v>0</v>
      </c>
      <c r="O1164">
        <v>0</v>
      </c>
      <c r="P1164" t="s">
        <v>37</v>
      </c>
      <c r="Q1164" t="s">
        <v>37</v>
      </c>
      <c r="R1164" t="str">
        <f t="shared" si="37"/>
        <v>5102994511122</v>
      </c>
      <c r="S1164" t="s">
        <v>38</v>
      </c>
      <c r="T1164" t="s">
        <v>119</v>
      </c>
      <c r="U1164" t="s">
        <v>176</v>
      </c>
      <c r="V1164" t="s">
        <v>177</v>
      </c>
      <c r="W1164" t="s">
        <v>42</v>
      </c>
      <c r="X1164" t="s">
        <v>43</v>
      </c>
      <c r="Y1164" t="s">
        <v>44</v>
      </c>
      <c r="Z1164" t="s">
        <v>44</v>
      </c>
      <c r="AA1164" t="s">
        <v>45</v>
      </c>
      <c r="AB1164" t="s">
        <v>46</v>
      </c>
      <c r="AC1164" t="s">
        <v>47</v>
      </c>
      <c r="AD1164" t="s">
        <v>48</v>
      </c>
      <c r="AE1164" t="s">
        <v>49</v>
      </c>
      <c r="AF1164" t="s">
        <v>31</v>
      </c>
    </row>
    <row r="1165" spans="1:32">
      <c r="A1165" t="str">
        <f t="shared" si="36"/>
        <v>510299451112404</v>
      </c>
      <c r="B1165" t="s">
        <v>2978</v>
      </c>
      <c r="C1165" t="s">
        <v>174</v>
      </c>
      <c r="D1165" t="s">
        <v>315</v>
      </c>
      <c r="E1165" t="s">
        <v>315</v>
      </c>
      <c r="F1165" t="s">
        <v>52</v>
      </c>
      <c r="G1165" t="s">
        <v>3513</v>
      </c>
      <c r="H1165" s="1">
        <v>43922</v>
      </c>
      <c r="I1165" s="1">
        <v>43900</v>
      </c>
      <c r="J1165">
        <v>389000</v>
      </c>
      <c r="K1165" t="s">
        <v>31</v>
      </c>
      <c r="L1165" t="s">
        <v>31</v>
      </c>
      <c r="M1165">
        <v>0</v>
      </c>
      <c r="N1165">
        <v>0</v>
      </c>
      <c r="O1165">
        <v>0</v>
      </c>
      <c r="P1165" t="s">
        <v>37</v>
      </c>
      <c r="Q1165" t="s">
        <v>37</v>
      </c>
      <c r="R1165" t="str">
        <f t="shared" si="37"/>
        <v>5102994511124</v>
      </c>
      <c r="S1165" t="s">
        <v>38</v>
      </c>
      <c r="T1165" t="s">
        <v>119</v>
      </c>
      <c r="U1165" t="s">
        <v>176</v>
      </c>
      <c r="V1165" t="s">
        <v>177</v>
      </c>
      <c r="W1165" t="s">
        <v>42</v>
      </c>
      <c r="X1165" t="s">
        <v>43</v>
      </c>
      <c r="Y1165" t="s">
        <v>44</v>
      </c>
      <c r="Z1165" t="s">
        <v>44</v>
      </c>
      <c r="AA1165" t="s">
        <v>45</v>
      </c>
      <c r="AB1165" t="s">
        <v>46</v>
      </c>
      <c r="AC1165" t="s">
        <v>47</v>
      </c>
      <c r="AD1165" t="s">
        <v>48</v>
      </c>
      <c r="AE1165" t="s">
        <v>49</v>
      </c>
      <c r="AF1165" t="s">
        <v>31</v>
      </c>
    </row>
    <row r="1166" spans="1:32">
      <c r="A1166" t="str">
        <f t="shared" si="36"/>
        <v>510299451112604</v>
      </c>
      <c r="B1166" t="s">
        <v>2978</v>
      </c>
      <c r="C1166" t="s">
        <v>174</v>
      </c>
      <c r="D1166" t="s">
        <v>315</v>
      </c>
      <c r="E1166" t="s">
        <v>315</v>
      </c>
      <c r="F1166" t="s">
        <v>57</v>
      </c>
      <c r="G1166" t="s">
        <v>3513</v>
      </c>
      <c r="H1166" s="1">
        <v>43922</v>
      </c>
      <c r="I1166" s="1">
        <v>43900</v>
      </c>
      <c r="J1166">
        <v>289680</v>
      </c>
      <c r="K1166" t="s">
        <v>31</v>
      </c>
      <c r="L1166" t="s">
        <v>31</v>
      </c>
      <c r="M1166">
        <v>0</v>
      </c>
      <c r="N1166">
        <v>0</v>
      </c>
      <c r="O1166">
        <v>0</v>
      </c>
      <c r="P1166" t="s">
        <v>37</v>
      </c>
      <c r="Q1166" t="s">
        <v>37</v>
      </c>
      <c r="R1166" t="str">
        <f t="shared" si="37"/>
        <v>5102994511126</v>
      </c>
      <c r="S1166" t="s">
        <v>38</v>
      </c>
      <c r="T1166" t="s">
        <v>119</v>
      </c>
      <c r="U1166" t="s">
        <v>176</v>
      </c>
      <c r="V1166" t="s">
        <v>177</v>
      </c>
      <c r="W1166" t="s">
        <v>42</v>
      </c>
      <c r="X1166" t="s">
        <v>43</v>
      </c>
      <c r="Y1166" t="s">
        <v>44</v>
      </c>
      <c r="Z1166" t="s">
        <v>44</v>
      </c>
      <c r="AA1166" t="s">
        <v>45</v>
      </c>
      <c r="AB1166" t="s">
        <v>46</v>
      </c>
      <c r="AC1166" t="s">
        <v>47</v>
      </c>
      <c r="AD1166" t="s">
        <v>48</v>
      </c>
      <c r="AE1166" t="s">
        <v>49</v>
      </c>
      <c r="AF1166" t="s">
        <v>31</v>
      </c>
    </row>
    <row r="1167" spans="1:32">
      <c r="A1167" t="str">
        <f t="shared" si="36"/>
        <v>510299451112903</v>
      </c>
      <c r="B1167" t="s">
        <v>2978</v>
      </c>
      <c r="C1167" t="s">
        <v>174</v>
      </c>
      <c r="D1167" t="s">
        <v>563</v>
      </c>
      <c r="E1167" t="s">
        <v>563</v>
      </c>
      <c r="F1167" t="s">
        <v>112</v>
      </c>
      <c r="G1167" t="s">
        <v>3514</v>
      </c>
      <c r="H1167" s="1">
        <v>43902</v>
      </c>
      <c r="I1167" s="1">
        <v>43900</v>
      </c>
      <c r="J1167">
        <v>1025000</v>
      </c>
      <c r="K1167" t="s">
        <v>31</v>
      </c>
      <c r="L1167" t="s">
        <v>31</v>
      </c>
      <c r="M1167">
        <v>0</v>
      </c>
      <c r="N1167">
        <v>0</v>
      </c>
      <c r="O1167">
        <v>0</v>
      </c>
      <c r="P1167" t="s">
        <v>37</v>
      </c>
      <c r="Q1167" t="s">
        <v>37</v>
      </c>
      <c r="R1167" t="str">
        <f t="shared" si="37"/>
        <v>5102994511129</v>
      </c>
      <c r="S1167" t="s">
        <v>38</v>
      </c>
      <c r="T1167" t="s">
        <v>119</v>
      </c>
      <c r="U1167" t="s">
        <v>176</v>
      </c>
      <c r="V1167" t="s">
        <v>177</v>
      </c>
      <c r="W1167" t="s">
        <v>42</v>
      </c>
      <c r="X1167" t="s">
        <v>43</v>
      </c>
      <c r="Y1167" t="s">
        <v>44</v>
      </c>
      <c r="Z1167" t="s">
        <v>44</v>
      </c>
      <c r="AA1167" t="s">
        <v>45</v>
      </c>
      <c r="AB1167" t="s">
        <v>46</v>
      </c>
      <c r="AC1167" t="s">
        <v>47</v>
      </c>
      <c r="AD1167" t="s">
        <v>48</v>
      </c>
      <c r="AE1167" t="s">
        <v>49</v>
      </c>
      <c r="AF1167" t="s">
        <v>31</v>
      </c>
    </row>
    <row r="1168" spans="1:32">
      <c r="A1168" t="str">
        <f t="shared" si="36"/>
        <v>510299451111105</v>
      </c>
      <c r="B1168" t="s">
        <v>2978</v>
      </c>
      <c r="C1168" t="s">
        <v>174</v>
      </c>
      <c r="D1168" t="s">
        <v>612</v>
      </c>
      <c r="E1168" t="s">
        <v>612</v>
      </c>
      <c r="F1168" t="s">
        <v>35</v>
      </c>
      <c r="G1168" t="s">
        <v>3515</v>
      </c>
      <c r="H1168" s="1">
        <v>43952</v>
      </c>
      <c r="I1168" s="1">
        <v>43922</v>
      </c>
      <c r="J1168">
        <v>4151100</v>
      </c>
      <c r="K1168" t="s">
        <v>31</v>
      </c>
      <c r="L1168" t="s">
        <v>31</v>
      </c>
      <c r="M1168">
        <v>0</v>
      </c>
      <c r="N1168">
        <v>0</v>
      </c>
      <c r="O1168">
        <v>0</v>
      </c>
      <c r="P1168" t="s">
        <v>37</v>
      </c>
      <c r="Q1168" t="s">
        <v>37</v>
      </c>
      <c r="R1168" t="str">
        <f t="shared" si="37"/>
        <v>5102994511111</v>
      </c>
      <c r="S1168" t="s">
        <v>38</v>
      </c>
      <c r="T1168" t="s">
        <v>119</v>
      </c>
      <c r="U1168" t="s">
        <v>176</v>
      </c>
      <c r="V1168" t="s">
        <v>177</v>
      </c>
      <c r="W1168" t="s">
        <v>42</v>
      </c>
      <c r="X1168" t="s">
        <v>43</v>
      </c>
      <c r="Y1168" t="s">
        <v>44</v>
      </c>
      <c r="Z1168" t="s">
        <v>44</v>
      </c>
      <c r="AA1168" t="s">
        <v>45</v>
      </c>
      <c r="AB1168" t="s">
        <v>46</v>
      </c>
      <c r="AC1168" t="s">
        <v>47</v>
      </c>
      <c r="AD1168" t="s">
        <v>48</v>
      </c>
      <c r="AE1168" t="s">
        <v>49</v>
      </c>
      <c r="AF1168" t="s">
        <v>31</v>
      </c>
    </row>
    <row r="1169" spans="1:32">
      <c r="A1169" t="str">
        <f t="shared" si="36"/>
        <v>510299451111905</v>
      </c>
      <c r="B1169" t="s">
        <v>2978</v>
      </c>
      <c r="C1169" t="s">
        <v>174</v>
      </c>
      <c r="D1169" t="s">
        <v>612</v>
      </c>
      <c r="E1169" t="s">
        <v>612</v>
      </c>
      <c r="F1169" t="s">
        <v>50</v>
      </c>
      <c r="G1169" t="s">
        <v>3515</v>
      </c>
      <c r="H1169" s="1">
        <v>43952</v>
      </c>
      <c r="I1169" s="1">
        <v>43922</v>
      </c>
      <c r="J1169">
        <v>2</v>
      </c>
      <c r="K1169" t="s">
        <v>31</v>
      </c>
      <c r="L1169" t="s">
        <v>31</v>
      </c>
      <c r="M1169">
        <v>0</v>
      </c>
      <c r="N1169">
        <v>0</v>
      </c>
      <c r="O1169">
        <v>0</v>
      </c>
      <c r="P1169" t="s">
        <v>37</v>
      </c>
      <c r="Q1169" t="s">
        <v>37</v>
      </c>
      <c r="R1169" t="str">
        <f t="shared" si="37"/>
        <v>5102994511119</v>
      </c>
      <c r="S1169" t="s">
        <v>38</v>
      </c>
      <c r="T1169" t="s">
        <v>119</v>
      </c>
      <c r="U1169" t="s">
        <v>176</v>
      </c>
      <c r="V1169" t="s">
        <v>177</v>
      </c>
      <c r="W1169" t="s">
        <v>42</v>
      </c>
      <c r="X1169" t="s">
        <v>43</v>
      </c>
      <c r="Y1169" t="s">
        <v>44</v>
      </c>
      <c r="Z1169" t="s">
        <v>44</v>
      </c>
      <c r="AA1169" t="s">
        <v>45</v>
      </c>
      <c r="AB1169" t="s">
        <v>46</v>
      </c>
      <c r="AC1169" t="s">
        <v>47</v>
      </c>
      <c r="AD1169" t="s">
        <v>48</v>
      </c>
      <c r="AE1169" t="s">
        <v>49</v>
      </c>
      <c r="AF1169" t="s">
        <v>31</v>
      </c>
    </row>
    <row r="1170" spans="1:32">
      <c r="A1170" t="str">
        <f t="shared" si="36"/>
        <v>510299451112105</v>
      </c>
      <c r="B1170" t="s">
        <v>2978</v>
      </c>
      <c r="C1170" t="s">
        <v>174</v>
      </c>
      <c r="D1170" t="s">
        <v>612</v>
      </c>
      <c r="E1170" t="s">
        <v>612</v>
      </c>
      <c r="F1170" t="s">
        <v>51</v>
      </c>
      <c r="G1170" t="s">
        <v>3515</v>
      </c>
      <c r="H1170" s="1">
        <v>43952</v>
      </c>
      <c r="I1170" s="1">
        <v>43922</v>
      </c>
      <c r="J1170">
        <v>415110</v>
      </c>
      <c r="K1170" t="s">
        <v>31</v>
      </c>
      <c r="L1170" t="s">
        <v>31</v>
      </c>
      <c r="M1170">
        <v>0</v>
      </c>
      <c r="N1170">
        <v>0</v>
      </c>
      <c r="O1170">
        <v>0</v>
      </c>
      <c r="P1170" t="s">
        <v>37</v>
      </c>
      <c r="Q1170" t="s">
        <v>37</v>
      </c>
      <c r="R1170" t="str">
        <f t="shared" si="37"/>
        <v>5102994511121</v>
      </c>
      <c r="S1170" t="s">
        <v>38</v>
      </c>
      <c r="T1170" t="s">
        <v>119</v>
      </c>
      <c r="U1170" t="s">
        <v>176</v>
      </c>
      <c r="V1170" t="s">
        <v>177</v>
      </c>
      <c r="W1170" t="s">
        <v>42</v>
      </c>
      <c r="X1170" t="s">
        <v>43</v>
      </c>
      <c r="Y1170" t="s">
        <v>44</v>
      </c>
      <c r="Z1170" t="s">
        <v>44</v>
      </c>
      <c r="AA1170" t="s">
        <v>45</v>
      </c>
      <c r="AB1170" t="s">
        <v>46</v>
      </c>
      <c r="AC1170" t="s">
        <v>47</v>
      </c>
      <c r="AD1170" t="s">
        <v>48</v>
      </c>
      <c r="AE1170" t="s">
        <v>49</v>
      </c>
      <c r="AF1170" t="s">
        <v>31</v>
      </c>
    </row>
    <row r="1171" spans="1:32">
      <c r="A1171" t="str">
        <f t="shared" si="36"/>
        <v>510299451112205</v>
      </c>
      <c r="B1171" t="s">
        <v>2978</v>
      </c>
      <c r="C1171" t="s">
        <v>174</v>
      </c>
      <c r="D1171" t="s">
        <v>612</v>
      </c>
      <c r="E1171" t="s">
        <v>612</v>
      </c>
      <c r="F1171" t="s">
        <v>55</v>
      </c>
      <c r="G1171" t="s">
        <v>3515</v>
      </c>
      <c r="H1171" s="1">
        <v>43952</v>
      </c>
      <c r="I1171" s="1">
        <v>43922</v>
      </c>
      <c r="J1171">
        <v>166044</v>
      </c>
      <c r="K1171" t="s">
        <v>31</v>
      </c>
      <c r="L1171" t="s">
        <v>31</v>
      </c>
      <c r="M1171">
        <v>0</v>
      </c>
      <c r="N1171">
        <v>0</v>
      </c>
      <c r="O1171">
        <v>0</v>
      </c>
      <c r="P1171" t="s">
        <v>37</v>
      </c>
      <c r="Q1171" t="s">
        <v>37</v>
      </c>
      <c r="R1171" t="str">
        <f t="shared" si="37"/>
        <v>5102994511122</v>
      </c>
      <c r="S1171" t="s">
        <v>38</v>
      </c>
      <c r="T1171" t="s">
        <v>119</v>
      </c>
      <c r="U1171" t="s">
        <v>176</v>
      </c>
      <c r="V1171" t="s">
        <v>177</v>
      </c>
      <c r="W1171" t="s">
        <v>42</v>
      </c>
      <c r="X1171" t="s">
        <v>43</v>
      </c>
      <c r="Y1171" t="s">
        <v>44</v>
      </c>
      <c r="Z1171" t="s">
        <v>44</v>
      </c>
      <c r="AA1171" t="s">
        <v>45</v>
      </c>
      <c r="AB1171" t="s">
        <v>46</v>
      </c>
      <c r="AC1171" t="s">
        <v>47</v>
      </c>
      <c r="AD1171" t="s">
        <v>48</v>
      </c>
      <c r="AE1171" t="s">
        <v>49</v>
      </c>
      <c r="AF1171" t="s">
        <v>31</v>
      </c>
    </row>
    <row r="1172" spans="1:32">
      <c r="A1172" t="str">
        <f t="shared" si="36"/>
        <v>510299451112405</v>
      </c>
      <c r="B1172" t="s">
        <v>2978</v>
      </c>
      <c r="C1172" t="s">
        <v>174</v>
      </c>
      <c r="D1172" t="s">
        <v>612</v>
      </c>
      <c r="E1172" t="s">
        <v>612</v>
      </c>
      <c r="F1172" t="s">
        <v>52</v>
      </c>
      <c r="G1172" t="s">
        <v>3515</v>
      </c>
      <c r="H1172" s="1">
        <v>43952</v>
      </c>
      <c r="I1172" s="1">
        <v>43922</v>
      </c>
      <c r="J1172">
        <v>389000</v>
      </c>
      <c r="K1172" t="s">
        <v>31</v>
      </c>
      <c r="L1172" t="s">
        <v>31</v>
      </c>
      <c r="M1172">
        <v>0</v>
      </c>
      <c r="N1172">
        <v>0</v>
      </c>
      <c r="O1172">
        <v>0</v>
      </c>
      <c r="P1172" t="s">
        <v>37</v>
      </c>
      <c r="Q1172" t="s">
        <v>37</v>
      </c>
      <c r="R1172" t="str">
        <f t="shared" si="37"/>
        <v>5102994511124</v>
      </c>
      <c r="S1172" t="s">
        <v>38</v>
      </c>
      <c r="T1172" t="s">
        <v>119</v>
      </c>
      <c r="U1172" t="s">
        <v>176</v>
      </c>
      <c r="V1172" t="s">
        <v>177</v>
      </c>
      <c r="W1172" t="s">
        <v>42</v>
      </c>
      <c r="X1172" t="s">
        <v>43</v>
      </c>
      <c r="Y1172" t="s">
        <v>44</v>
      </c>
      <c r="Z1172" t="s">
        <v>44</v>
      </c>
      <c r="AA1172" t="s">
        <v>45</v>
      </c>
      <c r="AB1172" t="s">
        <v>46</v>
      </c>
      <c r="AC1172" t="s">
        <v>47</v>
      </c>
      <c r="AD1172" t="s">
        <v>48</v>
      </c>
      <c r="AE1172" t="s">
        <v>49</v>
      </c>
      <c r="AF1172" t="s">
        <v>31</v>
      </c>
    </row>
    <row r="1173" spans="1:32">
      <c r="A1173" t="str">
        <f t="shared" si="36"/>
        <v>510299451112605</v>
      </c>
      <c r="B1173" t="s">
        <v>2978</v>
      </c>
      <c r="C1173" t="s">
        <v>174</v>
      </c>
      <c r="D1173" t="s">
        <v>612</v>
      </c>
      <c r="E1173" t="s">
        <v>612</v>
      </c>
      <c r="F1173" t="s">
        <v>57</v>
      </c>
      <c r="G1173" t="s">
        <v>3515</v>
      </c>
      <c r="H1173" s="1">
        <v>43952</v>
      </c>
      <c r="I1173" s="1">
        <v>43922</v>
      </c>
      <c r="J1173">
        <v>289680</v>
      </c>
      <c r="K1173" t="s">
        <v>31</v>
      </c>
      <c r="L1173" t="s">
        <v>31</v>
      </c>
      <c r="M1173">
        <v>0</v>
      </c>
      <c r="N1173">
        <v>0</v>
      </c>
      <c r="O1173">
        <v>0</v>
      </c>
      <c r="P1173" t="s">
        <v>37</v>
      </c>
      <c r="Q1173" t="s">
        <v>37</v>
      </c>
      <c r="R1173" t="str">
        <f t="shared" si="37"/>
        <v>5102994511126</v>
      </c>
      <c r="S1173" t="s">
        <v>38</v>
      </c>
      <c r="T1173" t="s">
        <v>119</v>
      </c>
      <c r="U1173" t="s">
        <v>176</v>
      </c>
      <c r="V1173" t="s">
        <v>177</v>
      </c>
      <c r="W1173" t="s">
        <v>42</v>
      </c>
      <c r="X1173" t="s">
        <v>43</v>
      </c>
      <c r="Y1173" t="s">
        <v>44</v>
      </c>
      <c r="Z1173" t="s">
        <v>44</v>
      </c>
      <c r="AA1173" t="s">
        <v>45</v>
      </c>
      <c r="AB1173" t="s">
        <v>46</v>
      </c>
      <c r="AC1173" t="s">
        <v>47</v>
      </c>
      <c r="AD1173" t="s">
        <v>48</v>
      </c>
      <c r="AE1173" t="s">
        <v>49</v>
      </c>
      <c r="AF1173" t="s">
        <v>31</v>
      </c>
    </row>
    <row r="1174" spans="1:32">
      <c r="A1174" t="str">
        <f t="shared" si="36"/>
        <v>510299452111504</v>
      </c>
      <c r="B1174" t="s">
        <v>2978</v>
      </c>
      <c r="C1174" t="s">
        <v>174</v>
      </c>
      <c r="D1174" t="s">
        <v>462</v>
      </c>
      <c r="E1174" t="s">
        <v>462</v>
      </c>
      <c r="F1174" t="s">
        <v>286</v>
      </c>
      <c r="G1174" t="s">
        <v>3516</v>
      </c>
      <c r="H1174" s="1">
        <v>43929</v>
      </c>
      <c r="I1174" s="1">
        <v>43927</v>
      </c>
      <c r="J1174">
        <v>700000</v>
      </c>
      <c r="K1174" t="s">
        <v>31</v>
      </c>
      <c r="L1174" t="s">
        <v>31</v>
      </c>
      <c r="M1174">
        <v>0</v>
      </c>
      <c r="N1174">
        <v>0</v>
      </c>
      <c r="O1174">
        <v>0</v>
      </c>
      <c r="P1174" t="s">
        <v>37</v>
      </c>
      <c r="Q1174" t="s">
        <v>37</v>
      </c>
      <c r="R1174" t="str">
        <f t="shared" si="37"/>
        <v>5102994521115</v>
      </c>
      <c r="S1174" t="s">
        <v>38</v>
      </c>
      <c r="T1174" t="s">
        <v>119</v>
      </c>
      <c r="U1174" t="s">
        <v>176</v>
      </c>
      <c r="V1174" t="s">
        <v>177</v>
      </c>
      <c r="W1174" t="s">
        <v>42</v>
      </c>
      <c r="X1174" t="s">
        <v>43</v>
      </c>
      <c r="Y1174" t="s">
        <v>44</v>
      </c>
      <c r="Z1174" t="s">
        <v>44</v>
      </c>
      <c r="AA1174" t="s">
        <v>45</v>
      </c>
      <c r="AB1174" t="s">
        <v>46</v>
      </c>
      <c r="AC1174" t="s">
        <v>47</v>
      </c>
      <c r="AD1174" t="s">
        <v>48</v>
      </c>
      <c r="AE1174" t="s">
        <v>49</v>
      </c>
      <c r="AF1174" t="s">
        <v>31</v>
      </c>
    </row>
    <row r="1175" spans="1:32">
      <c r="A1175" t="str">
        <f t="shared" si="36"/>
        <v>510299451112904</v>
      </c>
      <c r="B1175" t="s">
        <v>2978</v>
      </c>
      <c r="C1175" t="s">
        <v>174</v>
      </c>
      <c r="D1175" t="s">
        <v>409</v>
      </c>
      <c r="E1175" t="s">
        <v>409</v>
      </c>
      <c r="F1175" t="s">
        <v>112</v>
      </c>
      <c r="G1175" t="s">
        <v>3517</v>
      </c>
      <c r="H1175" s="1">
        <v>43929</v>
      </c>
      <c r="I1175" s="1">
        <v>43927</v>
      </c>
      <c r="J1175">
        <v>1025000</v>
      </c>
      <c r="K1175" t="s">
        <v>31</v>
      </c>
      <c r="L1175" t="s">
        <v>31</v>
      </c>
      <c r="M1175">
        <v>0</v>
      </c>
      <c r="N1175">
        <v>0</v>
      </c>
      <c r="O1175">
        <v>0</v>
      </c>
      <c r="P1175" t="s">
        <v>37</v>
      </c>
      <c r="Q1175" t="s">
        <v>37</v>
      </c>
      <c r="R1175" t="str">
        <f t="shared" si="37"/>
        <v>5102994511129</v>
      </c>
      <c r="S1175" t="s">
        <v>38</v>
      </c>
      <c r="T1175" t="s">
        <v>119</v>
      </c>
      <c r="U1175" t="s">
        <v>176</v>
      </c>
      <c r="V1175" t="s">
        <v>177</v>
      </c>
      <c r="W1175" t="s">
        <v>42</v>
      </c>
      <c r="X1175" t="s">
        <v>43</v>
      </c>
      <c r="Y1175" t="s">
        <v>44</v>
      </c>
      <c r="Z1175" t="s">
        <v>44</v>
      </c>
      <c r="AA1175" t="s">
        <v>45</v>
      </c>
      <c r="AB1175" t="s">
        <v>46</v>
      </c>
      <c r="AC1175" t="s">
        <v>47</v>
      </c>
      <c r="AD1175" t="s">
        <v>48</v>
      </c>
      <c r="AE1175" t="s">
        <v>49</v>
      </c>
      <c r="AF1175" t="s">
        <v>31</v>
      </c>
    </row>
    <row r="1176" spans="1:32">
      <c r="A1176" t="str">
        <f t="shared" si="36"/>
        <v>510299452111505</v>
      </c>
      <c r="B1176" t="s">
        <v>2978</v>
      </c>
      <c r="C1176" t="s">
        <v>174</v>
      </c>
      <c r="D1176" t="s">
        <v>918</v>
      </c>
      <c r="E1176" t="s">
        <v>918</v>
      </c>
      <c r="F1176" t="s">
        <v>286</v>
      </c>
      <c r="G1176" t="s">
        <v>3518</v>
      </c>
      <c r="H1176" s="1">
        <v>43964</v>
      </c>
      <c r="I1176" s="1">
        <v>43957</v>
      </c>
      <c r="J1176">
        <v>700000</v>
      </c>
      <c r="K1176" t="s">
        <v>31</v>
      </c>
      <c r="L1176" t="s">
        <v>31</v>
      </c>
      <c r="M1176">
        <v>0</v>
      </c>
      <c r="N1176">
        <v>0</v>
      </c>
      <c r="O1176">
        <v>0</v>
      </c>
      <c r="P1176" t="s">
        <v>37</v>
      </c>
      <c r="Q1176" t="s">
        <v>37</v>
      </c>
      <c r="R1176" t="str">
        <f t="shared" si="37"/>
        <v>5102994521115</v>
      </c>
      <c r="S1176" t="s">
        <v>38</v>
      </c>
      <c r="T1176" t="s">
        <v>119</v>
      </c>
      <c r="U1176" t="s">
        <v>176</v>
      </c>
      <c r="V1176" t="s">
        <v>177</v>
      </c>
      <c r="W1176" t="s">
        <v>42</v>
      </c>
      <c r="X1176" t="s">
        <v>43</v>
      </c>
      <c r="Y1176" t="s">
        <v>44</v>
      </c>
      <c r="Z1176" t="s">
        <v>44</v>
      </c>
      <c r="AA1176" t="s">
        <v>45</v>
      </c>
      <c r="AB1176" t="s">
        <v>46</v>
      </c>
      <c r="AC1176" t="s">
        <v>47</v>
      </c>
      <c r="AD1176" t="s">
        <v>48</v>
      </c>
      <c r="AE1176" t="s">
        <v>49</v>
      </c>
      <c r="AF1176" t="s">
        <v>31</v>
      </c>
    </row>
    <row r="1177" spans="1:32">
      <c r="A1177" t="str">
        <f t="shared" si="36"/>
        <v>510299451112905</v>
      </c>
      <c r="B1177" t="s">
        <v>2978</v>
      </c>
      <c r="C1177" t="s">
        <v>174</v>
      </c>
      <c r="D1177" t="s">
        <v>311</v>
      </c>
      <c r="E1177" t="s">
        <v>311</v>
      </c>
      <c r="F1177" t="s">
        <v>112</v>
      </c>
      <c r="G1177" t="s">
        <v>3519</v>
      </c>
      <c r="H1177" s="1">
        <v>43964</v>
      </c>
      <c r="I1177" s="1">
        <v>43962</v>
      </c>
      <c r="J1177">
        <v>902000</v>
      </c>
      <c r="K1177" t="s">
        <v>31</v>
      </c>
      <c r="L1177" t="s">
        <v>31</v>
      </c>
      <c r="M1177">
        <v>0</v>
      </c>
      <c r="N1177">
        <v>0</v>
      </c>
      <c r="O1177">
        <v>0</v>
      </c>
      <c r="P1177" t="s">
        <v>37</v>
      </c>
      <c r="Q1177" t="s">
        <v>37</v>
      </c>
      <c r="R1177" t="str">
        <f t="shared" si="37"/>
        <v>5102994511129</v>
      </c>
      <c r="S1177" t="s">
        <v>38</v>
      </c>
      <c r="T1177" t="s">
        <v>119</v>
      </c>
      <c r="U1177" t="s">
        <v>176</v>
      </c>
      <c r="V1177" t="s">
        <v>177</v>
      </c>
      <c r="W1177" t="s">
        <v>42</v>
      </c>
      <c r="X1177" t="s">
        <v>43</v>
      </c>
      <c r="Y1177" t="s">
        <v>44</v>
      </c>
      <c r="Z1177" t="s">
        <v>44</v>
      </c>
      <c r="AA1177" t="s">
        <v>45</v>
      </c>
      <c r="AB1177" t="s">
        <v>46</v>
      </c>
      <c r="AC1177" t="s">
        <v>47</v>
      </c>
      <c r="AD1177" t="s">
        <v>48</v>
      </c>
      <c r="AE1177" t="s">
        <v>49</v>
      </c>
      <c r="AF1177" t="s">
        <v>31</v>
      </c>
    </row>
    <row r="1178" spans="1:32">
      <c r="A1178" t="str">
        <f t="shared" si="36"/>
        <v>510299451112405</v>
      </c>
      <c r="B1178" t="s">
        <v>2978</v>
      </c>
      <c r="C1178" t="s">
        <v>174</v>
      </c>
      <c r="D1178" t="s">
        <v>303</v>
      </c>
      <c r="E1178" t="s">
        <v>303</v>
      </c>
      <c r="F1178" t="s">
        <v>52</v>
      </c>
      <c r="G1178" t="s">
        <v>3520</v>
      </c>
      <c r="H1178" s="1">
        <v>43969</v>
      </c>
      <c r="I1178" s="1">
        <v>43964</v>
      </c>
      <c r="J1178">
        <v>389000</v>
      </c>
      <c r="K1178" t="s">
        <v>31</v>
      </c>
      <c r="L1178" t="s">
        <v>31</v>
      </c>
      <c r="M1178">
        <v>0</v>
      </c>
      <c r="N1178">
        <v>0</v>
      </c>
      <c r="O1178">
        <v>0</v>
      </c>
      <c r="P1178" t="s">
        <v>37</v>
      </c>
      <c r="Q1178" t="s">
        <v>37</v>
      </c>
      <c r="R1178" t="str">
        <f t="shared" si="37"/>
        <v>5102994511124</v>
      </c>
      <c r="S1178" t="s">
        <v>38</v>
      </c>
      <c r="T1178" t="s">
        <v>119</v>
      </c>
      <c r="U1178" t="s">
        <v>176</v>
      </c>
      <c r="V1178" t="s">
        <v>177</v>
      </c>
      <c r="W1178" t="s">
        <v>42</v>
      </c>
      <c r="X1178" t="s">
        <v>43</v>
      </c>
      <c r="Y1178" t="s">
        <v>44</v>
      </c>
      <c r="Z1178" t="s">
        <v>44</v>
      </c>
      <c r="AA1178" t="s">
        <v>45</v>
      </c>
      <c r="AB1178" t="s">
        <v>46</v>
      </c>
      <c r="AC1178" t="s">
        <v>47</v>
      </c>
      <c r="AD1178" t="s">
        <v>48</v>
      </c>
      <c r="AE1178" t="s">
        <v>49</v>
      </c>
      <c r="AF1178" t="s">
        <v>31</v>
      </c>
    </row>
    <row r="1179" spans="1:32">
      <c r="A1179" t="str">
        <f t="shared" si="36"/>
        <v>510299451112205</v>
      </c>
      <c r="B1179" t="s">
        <v>2978</v>
      </c>
      <c r="C1179" t="s">
        <v>174</v>
      </c>
      <c r="D1179" t="s">
        <v>303</v>
      </c>
      <c r="E1179" t="s">
        <v>303</v>
      </c>
      <c r="F1179" t="s">
        <v>55</v>
      </c>
      <c r="G1179" t="s">
        <v>3520</v>
      </c>
      <c r="H1179" s="1">
        <v>43969</v>
      </c>
      <c r="I1179" s="1">
        <v>43964</v>
      </c>
      <c r="J1179">
        <v>166044</v>
      </c>
      <c r="K1179" t="s">
        <v>31</v>
      </c>
      <c r="L1179" t="s">
        <v>31</v>
      </c>
      <c r="M1179">
        <v>0</v>
      </c>
      <c r="N1179">
        <v>0</v>
      </c>
      <c r="O1179">
        <v>0</v>
      </c>
      <c r="P1179" t="s">
        <v>37</v>
      </c>
      <c r="Q1179" t="s">
        <v>37</v>
      </c>
      <c r="R1179" t="str">
        <f t="shared" si="37"/>
        <v>5102994511122</v>
      </c>
      <c r="S1179" t="s">
        <v>38</v>
      </c>
      <c r="T1179" t="s">
        <v>119</v>
      </c>
      <c r="U1179" t="s">
        <v>176</v>
      </c>
      <c r="V1179" t="s">
        <v>177</v>
      </c>
      <c r="W1179" t="s">
        <v>42</v>
      </c>
      <c r="X1179" t="s">
        <v>43</v>
      </c>
      <c r="Y1179" t="s">
        <v>44</v>
      </c>
      <c r="Z1179" t="s">
        <v>44</v>
      </c>
      <c r="AA1179" t="s">
        <v>45</v>
      </c>
      <c r="AB1179" t="s">
        <v>46</v>
      </c>
      <c r="AC1179" t="s">
        <v>47</v>
      </c>
      <c r="AD1179" t="s">
        <v>48</v>
      </c>
      <c r="AE1179" t="s">
        <v>49</v>
      </c>
      <c r="AF1179" t="s">
        <v>31</v>
      </c>
    </row>
    <row r="1180" spans="1:32">
      <c r="A1180" t="str">
        <f t="shared" si="36"/>
        <v>510299451112105</v>
      </c>
      <c r="B1180" t="s">
        <v>2978</v>
      </c>
      <c r="C1180" t="s">
        <v>174</v>
      </c>
      <c r="D1180" t="s">
        <v>303</v>
      </c>
      <c r="E1180" t="s">
        <v>303</v>
      </c>
      <c r="F1180" t="s">
        <v>51</v>
      </c>
      <c r="G1180" t="s">
        <v>3520</v>
      </c>
      <c r="H1180" s="1">
        <v>43969</v>
      </c>
      <c r="I1180" s="1">
        <v>43964</v>
      </c>
      <c r="J1180">
        <v>415110</v>
      </c>
      <c r="K1180" t="s">
        <v>31</v>
      </c>
      <c r="L1180" t="s">
        <v>31</v>
      </c>
      <c r="M1180">
        <v>0</v>
      </c>
      <c r="N1180">
        <v>0</v>
      </c>
      <c r="O1180">
        <v>0</v>
      </c>
      <c r="P1180" t="s">
        <v>37</v>
      </c>
      <c r="Q1180" t="s">
        <v>37</v>
      </c>
      <c r="R1180" t="str">
        <f t="shared" si="37"/>
        <v>5102994511121</v>
      </c>
      <c r="S1180" t="s">
        <v>38</v>
      </c>
      <c r="T1180" t="s">
        <v>119</v>
      </c>
      <c r="U1180" t="s">
        <v>176</v>
      </c>
      <c r="V1180" t="s">
        <v>177</v>
      </c>
      <c r="W1180" t="s">
        <v>42</v>
      </c>
      <c r="X1180" t="s">
        <v>43</v>
      </c>
      <c r="Y1180" t="s">
        <v>44</v>
      </c>
      <c r="Z1180" t="s">
        <v>44</v>
      </c>
      <c r="AA1180" t="s">
        <v>45</v>
      </c>
      <c r="AB1180" t="s">
        <v>46</v>
      </c>
      <c r="AC1180" t="s">
        <v>47</v>
      </c>
      <c r="AD1180" t="s">
        <v>48</v>
      </c>
      <c r="AE1180" t="s">
        <v>49</v>
      </c>
      <c r="AF1180" t="s">
        <v>31</v>
      </c>
    </row>
    <row r="1181" spans="1:32">
      <c r="A1181" t="str">
        <f t="shared" si="36"/>
        <v>510299451111905</v>
      </c>
      <c r="B1181" t="s">
        <v>2978</v>
      </c>
      <c r="C1181" t="s">
        <v>174</v>
      </c>
      <c r="D1181" t="s">
        <v>303</v>
      </c>
      <c r="E1181" t="s">
        <v>303</v>
      </c>
      <c r="F1181" t="s">
        <v>50</v>
      </c>
      <c r="G1181" t="s">
        <v>3520</v>
      </c>
      <c r="H1181" s="1">
        <v>43969</v>
      </c>
      <c r="I1181" s="1">
        <v>43964</v>
      </c>
      <c r="J1181">
        <v>46</v>
      </c>
      <c r="K1181" t="s">
        <v>31</v>
      </c>
      <c r="L1181" t="s">
        <v>31</v>
      </c>
      <c r="M1181">
        <v>0</v>
      </c>
      <c r="N1181">
        <v>0</v>
      </c>
      <c r="O1181">
        <v>0</v>
      </c>
      <c r="P1181" t="s">
        <v>37</v>
      </c>
      <c r="Q1181" t="s">
        <v>37</v>
      </c>
      <c r="R1181" t="str">
        <f t="shared" si="37"/>
        <v>5102994511119</v>
      </c>
      <c r="S1181" t="s">
        <v>38</v>
      </c>
      <c r="T1181" t="s">
        <v>119</v>
      </c>
      <c r="U1181" t="s">
        <v>176</v>
      </c>
      <c r="V1181" t="s">
        <v>177</v>
      </c>
      <c r="W1181" t="s">
        <v>42</v>
      </c>
      <c r="X1181" t="s">
        <v>43</v>
      </c>
      <c r="Y1181" t="s">
        <v>44</v>
      </c>
      <c r="Z1181" t="s">
        <v>44</v>
      </c>
      <c r="AA1181" t="s">
        <v>45</v>
      </c>
      <c r="AB1181" t="s">
        <v>46</v>
      </c>
      <c r="AC1181" t="s">
        <v>47</v>
      </c>
      <c r="AD1181" t="s">
        <v>48</v>
      </c>
      <c r="AE1181" t="s">
        <v>49</v>
      </c>
      <c r="AF1181" t="s">
        <v>31</v>
      </c>
    </row>
    <row r="1182" spans="1:32">
      <c r="A1182" t="str">
        <f t="shared" si="36"/>
        <v>510299451111105</v>
      </c>
      <c r="B1182" t="s">
        <v>2978</v>
      </c>
      <c r="C1182" t="s">
        <v>174</v>
      </c>
      <c r="D1182" t="s">
        <v>303</v>
      </c>
      <c r="E1182" t="s">
        <v>303</v>
      </c>
      <c r="F1182" t="s">
        <v>35</v>
      </c>
      <c r="G1182" t="s">
        <v>3520</v>
      </c>
      <c r="H1182" s="1">
        <v>43969</v>
      </c>
      <c r="I1182" s="1">
        <v>43964</v>
      </c>
      <c r="J1182">
        <v>4151100</v>
      </c>
      <c r="K1182" t="s">
        <v>31</v>
      </c>
      <c r="L1182" t="s">
        <v>31</v>
      </c>
      <c r="M1182">
        <v>0</v>
      </c>
      <c r="N1182">
        <v>0</v>
      </c>
      <c r="O1182">
        <v>0</v>
      </c>
      <c r="P1182" t="s">
        <v>37</v>
      </c>
      <c r="Q1182" t="s">
        <v>37</v>
      </c>
      <c r="R1182" t="str">
        <f t="shared" si="37"/>
        <v>5102994511111</v>
      </c>
      <c r="S1182" t="s">
        <v>38</v>
      </c>
      <c r="T1182" t="s">
        <v>119</v>
      </c>
      <c r="U1182" t="s">
        <v>176</v>
      </c>
      <c r="V1182" t="s">
        <v>177</v>
      </c>
      <c r="W1182" t="s">
        <v>42</v>
      </c>
      <c r="X1182" t="s">
        <v>43</v>
      </c>
      <c r="Y1182" t="s">
        <v>44</v>
      </c>
      <c r="Z1182" t="s">
        <v>44</v>
      </c>
      <c r="AA1182" t="s">
        <v>45</v>
      </c>
      <c r="AB1182" t="s">
        <v>46</v>
      </c>
      <c r="AC1182" t="s">
        <v>47</v>
      </c>
      <c r="AD1182" t="s">
        <v>48</v>
      </c>
      <c r="AE1182" t="s">
        <v>49</v>
      </c>
      <c r="AF1182" t="s">
        <v>31</v>
      </c>
    </row>
    <row r="1183" spans="1:32">
      <c r="A1183" t="str">
        <f t="shared" si="36"/>
        <v>510299451111106</v>
      </c>
      <c r="B1183" t="s">
        <v>2978</v>
      </c>
      <c r="C1183" t="s">
        <v>174</v>
      </c>
      <c r="D1183" t="s">
        <v>485</v>
      </c>
      <c r="E1183" t="s">
        <v>485</v>
      </c>
      <c r="F1183" t="s">
        <v>35</v>
      </c>
      <c r="G1183" t="s">
        <v>3521</v>
      </c>
      <c r="H1183" s="1">
        <v>43983</v>
      </c>
      <c r="I1183" s="1">
        <v>43955</v>
      </c>
      <c r="J1183">
        <v>4151100</v>
      </c>
      <c r="K1183" t="s">
        <v>31</v>
      </c>
      <c r="L1183" t="s">
        <v>31</v>
      </c>
      <c r="M1183">
        <v>0</v>
      </c>
      <c r="N1183">
        <v>0</v>
      </c>
      <c r="O1183">
        <v>0</v>
      </c>
      <c r="P1183" t="s">
        <v>37</v>
      </c>
      <c r="Q1183" t="s">
        <v>37</v>
      </c>
      <c r="R1183" t="str">
        <f t="shared" si="37"/>
        <v>5102994511111</v>
      </c>
      <c r="S1183" t="s">
        <v>38</v>
      </c>
      <c r="T1183" t="s">
        <v>119</v>
      </c>
      <c r="U1183" t="s">
        <v>176</v>
      </c>
      <c r="V1183" t="s">
        <v>177</v>
      </c>
      <c r="W1183" t="s">
        <v>42</v>
      </c>
      <c r="X1183" t="s">
        <v>43</v>
      </c>
      <c r="Y1183" t="s">
        <v>44</v>
      </c>
      <c r="Z1183" t="s">
        <v>44</v>
      </c>
      <c r="AA1183" t="s">
        <v>45</v>
      </c>
      <c r="AB1183" t="s">
        <v>46</v>
      </c>
      <c r="AC1183" t="s">
        <v>47</v>
      </c>
      <c r="AD1183" t="s">
        <v>48</v>
      </c>
      <c r="AE1183" t="s">
        <v>49</v>
      </c>
      <c r="AF1183" t="s">
        <v>31</v>
      </c>
    </row>
    <row r="1184" spans="1:32">
      <c r="A1184" t="str">
        <f t="shared" si="36"/>
        <v>510299451111906</v>
      </c>
      <c r="B1184" t="s">
        <v>2978</v>
      </c>
      <c r="C1184" t="s">
        <v>174</v>
      </c>
      <c r="D1184" t="s">
        <v>485</v>
      </c>
      <c r="E1184" t="s">
        <v>485</v>
      </c>
      <c r="F1184" t="s">
        <v>50</v>
      </c>
      <c r="G1184" t="s">
        <v>3521</v>
      </c>
      <c r="H1184" s="1">
        <v>43983</v>
      </c>
      <c r="I1184" s="1">
        <v>43955</v>
      </c>
      <c r="J1184">
        <v>2</v>
      </c>
      <c r="K1184" t="s">
        <v>31</v>
      </c>
      <c r="L1184" t="s">
        <v>31</v>
      </c>
      <c r="M1184">
        <v>0</v>
      </c>
      <c r="N1184">
        <v>0</v>
      </c>
      <c r="O1184">
        <v>0</v>
      </c>
      <c r="P1184" t="s">
        <v>37</v>
      </c>
      <c r="Q1184" t="s">
        <v>37</v>
      </c>
      <c r="R1184" t="str">
        <f t="shared" si="37"/>
        <v>5102994511119</v>
      </c>
      <c r="S1184" t="s">
        <v>38</v>
      </c>
      <c r="T1184" t="s">
        <v>119</v>
      </c>
      <c r="U1184" t="s">
        <v>176</v>
      </c>
      <c r="V1184" t="s">
        <v>177</v>
      </c>
      <c r="W1184" t="s">
        <v>42</v>
      </c>
      <c r="X1184" t="s">
        <v>43</v>
      </c>
      <c r="Y1184" t="s">
        <v>44</v>
      </c>
      <c r="Z1184" t="s">
        <v>44</v>
      </c>
      <c r="AA1184" t="s">
        <v>45</v>
      </c>
      <c r="AB1184" t="s">
        <v>46</v>
      </c>
      <c r="AC1184" t="s">
        <v>47</v>
      </c>
      <c r="AD1184" t="s">
        <v>48</v>
      </c>
      <c r="AE1184" t="s">
        <v>49</v>
      </c>
      <c r="AF1184" t="s">
        <v>31</v>
      </c>
    </row>
    <row r="1185" spans="1:32">
      <c r="A1185" t="str">
        <f t="shared" si="36"/>
        <v>510299451112106</v>
      </c>
      <c r="B1185" t="s">
        <v>2978</v>
      </c>
      <c r="C1185" t="s">
        <v>174</v>
      </c>
      <c r="D1185" t="s">
        <v>485</v>
      </c>
      <c r="E1185" t="s">
        <v>485</v>
      </c>
      <c r="F1185" t="s">
        <v>51</v>
      </c>
      <c r="G1185" t="s">
        <v>3521</v>
      </c>
      <c r="H1185" s="1">
        <v>43983</v>
      </c>
      <c r="I1185" s="1">
        <v>43955</v>
      </c>
      <c r="J1185">
        <v>415110</v>
      </c>
      <c r="K1185" t="s">
        <v>31</v>
      </c>
      <c r="L1185" t="s">
        <v>31</v>
      </c>
      <c r="M1185">
        <v>0</v>
      </c>
      <c r="N1185">
        <v>0</v>
      </c>
      <c r="O1185">
        <v>0</v>
      </c>
      <c r="P1185" t="s">
        <v>37</v>
      </c>
      <c r="Q1185" t="s">
        <v>37</v>
      </c>
      <c r="R1185" t="str">
        <f t="shared" si="37"/>
        <v>5102994511121</v>
      </c>
      <c r="S1185" t="s">
        <v>38</v>
      </c>
      <c r="T1185" t="s">
        <v>119</v>
      </c>
      <c r="U1185" t="s">
        <v>176</v>
      </c>
      <c r="V1185" t="s">
        <v>177</v>
      </c>
      <c r="W1185" t="s">
        <v>42</v>
      </c>
      <c r="X1185" t="s">
        <v>43</v>
      </c>
      <c r="Y1185" t="s">
        <v>44</v>
      </c>
      <c r="Z1185" t="s">
        <v>44</v>
      </c>
      <c r="AA1185" t="s">
        <v>45</v>
      </c>
      <c r="AB1185" t="s">
        <v>46</v>
      </c>
      <c r="AC1185" t="s">
        <v>47</v>
      </c>
      <c r="AD1185" t="s">
        <v>48</v>
      </c>
      <c r="AE1185" t="s">
        <v>49</v>
      </c>
      <c r="AF1185" t="s">
        <v>31</v>
      </c>
    </row>
    <row r="1186" spans="1:32">
      <c r="A1186" t="str">
        <f t="shared" si="36"/>
        <v>510299451112206</v>
      </c>
      <c r="B1186" t="s">
        <v>2978</v>
      </c>
      <c r="C1186" t="s">
        <v>174</v>
      </c>
      <c r="D1186" t="s">
        <v>485</v>
      </c>
      <c r="E1186" t="s">
        <v>485</v>
      </c>
      <c r="F1186" t="s">
        <v>55</v>
      </c>
      <c r="G1186" t="s">
        <v>3521</v>
      </c>
      <c r="H1186" s="1">
        <v>43983</v>
      </c>
      <c r="I1186" s="1">
        <v>43955</v>
      </c>
      <c r="J1186">
        <v>166044</v>
      </c>
      <c r="K1186" t="s">
        <v>31</v>
      </c>
      <c r="L1186" t="s">
        <v>31</v>
      </c>
      <c r="M1186">
        <v>0</v>
      </c>
      <c r="N1186">
        <v>0</v>
      </c>
      <c r="O1186">
        <v>0</v>
      </c>
      <c r="P1186" t="s">
        <v>37</v>
      </c>
      <c r="Q1186" t="s">
        <v>37</v>
      </c>
      <c r="R1186" t="str">
        <f t="shared" si="37"/>
        <v>5102994511122</v>
      </c>
      <c r="S1186" t="s">
        <v>38</v>
      </c>
      <c r="T1186" t="s">
        <v>119</v>
      </c>
      <c r="U1186" t="s">
        <v>176</v>
      </c>
      <c r="V1186" t="s">
        <v>177</v>
      </c>
      <c r="W1186" t="s">
        <v>42</v>
      </c>
      <c r="X1186" t="s">
        <v>43</v>
      </c>
      <c r="Y1186" t="s">
        <v>44</v>
      </c>
      <c r="Z1186" t="s">
        <v>44</v>
      </c>
      <c r="AA1186" t="s">
        <v>45</v>
      </c>
      <c r="AB1186" t="s">
        <v>46</v>
      </c>
      <c r="AC1186" t="s">
        <v>47</v>
      </c>
      <c r="AD1186" t="s">
        <v>48</v>
      </c>
      <c r="AE1186" t="s">
        <v>49</v>
      </c>
      <c r="AF1186" t="s">
        <v>31</v>
      </c>
    </row>
    <row r="1187" spans="1:32">
      <c r="A1187" t="str">
        <f t="shared" si="36"/>
        <v>510299451112406</v>
      </c>
      <c r="B1187" t="s">
        <v>2978</v>
      </c>
      <c r="C1187" t="s">
        <v>174</v>
      </c>
      <c r="D1187" t="s">
        <v>485</v>
      </c>
      <c r="E1187" t="s">
        <v>485</v>
      </c>
      <c r="F1187" t="s">
        <v>52</v>
      </c>
      <c r="G1187" t="s">
        <v>3521</v>
      </c>
      <c r="H1187" s="1">
        <v>43983</v>
      </c>
      <c r="I1187" s="1">
        <v>43955</v>
      </c>
      <c r="J1187">
        <v>389000</v>
      </c>
      <c r="K1187" t="s">
        <v>31</v>
      </c>
      <c r="L1187" t="s">
        <v>31</v>
      </c>
      <c r="M1187">
        <v>0</v>
      </c>
      <c r="N1187">
        <v>0</v>
      </c>
      <c r="O1187">
        <v>0</v>
      </c>
      <c r="P1187" t="s">
        <v>37</v>
      </c>
      <c r="Q1187" t="s">
        <v>37</v>
      </c>
      <c r="R1187" t="str">
        <f t="shared" si="37"/>
        <v>5102994511124</v>
      </c>
      <c r="S1187" t="s">
        <v>38</v>
      </c>
      <c r="T1187" t="s">
        <v>119</v>
      </c>
      <c r="U1187" t="s">
        <v>176</v>
      </c>
      <c r="V1187" t="s">
        <v>177</v>
      </c>
      <c r="W1187" t="s">
        <v>42</v>
      </c>
      <c r="X1187" t="s">
        <v>43</v>
      </c>
      <c r="Y1187" t="s">
        <v>44</v>
      </c>
      <c r="Z1187" t="s">
        <v>44</v>
      </c>
      <c r="AA1187" t="s">
        <v>45</v>
      </c>
      <c r="AB1187" t="s">
        <v>46</v>
      </c>
      <c r="AC1187" t="s">
        <v>47</v>
      </c>
      <c r="AD1187" t="s">
        <v>48</v>
      </c>
      <c r="AE1187" t="s">
        <v>49</v>
      </c>
      <c r="AF1187" t="s">
        <v>31</v>
      </c>
    </row>
    <row r="1188" spans="1:32">
      <c r="A1188" t="str">
        <f t="shared" si="36"/>
        <v>510299451112606</v>
      </c>
      <c r="B1188" t="s">
        <v>2978</v>
      </c>
      <c r="C1188" t="s">
        <v>174</v>
      </c>
      <c r="D1188" t="s">
        <v>485</v>
      </c>
      <c r="E1188" t="s">
        <v>485</v>
      </c>
      <c r="F1188" t="s">
        <v>57</v>
      </c>
      <c r="G1188" t="s">
        <v>3521</v>
      </c>
      <c r="H1188" s="1">
        <v>43983</v>
      </c>
      <c r="I1188" s="1">
        <v>43955</v>
      </c>
      <c r="J1188">
        <v>289680</v>
      </c>
      <c r="K1188" t="s">
        <v>31</v>
      </c>
      <c r="L1188" t="s">
        <v>31</v>
      </c>
      <c r="M1188">
        <v>0</v>
      </c>
      <c r="N1188">
        <v>0</v>
      </c>
      <c r="O1188">
        <v>0</v>
      </c>
      <c r="P1188" t="s">
        <v>37</v>
      </c>
      <c r="Q1188" t="s">
        <v>37</v>
      </c>
      <c r="R1188" t="str">
        <f t="shared" si="37"/>
        <v>5102994511126</v>
      </c>
      <c r="S1188" t="s">
        <v>38</v>
      </c>
      <c r="T1188" t="s">
        <v>119</v>
      </c>
      <c r="U1188" t="s">
        <v>176</v>
      </c>
      <c r="V1188" t="s">
        <v>177</v>
      </c>
      <c r="W1188" t="s">
        <v>42</v>
      </c>
      <c r="X1188" t="s">
        <v>43</v>
      </c>
      <c r="Y1188" t="s">
        <v>44</v>
      </c>
      <c r="Z1188" t="s">
        <v>44</v>
      </c>
      <c r="AA1188" t="s">
        <v>45</v>
      </c>
      <c r="AB1188" t="s">
        <v>46</v>
      </c>
      <c r="AC1188" t="s">
        <v>47</v>
      </c>
      <c r="AD1188" t="s">
        <v>48</v>
      </c>
      <c r="AE1188" t="s">
        <v>49</v>
      </c>
      <c r="AF1188" t="s">
        <v>31</v>
      </c>
    </row>
    <row r="1189" spans="1:32">
      <c r="A1189" t="str">
        <f t="shared" si="36"/>
        <v>510299451112906</v>
      </c>
      <c r="B1189" t="s">
        <v>2978</v>
      </c>
      <c r="C1189" t="s">
        <v>174</v>
      </c>
      <c r="D1189" t="s">
        <v>178</v>
      </c>
      <c r="E1189" t="s">
        <v>178</v>
      </c>
      <c r="F1189" t="s">
        <v>112</v>
      </c>
      <c r="G1189" t="s">
        <v>3522</v>
      </c>
      <c r="H1189" s="1">
        <v>43998</v>
      </c>
      <c r="I1189" s="1">
        <v>43997</v>
      </c>
      <c r="J1189">
        <v>615000</v>
      </c>
      <c r="K1189" t="s">
        <v>31</v>
      </c>
      <c r="L1189" t="s">
        <v>31</v>
      </c>
      <c r="M1189">
        <v>0</v>
      </c>
      <c r="N1189">
        <v>0</v>
      </c>
      <c r="O1189">
        <v>0</v>
      </c>
      <c r="P1189" t="s">
        <v>37</v>
      </c>
      <c r="Q1189" t="s">
        <v>37</v>
      </c>
      <c r="R1189" t="str">
        <f t="shared" si="37"/>
        <v>5102994511129</v>
      </c>
      <c r="S1189" t="s">
        <v>38</v>
      </c>
      <c r="T1189" t="s">
        <v>119</v>
      </c>
      <c r="U1189" t="s">
        <v>176</v>
      </c>
      <c r="V1189" t="s">
        <v>177</v>
      </c>
      <c r="W1189" t="s">
        <v>42</v>
      </c>
      <c r="X1189" t="s">
        <v>43</v>
      </c>
      <c r="Y1189" t="s">
        <v>44</v>
      </c>
      <c r="Z1189" t="s">
        <v>44</v>
      </c>
      <c r="AA1189" t="s">
        <v>45</v>
      </c>
      <c r="AB1189" t="s">
        <v>46</v>
      </c>
      <c r="AC1189" t="s">
        <v>47</v>
      </c>
      <c r="AD1189" t="s">
        <v>48</v>
      </c>
      <c r="AE1189" t="s">
        <v>49</v>
      </c>
      <c r="AF1189" t="s">
        <v>31</v>
      </c>
    </row>
    <row r="1190" spans="1:32">
      <c r="A1190" t="str">
        <f t="shared" si="36"/>
        <v>510299452111506</v>
      </c>
      <c r="B1190" t="s">
        <v>2978</v>
      </c>
      <c r="C1190" t="s">
        <v>174</v>
      </c>
      <c r="D1190" t="s">
        <v>324</v>
      </c>
      <c r="E1190" t="s">
        <v>324</v>
      </c>
      <c r="F1190" t="s">
        <v>286</v>
      </c>
      <c r="G1190" t="s">
        <v>3523</v>
      </c>
      <c r="H1190" s="1">
        <v>43987</v>
      </c>
      <c r="I1190" s="1">
        <v>43985</v>
      </c>
      <c r="J1190">
        <v>700000</v>
      </c>
      <c r="K1190" t="s">
        <v>31</v>
      </c>
      <c r="L1190" t="s">
        <v>31</v>
      </c>
      <c r="M1190">
        <v>0</v>
      </c>
      <c r="N1190">
        <v>0</v>
      </c>
      <c r="O1190">
        <v>0</v>
      </c>
      <c r="P1190" t="s">
        <v>37</v>
      </c>
      <c r="Q1190" t="s">
        <v>37</v>
      </c>
      <c r="R1190" t="str">
        <f t="shared" si="37"/>
        <v>5102994521115</v>
      </c>
      <c r="S1190" t="s">
        <v>38</v>
      </c>
      <c r="T1190" t="s">
        <v>119</v>
      </c>
      <c r="U1190" t="s">
        <v>176</v>
      </c>
      <c r="V1190" t="s">
        <v>177</v>
      </c>
      <c r="W1190" t="s">
        <v>42</v>
      </c>
      <c r="X1190" t="s">
        <v>43</v>
      </c>
      <c r="Y1190" t="s">
        <v>44</v>
      </c>
      <c r="Z1190" t="s">
        <v>44</v>
      </c>
      <c r="AA1190" t="s">
        <v>45</v>
      </c>
      <c r="AB1190" t="s">
        <v>46</v>
      </c>
      <c r="AC1190" t="s">
        <v>47</v>
      </c>
      <c r="AD1190" t="s">
        <v>48</v>
      </c>
      <c r="AE1190" t="s">
        <v>49</v>
      </c>
      <c r="AF1190" t="s">
        <v>31</v>
      </c>
    </row>
    <row r="1191" spans="1:32">
      <c r="A1191" t="str">
        <f t="shared" si="36"/>
        <v>510599451111101</v>
      </c>
      <c r="B1191" t="s">
        <v>2978</v>
      </c>
      <c r="C1191" t="s">
        <v>141</v>
      </c>
      <c r="D1191" t="s">
        <v>344</v>
      </c>
      <c r="E1191" t="s">
        <v>344</v>
      </c>
      <c r="F1191" t="s">
        <v>35</v>
      </c>
      <c r="G1191" t="s">
        <v>3524</v>
      </c>
      <c r="H1191" s="1">
        <v>43832</v>
      </c>
      <c r="I1191" s="1">
        <v>43832</v>
      </c>
      <c r="J1191">
        <v>7986100</v>
      </c>
      <c r="K1191" t="s">
        <v>31</v>
      </c>
      <c r="L1191" t="s">
        <v>31</v>
      </c>
      <c r="M1191">
        <v>0</v>
      </c>
      <c r="N1191">
        <v>0</v>
      </c>
      <c r="O1191">
        <v>0</v>
      </c>
      <c r="P1191" t="s">
        <v>37</v>
      </c>
      <c r="Q1191" t="s">
        <v>37</v>
      </c>
      <c r="R1191" t="str">
        <f t="shared" si="37"/>
        <v>5105994511111</v>
      </c>
      <c r="S1191" t="s">
        <v>38</v>
      </c>
      <c r="T1191" t="s">
        <v>40</v>
      </c>
      <c r="U1191" t="s">
        <v>145</v>
      </c>
      <c r="V1191" t="s">
        <v>146</v>
      </c>
      <c r="W1191" t="s">
        <v>42</v>
      </c>
      <c r="X1191" t="s">
        <v>43</v>
      </c>
      <c r="Y1191" t="s">
        <v>44</v>
      </c>
      <c r="Z1191" t="s">
        <v>44</v>
      </c>
      <c r="AA1191" t="s">
        <v>45</v>
      </c>
      <c r="AB1191" t="s">
        <v>46</v>
      </c>
      <c r="AC1191" t="s">
        <v>47</v>
      </c>
      <c r="AD1191" t="s">
        <v>48</v>
      </c>
      <c r="AE1191" t="s">
        <v>49</v>
      </c>
      <c r="AF1191" t="s">
        <v>31</v>
      </c>
    </row>
    <row r="1192" spans="1:32">
      <c r="A1192" t="str">
        <f t="shared" si="36"/>
        <v>510599451111901</v>
      </c>
      <c r="B1192" t="s">
        <v>2978</v>
      </c>
      <c r="C1192" t="s">
        <v>141</v>
      </c>
      <c r="D1192" t="s">
        <v>344</v>
      </c>
      <c r="E1192" t="s">
        <v>344</v>
      </c>
      <c r="F1192" t="s">
        <v>50</v>
      </c>
      <c r="G1192" t="s">
        <v>3524</v>
      </c>
      <c r="H1192" s="1">
        <v>43832</v>
      </c>
      <c r="I1192" s="1">
        <v>43832</v>
      </c>
      <c r="J1192">
        <v>117</v>
      </c>
      <c r="K1192" t="s">
        <v>31</v>
      </c>
      <c r="L1192" t="s">
        <v>31</v>
      </c>
      <c r="M1192">
        <v>0</v>
      </c>
      <c r="N1192">
        <v>0</v>
      </c>
      <c r="O1192">
        <v>0</v>
      </c>
      <c r="P1192" t="s">
        <v>37</v>
      </c>
      <c r="Q1192" t="s">
        <v>37</v>
      </c>
      <c r="R1192" t="str">
        <f t="shared" si="37"/>
        <v>5105994511119</v>
      </c>
      <c r="S1192" t="s">
        <v>38</v>
      </c>
      <c r="T1192" t="s">
        <v>40</v>
      </c>
      <c r="U1192" t="s">
        <v>145</v>
      </c>
      <c r="V1192" t="s">
        <v>146</v>
      </c>
      <c r="W1192" t="s">
        <v>42</v>
      </c>
      <c r="X1192" t="s">
        <v>43</v>
      </c>
      <c r="Y1192" t="s">
        <v>44</v>
      </c>
      <c r="Z1192" t="s">
        <v>44</v>
      </c>
      <c r="AA1192" t="s">
        <v>45</v>
      </c>
      <c r="AB1192" t="s">
        <v>46</v>
      </c>
      <c r="AC1192" t="s">
        <v>47</v>
      </c>
      <c r="AD1192" t="s">
        <v>48</v>
      </c>
      <c r="AE1192" t="s">
        <v>49</v>
      </c>
      <c r="AF1192" t="s">
        <v>31</v>
      </c>
    </row>
    <row r="1193" spans="1:32">
      <c r="A1193" t="str">
        <f t="shared" si="36"/>
        <v>510599451112101</v>
      </c>
      <c r="B1193" t="s">
        <v>2978</v>
      </c>
      <c r="C1193" t="s">
        <v>141</v>
      </c>
      <c r="D1193" t="s">
        <v>344</v>
      </c>
      <c r="E1193" t="s">
        <v>344</v>
      </c>
      <c r="F1193" t="s">
        <v>51</v>
      </c>
      <c r="G1193" t="s">
        <v>3524</v>
      </c>
      <c r="H1193" s="1">
        <v>43832</v>
      </c>
      <c r="I1193" s="1">
        <v>43832</v>
      </c>
      <c r="J1193">
        <v>428180</v>
      </c>
      <c r="K1193" t="s">
        <v>31</v>
      </c>
      <c r="L1193" t="s">
        <v>31</v>
      </c>
      <c r="M1193">
        <v>0</v>
      </c>
      <c r="N1193">
        <v>0</v>
      </c>
      <c r="O1193">
        <v>0</v>
      </c>
      <c r="P1193" t="s">
        <v>37</v>
      </c>
      <c r="Q1193" t="s">
        <v>37</v>
      </c>
      <c r="R1193" t="str">
        <f t="shared" si="37"/>
        <v>5105994511121</v>
      </c>
      <c r="S1193" t="s">
        <v>38</v>
      </c>
      <c r="T1193" t="s">
        <v>40</v>
      </c>
      <c r="U1193" t="s">
        <v>145</v>
      </c>
      <c r="V1193" t="s">
        <v>146</v>
      </c>
      <c r="W1193" t="s">
        <v>42</v>
      </c>
      <c r="X1193" t="s">
        <v>43</v>
      </c>
      <c r="Y1193" t="s">
        <v>44</v>
      </c>
      <c r="Z1193" t="s">
        <v>44</v>
      </c>
      <c r="AA1193" t="s">
        <v>45</v>
      </c>
      <c r="AB1193" t="s">
        <v>46</v>
      </c>
      <c r="AC1193" t="s">
        <v>47</v>
      </c>
      <c r="AD1193" t="s">
        <v>48</v>
      </c>
      <c r="AE1193" t="s">
        <v>49</v>
      </c>
      <c r="AF1193" t="s">
        <v>31</v>
      </c>
    </row>
    <row r="1194" spans="1:32">
      <c r="A1194" t="str">
        <f t="shared" si="36"/>
        <v>510599451112201</v>
      </c>
      <c r="B1194" t="s">
        <v>2978</v>
      </c>
      <c r="C1194" t="s">
        <v>141</v>
      </c>
      <c r="D1194" t="s">
        <v>344</v>
      </c>
      <c r="E1194" t="s">
        <v>344</v>
      </c>
      <c r="F1194" t="s">
        <v>55</v>
      </c>
      <c r="G1194" t="s">
        <v>3524</v>
      </c>
      <c r="H1194" s="1">
        <v>43832</v>
      </c>
      <c r="I1194" s="1">
        <v>43832</v>
      </c>
      <c r="J1194">
        <v>85636</v>
      </c>
      <c r="K1194" t="s">
        <v>31</v>
      </c>
      <c r="L1194" t="s">
        <v>31</v>
      </c>
      <c r="M1194">
        <v>0</v>
      </c>
      <c r="N1194">
        <v>0</v>
      </c>
      <c r="O1194">
        <v>0</v>
      </c>
      <c r="P1194" t="s">
        <v>37</v>
      </c>
      <c r="Q1194" t="s">
        <v>37</v>
      </c>
      <c r="R1194" t="str">
        <f t="shared" si="37"/>
        <v>5105994511122</v>
      </c>
      <c r="S1194" t="s">
        <v>38</v>
      </c>
      <c r="T1194" t="s">
        <v>40</v>
      </c>
      <c r="U1194" t="s">
        <v>145</v>
      </c>
      <c r="V1194" t="s">
        <v>146</v>
      </c>
      <c r="W1194" t="s">
        <v>42</v>
      </c>
      <c r="X1194" t="s">
        <v>43</v>
      </c>
      <c r="Y1194" t="s">
        <v>44</v>
      </c>
      <c r="Z1194" t="s">
        <v>44</v>
      </c>
      <c r="AA1194" t="s">
        <v>45</v>
      </c>
      <c r="AB1194" t="s">
        <v>46</v>
      </c>
      <c r="AC1194" t="s">
        <v>47</v>
      </c>
      <c r="AD1194" t="s">
        <v>48</v>
      </c>
      <c r="AE1194" t="s">
        <v>49</v>
      </c>
      <c r="AF1194" t="s">
        <v>31</v>
      </c>
    </row>
    <row r="1195" spans="1:32">
      <c r="A1195" t="str">
        <f t="shared" si="36"/>
        <v>510599451112401</v>
      </c>
      <c r="B1195" t="s">
        <v>2978</v>
      </c>
      <c r="C1195" t="s">
        <v>141</v>
      </c>
      <c r="D1195" t="s">
        <v>344</v>
      </c>
      <c r="E1195" t="s">
        <v>344</v>
      </c>
      <c r="F1195" t="s">
        <v>52</v>
      </c>
      <c r="G1195" t="s">
        <v>3524</v>
      </c>
      <c r="H1195" s="1">
        <v>43832</v>
      </c>
      <c r="I1195" s="1">
        <v>43832</v>
      </c>
      <c r="J1195">
        <v>716000</v>
      </c>
      <c r="K1195" t="s">
        <v>31</v>
      </c>
      <c r="L1195" t="s">
        <v>31</v>
      </c>
      <c r="M1195">
        <v>0</v>
      </c>
      <c r="N1195">
        <v>0</v>
      </c>
      <c r="O1195">
        <v>0</v>
      </c>
      <c r="P1195" t="s">
        <v>37</v>
      </c>
      <c r="Q1195" t="s">
        <v>37</v>
      </c>
      <c r="R1195" t="str">
        <f t="shared" si="37"/>
        <v>5105994511124</v>
      </c>
      <c r="S1195" t="s">
        <v>38</v>
      </c>
      <c r="T1195" t="s">
        <v>40</v>
      </c>
      <c r="U1195" t="s">
        <v>145</v>
      </c>
      <c r="V1195" t="s">
        <v>146</v>
      </c>
      <c r="W1195" t="s">
        <v>42</v>
      </c>
      <c r="X1195" t="s">
        <v>43</v>
      </c>
      <c r="Y1195" t="s">
        <v>44</v>
      </c>
      <c r="Z1195" t="s">
        <v>44</v>
      </c>
      <c r="AA1195" t="s">
        <v>45</v>
      </c>
      <c r="AB1195" t="s">
        <v>46</v>
      </c>
      <c r="AC1195" t="s">
        <v>47</v>
      </c>
      <c r="AD1195" t="s">
        <v>48</v>
      </c>
      <c r="AE1195" t="s">
        <v>49</v>
      </c>
      <c r="AF1195" t="s">
        <v>31</v>
      </c>
    </row>
    <row r="1196" spans="1:32">
      <c r="A1196" t="str">
        <f t="shared" si="36"/>
        <v>510599451112601</v>
      </c>
      <c r="B1196" t="s">
        <v>2978</v>
      </c>
      <c r="C1196" t="s">
        <v>141</v>
      </c>
      <c r="D1196" t="s">
        <v>344</v>
      </c>
      <c r="E1196" t="s">
        <v>344</v>
      </c>
      <c r="F1196" t="s">
        <v>57</v>
      </c>
      <c r="G1196" t="s">
        <v>3524</v>
      </c>
      <c r="H1196" s="1">
        <v>43832</v>
      </c>
      <c r="I1196" s="1">
        <v>43832</v>
      </c>
      <c r="J1196">
        <v>289680</v>
      </c>
      <c r="K1196" t="s">
        <v>31</v>
      </c>
      <c r="L1196" t="s">
        <v>31</v>
      </c>
      <c r="M1196">
        <v>0</v>
      </c>
      <c r="N1196">
        <v>0</v>
      </c>
      <c r="O1196">
        <v>0</v>
      </c>
      <c r="P1196" t="s">
        <v>37</v>
      </c>
      <c r="Q1196" t="s">
        <v>37</v>
      </c>
      <c r="R1196" t="str">
        <f t="shared" si="37"/>
        <v>5105994511126</v>
      </c>
      <c r="S1196" t="s">
        <v>38</v>
      </c>
      <c r="T1196" t="s">
        <v>40</v>
      </c>
      <c r="U1196" t="s">
        <v>145</v>
      </c>
      <c r="V1196" t="s">
        <v>146</v>
      </c>
      <c r="W1196" t="s">
        <v>42</v>
      </c>
      <c r="X1196" t="s">
        <v>43</v>
      </c>
      <c r="Y1196" t="s">
        <v>44</v>
      </c>
      <c r="Z1196" t="s">
        <v>44</v>
      </c>
      <c r="AA1196" t="s">
        <v>45</v>
      </c>
      <c r="AB1196" t="s">
        <v>46</v>
      </c>
      <c r="AC1196" t="s">
        <v>47</v>
      </c>
      <c r="AD1196" t="s">
        <v>48</v>
      </c>
      <c r="AE1196" t="s">
        <v>49</v>
      </c>
      <c r="AF1196" t="s">
        <v>31</v>
      </c>
    </row>
    <row r="1197" spans="1:32">
      <c r="A1197" t="str">
        <f t="shared" si="36"/>
        <v>510599451111102</v>
      </c>
      <c r="B1197" t="s">
        <v>2978</v>
      </c>
      <c r="C1197" t="s">
        <v>141</v>
      </c>
      <c r="D1197" t="s">
        <v>994</v>
      </c>
      <c r="E1197" t="s">
        <v>994</v>
      </c>
      <c r="F1197" t="s">
        <v>35</v>
      </c>
      <c r="G1197" t="s">
        <v>3525</v>
      </c>
      <c r="H1197" s="1">
        <v>43862</v>
      </c>
      <c r="I1197" s="1">
        <v>43833</v>
      </c>
      <c r="J1197">
        <v>7986100</v>
      </c>
      <c r="K1197" t="s">
        <v>31</v>
      </c>
      <c r="L1197" t="s">
        <v>31</v>
      </c>
      <c r="M1197">
        <v>0</v>
      </c>
      <c r="N1197">
        <v>0</v>
      </c>
      <c r="O1197">
        <v>0</v>
      </c>
      <c r="P1197" t="s">
        <v>37</v>
      </c>
      <c r="Q1197" t="s">
        <v>37</v>
      </c>
      <c r="R1197" t="str">
        <f t="shared" si="37"/>
        <v>5105994511111</v>
      </c>
      <c r="S1197" t="s">
        <v>38</v>
      </c>
      <c r="T1197" t="s">
        <v>40</v>
      </c>
      <c r="U1197" t="s">
        <v>145</v>
      </c>
      <c r="V1197" t="s">
        <v>146</v>
      </c>
      <c r="W1197" t="s">
        <v>42</v>
      </c>
      <c r="X1197" t="s">
        <v>43</v>
      </c>
      <c r="Y1197" t="s">
        <v>44</v>
      </c>
      <c r="Z1197" t="s">
        <v>44</v>
      </c>
      <c r="AA1197" t="s">
        <v>45</v>
      </c>
      <c r="AB1197" t="s">
        <v>46</v>
      </c>
      <c r="AC1197" t="s">
        <v>47</v>
      </c>
      <c r="AD1197" t="s">
        <v>48</v>
      </c>
      <c r="AE1197" t="s">
        <v>49</v>
      </c>
      <c r="AF1197" t="s">
        <v>31</v>
      </c>
    </row>
    <row r="1198" spans="1:32">
      <c r="A1198" t="str">
        <f t="shared" si="36"/>
        <v>510599451111902</v>
      </c>
      <c r="B1198" t="s">
        <v>2978</v>
      </c>
      <c r="C1198" t="s">
        <v>141</v>
      </c>
      <c r="D1198" t="s">
        <v>994</v>
      </c>
      <c r="E1198" t="s">
        <v>994</v>
      </c>
      <c r="F1198" t="s">
        <v>50</v>
      </c>
      <c r="G1198" t="s">
        <v>3525</v>
      </c>
      <c r="H1198" s="1">
        <v>43862</v>
      </c>
      <c r="I1198" s="1">
        <v>43833</v>
      </c>
      <c r="J1198">
        <v>117</v>
      </c>
      <c r="K1198" t="s">
        <v>31</v>
      </c>
      <c r="L1198" t="s">
        <v>31</v>
      </c>
      <c r="M1198">
        <v>0</v>
      </c>
      <c r="N1198">
        <v>0</v>
      </c>
      <c r="O1198">
        <v>0</v>
      </c>
      <c r="P1198" t="s">
        <v>37</v>
      </c>
      <c r="Q1198" t="s">
        <v>37</v>
      </c>
      <c r="R1198" t="str">
        <f t="shared" si="37"/>
        <v>5105994511119</v>
      </c>
      <c r="S1198" t="s">
        <v>38</v>
      </c>
      <c r="T1198" t="s">
        <v>40</v>
      </c>
      <c r="U1198" t="s">
        <v>145</v>
      </c>
      <c r="V1198" t="s">
        <v>146</v>
      </c>
      <c r="W1198" t="s">
        <v>42</v>
      </c>
      <c r="X1198" t="s">
        <v>43</v>
      </c>
      <c r="Y1198" t="s">
        <v>44</v>
      </c>
      <c r="Z1198" t="s">
        <v>44</v>
      </c>
      <c r="AA1198" t="s">
        <v>45</v>
      </c>
      <c r="AB1198" t="s">
        <v>46</v>
      </c>
      <c r="AC1198" t="s">
        <v>47</v>
      </c>
      <c r="AD1198" t="s">
        <v>48</v>
      </c>
      <c r="AE1198" t="s">
        <v>49</v>
      </c>
      <c r="AF1198" t="s">
        <v>31</v>
      </c>
    </row>
    <row r="1199" spans="1:32">
      <c r="A1199" t="str">
        <f t="shared" si="36"/>
        <v>510599451112102</v>
      </c>
      <c r="B1199" t="s">
        <v>2978</v>
      </c>
      <c r="C1199" t="s">
        <v>141</v>
      </c>
      <c r="D1199" t="s">
        <v>994</v>
      </c>
      <c r="E1199" t="s">
        <v>994</v>
      </c>
      <c r="F1199" t="s">
        <v>51</v>
      </c>
      <c r="G1199" t="s">
        <v>3525</v>
      </c>
      <c r="H1199" s="1">
        <v>43862</v>
      </c>
      <c r="I1199" s="1">
        <v>43833</v>
      </c>
      <c r="J1199">
        <v>428180</v>
      </c>
      <c r="K1199" t="s">
        <v>31</v>
      </c>
      <c r="L1199" t="s">
        <v>31</v>
      </c>
      <c r="M1199">
        <v>0</v>
      </c>
      <c r="N1199">
        <v>0</v>
      </c>
      <c r="O1199">
        <v>0</v>
      </c>
      <c r="P1199" t="s">
        <v>37</v>
      </c>
      <c r="Q1199" t="s">
        <v>37</v>
      </c>
      <c r="R1199" t="str">
        <f t="shared" si="37"/>
        <v>5105994511121</v>
      </c>
      <c r="S1199" t="s">
        <v>38</v>
      </c>
      <c r="T1199" t="s">
        <v>40</v>
      </c>
      <c r="U1199" t="s">
        <v>145</v>
      </c>
      <c r="V1199" t="s">
        <v>146</v>
      </c>
      <c r="W1199" t="s">
        <v>42</v>
      </c>
      <c r="X1199" t="s">
        <v>43</v>
      </c>
      <c r="Y1199" t="s">
        <v>44</v>
      </c>
      <c r="Z1199" t="s">
        <v>44</v>
      </c>
      <c r="AA1199" t="s">
        <v>45</v>
      </c>
      <c r="AB1199" t="s">
        <v>46</v>
      </c>
      <c r="AC1199" t="s">
        <v>47</v>
      </c>
      <c r="AD1199" t="s">
        <v>48</v>
      </c>
      <c r="AE1199" t="s">
        <v>49</v>
      </c>
      <c r="AF1199" t="s">
        <v>31</v>
      </c>
    </row>
    <row r="1200" spans="1:32">
      <c r="A1200" t="str">
        <f t="shared" si="36"/>
        <v>510599451112202</v>
      </c>
      <c r="B1200" t="s">
        <v>2978</v>
      </c>
      <c r="C1200" t="s">
        <v>141</v>
      </c>
      <c r="D1200" t="s">
        <v>994</v>
      </c>
      <c r="E1200" t="s">
        <v>994</v>
      </c>
      <c r="F1200" t="s">
        <v>55</v>
      </c>
      <c r="G1200" t="s">
        <v>3525</v>
      </c>
      <c r="H1200" s="1">
        <v>43862</v>
      </c>
      <c r="I1200" s="1">
        <v>43833</v>
      </c>
      <c r="J1200">
        <v>85636</v>
      </c>
      <c r="K1200" t="s">
        <v>31</v>
      </c>
      <c r="L1200" t="s">
        <v>31</v>
      </c>
      <c r="M1200">
        <v>0</v>
      </c>
      <c r="N1200">
        <v>0</v>
      </c>
      <c r="O1200">
        <v>0</v>
      </c>
      <c r="P1200" t="s">
        <v>37</v>
      </c>
      <c r="Q1200" t="s">
        <v>37</v>
      </c>
      <c r="R1200" t="str">
        <f t="shared" si="37"/>
        <v>5105994511122</v>
      </c>
      <c r="S1200" t="s">
        <v>38</v>
      </c>
      <c r="T1200" t="s">
        <v>40</v>
      </c>
      <c r="U1200" t="s">
        <v>145</v>
      </c>
      <c r="V1200" t="s">
        <v>146</v>
      </c>
      <c r="W1200" t="s">
        <v>42</v>
      </c>
      <c r="X1200" t="s">
        <v>43</v>
      </c>
      <c r="Y1200" t="s">
        <v>44</v>
      </c>
      <c r="Z1200" t="s">
        <v>44</v>
      </c>
      <c r="AA1200" t="s">
        <v>45</v>
      </c>
      <c r="AB1200" t="s">
        <v>46</v>
      </c>
      <c r="AC1200" t="s">
        <v>47</v>
      </c>
      <c r="AD1200" t="s">
        <v>48</v>
      </c>
      <c r="AE1200" t="s">
        <v>49</v>
      </c>
      <c r="AF1200" t="s">
        <v>31</v>
      </c>
    </row>
    <row r="1201" spans="1:32">
      <c r="A1201" t="str">
        <f t="shared" si="36"/>
        <v>510599451112402</v>
      </c>
      <c r="B1201" t="s">
        <v>2978</v>
      </c>
      <c r="C1201" t="s">
        <v>141</v>
      </c>
      <c r="D1201" t="s">
        <v>994</v>
      </c>
      <c r="E1201" t="s">
        <v>994</v>
      </c>
      <c r="F1201" t="s">
        <v>52</v>
      </c>
      <c r="G1201" t="s">
        <v>3525</v>
      </c>
      <c r="H1201" s="1">
        <v>43862</v>
      </c>
      <c r="I1201" s="1">
        <v>43833</v>
      </c>
      <c r="J1201">
        <v>716000</v>
      </c>
      <c r="K1201" t="s">
        <v>31</v>
      </c>
      <c r="L1201" t="s">
        <v>31</v>
      </c>
      <c r="M1201">
        <v>0</v>
      </c>
      <c r="N1201">
        <v>0</v>
      </c>
      <c r="O1201">
        <v>0</v>
      </c>
      <c r="P1201" t="s">
        <v>37</v>
      </c>
      <c r="Q1201" t="s">
        <v>37</v>
      </c>
      <c r="R1201" t="str">
        <f t="shared" si="37"/>
        <v>5105994511124</v>
      </c>
      <c r="S1201" t="s">
        <v>38</v>
      </c>
      <c r="T1201" t="s">
        <v>40</v>
      </c>
      <c r="U1201" t="s">
        <v>145</v>
      </c>
      <c r="V1201" t="s">
        <v>146</v>
      </c>
      <c r="W1201" t="s">
        <v>42</v>
      </c>
      <c r="X1201" t="s">
        <v>43</v>
      </c>
      <c r="Y1201" t="s">
        <v>44</v>
      </c>
      <c r="Z1201" t="s">
        <v>44</v>
      </c>
      <c r="AA1201" t="s">
        <v>45</v>
      </c>
      <c r="AB1201" t="s">
        <v>46</v>
      </c>
      <c r="AC1201" t="s">
        <v>47</v>
      </c>
      <c r="AD1201" t="s">
        <v>48</v>
      </c>
      <c r="AE1201" t="s">
        <v>49</v>
      </c>
      <c r="AF1201" t="s">
        <v>31</v>
      </c>
    </row>
    <row r="1202" spans="1:32">
      <c r="A1202" t="str">
        <f t="shared" si="36"/>
        <v>510599451112602</v>
      </c>
      <c r="B1202" t="s">
        <v>2978</v>
      </c>
      <c r="C1202" t="s">
        <v>141</v>
      </c>
      <c r="D1202" t="s">
        <v>994</v>
      </c>
      <c r="E1202" t="s">
        <v>994</v>
      </c>
      <c r="F1202" t="s">
        <v>57</v>
      </c>
      <c r="G1202" t="s">
        <v>3525</v>
      </c>
      <c r="H1202" s="1">
        <v>43862</v>
      </c>
      <c r="I1202" s="1">
        <v>43833</v>
      </c>
      <c r="J1202">
        <v>289680</v>
      </c>
      <c r="K1202" t="s">
        <v>31</v>
      </c>
      <c r="L1202" t="s">
        <v>31</v>
      </c>
      <c r="M1202">
        <v>0</v>
      </c>
      <c r="N1202">
        <v>0</v>
      </c>
      <c r="O1202">
        <v>0</v>
      </c>
      <c r="P1202" t="s">
        <v>37</v>
      </c>
      <c r="Q1202" t="s">
        <v>37</v>
      </c>
      <c r="R1202" t="str">
        <f t="shared" si="37"/>
        <v>5105994511126</v>
      </c>
      <c r="S1202" t="s">
        <v>38</v>
      </c>
      <c r="T1202" t="s">
        <v>40</v>
      </c>
      <c r="U1202" t="s">
        <v>145</v>
      </c>
      <c r="V1202" t="s">
        <v>146</v>
      </c>
      <c r="W1202" t="s">
        <v>42</v>
      </c>
      <c r="X1202" t="s">
        <v>43</v>
      </c>
      <c r="Y1202" t="s">
        <v>44</v>
      </c>
      <c r="Z1202" t="s">
        <v>44</v>
      </c>
      <c r="AA1202" t="s">
        <v>45</v>
      </c>
      <c r="AB1202" t="s">
        <v>46</v>
      </c>
      <c r="AC1202" t="s">
        <v>47</v>
      </c>
      <c r="AD1202" t="s">
        <v>48</v>
      </c>
      <c r="AE1202" t="s">
        <v>49</v>
      </c>
      <c r="AF1202" t="s">
        <v>31</v>
      </c>
    </row>
    <row r="1203" spans="1:32">
      <c r="A1203" t="str">
        <f t="shared" si="36"/>
        <v>510599451111103</v>
      </c>
      <c r="B1203" t="s">
        <v>2978</v>
      </c>
      <c r="C1203" t="s">
        <v>141</v>
      </c>
      <c r="D1203" t="s">
        <v>600</v>
      </c>
      <c r="E1203" t="s">
        <v>600</v>
      </c>
      <c r="F1203" t="s">
        <v>35</v>
      </c>
      <c r="G1203" t="s">
        <v>3526</v>
      </c>
      <c r="H1203" s="1">
        <v>43891</v>
      </c>
      <c r="I1203" s="1">
        <v>43864</v>
      </c>
      <c r="J1203">
        <v>8121000</v>
      </c>
      <c r="K1203" t="s">
        <v>31</v>
      </c>
      <c r="L1203" t="s">
        <v>31</v>
      </c>
      <c r="M1203">
        <v>0</v>
      </c>
      <c r="N1203">
        <v>0</v>
      </c>
      <c r="O1203">
        <v>0</v>
      </c>
      <c r="P1203" t="s">
        <v>37</v>
      </c>
      <c r="Q1203" t="s">
        <v>37</v>
      </c>
      <c r="R1203" t="str">
        <f t="shared" si="37"/>
        <v>5105994511111</v>
      </c>
      <c r="S1203" t="s">
        <v>38</v>
      </c>
      <c r="T1203" t="s">
        <v>40</v>
      </c>
      <c r="U1203" t="s">
        <v>145</v>
      </c>
      <c r="V1203" t="s">
        <v>146</v>
      </c>
      <c r="W1203" t="s">
        <v>42</v>
      </c>
      <c r="X1203" t="s">
        <v>43</v>
      </c>
      <c r="Y1203" t="s">
        <v>44</v>
      </c>
      <c r="Z1203" t="s">
        <v>44</v>
      </c>
      <c r="AA1203" t="s">
        <v>45</v>
      </c>
      <c r="AB1203" t="s">
        <v>46</v>
      </c>
      <c r="AC1203" t="s">
        <v>47</v>
      </c>
      <c r="AD1203" t="s">
        <v>48</v>
      </c>
      <c r="AE1203" t="s">
        <v>49</v>
      </c>
      <c r="AF1203" t="s">
        <v>31</v>
      </c>
    </row>
    <row r="1204" spans="1:32">
      <c r="A1204" t="str">
        <f t="shared" si="36"/>
        <v>510599451111903</v>
      </c>
      <c r="B1204" t="s">
        <v>2978</v>
      </c>
      <c r="C1204" t="s">
        <v>141</v>
      </c>
      <c r="D1204" t="s">
        <v>600</v>
      </c>
      <c r="E1204" t="s">
        <v>600</v>
      </c>
      <c r="F1204" t="s">
        <v>50</v>
      </c>
      <c r="G1204" t="s">
        <v>3526</v>
      </c>
      <c r="H1204" s="1">
        <v>43891</v>
      </c>
      <c r="I1204" s="1">
        <v>43864</v>
      </c>
      <c r="J1204">
        <v>127</v>
      </c>
      <c r="K1204" t="s">
        <v>31</v>
      </c>
      <c r="L1204" t="s">
        <v>31</v>
      </c>
      <c r="M1204">
        <v>0</v>
      </c>
      <c r="N1204">
        <v>0</v>
      </c>
      <c r="O1204">
        <v>0</v>
      </c>
      <c r="P1204" t="s">
        <v>37</v>
      </c>
      <c r="Q1204" t="s">
        <v>37</v>
      </c>
      <c r="R1204" t="str">
        <f t="shared" si="37"/>
        <v>5105994511119</v>
      </c>
      <c r="S1204" t="s">
        <v>38</v>
      </c>
      <c r="T1204" t="s">
        <v>40</v>
      </c>
      <c r="U1204" t="s">
        <v>145</v>
      </c>
      <c r="V1204" t="s">
        <v>146</v>
      </c>
      <c r="W1204" t="s">
        <v>42</v>
      </c>
      <c r="X1204" t="s">
        <v>43</v>
      </c>
      <c r="Y1204" t="s">
        <v>44</v>
      </c>
      <c r="Z1204" t="s">
        <v>44</v>
      </c>
      <c r="AA1204" t="s">
        <v>45</v>
      </c>
      <c r="AB1204" t="s">
        <v>46</v>
      </c>
      <c r="AC1204" t="s">
        <v>47</v>
      </c>
      <c r="AD1204" t="s">
        <v>48</v>
      </c>
      <c r="AE1204" t="s">
        <v>49</v>
      </c>
      <c r="AF1204" t="s">
        <v>31</v>
      </c>
    </row>
    <row r="1205" spans="1:32">
      <c r="A1205" t="str">
        <f t="shared" si="36"/>
        <v>510599451112103</v>
      </c>
      <c r="B1205" t="s">
        <v>2978</v>
      </c>
      <c r="C1205" t="s">
        <v>141</v>
      </c>
      <c r="D1205" t="s">
        <v>600</v>
      </c>
      <c r="E1205" t="s">
        <v>600</v>
      </c>
      <c r="F1205" t="s">
        <v>51</v>
      </c>
      <c r="G1205" t="s">
        <v>3526</v>
      </c>
      <c r="H1205" s="1">
        <v>43891</v>
      </c>
      <c r="I1205" s="1">
        <v>43864</v>
      </c>
      <c r="J1205">
        <v>441670</v>
      </c>
      <c r="K1205" t="s">
        <v>31</v>
      </c>
      <c r="L1205" t="s">
        <v>31</v>
      </c>
      <c r="M1205">
        <v>0</v>
      </c>
      <c r="N1205">
        <v>0</v>
      </c>
      <c r="O1205">
        <v>0</v>
      </c>
      <c r="P1205" t="s">
        <v>37</v>
      </c>
      <c r="Q1205" t="s">
        <v>37</v>
      </c>
      <c r="R1205" t="str">
        <f t="shared" si="37"/>
        <v>5105994511121</v>
      </c>
      <c r="S1205" t="s">
        <v>38</v>
      </c>
      <c r="T1205" t="s">
        <v>40</v>
      </c>
      <c r="U1205" t="s">
        <v>145</v>
      </c>
      <c r="V1205" t="s">
        <v>146</v>
      </c>
      <c r="W1205" t="s">
        <v>42</v>
      </c>
      <c r="X1205" t="s">
        <v>43</v>
      </c>
      <c r="Y1205" t="s">
        <v>44</v>
      </c>
      <c r="Z1205" t="s">
        <v>44</v>
      </c>
      <c r="AA1205" t="s">
        <v>45</v>
      </c>
      <c r="AB1205" t="s">
        <v>46</v>
      </c>
      <c r="AC1205" t="s">
        <v>47</v>
      </c>
      <c r="AD1205" t="s">
        <v>48</v>
      </c>
      <c r="AE1205" t="s">
        <v>49</v>
      </c>
      <c r="AF1205" t="s">
        <v>31</v>
      </c>
    </row>
    <row r="1206" spans="1:32">
      <c r="A1206" t="str">
        <f t="shared" si="36"/>
        <v>510599451112203</v>
      </c>
      <c r="B1206" t="s">
        <v>2978</v>
      </c>
      <c r="C1206" t="s">
        <v>141</v>
      </c>
      <c r="D1206" t="s">
        <v>600</v>
      </c>
      <c r="E1206" t="s">
        <v>600</v>
      </c>
      <c r="F1206" t="s">
        <v>55</v>
      </c>
      <c r="G1206" t="s">
        <v>3526</v>
      </c>
      <c r="H1206" s="1">
        <v>43891</v>
      </c>
      <c r="I1206" s="1">
        <v>43864</v>
      </c>
      <c r="J1206">
        <v>88334</v>
      </c>
      <c r="K1206" t="s">
        <v>31</v>
      </c>
      <c r="L1206" t="s">
        <v>31</v>
      </c>
      <c r="M1206">
        <v>0</v>
      </c>
      <c r="N1206">
        <v>0</v>
      </c>
      <c r="O1206">
        <v>0</v>
      </c>
      <c r="P1206" t="s">
        <v>37</v>
      </c>
      <c r="Q1206" t="s">
        <v>37</v>
      </c>
      <c r="R1206" t="str">
        <f t="shared" si="37"/>
        <v>5105994511122</v>
      </c>
      <c r="S1206" t="s">
        <v>38</v>
      </c>
      <c r="T1206" t="s">
        <v>40</v>
      </c>
      <c r="U1206" t="s">
        <v>145</v>
      </c>
      <c r="V1206" t="s">
        <v>146</v>
      </c>
      <c r="W1206" t="s">
        <v>42</v>
      </c>
      <c r="X1206" t="s">
        <v>43</v>
      </c>
      <c r="Y1206" t="s">
        <v>44</v>
      </c>
      <c r="Z1206" t="s">
        <v>44</v>
      </c>
      <c r="AA1206" t="s">
        <v>45</v>
      </c>
      <c r="AB1206" t="s">
        <v>46</v>
      </c>
      <c r="AC1206" t="s">
        <v>47</v>
      </c>
      <c r="AD1206" t="s">
        <v>48</v>
      </c>
      <c r="AE1206" t="s">
        <v>49</v>
      </c>
      <c r="AF1206" t="s">
        <v>31</v>
      </c>
    </row>
    <row r="1207" spans="1:32">
      <c r="A1207" t="str">
        <f t="shared" si="36"/>
        <v>510599451112403</v>
      </c>
      <c r="B1207" t="s">
        <v>2978</v>
      </c>
      <c r="C1207" t="s">
        <v>141</v>
      </c>
      <c r="D1207" t="s">
        <v>600</v>
      </c>
      <c r="E1207" t="s">
        <v>600</v>
      </c>
      <c r="F1207" t="s">
        <v>52</v>
      </c>
      <c r="G1207" t="s">
        <v>3526</v>
      </c>
      <c r="H1207" s="1">
        <v>43891</v>
      </c>
      <c r="I1207" s="1">
        <v>43864</v>
      </c>
      <c r="J1207">
        <v>716000</v>
      </c>
      <c r="K1207" t="s">
        <v>31</v>
      </c>
      <c r="L1207" t="s">
        <v>31</v>
      </c>
      <c r="M1207">
        <v>0</v>
      </c>
      <c r="N1207">
        <v>0</v>
      </c>
      <c r="O1207">
        <v>0</v>
      </c>
      <c r="P1207" t="s">
        <v>37</v>
      </c>
      <c r="Q1207" t="s">
        <v>37</v>
      </c>
      <c r="R1207" t="str">
        <f t="shared" si="37"/>
        <v>5105994511124</v>
      </c>
      <c r="S1207" t="s">
        <v>38</v>
      </c>
      <c r="T1207" t="s">
        <v>40</v>
      </c>
      <c r="U1207" t="s">
        <v>145</v>
      </c>
      <c r="V1207" t="s">
        <v>146</v>
      </c>
      <c r="W1207" t="s">
        <v>42</v>
      </c>
      <c r="X1207" t="s">
        <v>43</v>
      </c>
      <c r="Y1207" t="s">
        <v>44</v>
      </c>
      <c r="Z1207" t="s">
        <v>44</v>
      </c>
      <c r="AA1207" t="s">
        <v>45</v>
      </c>
      <c r="AB1207" t="s">
        <v>46</v>
      </c>
      <c r="AC1207" t="s">
        <v>47</v>
      </c>
      <c r="AD1207" t="s">
        <v>48</v>
      </c>
      <c r="AE1207" t="s">
        <v>49</v>
      </c>
      <c r="AF1207" t="s">
        <v>31</v>
      </c>
    </row>
    <row r="1208" spans="1:32">
      <c r="A1208" t="str">
        <f t="shared" si="36"/>
        <v>510599451112603</v>
      </c>
      <c r="B1208" t="s">
        <v>2978</v>
      </c>
      <c r="C1208" t="s">
        <v>141</v>
      </c>
      <c r="D1208" t="s">
        <v>600</v>
      </c>
      <c r="E1208" t="s">
        <v>600</v>
      </c>
      <c r="F1208" t="s">
        <v>57</v>
      </c>
      <c r="G1208" t="s">
        <v>3526</v>
      </c>
      <c r="H1208" s="1">
        <v>43891</v>
      </c>
      <c r="I1208" s="1">
        <v>43864</v>
      </c>
      <c r="J1208">
        <v>289680</v>
      </c>
      <c r="K1208" t="s">
        <v>31</v>
      </c>
      <c r="L1208" t="s">
        <v>31</v>
      </c>
      <c r="M1208">
        <v>0</v>
      </c>
      <c r="N1208">
        <v>0</v>
      </c>
      <c r="O1208">
        <v>0</v>
      </c>
      <c r="P1208" t="s">
        <v>37</v>
      </c>
      <c r="Q1208" t="s">
        <v>37</v>
      </c>
      <c r="R1208" t="str">
        <f t="shared" si="37"/>
        <v>5105994511126</v>
      </c>
      <c r="S1208" t="s">
        <v>38</v>
      </c>
      <c r="T1208" t="s">
        <v>40</v>
      </c>
      <c r="U1208" t="s">
        <v>145</v>
      </c>
      <c r="V1208" t="s">
        <v>146</v>
      </c>
      <c r="W1208" t="s">
        <v>42</v>
      </c>
      <c r="X1208" t="s">
        <v>43</v>
      </c>
      <c r="Y1208" t="s">
        <v>44</v>
      </c>
      <c r="Z1208" t="s">
        <v>44</v>
      </c>
      <c r="AA1208" t="s">
        <v>45</v>
      </c>
      <c r="AB1208" t="s">
        <v>46</v>
      </c>
      <c r="AC1208" t="s">
        <v>47</v>
      </c>
      <c r="AD1208" t="s">
        <v>48</v>
      </c>
      <c r="AE1208" t="s">
        <v>49</v>
      </c>
      <c r="AF1208" t="s">
        <v>31</v>
      </c>
    </row>
    <row r="1209" spans="1:32">
      <c r="A1209" t="str">
        <f t="shared" si="36"/>
        <v>510599452111502</v>
      </c>
      <c r="B1209" t="s">
        <v>2978</v>
      </c>
      <c r="C1209" t="s">
        <v>141</v>
      </c>
      <c r="D1209" t="s">
        <v>488</v>
      </c>
      <c r="E1209" t="s">
        <v>488</v>
      </c>
      <c r="F1209" t="s">
        <v>286</v>
      </c>
      <c r="G1209" t="s">
        <v>3527</v>
      </c>
      <c r="H1209" s="1">
        <v>43868</v>
      </c>
      <c r="I1209" s="1">
        <v>43866</v>
      </c>
      <c r="J1209">
        <v>1275000</v>
      </c>
      <c r="K1209" t="s">
        <v>31</v>
      </c>
      <c r="L1209" t="s">
        <v>31</v>
      </c>
      <c r="M1209">
        <v>0</v>
      </c>
      <c r="N1209">
        <v>0</v>
      </c>
      <c r="O1209">
        <v>0</v>
      </c>
      <c r="P1209" t="s">
        <v>37</v>
      </c>
      <c r="Q1209" t="s">
        <v>37</v>
      </c>
      <c r="R1209" t="str">
        <f t="shared" si="37"/>
        <v>5105994521115</v>
      </c>
      <c r="S1209" t="s">
        <v>38</v>
      </c>
      <c r="T1209" t="s">
        <v>40</v>
      </c>
      <c r="U1209" t="s">
        <v>145</v>
      </c>
      <c r="V1209" t="s">
        <v>146</v>
      </c>
      <c r="W1209" t="s">
        <v>42</v>
      </c>
      <c r="X1209" t="s">
        <v>43</v>
      </c>
      <c r="Y1209" t="s">
        <v>44</v>
      </c>
      <c r="Z1209" t="s">
        <v>44</v>
      </c>
      <c r="AA1209" t="s">
        <v>45</v>
      </c>
      <c r="AB1209" t="s">
        <v>46</v>
      </c>
      <c r="AC1209" t="s">
        <v>47</v>
      </c>
      <c r="AD1209" t="s">
        <v>48</v>
      </c>
      <c r="AE1209" t="s">
        <v>49</v>
      </c>
      <c r="AF1209" t="s">
        <v>31</v>
      </c>
    </row>
    <row r="1210" spans="1:32">
      <c r="A1210" t="str">
        <f t="shared" si="36"/>
        <v>510599451112902</v>
      </c>
      <c r="B1210" t="s">
        <v>2978</v>
      </c>
      <c r="C1210" t="s">
        <v>141</v>
      </c>
      <c r="D1210" t="s">
        <v>561</v>
      </c>
      <c r="E1210" t="s">
        <v>561</v>
      </c>
      <c r="F1210" t="s">
        <v>112</v>
      </c>
      <c r="G1210" t="s">
        <v>3528</v>
      </c>
      <c r="H1210" s="1">
        <v>43873</v>
      </c>
      <c r="I1210" s="1">
        <v>43872</v>
      </c>
      <c r="J1210">
        <v>1909000</v>
      </c>
      <c r="K1210" t="s">
        <v>31</v>
      </c>
      <c r="L1210" t="s">
        <v>31</v>
      </c>
      <c r="M1210">
        <v>0</v>
      </c>
      <c r="N1210">
        <v>0</v>
      </c>
      <c r="O1210">
        <v>0</v>
      </c>
      <c r="P1210" t="s">
        <v>37</v>
      </c>
      <c r="Q1210" t="s">
        <v>37</v>
      </c>
      <c r="R1210" t="str">
        <f t="shared" si="37"/>
        <v>5105994511129</v>
      </c>
      <c r="S1210" t="s">
        <v>38</v>
      </c>
      <c r="T1210" t="s">
        <v>40</v>
      </c>
      <c r="U1210" t="s">
        <v>145</v>
      </c>
      <c r="V1210" t="s">
        <v>146</v>
      </c>
      <c r="W1210" t="s">
        <v>42</v>
      </c>
      <c r="X1210" t="s">
        <v>43</v>
      </c>
      <c r="Y1210" t="s">
        <v>44</v>
      </c>
      <c r="Z1210" t="s">
        <v>44</v>
      </c>
      <c r="AA1210" t="s">
        <v>45</v>
      </c>
      <c r="AB1210" t="s">
        <v>46</v>
      </c>
      <c r="AC1210" t="s">
        <v>47</v>
      </c>
      <c r="AD1210" t="s">
        <v>48</v>
      </c>
      <c r="AE1210" t="s">
        <v>49</v>
      </c>
      <c r="AF1210" t="s">
        <v>31</v>
      </c>
    </row>
    <row r="1211" spans="1:32">
      <c r="A1211" t="str">
        <f t="shared" si="36"/>
        <v>510599451111104</v>
      </c>
      <c r="B1211" t="s">
        <v>2978</v>
      </c>
      <c r="C1211" t="s">
        <v>141</v>
      </c>
      <c r="D1211" t="s">
        <v>627</v>
      </c>
      <c r="E1211" t="s">
        <v>627</v>
      </c>
      <c r="F1211" t="s">
        <v>35</v>
      </c>
      <c r="G1211" t="s">
        <v>3529</v>
      </c>
      <c r="H1211" s="1">
        <v>43922</v>
      </c>
      <c r="I1211" s="1">
        <v>43893</v>
      </c>
      <c r="J1211">
        <v>8121000</v>
      </c>
      <c r="K1211" t="s">
        <v>31</v>
      </c>
      <c r="L1211" t="s">
        <v>31</v>
      </c>
      <c r="M1211">
        <v>0</v>
      </c>
      <c r="N1211">
        <v>0</v>
      </c>
      <c r="O1211">
        <v>0</v>
      </c>
      <c r="P1211" t="s">
        <v>37</v>
      </c>
      <c r="Q1211" t="s">
        <v>37</v>
      </c>
      <c r="R1211" t="str">
        <f t="shared" si="37"/>
        <v>5105994511111</v>
      </c>
      <c r="S1211" t="s">
        <v>38</v>
      </c>
      <c r="T1211" t="s">
        <v>40</v>
      </c>
      <c r="U1211" t="s">
        <v>145</v>
      </c>
      <c r="V1211" t="s">
        <v>146</v>
      </c>
      <c r="W1211" t="s">
        <v>42</v>
      </c>
      <c r="X1211" t="s">
        <v>43</v>
      </c>
      <c r="Y1211" t="s">
        <v>44</v>
      </c>
      <c r="Z1211" t="s">
        <v>44</v>
      </c>
      <c r="AA1211" t="s">
        <v>45</v>
      </c>
      <c r="AB1211" t="s">
        <v>46</v>
      </c>
      <c r="AC1211" t="s">
        <v>47</v>
      </c>
      <c r="AD1211" t="s">
        <v>48</v>
      </c>
      <c r="AE1211" t="s">
        <v>49</v>
      </c>
      <c r="AF1211" t="s">
        <v>31</v>
      </c>
    </row>
    <row r="1212" spans="1:32">
      <c r="A1212" t="str">
        <f t="shared" si="36"/>
        <v>510599451111904</v>
      </c>
      <c r="B1212" t="s">
        <v>2978</v>
      </c>
      <c r="C1212" t="s">
        <v>141</v>
      </c>
      <c r="D1212" t="s">
        <v>627</v>
      </c>
      <c r="E1212" t="s">
        <v>627</v>
      </c>
      <c r="F1212" t="s">
        <v>50</v>
      </c>
      <c r="G1212" t="s">
        <v>3529</v>
      </c>
      <c r="H1212" s="1">
        <v>43922</v>
      </c>
      <c r="I1212" s="1">
        <v>43893</v>
      </c>
      <c r="J1212">
        <v>127</v>
      </c>
      <c r="K1212" t="s">
        <v>31</v>
      </c>
      <c r="L1212" t="s">
        <v>31</v>
      </c>
      <c r="M1212">
        <v>0</v>
      </c>
      <c r="N1212">
        <v>0</v>
      </c>
      <c r="O1212">
        <v>0</v>
      </c>
      <c r="P1212" t="s">
        <v>37</v>
      </c>
      <c r="Q1212" t="s">
        <v>37</v>
      </c>
      <c r="R1212" t="str">
        <f t="shared" si="37"/>
        <v>5105994511119</v>
      </c>
      <c r="S1212" t="s">
        <v>38</v>
      </c>
      <c r="T1212" t="s">
        <v>40</v>
      </c>
      <c r="U1212" t="s">
        <v>145</v>
      </c>
      <c r="V1212" t="s">
        <v>146</v>
      </c>
      <c r="W1212" t="s">
        <v>42</v>
      </c>
      <c r="X1212" t="s">
        <v>43</v>
      </c>
      <c r="Y1212" t="s">
        <v>44</v>
      </c>
      <c r="Z1212" t="s">
        <v>44</v>
      </c>
      <c r="AA1212" t="s">
        <v>45</v>
      </c>
      <c r="AB1212" t="s">
        <v>46</v>
      </c>
      <c r="AC1212" t="s">
        <v>47</v>
      </c>
      <c r="AD1212" t="s">
        <v>48</v>
      </c>
      <c r="AE1212" t="s">
        <v>49</v>
      </c>
      <c r="AF1212" t="s">
        <v>31</v>
      </c>
    </row>
    <row r="1213" spans="1:32">
      <c r="A1213" t="str">
        <f t="shared" si="36"/>
        <v>510599451112104</v>
      </c>
      <c r="B1213" t="s">
        <v>2978</v>
      </c>
      <c r="C1213" t="s">
        <v>141</v>
      </c>
      <c r="D1213" t="s">
        <v>627</v>
      </c>
      <c r="E1213" t="s">
        <v>627</v>
      </c>
      <c r="F1213" t="s">
        <v>51</v>
      </c>
      <c r="G1213" t="s">
        <v>3529</v>
      </c>
      <c r="H1213" s="1">
        <v>43922</v>
      </c>
      <c r="I1213" s="1">
        <v>43893</v>
      </c>
      <c r="J1213">
        <v>441670</v>
      </c>
      <c r="K1213" t="s">
        <v>31</v>
      </c>
      <c r="L1213" t="s">
        <v>31</v>
      </c>
      <c r="M1213">
        <v>0</v>
      </c>
      <c r="N1213">
        <v>0</v>
      </c>
      <c r="O1213">
        <v>0</v>
      </c>
      <c r="P1213" t="s">
        <v>37</v>
      </c>
      <c r="Q1213" t="s">
        <v>37</v>
      </c>
      <c r="R1213" t="str">
        <f t="shared" si="37"/>
        <v>5105994511121</v>
      </c>
      <c r="S1213" t="s">
        <v>38</v>
      </c>
      <c r="T1213" t="s">
        <v>40</v>
      </c>
      <c r="U1213" t="s">
        <v>145</v>
      </c>
      <c r="V1213" t="s">
        <v>146</v>
      </c>
      <c r="W1213" t="s">
        <v>42</v>
      </c>
      <c r="X1213" t="s">
        <v>43</v>
      </c>
      <c r="Y1213" t="s">
        <v>44</v>
      </c>
      <c r="Z1213" t="s">
        <v>44</v>
      </c>
      <c r="AA1213" t="s">
        <v>45</v>
      </c>
      <c r="AB1213" t="s">
        <v>46</v>
      </c>
      <c r="AC1213" t="s">
        <v>47</v>
      </c>
      <c r="AD1213" t="s">
        <v>48</v>
      </c>
      <c r="AE1213" t="s">
        <v>49</v>
      </c>
      <c r="AF1213" t="s">
        <v>31</v>
      </c>
    </row>
    <row r="1214" spans="1:32">
      <c r="A1214" t="str">
        <f t="shared" si="36"/>
        <v>510599451112204</v>
      </c>
      <c r="B1214" t="s">
        <v>2978</v>
      </c>
      <c r="C1214" t="s">
        <v>141</v>
      </c>
      <c r="D1214" t="s">
        <v>627</v>
      </c>
      <c r="E1214" t="s">
        <v>627</v>
      </c>
      <c r="F1214" t="s">
        <v>55</v>
      </c>
      <c r="G1214" t="s">
        <v>3529</v>
      </c>
      <c r="H1214" s="1">
        <v>43922</v>
      </c>
      <c r="I1214" s="1">
        <v>43893</v>
      </c>
      <c r="J1214">
        <v>88334</v>
      </c>
      <c r="K1214" t="s">
        <v>31</v>
      </c>
      <c r="L1214" t="s">
        <v>31</v>
      </c>
      <c r="M1214">
        <v>0</v>
      </c>
      <c r="N1214">
        <v>0</v>
      </c>
      <c r="O1214">
        <v>0</v>
      </c>
      <c r="P1214" t="s">
        <v>37</v>
      </c>
      <c r="Q1214" t="s">
        <v>37</v>
      </c>
      <c r="R1214" t="str">
        <f t="shared" si="37"/>
        <v>5105994511122</v>
      </c>
      <c r="S1214" t="s">
        <v>38</v>
      </c>
      <c r="T1214" t="s">
        <v>40</v>
      </c>
      <c r="U1214" t="s">
        <v>145</v>
      </c>
      <c r="V1214" t="s">
        <v>146</v>
      </c>
      <c r="W1214" t="s">
        <v>42</v>
      </c>
      <c r="X1214" t="s">
        <v>43</v>
      </c>
      <c r="Y1214" t="s">
        <v>44</v>
      </c>
      <c r="Z1214" t="s">
        <v>44</v>
      </c>
      <c r="AA1214" t="s">
        <v>45</v>
      </c>
      <c r="AB1214" t="s">
        <v>46</v>
      </c>
      <c r="AC1214" t="s">
        <v>47</v>
      </c>
      <c r="AD1214" t="s">
        <v>48</v>
      </c>
      <c r="AE1214" t="s">
        <v>49</v>
      </c>
      <c r="AF1214" t="s">
        <v>31</v>
      </c>
    </row>
    <row r="1215" spans="1:32">
      <c r="A1215" t="str">
        <f t="shared" si="36"/>
        <v>510599451112404</v>
      </c>
      <c r="B1215" t="s">
        <v>2978</v>
      </c>
      <c r="C1215" t="s">
        <v>141</v>
      </c>
      <c r="D1215" t="s">
        <v>627</v>
      </c>
      <c r="E1215" t="s">
        <v>627</v>
      </c>
      <c r="F1215" t="s">
        <v>52</v>
      </c>
      <c r="G1215" t="s">
        <v>3529</v>
      </c>
      <c r="H1215" s="1">
        <v>43922</v>
      </c>
      <c r="I1215" s="1">
        <v>43893</v>
      </c>
      <c r="J1215">
        <v>716000</v>
      </c>
      <c r="K1215" t="s">
        <v>31</v>
      </c>
      <c r="L1215" t="s">
        <v>31</v>
      </c>
      <c r="M1215">
        <v>0</v>
      </c>
      <c r="N1215">
        <v>0</v>
      </c>
      <c r="O1215">
        <v>0</v>
      </c>
      <c r="P1215" t="s">
        <v>37</v>
      </c>
      <c r="Q1215" t="s">
        <v>37</v>
      </c>
      <c r="R1215" t="str">
        <f t="shared" si="37"/>
        <v>5105994511124</v>
      </c>
      <c r="S1215" t="s">
        <v>38</v>
      </c>
      <c r="T1215" t="s">
        <v>40</v>
      </c>
      <c r="U1215" t="s">
        <v>145</v>
      </c>
      <c r="V1215" t="s">
        <v>146</v>
      </c>
      <c r="W1215" t="s">
        <v>42</v>
      </c>
      <c r="X1215" t="s">
        <v>43</v>
      </c>
      <c r="Y1215" t="s">
        <v>44</v>
      </c>
      <c r="Z1215" t="s">
        <v>44</v>
      </c>
      <c r="AA1215" t="s">
        <v>45</v>
      </c>
      <c r="AB1215" t="s">
        <v>46</v>
      </c>
      <c r="AC1215" t="s">
        <v>47</v>
      </c>
      <c r="AD1215" t="s">
        <v>48</v>
      </c>
      <c r="AE1215" t="s">
        <v>49</v>
      </c>
      <c r="AF1215" t="s">
        <v>31</v>
      </c>
    </row>
    <row r="1216" spans="1:32">
      <c r="A1216" t="str">
        <f t="shared" si="36"/>
        <v>510599451112604</v>
      </c>
      <c r="B1216" t="s">
        <v>2978</v>
      </c>
      <c r="C1216" t="s">
        <v>141</v>
      </c>
      <c r="D1216" t="s">
        <v>627</v>
      </c>
      <c r="E1216" t="s">
        <v>627</v>
      </c>
      <c r="F1216" t="s">
        <v>57</v>
      </c>
      <c r="G1216" t="s">
        <v>3529</v>
      </c>
      <c r="H1216" s="1">
        <v>43922</v>
      </c>
      <c r="I1216" s="1">
        <v>43893</v>
      </c>
      <c r="J1216">
        <v>289680</v>
      </c>
      <c r="K1216" t="s">
        <v>31</v>
      </c>
      <c r="L1216" t="s">
        <v>31</v>
      </c>
      <c r="M1216">
        <v>0</v>
      </c>
      <c r="N1216">
        <v>0</v>
      </c>
      <c r="O1216">
        <v>0</v>
      </c>
      <c r="P1216" t="s">
        <v>37</v>
      </c>
      <c r="Q1216" t="s">
        <v>37</v>
      </c>
      <c r="R1216" t="str">
        <f t="shared" si="37"/>
        <v>5105994511126</v>
      </c>
      <c r="S1216" t="s">
        <v>38</v>
      </c>
      <c r="T1216" t="s">
        <v>40</v>
      </c>
      <c r="U1216" t="s">
        <v>145</v>
      </c>
      <c r="V1216" t="s">
        <v>146</v>
      </c>
      <c r="W1216" t="s">
        <v>42</v>
      </c>
      <c r="X1216" t="s">
        <v>43</v>
      </c>
      <c r="Y1216" t="s">
        <v>44</v>
      </c>
      <c r="Z1216" t="s">
        <v>44</v>
      </c>
      <c r="AA1216" t="s">
        <v>45</v>
      </c>
      <c r="AB1216" t="s">
        <v>46</v>
      </c>
      <c r="AC1216" t="s">
        <v>47</v>
      </c>
      <c r="AD1216" t="s">
        <v>48</v>
      </c>
      <c r="AE1216" t="s">
        <v>49</v>
      </c>
      <c r="AF1216" t="s">
        <v>31</v>
      </c>
    </row>
    <row r="1217" spans="1:32">
      <c r="A1217" t="str">
        <f t="shared" si="36"/>
        <v>510599451112903</v>
      </c>
      <c r="B1217" t="s">
        <v>2978</v>
      </c>
      <c r="C1217" t="s">
        <v>141</v>
      </c>
      <c r="D1217" t="s">
        <v>618</v>
      </c>
      <c r="E1217" t="s">
        <v>618</v>
      </c>
      <c r="F1217" t="s">
        <v>112</v>
      </c>
      <c r="G1217" t="s">
        <v>3530</v>
      </c>
      <c r="H1217" s="1">
        <v>43902</v>
      </c>
      <c r="I1217" s="1">
        <v>43900</v>
      </c>
      <c r="J1217">
        <v>1794000</v>
      </c>
      <c r="K1217" t="s">
        <v>31</v>
      </c>
      <c r="L1217" t="s">
        <v>31</v>
      </c>
      <c r="M1217">
        <v>0</v>
      </c>
      <c r="N1217">
        <v>0</v>
      </c>
      <c r="O1217">
        <v>0</v>
      </c>
      <c r="P1217" t="s">
        <v>37</v>
      </c>
      <c r="Q1217" t="s">
        <v>37</v>
      </c>
      <c r="R1217" t="str">
        <f t="shared" si="37"/>
        <v>5105994511129</v>
      </c>
      <c r="S1217" t="s">
        <v>38</v>
      </c>
      <c r="T1217" t="s">
        <v>40</v>
      </c>
      <c r="U1217" t="s">
        <v>145</v>
      </c>
      <c r="V1217" t="s">
        <v>146</v>
      </c>
      <c r="W1217" t="s">
        <v>42</v>
      </c>
      <c r="X1217" t="s">
        <v>43</v>
      </c>
      <c r="Y1217" t="s">
        <v>44</v>
      </c>
      <c r="Z1217" t="s">
        <v>44</v>
      </c>
      <c r="AA1217" t="s">
        <v>45</v>
      </c>
      <c r="AB1217" t="s">
        <v>46</v>
      </c>
      <c r="AC1217" t="s">
        <v>47</v>
      </c>
      <c r="AD1217" t="s">
        <v>48</v>
      </c>
      <c r="AE1217" t="s">
        <v>49</v>
      </c>
      <c r="AF1217" t="s">
        <v>31</v>
      </c>
    </row>
    <row r="1218" spans="1:32">
      <c r="A1218" t="str">
        <f t="shared" si="36"/>
        <v>510599452111503</v>
      </c>
      <c r="B1218" t="s">
        <v>2978</v>
      </c>
      <c r="C1218" t="s">
        <v>141</v>
      </c>
      <c r="D1218" t="s">
        <v>315</v>
      </c>
      <c r="E1218" t="s">
        <v>315</v>
      </c>
      <c r="F1218" t="s">
        <v>286</v>
      </c>
      <c r="G1218" t="s">
        <v>3531</v>
      </c>
      <c r="H1218" s="1">
        <v>43903</v>
      </c>
      <c r="I1218" s="1">
        <v>43902</v>
      </c>
      <c r="J1218">
        <v>1625000</v>
      </c>
      <c r="K1218" t="s">
        <v>31</v>
      </c>
      <c r="L1218" t="s">
        <v>31</v>
      </c>
      <c r="M1218">
        <v>0</v>
      </c>
      <c r="N1218">
        <v>0</v>
      </c>
      <c r="O1218">
        <v>0</v>
      </c>
      <c r="P1218" t="s">
        <v>37</v>
      </c>
      <c r="Q1218" t="s">
        <v>37</v>
      </c>
      <c r="R1218" t="str">
        <f t="shared" si="37"/>
        <v>5105994521115</v>
      </c>
      <c r="S1218" t="s">
        <v>38</v>
      </c>
      <c r="T1218" t="s">
        <v>40</v>
      </c>
      <c r="U1218" t="s">
        <v>145</v>
      </c>
      <c r="V1218" t="s">
        <v>146</v>
      </c>
      <c r="W1218" t="s">
        <v>42</v>
      </c>
      <c r="X1218" t="s">
        <v>43</v>
      </c>
      <c r="Y1218" t="s">
        <v>44</v>
      </c>
      <c r="Z1218" t="s">
        <v>44</v>
      </c>
      <c r="AA1218" t="s">
        <v>45</v>
      </c>
      <c r="AB1218" t="s">
        <v>46</v>
      </c>
      <c r="AC1218" t="s">
        <v>47</v>
      </c>
      <c r="AD1218" t="s">
        <v>48</v>
      </c>
      <c r="AE1218" t="s">
        <v>49</v>
      </c>
      <c r="AF1218" t="s">
        <v>31</v>
      </c>
    </row>
    <row r="1219" spans="1:32">
      <c r="A1219" t="str">
        <f t="shared" ref="A1219:A1241" si="38">V1219&amp;W1219&amp;F1219&amp;IF(MONTH(H1219)&lt;10,"0"&amp;MONTH(H1219),MONTH(H1219))</f>
        <v>510599451111105</v>
      </c>
      <c r="B1219" t="s">
        <v>2978</v>
      </c>
      <c r="C1219" t="s">
        <v>141</v>
      </c>
      <c r="D1219" t="s">
        <v>563</v>
      </c>
      <c r="E1219" t="s">
        <v>563</v>
      </c>
      <c r="F1219" t="s">
        <v>35</v>
      </c>
      <c r="G1219" t="s">
        <v>3532</v>
      </c>
      <c r="H1219" s="1">
        <v>43952</v>
      </c>
      <c r="I1219" s="1">
        <v>43922</v>
      </c>
      <c r="J1219">
        <v>8121000</v>
      </c>
      <c r="K1219" t="s">
        <v>31</v>
      </c>
      <c r="L1219" t="s">
        <v>31</v>
      </c>
      <c r="M1219">
        <v>0</v>
      </c>
      <c r="N1219">
        <v>0</v>
      </c>
      <c r="O1219">
        <v>0</v>
      </c>
      <c r="P1219" t="s">
        <v>37</v>
      </c>
      <c r="Q1219" t="s">
        <v>37</v>
      </c>
      <c r="R1219" t="str">
        <f t="shared" ref="R1219:R1241" si="39">V1219&amp;W1219&amp;F1219</f>
        <v>5105994511111</v>
      </c>
      <c r="S1219" t="s">
        <v>38</v>
      </c>
      <c r="T1219" t="s">
        <v>40</v>
      </c>
      <c r="U1219" t="s">
        <v>145</v>
      </c>
      <c r="V1219" t="s">
        <v>146</v>
      </c>
      <c r="W1219" t="s">
        <v>42</v>
      </c>
      <c r="X1219" t="s">
        <v>43</v>
      </c>
      <c r="Y1219" t="s">
        <v>44</v>
      </c>
      <c r="Z1219" t="s">
        <v>44</v>
      </c>
      <c r="AA1219" t="s">
        <v>45</v>
      </c>
      <c r="AB1219" t="s">
        <v>46</v>
      </c>
      <c r="AC1219" t="s">
        <v>47</v>
      </c>
      <c r="AD1219" t="s">
        <v>48</v>
      </c>
      <c r="AE1219" t="s">
        <v>49</v>
      </c>
      <c r="AF1219" t="s">
        <v>31</v>
      </c>
    </row>
    <row r="1220" spans="1:32">
      <c r="A1220" t="str">
        <f t="shared" si="38"/>
        <v>510599451111905</v>
      </c>
      <c r="B1220" t="s">
        <v>2978</v>
      </c>
      <c r="C1220" t="s">
        <v>141</v>
      </c>
      <c r="D1220" t="s">
        <v>563</v>
      </c>
      <c r="E1220" t="s">
        <v>563</v>
      </c>
      <c r="F1220" t="s">
        <v>50</v>
      </c>
      <c r="G1220" t="s">
        <v>3532</v>
      </c>
      <c r="H1220" s="1">
        <v>43952</v>
      </c>
      <c r="I1220" s="1">
        <v>43922</v>
      </c>
      <c r="J1220">
        <v>127</v>
      </c>
      <c r="K1220" t="s">
        <v>31</v>
      </c>
      <c r="L1220" t="s">
        <v>31</v>
      </c>
      <c r="M1220">
        <v>0</v>
      </c>
      <c r="N1220">
        <v>0</v>
      </c>
      <c r="O1220">
        <v>0</v>
      </c>
      <c r="P1220" t="s">
        <v>37</v>
      </c>
      <c r="Q1220" t="s">
        <v>37</v>
      </c>
      <c r="R1220" t="str">
        <f t="shared" si="39"/>
        <v>5105994511119</v>
      </c>
      <c r="S1220" t="s">
        <v>38</v>
      </c>
      <c r="T1220" t="s">
        <v>40</v>
      </c>
      <c r="U1220" t="s">
        <v>145</v>
      </c>
      <c r="V1220" t="s">
        <v>146</v>
      </c>
      <c r="W1220" t="s">
        <v>42</v>
      </c>
      <c r="X1220" t="s">
        <v>43</v>
      </c>
      <c r="Y1220" t="s">
        <v>44</v>
      </c>
      <c r="Z1220" t="s">
        <v>44</v>
      </c>
      <c r="AA1220" t="s">
        <v>45</v>
      </c>
      <c r="AB1220" t="s">
        <v>46</v>
      </c>
      <c r="AC1220" t="s">
        <v>47</v>
      </c>
      <c r="AD1220" t="s">
        <v>48</v>
      </c>
      <c r="AE1220" t="s">
        <v>49</v>
      </c>
      <c r="AF1220" t="s">
        <v>31</v>
      </c>
    </row>
    <row r="1221" spans="1:32">
      <c r="A1221" t="str">
        <f t="shared" si="38"/>
        <v>510599451112105</v>
      </c>
      <c r="B1221" t="s">
        <v>2978</v>
      </c>
      <c r="C1221" t="s">
        <v>141</v>
      </c>
      <c r="D1221" t="s">
        <v>563</v>
      </c>
      <c r="E1221" t="s">
        <v>563</v>
      </c>
      <c r="F1221" t="s">
        <v>51</v>
      </c>
      <c r="G1221" t="s">
        <v>3532</v>
      </c>
      <c r="H1221" s="1">
        <v>43952</v>
      </c>
      <c r="I1221" s="1">
        <v>43922</v>
      </c>
      <c r="J1221">
        <v>441670</v>
      </c>
      <c r="K1221" t="s">
        <v>31</v>
      </c>
      <c r="L1221" t="s">
        <v>31</v>
      </c>
      <c r="M1221">
        <v>0</v>
      </c>
      <c r="N1221">
        <v>0</v>
      </c>
      <c r="O1221">
        <v>0</v>
      </c>
      <c r="P1221" t="s">
        <v>37</v>
      </c>
      <c r="Q1221" t="s">
        <v>37</v>
      </c>
      <c r="R1221" t="str">
        <f t="shared" si="39"/>
        <v>5105994511121</v>
      </c>
      <c r="S1221" t="s">
        <v>38</v>
      </c>
      <c r="T1221" t="s">
        <v>40</v>
      </c>
      <c r="U1221" t="s">
        <v>145</v>
      </c>
      <c r="V1221" t="s">
        <v>146</v>
      </c>
      <c r="W1221" t="s">
        <v>42</v>
      </c>
      <c r="X1221" t="s">
        <v>43</v>
      </c>
      <c r="Y1221" t="s">
        <v>44</v>
      </c>
      <c r="Z1221" t="s">
        <v>44</v>
      </c>
      <c r="AA1221" t="s">
        <v>45</v>
      </c>
      <c r="AB1221" t="s">
        <v>46</v>
      </c>
      <c r="AC1221" t="s">
        <v>47</v>
      </c>
      <c r="AD1221" t="s">
        <v>48</v>
      </c>
      <c r="AE1221" t="s">
        <v>49</v>
      </c>
      <c r="AF1221" t="s">
        <v>31</v>
      </c>
    </row>
    <row r="1222" spans="1:32">
      <c r="A1222" t="str">
        <f t="shared" si="38"/>
        <v>510599451112205</v>
      </c>
      <c r="B1222" t="s">
        <v>2978</v>
      </c>
      <c r="C1222" t="s">
        <v>141</v>
      </c>
      <c r="D1222" t="s">
        <v>563</v>
      </c>
      <c r="E1222" t="s">
        <v>563</v>
      </c>
      <c r="F1222" t="s">
        <v>55</v>
      </c>
      <c r="G1222" t="s">
        <v>3532</v>
      </c>
      <c r="H1222" s="1">
        <v>43952</v>
      </c>
      <c r="I1222" s="1">
        <v>43922</v>
      </c>
      <c r="J1222">
        <v>88334</v>
      </c>
      <c r="K1222" t="s">
        <v>31</v>
      </c>
      <c r="L1222" t="s">
        <v>31</v>
      </c>
      <c r="M1222">
        <v>0</v>
      </c>
      <c r="N1222">
        <v>0</v>
      </c>
      <c r="O1222">
        <v>0</v>
      </c>
      <c r="P1222" t="s">
        <v>37</v>
      </c>
      <c r="Q1222" t="s">
        <v>37</v>
      </c>
      <c r="R1222" t="str">
        <f t="shared" si="39"/>
        <v>5105994511122</v>
      </c>
      <c r="S1222" t="s">
        <v>38</v>
      </c>
      <c r="T1222" t="s">
        <v>40</v>
      </c>
      <c r="U1222" t="s">
        <v>145</v>
      </c>
      <c r="V1222" t="s">
        <v>146</v>
      </c>
      <c r="W1222" t="s">
        <v>42</v>
      </c>
      <c r="X1222" t="s">
        <v>43</v>
      </c>
      <c r="Y1222" t="s">
        <v>44</v>
      </c>
      <c r="Z1222" t="s">
        <v>44</v>
      </c>
      <c r="AA1222" t="s">
        <v>45</v>
      </c>
      <c r="AB1222" t="s">
        <v>46</v>
      </c>
      <c r="AC1222" t="s">
        <v>47</v>
      </c>
      <c r="AD1222" t="s">
        <v>48</v>
      </c>
      <c r="AE1222" t="s">
        <v>49</v>
      </c>
      <c r="AF1222" t="s">
        <v>31</v>
      </c>
    </row>
    <row r="1223" spans="1:32">
      <c r="A1223" t="str">
        <f t="shared" si="38"/>
        <v>510599451112405</v>
      </c>
      <c r="B1223" t="s">
        <v>2978</v>
      </c>
      <c r="C1223" t="s">
        <v>141</v>
      </c>
      <c r="D1223" t="s">
        <v>563</v>
      </c>
      <c r="E1223" t="s">
        <v>563</v>
      </c>
      <c r="F1223" t="s">
        <v>52</v>
      </c>
      <c r="G1223" t="s">
        <v>3532</v>
      </c>
      <c r="H1223" s="1">
        <v>43952</v>
      </c>
      <c r="I1223" s="1">
        <v>43922</v>
      </c>
      <c r="J1223">
        <v>716000</v>
      </c>
      <c r="K1223" t="s">
        <v>31</v>
      </c>
      <c r="L1223" t="s">
        <v>31</v>
      </c>
      <c r="M1223">
        <v>0</v>
      </c>
      <c r="N1223">
        <v>0</v>
      </c>
      <c r="O1223">
        <v>0</v>
      </c>
      <c r="P1223" t="s">
        <v>37</v>
      </c>
      <c r="Q1223" t="s">
        <v>37</v>
      </c>
      <c r="R1223" t="str">
        <f t="shared" si="39"/>
        <v>5105994511124</v>
      </c>
      <c r="S1223" t="s">
        <v>38</v>
      </c>
      <c r="T1223" t="s">
        <v>40</v>
      </c>
      <c r="U1223" t="s">
        <v>145</v>
      </c>
      <c r="V1223" t="s">
        <v>146</v>
      </c>
      <c r="W1223" t="s">
        <v>42</v>
      </c>
      <c r="X1223" t="s">
        <v>43</v>
      </c>
      <c r="Y1223" t="s">
        <v>44</v>
      </c>
      <c r="Z1223" t="s">
        <v>44</v>
      </c>
      <c r="AA1223" t="s">
        <v>45</v>
      </c>
      <c r="AB1223" t="s">
        <v>46</v>
      </c>
      <c r="AC1223" t="s">
        <v>47</v>
      </c>
      <c r="AD1223" t="s">
        <v>48</v>
      </c>
      <c r="AE1223" t="s">
        <v>49</v>
      </c>
      <c r="AF1223" t="s">
        <v>31</v>
      </c>
    </row>
    <row r="1224" spans="1:32">
      <c r="A1224" t="str">
        <f t="shared" si="38"/>
        <v>510599451112605</v>
      </c>
      <c r="B1224" t="s">
        <v>2978</v>
      </c>
      <c r="C1224" t="s">
        <v>141</v>
      </c>
      <c r="D1224" t="s">
        <v>563</v>
      </c>
      <c r="E1224" t="s">
        <v>563</v>
      </c>
      <c r="F1224" t="s">
        <v>57</v>
      </c>
      <c r="G1224" t="s">
        <v>3532</v>
      </c>
      <c r="H1224" s="1">
        <v>43952</v>
      </c>
      <c r="I1224" s="1">
        <v>43922</v>
      </c>
      <c r="J1224">
        <v>289680</v>
      </c>
      <c r="K1224" t="s">
        <v>31</v>
      </c>
      <c r="L1224" t="s">
        <v>31</v>
      </c>
      <c r="M1224">
        <v>0</v>
      </c>
      <c r="N1224">
        <v>0</v>
      </c>
      <c r="O1224">
        <v>0</v>
      </c>
      <c r="P1224" t="s">
        <v>37</v>
      </c>
      <c r="Q1224" t="s">
        <v>37</v>
      </c>
      <c r="R1224" t="str">
        <f t="shared" si="39"/>
        <v>5105994511126</v>
      </c>
      <c r="S1224" t="s">
        <v>38</v>
      </c>
      <c r="T1224" t="s">
        <v>40</v>
      </c>
      <c r="U1224" t="s">
        <v>145</v>
      </c>
      <c r="V1224" t="s">
        <v>146</v>
      </c>
      <c r="W1224" t="s">
        <v>42</v>
      </c>
      <c r="X1224" t="s">
        <v>43</v>
      </c>
      <c r="Y1224" t="s">
        <v>44</v>
      </c>
      <c r="Z1224" t="s">
        <v>44</v>
      </c>
      <c r="AA1224" t="s">
        <v>45</v>
      </c>
      <c r="AB1224" t="s">
        <v>46</v>
      </c>
      <c r="AC1224" t="s">
        <v>47</v>
      </c>
      <c r="AD1224" t="s">
        <v>48</v>
      </c>
      <c r="AE1224" t="s">
        <v>49</v>
      </c>
      <c r="AF1224" t="s">
        <v>31</v>
      </c>
    </row>
    <row r="1225" spans="1:32">
      <c r="A1225" t="str">
        <f t="shared" si="38"/>
        <v>510599452111504</v>
      </c>
      <c r="B1225" t="s">
        <v>2978</v>
      </c>
      <c r="C1225" t="s">
        <v>141</v>
      </c>
      <c r="D1225" t="s">
        <v>612</v>
      </c>
      <c r="E1225" t="s">
        <v>612</v>
      </c>
      <c r="F1225" t="s">
        <v>286</v>
      </c>
      <c r="G1225" t="s">
        <v>3533</v>
      </c>
      <c r="H1225" s="1">
        <v>43929</v>
      </c>
      <c r="I1225" s="1">
        <v>43927</v>
      </c>
      <c r="J1225">
        <v>1450000</v>
      </c>
      <c r="K1225" t="s">
        <v>31</v>
      </c>
      <c r="L1225" t="s">
        <v>31</v>
      </c>
      <c r="M1225">
        <v>0</v>
      </c>
      <c r="N1225">
        <v>0</v>
      </c>
      <c r="O1225">
        <v>0</v>
      </c>
      <c r="P1225" t="s">
        <v>37</v>
      </c>
      <c r="Q1225" t="s">
        <v>37</v>
      </c>
      <c r="R1225" t="str">
        <f t="shared" si="39"/>
        <v>5105994521115</v>
      </c>
      <c r="S1225" t="s">
        <v>38</v>
      </c>
      <c r="T1225" t="s">
        <v>40</v>
      </c>
      <c r="U1225" t="s">
        <v>145</v>
      </c>
      <c r="V1225" t="s">
        <v>146</v>
      </c>
      <c r="W1225" t="s">
        <v>42</v>
      </c>
      <c r="X1225" t="s">
        <v>43</v>
      </c>
      <c r="Y1225" t="s">
        <v>44</v>
      </c>
      <c r="Z1225" t="s">
        <v>44</v>
      </c>
      <c r="AA1225" t="s">
        <v>45</v>
      </c>
      <c r="AB1225" t="s">
        <v>46</v>
      </c>
      <c r="AC1225" t="s">
        <v>47</v>
      </c>
      <c r="AD1225" t="s">
        <v>48</v>
      </c>
      <c r="AE1225" t="s">
        <v>49</v>
      </c>
      <c r="AF1225" t="s">
        <v>31</v>
      </c>
    </row>
    <row r="1226" spans="1:32">
      <c r="A1226" t="str">
        <f t="shared" si="38"/>
        <v>510599451112904</v>
      </c>
      <c r="B1226" t="s">
        <v>2978</v>
      </c>
      <c r="C1226" t="s">
        <v>141</v>
      </c>
      <c r="D1226" t="s">
        <v>462</v>
      </c>
      <c r="E1226" t="s">
        <v>462</v>
      </c>
      <c r="F1226" t="s">
        <v>112</v>
      </c>
      <c r="G1226" t="s">
        <v>3534</v>
      </c>
      <c r="H1226" s="1">
        <v>43929</v>
      </c>
      <c r="I1226" s="1">
        <v>43927</v>
      </c>
      <c r="J1226">
        <v>1827000</v>
      </c>
      <c r="K1226" t="s">
        <v>31</v>
      </c>
      <c r="L1226" t="s">
        <v>31</v>
      </c>
      <c r="M1226">
        <v>0</v>
      </c>
      <c r="N1226">
        <v>0</v>
      </c>
      <c r="O1226">
        <v>0</v>
      </c>
      <c r="P1226" t="s">
        <v>37</v>
      </c>
      <c r="Q1226" t="s">
        <v>37</v>
      </c>
      <c r="R1226" t="str">
        <f t="shared" si="39"/>
        <v>5105994511129</v>
      </c>
      <c r="S1226" t="s">
        <v>38</v>
      </c>
      <c r="T1226" t="s">
        <v>40</v>
      </c>
      <c r="U1226" t="s">
        <v>145</v>
      </c>
      <c r="V1226" t="s">
        <v>146</v>
      </c>
      <c r="W1226" t="s">
        <v>42</v>
      </c>
      <c r="X1226" t="s">
        <v>43</v>
      </c>
      <c r="Y1226" t="s">
        <v>44</v>
      </c>
      <c r="Z1226" t="s">
        <v>44</v>
      </c>
      <c r="AA1226" t="s">
        <v>45</v>
      </c>
      <c r="AB1226" t="s">
        <v>46</v>
      </c>
      <c r="AC1226" t="s">
        <v>47</v>
      </c>
      <c r="AD1226" t="s">
        <v>48</v>
      </c>
      <c r="AE1226" t="s">
        <v>49</v>
      </c>
      <c r="AF1226" t="s">
        <v>31</v>
      </c>
    </row>
    <row r="1227" spans="1:32">
      <c r="A1227" t="str">
        <f t="shared" si="38"/>
        <v>510599452111505</v>
      </c>
      <c r="B1227" t="s">
        <v>2978</v>
      </c>
      <c r="C1227" t="s">
        <v>141</v>
      </c>
      <c r="D1227" t="s">
        <v>485</v>
      </c>
      <c r="E1227" t="s">
        <v>485</v>
      </c>
      <c r="F1227" t="s">
        <v>286</v>
      </c>
      <c r="G1227" t="s">
        <v>3535</v>
      </c>
      <c r="H1227" s="1">
        <v>43966</v>
      </c>
      <c r="I1227" s="1">
        <v>43957</v>
      </c>
      <c r="J1227">
        <v>1450000</v>
      </c>
      <c r="K1227" t="s">
        <v>31</v>
      </c>
      <c r="L1227" t="s">
        <v>31</v>
      </c>
      <c r="M1227">
        <v>0</v>
      </c>
      <c r="N1227">
        <v>0</v>
      </c>
      <c r="O1227">
        <v>0</v>
      </c>
      <c r="P1227" t="s">
        <v>37</v>
      </c>
      <c r="Q1227" t="s">
        <v>37</v>
      </c>
      <c r="R1227" t="str">
        <f t="shared" si="39"/>
        <v>5105994521115</v>
      </c>
      <c r="S1227" t="s">
        <v>38</v>
      </c>
      <c r="T1227" t="s">
        <v>40</v>
      </c>
      <c r="U1227" t="s">
        <v>145</v>
      </c>
      <c r="V1227" t="s">
        <v>146</v>
      </c>
      <c r="W1227" t="s">
        <v>42</v>
      </c>
      <c r="X1227" t="s">
        <v>43</v>
      </c>
      <c r="Y1227" t="s">
        <v>44</v>
      </c>
      <c r="Z1227" t="s">
        <v>44</v>
      </c>
      <c r="AA1227" t="s">
        <v>45</v>
      </c>
      <c r="AB1227" t="s">
        <v>46</v>
      </c>
      <c r="AC1227" t="s">
        <v>47</v>
      </c>
      <c r="AD1227" t="s">
        <v>48</v>
      </c>
      <c r="AE1227" t="s">
        <v>49</v>
      </c>
      <c r="AF1227" t="s">
        <v>31</v>
      </c>
    </row>
    <row r="1228" spans="1:32">
      <c r="A1228" t="str">
        <f t="shared" si="38"/>
        <v>510599451112905</v>
      </c>
      <c r="B1228" t="s">
        <v>2978</v>
      </c>
      <c r="C1228" t="s">
        <v>141</v>
      </c>
      <c r="D1228" t="s">
        <v>918</v>
      </c>
      <c r="E1228" t="s">
        <v>918</v>
      </c>
      <c r="F1228" t="s">
        <v>112</v>
      </c>
      <c r="G1228" t="s">
        <v>3536</v>
      </c>
      <c r="H1228" s="1">
        <v>43966</v>
      </c>
      <c r="I1228" s="1">
        <v>43964</v>
      </c>
      <c r="J1228">
        <v>1716000</v>
      </c>
      <c r="K1228" t="s">
        <v>31</v>
      </c>
      <c r="L1228" t="s">
        <v>31</v>
      </c>
      <c r="M1228">
        <v>0</v>
      </c>
      <c r="N1228">
        <v>0</v>
      </c>
      <c r="O1228">
        <v>0</v>
      </c>
      <c r="P1228" t="s">
        <v>37</v>
      </c>
      <c r="Q1228" t="s">
        <v>37</v>
      </c>
      <c r="R1228" t="str">
        <f t="shared" si="39"/>
        <v>5105994511129</v>
      </c>
      <c r="S1228" t="s">
        <v>38</v>
      </c>
      <c r="T1228" t="s">
        <v>40</v>
      </c>
      <c r="U1228" t="s">
        <v>145</v>
      </c>
      <c r="V1228" t="s">
        <v>146</v>
      </c>
      <c r="W1228" t="s">
        <v>42</v>
      </c>
      <c r="X1228" t="s">
        <v>43</v>
      </c>
      <c r="Y1228" t="s">
        <v>44</v>
      </c>
      <c r="Z1228" t="s">
        <v>44</v>
      </c>
      <c r="AA1228" t="s">
        <v>45</v>
      </c>
      <c r="AB1228" t="s">
        <v>46</v>
      </c>
      <c r="AC1228" t="s">
        <v>47</v>
      </c>
      <c r="AD1228" t="s">
        <v>48</v>
      </c>
      <c r="AE1228" t="s">
        <v>49</v>
      </c>
      <c r="AF1228" t="s">
        <v>31</v>
      </c>
    </row>
    <row r="1229" spans="1:32">
      <c r="A1229" t="str">
        <f t="shared" si="38"/>
        <v>510599451112405</v>
      </c>
      <c r="B1229" t="s">
        <v>2978</v>
      </c>
      <c r="C1229" t="s">
        <v>141</v>
      </c>
      <c r="D1229" t="s">
        <v>311</v>
      </c>
      <c r="E1229" t="s">
        <v>311</v>
      </c>
      <c r="F1229" t="s">
        <v>52</v>
      </c>
      <c r="G1229" t="s">
        <v>3537</v>
      </c>
      <c r="H1229" s="1">
        <v>43969</v>
      </c>
      <c r="I1229" s="1">
        <v>43964</v>
      </c>
      <c r="J1229">
        <v>716000</v>
      </c>
      <c r="K1229" t="s">
        <v>31</v>
      </c>
      <c r="L1229" t="s">
        <v>31</v>
      </c>
      <c r="M1229">
        <v>0</v>
      </c>
      <c r="N1229">
        <v>0</v>
      </c>
      <c r="O1229">
        <v>0</v>
      </c>
      <c r="P1229" t="s">
        <v>37</v>
      </c>
      <c r="Q1229" t="s">
        <v>37</v>
      </c>
      <c r="R1229" t="str">
        <f t="shared" si="39"/>
        <v>5105994511124</v>
      </c>
      <c r="S1229" t="s">
        <v>38</v>
      </c>
      <c r="T1229" t="s">
        <v>40</v>
      </c>
      <c r="U1229" t="s">
        <v>145</v>
      </c>
      <c r="V1229" t="s">
        <v>146</v>
      </c>
      <c r="W1229" t="s">
        <v>42</v>
      </c>
      <c r="X1229" t="s">
        <v>43</v>
      </c>
      <c r="Y1229" t="s">
        <v>44</v>
      </c>
      <c r="Z1229" t="s">
        <v>44</v>
      </c>
      <c r="AA1229" t="s">
        <v>45</v>
      </c>
      <c r="AB1229" t="s">
        <v>46</v>
      </c>
      <c r="AC1229" t="s">
        <v>47</v>
      </c>
      <c r="AD1229" t="s">
        <v>48</v>
      </c>
      <c r="AE1229" t="s">
        <v>49</v>
      </c>
      <c r="AF1229" t="s">
        <v>31</v>
      </c>
    </row>
    <row r="1230" spans="1:32">
      <c r="A1230" t="str">
        <f t="shared" si="38"/>
        <v>510599451112205</v>
      </c>
      <c r="B1230" t="s">
        <v>2978</v>
      </c>
      <c r="C1230" t="s">
        <v>141</v>
      </c>
      <c r="D1230" t="s">
        <v>311</v>
      </c>
      <c r="E1230" t="s">
        <v>311</v>
      </c>
      <c r="F1230" t="s">
        <v>55</v>
      </c>
      <c r="G1230" t="s">
        <v>3537</v>
      </c>
      <c r="H1230" s="1">
        <v>43969</v>
      </c>
      <c r="I1230" s="1">
        <v>43964</v>
      </c>
      <c r="J1230">
        <v>88334</v>
      </c>
      <c r="K1230" t="s">
        <v>31</v>
      </c>
      <c r="L1230" t="s">
        <v>31</v>
      </c>
      <c r="M1230">
        <v>0</v>
      </c>
      <c r="N1230">
        <v>0</v>
      </c>
      <c r="O1230">
        <v>0</v>
      </c>
      <c r="P1230" t="s">
        <v>37</v>
      </c>
      <c r="Q1230" t="s">
        <v>37</v>
      </c>
      <c r="R1230" t="str">
        <f t="shared" si="39"/>
        <v>5105994511122</v>
      </c>
      <c r="S1230" t="s">
        <v>38</v>
      </c>
      <c r="T1230" t="s">
        <v>40</v>
      </c>
      <c r="U1230" t="s">
        <v>145</v>
      </c>
      <c r="V1230" t="s">
        <v>146</v>
      </c>
      <c r="W1230" t="s">
        <v>42</v>
      </c>
      <c r="X1230" t="s">
        <v>43</v>
      </c>
      <c r="Y1230" t="s">
        <v>44</v>
      </c>
      <c r="Z1230" t="s">
        <v>44</v>
      </c>
      <c r="AA1230" t="s">
        <v>45</v>
      </c>
      <c r="AB1230" t="s">
        <v>46</v>
      </c>
      <c r="AC1230" t="s">
        <v>47</v>
      </c>
      <c r="AD1230" t="s">
        <v>48</v>
      </c>
      <c r="AE1230" t="s">
        <v>49</v>
      </c>
      <c r="AF1230" t="s">
        <v>31</v>
      </c>
    </row>
    <row r="1231" spans="1:32">
      <c r="A1231" t="str">
        <f t="shared" si="38"/>
        <v>510599451112105</v>
      </c>
      <c r="B1231" t="s">
        <v>2978</v>
      </c>
      <c r="C1231" t="s">
        <v>141</v>
      </c>
      <c r="D1231" t="s">
        <v>311</v>
      </c>
      <c r="E1231" t="s">
        <v>311</v>
      </c>
      <c r="F1231" t="s">
        <v>51</v>
      </c>
      <c r="G1231" t="s">
        <v>3537</v>
      </c>
      <c r="H1231" s="1">
        <v>43969</v>
      </c>
      <c r="I1231" s="1">
        <v>43964</v>
      </c>
      <c r="J1231">
        <v>441670</v>
      </c>
      <c r="K1231" t="s">
        <v>31</v>
      </c>
      <c r="L1231" t="s">
        <v>31</v>
      </c>
      <c r="M1231">
        <v>0</v>
      </c>
      <c r="N1231">
        <v>0</v>
      </c>
      <c r="O1231">
        <v>0</v>
      </c>
      <c r="P1231" t="s">
        <v>37</v>
      </c>
      <c r="Q1231" t="s">
        <v>37</v>
      </c>
      <c r="R1231" t="str">
        <f t="shared" si="39"/>
        <v>5105994511121</v>
      </c>
      <c r="S1231" t="s">
        <v>38</v>
      </c>
      <c r="T1231" t="s">
        <v>40</v>
      </c>
      <c r="U1231" t="s">
        <v>145</v>
      </c>
      <c r="V1231" t="s">
        <v>146</v>
      </c>
      <c r="W1231" t="s">
        <v>42</v>
      </c>
      <c r="X1231" t="s">
        <v>43</v>
      </c>
      <c r="Y1231" t="s">
        <v>44</v>
      </c>
      <c r="Z1231" t="s">
        <v>44</v>
      </c>
      <c r="AA1231" t="s">
        <v>45</v>
      </c>
      <c r="AB1231" t="s">
        <v>46</v>
      </c>
      <c r="AC1231" t="s">
        <v>47</v>
      </c>
      <c r="AD1231" t="s">
        <v>48</v>
      </c>
      <c r="AE1231" t="s">
        <v>49</v>
      </c>
      <c r="AF1231" t="s">
        <v>31</v>
      </c>
    </row>
    <row r="1232" spans="1:32">
      <c r="A1232" t="str">
        <f t="shared" si="38"/>
        <v>510599451111905</v>
      </c>
      <c r="B1232" t="s">
        <v>2978</v>
      </c>
      <c r="C1232" t="s">
        <v>141</v>
      </c>
      <c r="D1232" t="s">
        <v>311</v>
      </c>
      <c r="E1232" t="s">
        <v>311</v>
      </c>
      <c r="F1232" t="s">
        <v>50</v>
      </c>
      <c r="G1232" t="s">
        <v>3537</v>
      </c>
      <c r="H1232" s="1">
        <v>43969</v>
      </c>
      <c r="I1232" s="1">
        <v>43964</v>
      </c>
      <c r="J1232">
        <v>96</v>
      </c>
      <c r="K1232" t="s">
        <v>31</v>
      </c>
      <c r="L1232" t="s">
        <v>31</v>
      </c>
      <c r="M1232">
        <v>0</v>
      </c>
      <c r="N1232">
        <v>0</v>
      </c>
      <c r="O1232">
        <v>0</v>
      </c>
      <c r="P1232" t="s">
        <v>37</v>
      </c>
      <c r="Q1232" t="s">
        <v>37</v>
      </c>
      <c r="R1232" t="str">
        <f t="shared" si="39"/>
        <v>5105994511119</v>
      </c>
      <c r="S1232" t="s">
        <v>38</v>
      </c>
      <c r="T1232" t="s">
        <v>40</v>
      </c>
      <c r="U1232" t="s">
        <v>145</v>
      </c>
      <c r="V1232" t="s">
        <v>146</v>
      </c>
      <c r="W1232" t="s">
        <v>42</v>
      </c>
      <c r="X1232" t="s">
        <v>43</v>
      </c>
      <c r="Y1232" t="s">
        <v>44</v>
      </c>
      <c r="Z1232" t="s">
        <v>44</v>
      </c>
      <c r="AA1232" t="s">
        <v>45</v>
      </c>
      <c r="AB1232" t="s">
        <v>46</v>
      </c>
      <c r="AC1232" t="s">
        <v>47</v>
      </c>
      <c r="AD1232" t="s">
        <v>48</v>
      </c>
      <c r="AE1232" t="s">
        <v>49</v>
      </c>
      <c r="AF1232" t="s">
        <v>31</v>
      </c>
    </row>
    <row r="1233" spans="1:32">
      <c r="A1233" t="str">
        <f t="shared" si="38"/>
        <v>510599451111105</v>
      </c>
      <c r="B1233" t="s">
        <v>2978</v>
      </c>
      <c r="C1233" t="s">
        <v>141</v>
      </c>
      <c r="D1233" t="s">
        <v>311</v>
      </c>
      <c r="E1233" t="s">
        <v>311</v>
      </c>
      <c r="F1233" t="s">
        <v>35</v>
      </c>
      <c r="G1233" t="s">
        <v>3537</v>
      </c>
      <c r="H1233" s="1">
        <v>43969</v>
      </c>
      <c r="I1233" s="1">
        <v>43964</v>
      </c>
      <c r="J1233">
        <v>8121000</v>
      </c>
      <c r="K1233" t="s">
        <v>31</v>
      </c>
      <c r="L1233" t="s">
        <v>31</v>
      </c>
      <c r="M1233">
        <v>0</v>
      </c>
      <c r="N1233">
        <v>0</v>
      </c>
      <c r="O1233">
        <v>0</v>
      </c>
      <c r="P1233" t="s">
        <v>37</v>
      </c>
      <c r="Q1233" t="s">
        <v>37</v>
      </c>
      <c r="R1233" t="str">
        <f t="shared" si="39"/>
        <v>5105994511111</v>
      </c>
      <c r="S1233" t="s">
        <v>38</v>
      </c>
      <c r="T1233" t="s">
        <v>40</v>
      </c>
      <c r="U1233" t="s">
        <v>145</v>
      </c>
      <c r="V1233" t="s">
        <v>146</v>
      </c>
      <c r="W1233" t="s">
        <v>42</v>
      </c>
      <c r="X1233" t="s">
        <v>43</v>
      </c>
      <c r="Y1233" t="s">
        <v>44</v>
      </c>
      <c r="Z1233" t="s">
        <v>44</v>
      </c>
      <c r="AA1233" t="s">
        <v>45</v>
      </c>
      <c r="AB1233" t="s">
        <v>46</v>
      </c>
      <c r="AC1233" t="s">
        <v>47</v>
      </c>
      <c r="AD1233" t="s">
        <v>48</v>
      </c>
      <c r="AE1233" t="s">
        <v>49</v>
      </c>
      <c r="AF1233" t="s">
        <v>31</v>
      </c>
    </row>
    <row r="1234" spans="1:32">
      <c r="A1234" t="str">
        <f t="shared" si="38"/>
        <v>510599451112906</v>
      </c>
      <c r="B1234" t="s">
        <v>2978</v>
      </c>
      <c r="C1234" t="s">
        <v>141</v>
      </c>
      <c r="D1234" t="s">
        <v>324</v>
      </c>
      <c r="E1234" t="s">
        <v>324</v>
      </c>
      <c r="F1234" t="s">
        <v>112</v>
      </c>
      <c r="G1234" t="s">
        <v>3538</v>
      </c>
      <c r="H1234" s="1">
        <v>43998</v>
      </c>
      <c r="I1234" s="1">
        <v>43997</v>
      </c>
      <c r="J1234">
        <v>1170000</v>
      </c>
      <c r="K1234" t="s">
        <v>31</v>
      </c>
      <c r="L1234" t="s">
        <v>31</v>
      </c>
      <c r="M1234">
        <v>0</v>
      </c>
      <c r="N1234">
        <v>0</v>
      </c>
      <c r="O1234">
        <v>0</v>
      </c>
      <c r="P1234" t="s">
        <v>37</v>
      </c>
      <c r="Q1234" t="s">
        <v>37</v>
      </c>
      <c r="R1234" t="str">
        <f t="shared" si="39"/>
        <v>5105994511129</v>
      </c>
      <c r="S1234" t="s">
        <v>38</v>
      </c>
      <c r="T1234" t="s">
        <v>40</v>
      </c>
      <c r="U1234" t="s">
        <v>145</v>
      </c>
      <c r="V1234" t="s">
        <v>146</v>
      </c>
      <c r="W1234" t="s">
        <v>42</v>
      </c>
      <c r="X1234" t="s">
        <v>43</v>
      </c>
      <c r="Y1234" t="s">
        <v>44</v>
      </c>
      <c r="Z1234" t="s">
        <v>44</v>
      </c>
      <c r="AA1234" t="s">
        <v>45</v>
      </c>
      <c r="AB1234" t="s">
        <v>46</v>
      </c>
      <c r="AC1234" t="s">
        <v>47</v>
      </c>
      <c r="AD1234" t="s">
        <v>48</v>
      </c>
      <c r="AE1234" t="s">
        <v>49</v>
      </c>
      <c r="AF1234" t="s">
        <v>31</v>
      </c>
    </row>
    <row r="1235" spans="1:32">
      <c r="A1235" t="str">
        <f t="shared" si="38"/>
        <v>510599451111106</v>
      </c>
      <c r="B1235" t="s">
        <v>2978</v>
      </c>
      <c r="C1235" t="s">
        <v>141</v>
      </c>
      <c r="D1235" t="s">
        <v>409</v>
      </c>
      <c r="E1235" t="s">
        <v>409</v>
      </c>
      <c r="F1235" t="s">
        <v>35</v>
      </c>
      <c r="G1235" t="s">
        <v>3539</v>
      </c>
      <c r="H1235" s="1">
        <v>43983</v>
      </c>
      <c r="I1235" s="1">
        <v>43955</v>
      </c>
      <c r="J1235">
        <v>8121000</v>
      </c>
      <c r="K1235" t="s">
        <v>31</v>
      </c>
      <c r="L1235" t="s">
        <v>31</v>
      </c>
      <c r="M1235">
        <v>0</v>
      </c>
      <c r="N1235">
        <v>0</v>
      </c>
      <c r="O1235">
        <v>0</v>
      </c>
      <c r="P1235" t="s">
        <v>37</v>
      </c>
      <c r="Q1235" t="s">
        <v>37</v>
      </c>
      <c r="R1235" t="str">
        <f t="shared" si="39"/>
        <v>5105994511111</v>
      </c>
      <c r="S1235" t="s">
        <v>38</v>
      </c>
      <c r="T1235" t="s">
        <v>40</v>
      </c>
      <c r="U1235" t="s">
        <v>145</v>
      </c>
      <c r="V1235" t="s">
        <v>146</v>
      </c>
      <c r="W1235" t="s">
        <v>42</v>
      </c>
      <c r="X1235" t="s">
        <v>43</v>
      </c>
      <c r="Y1235" t="s">
        <v>44</v>
      </c>
      <c r="Z1235" t="s">
        <v>44</v>
      </c>
      <c r="AA1235" t="s">
        <v>45</v>
      </c>
      <c r="AB1235" t="s">
        <v>46</v>
      </c>
      <c r="AC1235" t="s">
        <v>47</v>
      </c>
      <c r="AD1235" t="s">
        <v>48</v>
      </c>
      <c r="AE1235" t="s">
        <v>49</v>
      </c>
      <c r="AF1235" t="s">
        <v>31</v>
      </c>
    </row>
    <row r="1236" spans="1:32">
      <c r="A1236" t="str">
        <f t="shared" si="38"/>
        <v>510599451111906</v>
      </c>
      <c r="B1236" t="s">
        <v>2978</v>
      </c>
      <c r="C1236" t="s">
        <v>141</v>
      </c>
      <c r="D1236" t="s">
        <v>409</v>
      </c>
      <c r="E1236" t="s">
        <v>409</v>
      </c>
      <c r="F1236" t="s">
        <v>50</v>
      </c>
      <c r="G1236" t="s">
        <v>3539</v>
      </c>
      <c r="H1236" s="1">
        <v>43983</v>
      </c>
      <c r="I1236" s="1">
        <v>43955</v>
      </c>
      <c r="J1236">
        <v>127</v>
      </c>
      <c r="K1236" t="s">
        <v>31</v>
      </c>
      <c r="L1236" t="s">
        <v>31</v>
      </c>
      <c r="M1236">
        <v>0</v>
      </c>
      <c r="N1236">
        <v>0</v>
      </c>
      <c r="O1236">
        <v>0</v>
      </c>
      <c r="P1236" t="s">
        <v>37</v>
      </c>
      <c r="Q1236" t="s">
        <v>37</v>
      </c>
      <c r="R1236" t="str">
        <f t="shared" si="39"/>
        <v>5105994511119</v>
      </c>
      <c r="S1236" t="s">
        <v>38</v>
      </c>
      <c r="T1236" t="s">
        <v>40</v>
      </c>
      <c r="U1236" t="s">
        <v>145</v>
      </c>
      <c r="V1236" t="s">
        <v>146</v>
      </c>
      <c r="W1236" t="s">
        <v>42</v>
      </c>
      <c r="X1236" t="s">
        <v>43</v>
      </c>
      <c r="Y1236" t="s">
        <v>44</v>
      </c>
      <c r="Z1236" t="s">
        <v>44</v>
      </c>
      <c r="AA1236" t="s">
        <v>45</v>
      </c>
      <c r="AB1236" t="s">
        <v>46</v>
      </c>
      <c r="AC1236" t="s">
        <v>47</v>
      </c>
      <c r="AD1236" t="s">
        <v>48</v>
      </c>
      <c r="AE1236" t="s">
        <v>49</v>
      </c>
      <c r="AF1236" t="s">
        <v>31</v>
      </c>
    </row>
    <row r="1237" spans="1:32">
      <c r="A1237" t="str">
        <f t="shared" si="38"/>
        <v>510599451112106</v>
      </c>
      <c r="B1237" t="s">
        <v>2978</v>
      </c>
      <c r="C1237" t="s">
        <v>141</v>
      </c>
      <c r="D1237" t="s">
        <v>409</v>
      </c>
      <c r="E1237" t="s">
        <v>409</v>
      </c>
      <c r="F1237" t="s">
        <v>51</v>
      </c>
      <c r="G1237" t="s">
        <v>3539</v>
      </c>
      <c r="H1237" s="1">
        <v>43983</v>
      </c>
      <c r="I1237" s="1">
        <v>43955</v>
      </c>
      <c r="J1237">
        <v>441670</v>
      </c>
      <c r="K1237" t="s">
        <v>31</v>
      </c>
      <c r="L1237" t="s">
        <v>31</v>
      </c>
      <c r="M1237">
        <v>0</v>
      </c>
      <c r="N1237">
        <v>0</v>
      </c>
      <c r="O1237">
        <v>0</v>
      </c>
      <c r="P1237" t="s">
        <v>37</v>
      </c>
      <c r="Q1237" t="s">
        <v>37</v>
      </c>
      <c r="R1237" t="str">
        <f t="shared" si="39"/>
        <v>5105994511121</v>
      </c>
      <c r="S1237" t="s">
        <v>38</v>
      </c>
      <c r="T1237" t="s">
        <v>40</v>
      </c>
      <c r="U1237" t="s">
        <v>145</v>
      </c>
      <c r="V1237" t="s">
        <v>146</v>
      </c>
      <c r="W1237" t="s">
        <v>42</v>
      </c>
      <c r="X1237" t="s">
        <v>43</v>
      </c>
      <c r="Y1237" t="s">
        <v>44</v>
      </c>
      <c r="Z1237" t="s">
        <v>44</v>
      </c>
      <c r="AA1237" t="s">
        <v>45</v>
      </c>
      <c r="AB1237" t="s">
        <v>46</v>
      </c>
      <c r="AC1237" t="s">
        <v>47</v>
      </c>
      <c r="AD1237" t="s">
        <v>48</v>
      </c>
      <c r="AE1237" t="s">
        <v>49</v>
      </c>
      <c r="AF1237" t="s">
        <v>31</v>
      </c>
    </row>
    <row r="1238" spans="1:32">
      <c r="A1238" t="str">
        <f t="shared" si="38"/>
        <v>510599451112206</v>
      </c>
      <c r="B1238" t="s">
        <v>2978</v>
      </c>
      <c r="C1238" t="s">
        <v>141</v>
      </c>
      <c r="D1238" t="s">
        <v>409</v>
      </c>
      <c r="E1238" t="s">
        <v>409</v>
      </c>
      <c r="F1238" t="s">
        <v>55</v>
      </c>
      <c r="G1238" t="s">
        <v>3539</v>
      </c>
      <c r="H1238" s="1">
        <v>43983</v>
      </c>
      <c r="I1238" s="1">
        <v>43955</v>
      </c>
      <c r="J1238">
        <v>88334</v>
      </c>
      <c r="K1238" t="s">
        <v>31</v>
      </c>
      <c r="L1238" t="s">
        <v>31</v>
      </c>
      <c r="M1238">
        <v>0</v>
      </c>
      <c r="N1238">
        <v>0</v>
      </c>
      <c r="O1238">
        <v>0</v>
      </c>
      <c r="P1238" t="s">
        <v>37</v>
      </c>
      <c r="Q1238" t="s">
        <v>37</v>
      </c>
      <c r="R1238" t="str">
        <f t="shared" si="39"/>
        <v>5105994511122</v>
      </c>
      <c r="S1238" t="s">
        <v>38</v>
      </c>
      <c r="T1238" t="s">
        <v>40</v>
      </c>
      <c r="U1238" t="s">
        <v>145</v>
      </c>
      <c r="V1238" t="s">
        <v>146</v>
      </c>
      <c r="W1238" t="s">
        <v>42</v>
      </c>
      <c r="X1238" t="s">
        <v>43</v>
      </c>
      <c r="Y1238" t="s">
        <v>44</v>
      </c>
      <c r="Z1238" t="s">
        <v>44</v>
      </c>
      <c r="AA1238" t="s">
        <v>45</v>
      </c>
      <c r="AB1238" t="s">
        <v>46</v>
      </c>
      <c r="AC1238" t="s">
        <v>47</v>
      </c>
      <c r="AD1238" t="s">
        <v>48</v>
      </c>
      <c r="AE1238" t="s">
        <v>49</v>
      </c>
      <c r="AF1238" t="s">
        <v>31</v>
      </c>
    </row>
    <row r="1239" spans="1:32">
      <c r="A1239" t="str">
        <f t="shared" si="38"/>
        <v>510599451112406</v>
      </c>
      <c r="B1239" t="s">
        <v>2978</v>
      </c>
      <c r="C1239" t="s">
        <v>141</v>
      </c>
      <c r="D1239" t="s">
        <v>409</v>
      </c>
      <c r="E1239" t="s">
        <v>409</v>
      </c>
      <c r="F1239" t="s">
        <v>52</v>
      </c>
      <c r="G1239" t="s">
        <v>3539</v>
      </c>
      <c r="H1239" s="1">
        <v>43983</v>
      </c>
      <c r="I1239" s="1">
        <v>43955</v>
      </c>
      <c r="J1239">
        <v>716000</v>
      </c>
      <c r="K1239" t="s">
        <v>31</v>
      </c>
      <c r="L1239" t="s">
        <v>31</v>
      </c>
      <c r="M1239">
        <v>0</v>
      </c>
      <c r="N1239">
        <v>0</v>
      </c>
      <c r="O1239">
        <v>0</v>
      </c>
      <c r="P1239" t="s">
        <v>37</v>
      </c>
      <c r="Q1239" t="s">
        <v>37</v>
      </c>
      <c r="R1239" t="str">
        <f t="shared" si="39"/>
        <v>5105994511124</v>
      </c>
      <c r="S1239" t="s">
        <v>38</v>
      </c>
      <c r="T1239" t="s">
        <v>40</v>
      </c>
      <c r="U1239" t="s">
        <v>145</v>
      </c>
      <c r="V1239" t="s">
        <v>146</v>
      </c>
      <c r="W1239" t="s">
        <v>42</v>
      </c>
      <c r="X1239" t="s">
        <v>43</v>
      </c>
      <c r="Y1239" t="s">
        <v>44</v>
      </c>
      <c r="Z1239" t="s">
        <v>44</v>
      </c>
      <c r="AA1239" t="s">
        <v>45</v>
      </c>
      <c r="AB1239" t="s">
        <v>46</v>
      </c>
      <c r="AC1239" t="s">
        <v>47</v>
      </c>
      <c r="AD1239" t="s">
        <v>48</v>
      </c>
      <c r="AE1239" t="s">
        <v>49</v>
      </c>
      <c r="AF1239" t="s">
        <v>31</v>
      </c>
    </row>
    <row r="1240" spans="1:32">
      <c r="A1240" t="str">
        <f t="shared" si="38"/>
        <v>510599451112606</v>
      </c>
      <c r="B1240" t="s">
        <v>2978</v>
      </c>
      <c r="C1240" t="s">
        <v>141</v>
      </c>
      <c r="D1240" t="s">
        <v>409</v>
      </c>
      <c r="E1240" t="s">
        <v>409</v>
      </c>
      <c r="F1240" t="s">
        <v>57</v>
      </c>
      <c r="G1240" t="s">
        <v>3539</v>
      </c>
      <c r="H1240" s="1">
        <v>43983</v>
      </c>
      <c r="I1240" s="1">
        <v>43955</v>
      </c>
      <c r="J1240">
        <v>289680</v>
      </c>
      <c r="K1240" t="s">
        <v>31</v>
      </c>
      <c r="L1240" t="s">
        <v>31</v>
      </c>
      <c r="M1240">
        <v>0</v>
      </c>
      <c r="N1240">
        <v>0</v>
      </c>
      <c r="O1240">
        <v>0</v>
      </c>
      <c r="P1240" t="s">
        <v>37</v>
      </c>
      <c r="Q1240" t="s">
        <v>37</v>
      </c>
      <c r="R1240" t="str">
        <f t="shared" si="39"/>
        <v>5105994511126</v>
      </c>
      <c r="S1240" t="s">
        <v>38</v>
      </c>
      <c r="T1240" t="s">
        <v>40</v>
      </c>
      <c r="U1240" t="s">
        <v>145</v>
      </c>
      <c r="V1240" t="s">
        <v>146</v>
      </c>
      <c r="W1240" t="s">
        <v>42</v>
      </c>
      <c r="X1240" t="s">
        <v>43</v>
      </c>
      <c r="Y1240" t="s">
        <v>44</v>
      </c>
      <c r="Z1240" t="s">
        <v>44</v>
      </c>
      <c r="AA1240" t="s">
        <v>45</v>
      </c>
      <c r="AB1240" t="s">
        <v>46</v>
      </c>
      <c r="AC1240" t="s">
        <v>47</v>
      </c>
      <c r="AD1240" t="s">
        <v>48</v>
      </c>
      <c r="AE1240" t="s">
        <v>49</v>
      </c>
      <c r="AF1240" t="s">
        <v>31</v>
      </c>
    </row>
    <row r="1241" spans="1:32">
      <c r="A1241" t="str">
        <f t="shared" si="38"/>
        <v>510599452111506</v>
      </c>
      <c r="B1241" t="s">
        <v>2978</v>
      </c>
      <c r="C1241" t="s">
        <v>141</v>
      </c>
      <c r="D1241" t="s">
        <v>137</v>
      </c>
      <c r="E1241" t="s">
        <v>137</v>
      </c>
      <c r="F1241" t="s">
        <v>286</v>
      </c>
      <c r="G1241" t="s">
        <v>3540</v>
      </c>
      <c r="H1241" s="1">
        <v>43991</v>
      </c>
      <c r="I1241" s="1">
        <v>43985</v>
      </c>
      <c r="J1241">
        <v>1450000</v>
      </c>
      <c r="K1241" t="s">
        <v>31</v>
      </c>
      <c r="L1241" t="s">
        <v>31</v>
      </c>
      <c r="M1241">
        <v>0</v>
      </c>
      <c r="N1241">
        <v>0</v>
      </c>
      <c r="O1241">
        <v>0</v>
      </c>
      <c r="P1241" t="s">
        <v>37</v>
      </c>
      <c r="Q1241" t="s">
        <v>37</v>
      </c>
      <c r="R1241" t="str">
        <f t="shared" si="39"/>
        <v>5105994521115</v>
      </c>
      <c r="S1241" t="s">
        <v>38</v>
      </c>
      <c r="T1241" t="s">
        <v>40</v>
      </c>
      <c r="U1241" t="s">
        <v>145</v>
      </c>
      <c r="V1241" t="s">
        <v>146</v>
      </c>
      <c r="W1241" t="s">
        <v>42</v>
      </c>
      <c r="X1241" t="s">
        <v>43</v>
      </c>
      <c r="Y1241" t="s">
        <v>44</v>
      </c>
      <c r="Z1241" t="s">
        <v>44</v>
      </c>
      <c r="AA1241" t="s">
        <v>45</v>
      </c>
      <c r="AB1241" t="s">
        <v>46</v>
      </c>
      <c r="AC1241" t="s">
        <v>47</v>
      </c>
      <c r="AD1241" t="s">
        <v>48</v>
      </c>
      <c r="AE1241" t="s">
        <v>49</v>
      </c>
      <c r="AF1241" t="s"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K237"/>
  <sheetViews>
    <sheetView workbookViewId="0">
      <selection activeCell="J21" sqref="J21"/>
    </sheetView>
  </sheetViews>
  <sheetFormatPr defaultRowHeight="12.75"/>
  <cols>
    <col min="11" max="27" width="0" hidden="1" customWidth="1"/>
    <col min="28" max="28" width="16" bestFit="1" customWidth="1"/>
    <col min="29" max="29" width="15" bestFit="1" customWidth="1"/>
    <col min="30" max="33" width="9.28515625" bestFit="1" customWidth="1"/>
    <col min="34" max="34" width="15" bestFit="1" customWidth="1"/>
    <col min="35" max="35" width="9.28515625" bestFit="1" customWidth="1"/>
    <col min="36" max="36" width="11.28515625" bestFit="1" customWidth="1"/>
    <col min="37" max="37" width="9.28515625" bestFit="1" customWidth="1"/>
  </cols>
  <sheetData>
    <row r="1" spans="1:63">
      <c r="A1" t="s">
        <v>2884</v>
      </c>
      <c r="B1" t="s">
        <v>1</v>
      </c>
      <c r="C1" t="s">
        <v>2885</v>
      </c>
      <c r="D1" t="s">
        <v>2</v>
      </c>
      <c r="E1" t="s">
        <v>20</v>
      </c>
      <c r="F1" t="s">
        <v>2886</v>
      </c>
      <c r="G1" t="s">
        <v>21</v>
      </c>
      <c r="H1" t="s">
        <v>22</v>
      </c>
      <c r="I1" t="s">
        <v>2887</v>
      </c>
      <c r="J1" t="s">
        <v>5</v>
      </c>
      <c r="K1" t="s">
        <v>2888</v>
      </c>
      <c r="L1" t="s">
        <v>23</v>
      </c>
      <c r="M1" t="s">
        <v>24</v>
      </c>
      <c r="N1" t="s">
        <v>2889</v>
      </c>
      <c r="O1" t="s">
        <v>25</v>
      </c>
      <c r="P1" t="s">
        <v>26</v>
      </c>
      <c r="Q1" t="s">
        <v>29</v>
      </c>
      <c r="R1" t="s">
        <v>30</v>
      </c>
      <c r="S1" t="s">
        <v>28</v>
      </c>
      <c r="T1" t="s">
        <v>2890</v>
      </c>
      <c r="U1" t="s">
        <v>2891</v>
      </c>
      <c r="V1" t="s">
        <v>18</v>
      </c>
      <c r="W1" t="s">
        <v>19</v>
      </c>
      <c r="X1" t="s">
        <v>2892</v>
      </c>
      <c r="Y1" t="s">
        <v>2893</v>
      </c>
      <c r="Z1" t="s">
        <v>2894</v>
      </c>
      <c r="AA1" t="s">
        <v>2895</v>
      </c>
      <c r="AB1" t="s">
        <v>2896</v>
      </c>
      <c r="AC1" t="s">
        <v>2897</v>
      </c>
      <c r="AD1" t="s">
        <v>2898</v>
      </c>
      <c r="AE1" t="s">
        <v>2899</v>
      </c>
      <c r="AF1" t="s">
        <v>2900</v>
      </c>
      <c r="AG1" t="s">
        <v>2901</v>
      </c>
      <c r="AH1" t="s">
        <v>2902</v>
      </c>
      <c r="AI1" t="s">
        <v>2903</v>
      </c>
      <c r="AJ1" t="s">
        <v>2904</v>
      </c>
      <c r="AK1" t="s">
        <v>2905</v>
      </c>
      <c r="AL1" t="s">
        <v>2906</v>
      </c>
      <c r="AM1" t="s">
        <v>2907</v>
      </c>
      <c r="AN1" t="s">
        <v>2908</v>
      </c>
      <c r="AO1" t="s">
        <v>2909</v>
      </c>
      <c r="AP1" t="s">
        <v>16</v>
      </c>
      <c r="AQ1" t="s">
        <v>15</v>
      </c>
      <c r="AR1" t="s">
        <v>2910</v>
      </c>
      <c r="AS1" t="s">
        <v>2911</v>
      </c>
      <c r="AT1" t="s">
        <v>2912</v>
      </c>
      <c r="AU1" t="s">
        <v>2913</v>
      </c>
      <c r="AV1" t="s">
        <v>2914</v>
      </c>
      <c r="AW1" t="s">
        <v>2915</v>
      </c>
      <c r="AX1" t="s">
        <v>2916</v>
      </c>
      <c r="AY1" t="s">
        <v>2917</v>
      </c>
      <c r="AZ1" t="s">
        <v>2918</v>
      </c>
      <c r="BA1" t="s">
        <v>2919</v>
      </c>
      <c r="BB1" t="s">
        <v>2920</v>
      </c>
      <c r="BC1" t="s">
        <v>2921</v>
      </c>
      <c r="BD1" t="s">
        <v>2922</v>
      </c>
      <c r="BE1" t="s">
        <v>2923</v>
      </c>
      <c r="BF1" t="s">
        <v>2924</v>
      </c>
      <c r="BG1" t="s">
        <v>2925</v>
      </c>
      <c r="BH1" t="s">
        <v>2926</v>
      </c>
      <c r="BI1" t="s">
        <v>2927</v>
      </c>
      <c r="BJ1" t="s">
        <v>2928</v>
      </c>
      <c r="BK1" t="s">
        <v>2929</v>
      </c>
    </row>
    <row r="2" spans="1:63">
      <c r="A2" t="s">
        <v>3541</v>
      </c>
      <c r="B2" t="s">
        <v>2978</v>
      </c>
      <c r="C2" t="s">
        <v>45</v>
      </c>
      <c r="D2" t="s">
        <v>2384</v>
      </c>
      <c r="E2" t="s">
        <v>45</v>
      </c>
      <c r="F2" t="str">
        <f>LEFT(J2,2)</f>
        <v>52</v>
      </c>
      <c r="G2" t="s">
        <v>2386</v>
      </c>
      <c r="H2" t="s">
        <v>42</v>
      </c>
      <c r="I2" t="s">
        <v>2934</v>
      </c>
      <c r="J2" t="s">
        <v>265</v>
      </c>
      <c r="K2" t="s">
        <v>2931</v>
      </c>
      <c r="L2" t="s">
        <v>43</v>
      </c>
      <c r="M2" t="s">
        <v>44</v>
      </c>
      <c r="N2" t="s">
        <v>46</v>
      </c>
      <c r="O2" t="s">
        <v>44</v>
      </c>
      <c r="P2" t="s">
        <v>45</v>
      </c>
      <c r="Q2" t="s">
        <v>48</v>
      </c>
      <c r="R2" t="s">
        <v>49</v>
      </c>
      <c r="S2" t="s">
        <v>47</v>
      </c>
      <c r="T2" t="s">
        <v>31</v>
      </c>
      <c r="U2" t="s">
        <v>31</v>
      </c>
      <c r="V2" t="s">
        <v>38</v>
      </c>
      <c r="W2" t="s">
        <v>45</v>
      </c>
      <c r="X2" t="s">
        <v>3542</v>
      </c>
      <c r="Y2" s="1">
        <v>43781</v>
      </c>
      <c r="Z2" t="s">
        <v>31</v>
      </c>
      <c r="AA2" t="s">
        <v>37</v>
      </c>
      <c r="AB2" s="3">
        <v>24000000</v>
      </c>
      <c r="AC2" s="3">
        <v>24000000</v>
      </c>
      <c r="AD2" s="3">
        <v>0</v>
      </c>
      <c r="AE2" s="3">
        <v>0</v>
      </c>
      <c r="AF2" s="3">
        <v>0</v>
      </c>
      <c r="AG2" s="3">
        <v>0</v>
      </c>
      <c r="AH2" s="3">
        <v>1798500</v>
      </c>
      <c r="AI2" s="3">
        <v>0</v>
      </c>
      <c r="AJ2" s="3">
        <v>0</v>
      </c>
      <c r="AK2" s="3">
        <v>0</v>
      </c>
      <c r="AL2">
        <v>1</v>
      </c>
      <c r="AM2" s="1">
        <v>43950</v>
      </c>
      <c r="AN2" t="s">
        <v>3543</v>
      </c>
      <c r="AO2" t="s">
        <v>2933</v>
      </c>
      <c r="AP2" t="s">
        <v>37</v>
      </c>
      <c r="AQ2" t="s">
        <v>37</v>
      </c>
      <c r="AR2" t="s">
        <v>37</v>
      </c>
      <c r="AS2" t="s">
        <v>31</v>
      </c>
      <c r="AT2" t="s">
        <v>31</v>
      </c>
      <c r="AU2" t="s">
        <v>31</v>
      </c>
      <c r="AV2" t="s">
        <v>31</v>
      </c>
      <c r="AW2" t="s">
        <v>31</v>
      </c>
      <c r="AX2" t="s">
        <v>31</v>
      </c>
      <c r="AY2" t="s">
        <v>31</v>
      </c>
      <c r="AZ2" t="s">
        <v>31</v>
      </c>
      <c r="BA2">
        <v>0</v>
      </c>
      <c r="BB2">
        <v>0</v>
      </c>
      <c r="BC2">
        <v>0</v>
      </c>
      <c r="BD2" t="s">
        <v>31</v>
      </c>
      <c r="BE2">
        <v>0</v>
      </c>
      <c r="BF2" t="s">
        <v>37</v>
      </c>
      <c r="BG2">
        <v>1</v>
      </c>
      <c r="BH2">
        <v>0</v>
      </c>
      <c r="BI2" t="s">
        <v>31</v>
      </c>
      <c r="BJ2" t="s">
        <v>31</v>
      </c>
      <c r="BK2">
        <v>0</v>
      </c>
    </row>
    <row r="3" spans="1:63">
      <c r="A3" t="s">
        <v>3544</v>
      </c>
      <c r="B3" t="s">
        <v>2978</v>
      </c>
      <c r="C3" t="s">
        <v>45</v>
      </c>
      <c r="D3" t="s">
        <v>2384</v>
      </c>
      <c r="E3" t="s">
        <v>45</v>
      </c>
      <c r="F3" t="str">
        <f t="shared" ref="F3:F66" si="0">LEFT(J3,2)</f>
        <v>52</v>
      </c>
      <c r="G3" t="s">
        <v>2386</v>
      </c>
      <c r="H3" t="s">
        <v>42</v>
      </c>
      <c r="I3" t="s">
        <v>2935</v>
      </c>
      <c r="J3" t="s">
        <v>60</v>
      </c>
      <c r="K3" t="s">
        <v>2931</v>
      </c>
      <c r="L3" t="s">
        <v>43</v>
      </c>
      <c r="M3" t="s">
        <v>44</v>
      </c>
      <c r="N3" t="s">
        <v>46</v>
      </c>
      <c r="O3" t="s">
        <v>44</v>
      </c>
      <c r="P3" t="s">
        <v>45</v>
      </c>
      <c r="Q3" t="s">
        <v>48</v>
      </c>
      <c r="R3" t="s">
        <v>49</v>
      </c>
      <c r="S3" t="s">
        <v>47</v>
      </c>
      <c r="T3" t="s">
        <v>31</v>
      </c>
      <c r="U3" t="s">
        <v>31</v>
      </c>
      <c r="V3" t="s">
        <v>38</v>
      </c>
      <c r="W3" t="s">
        <v>45</v>
      </c>
      <c r="X3" t="s">
        <v>3542</v>
      </c>
      <c r="Y3" s="1">
        <v>43781</v>
      </c>
      <c r="Z3" t="s">
        <v>31</v>
      </c>
      <c r="AA3" t="s">
        <v>37</v>
      </c>
      <c r="AB3" s="3">
        <v>13200000</v>
      </c>
      <c r="AC3" s="3">
        <v>13200000</v>
      </c>
      <c r="AD3" s="3">
        <v>0</v>
      </c>
      <c r="AE3" s="3">
        <v>0</v>
      </c>
      <c r="AF3" s="3">
        <v>0</v>
      </c>
      <c r="AG3" s="3">
        <v>0</v>
      </c>
      <c r="AH3" s="3">
        <v>4370000</v>
      </c>
      <c r="AI3" s="3">
        <v>0</v>
      </c>
      <c r="AJ3" s="3">
        <v>0</v>
      </c>
      <c r="AK3" s="3">
        <v>0</v>
      </c>
      <c r="AL3">
        <v>1</v>
      </c>
      <c r="AM3" s="1">
        <v>43950</v>
      </c>
      <c r="AN3" t="s">
        <v>3543</v>
      </c>
      <c r="AO3" t="s">
        <v>2933</v>
      </c>
      <c r="AP3" t="s">
        <v>37</v>
      </c>
      <c r="AQ3" t="s">
        <v>37</v>
      </c>
      <c r="AR3" t="s">
        <v>37</v>
      </c>
      <c r="AS3" t="s">
        <v>31</v>
      </c>
      <c r="AT3" t="s">
        <v>31</v>
      </c>
      <c r="AU3" t="s">
        <v>31</v>
      </c>
      <c r="AV3" t="s">
        <v>31</v>
      </c>
      <c r="AW3" t="s">
        <v>31</v>
      </c>
      <c r="AX3" t="s">
        <v>31</v>
      </c>
      <c r="AY3" t="s">
        <v>31</v>
      </c>
      <c r="AZ3" t="s">
        <v>31</v>
      </c>
      <c r="BA3">
        <v>0</v>
      </c>
      <c r="BB3">
        <v>0</v>
      </c>
      <c r="BC3">
        <v>0</v>
      </c>
      <c r="BD3" t="s">
        <v>31</v>
      </c>
      <c r="BE3">
        <v>0</v>
      </c>
      <c r="BF3" t="s">
        <v>37</v>
      </c>
      <c r="BG3">
        <v>2</v>
      </c>
      <c r="BH3">
        <v>0</v>
      </c>
      <c r="BI3" t="s">
        <v>31</v>
      </c>
      <c r="BJ3" t="s">
        <v>31</v>
      </c>
      <c r="BK3">
        <v>0</v>
      </c>
    </row>
    <row r="4" spans="1:63">
      <c r="A4" t="s">
        <v>3545</v>
      </c>
      <c r="B4" t="s">
        <v>2978</v>
      </c>
      <c r="C4" t="s">
        <v>45</v>
      </c>
      <c r="D4" t="s">
        <v>2384</v>
      </c>
      <c r="E4" t="s">
        <v>45</v>
      </c>
      <c r="F4" t="str">
        <f t="shared" si="0"/>
        <v>52</v>
      </c>
      <c r="G4" t="s">
        <v>2386</v>
      </c>
      <c r="H4" t="s">
        <v>42</v>
      </c>
      <c r="I4" t="s">
        <v>2935</v>
      </c>
      <c r="J4" t="s">
        <v>148</v>
      </c>
      <c r="K4" t="s">
        <v>2931</v>
      </c>
      <c r="L4" t="s">
        <v>43</v>
      </c>
      <c r="M4" t="s">
        <v>44</v>
      </c>
      <c r="N4" t="s">
        <v>46</v>
      </c>
      <c r="O4" t="s">
        <v>44</v>
      </c>
      <c r="P4" t="s">
        <v>45</v>
      </c>
      <c r="Q4" t="s">
        <v>48</v>
      </c>
      <c r="R4" t="s">
        <v>49</v>
      </c>
      <c r="S4" t="s">
        <v>47</v>
      </c>
      <c r="T4" t="s">
        <v>31</v>
      </c>
      <c r="U4" t="s">
        <v>31</v>
      </c>
      <c r="V4" t="s">
        <v>38</v>
      </c>
      <c r="W4" t="s">
        <v>45</v>
      </c>
      <c r="X4" t="s">
        <v>3542</v>
      </c>
      <c r="Y4" s="1">
        <v>43781</v>
      </c>
      <c r="Z4" t="s">
        <v>31</v>
      </c>
      <c r="AA4" t="s">
        <v>37</v>
      </c>
      <c r="AB4" s="3">
        <v>10800000</v>
      </c>
      <c r="AC4" s="3">
        <v>10800000</v>
      </c>
      <c r="AD4" s="3">
        <v>0</v>
      </c>
      <c r="AE4" s="3">
        <v>0</v>
      </c>
      <c r="AF4" s="3">
        <v>0</v>
      </c>
      <c r="AG4" s="3">
        <v>0</v>
      </c>
      <c r="AH4" s="3">
        <v>902260</v>
      </c>
      <c r="AI4" s="3">
        <v>0</v>
      </c>
      <c r="AJ4" s="3">
        <v>0</v>
      </c>
      <c r="AK4" s="3">
        <v>0</v>
      </c>
      <c r="AL4">
        <v>1</v>
      </c>
      <c r="AM4" s="1">
        <v>43950</v>
      </c>
      <c r="AN4" t="s">
        <v>3543</v>
      </c>
      <c r="AO4" t="s">
        <v>2933</v>
      </c>
      <c r="AP4" t="s">
        <v>37</v>
      </c>
      <c r="AQ4" t="s">
        <v>37</v>
      </c>
      <c r="AR4" t="s">
        <v>37</v>
      </c>
      <c r="AS4" t="s">
        <v>31</v>
      </c>
      <c r="AT4" t="s">
        <v>31</v>
      </c>
      <c r="AU4" t="s">
        <v>31</v>
      </c>
      <c r="AV4" t="s">
        <v>31</v>
      </c>
      <c r="AW4" t="s">
        <v>31</v>
      </c>
      <c r="AX4" t="s">
        <v>31</v>
      </c>
      <c r="AY4" t="s">
        <v>31</v>
      </c>
      <c r="AZ4" t="s">
        <v>31</v>
      </c>
      <c r="BA4">
        <v>0</v>
      </c>
      <c r="BB4">
        <v>0</v>
      </c>
      <c r="BC4">
        <v>0</v>
      </c>
      <c r="BD4" t="s">
        <v>31</v>
      </c>
      <c r="BE4">
        <v>0</v>
      </c>
      <c r="BF4" t="s">
        <v>37</v>
      </c>
      <c r="BG4">
        <v>3</v>
      </c>
      <c r="BH4">
        <v>0</v>
      </c>
      <c r="BI4" t="s">
        <v>31</v>
      </c>
      <c r="BJ4" t="s">
        <v>31</v>
      </c>
      <c r="BK4">
        <v>0</v>
      </c>
    </row>
    <row r="5" spans="1:63">
      <c r="A5" t="s">
        <v>3546</v>
      </c>
      <c r="B5" t="s">
        <v>2978</v>
      </c>
      <c r="C5" t="s">
        <v>45</v>
      </c>
      <c r="D5" t="s">
        <v>2384</v>
      </c>
      <c r="E5" t="s">
        <v>45</v>
      </c>
      <c r="F5" t="str">
        <f t="shared" si="0"/>
        <v>52</v>
      </c>
      <c r="G5" t="s">
        <v>2386</v>
      </c>
      <c r="H5" t="s">
        <v>42</v>
      </c>
      <c r="I5" t="s">
        <v>2935</v>
      </c>
      <c r="J5" t="s">
        <v>79</v>
      </c>
      <c r="K5" t="s">
        <v>2931</v>
      </c>
      <c r="L5" t="s">
        <v>43</v>
      </c>
      <c r="M5" t="s">
        <v>44</v>
      </c>
      <c r="N5" t="s">
        <v>46</v>
      </c>
      <c r="O5" t="s">
        <v>44</v>
      </c>
      <c r="P5" t="s">
        <v>45</v>
      </c>
      <c r="Q5" t="s">
        <v>48</v>
      </c>
      <c r="R5" t="s">
        <v>49</v>
      </c>
      <c r="S5" t="s">
        <v>47</v>
      </c>
      <c r="T5" t="s">
        <v>31</v>
      </c>
      <c r="U5" t="s">
        <v>31</v>
      </c>
      <c r="V5" t="s">
        <v>38</v>
      </c>
      <c r="W5" t="s">
        <v>45</v>
      </c>
      <c r="X5" t="s">
        <v>3542</v>
      </c>
      <c r="Y5" s="1">
        <v>43781</v>
      </c>
      <c r="Z5" t="s">
        <v>31</v>
      </c>
      <c r="AA5" t="s">
        <v>37</v>
      </c>
      <c r="AB5" s="3">
        <v>24000000</v>
      </c>
      <c r="AC5" s="3">
        <v>24000000</v>
      </c>
      <c r="AD5" s="3">
        <v>0</v>
      </c>
      <c r="AE5" s="3">
        <v>0</v>
      </c>
      <c r="AF5" s="3">
        <v>0</v>
      </c>
      <c r="AG5" s="3">
        <v>0</v>
      </c>
      <c r="AH5" s="3">
        <v>10152318</v>
      </c>
      <c r="AI5" s="3">
        <v>0</v>
      </c>
      <c r="AJ5" s="3">
        <v>0</v>
      </c>
      <c r="AK5" s="3">
        <v>0</v>
      </c>
      <c r="AL5">
        <v>1</v>
      </c>
      <c r="AM5" s="1">
        <v>43950</v>
      </c>
      <c r="AN5" t="s">
        <v>3543</v>
      </c>
      <c r="AO5" t="s">
        <v>2933</v>
      </c>
      <c r="AP5" t="s">
        <v>37</v>
      </c>
      <c r="AQ5" t="s">
        <v>37</v>
      </c>
      <c r="AR5" t="s">
        <v>37</v>
      </c>
      <c r="AS5" t="s">
        <v>31</v>
      </c>
      <c r="AT5" t="s">
        <v>31</v>
      </c>
      <c r="AU5" t="s">
        <v>31</v>
      </c>
      <c r="AV5" t="s">
        <v>31</v>
      </c>
      <c r="AW5" t="s">
        <v>31</v>
      </c>
      <c r="AX5" t="s">
        <v>31</v>
      </c>
      <c r="AY5" t="s">
        <v>31</v>
      </c>
      <c r="AZ5" t="s">
        <v>31</v>
      </c>
      <c r="BA5">
        <v>0</v>
      </c>
      <c r="BB5">
        <v>0</v>
      </c>
      <c r="BC5">
        <v>0</v>
      </c>
      <c r="BD5" t="s">
        <v>31</v>
      </c>
      <c r="BE5">
        <v>0</v>
      </c>
      <c r="BF5" t="s">
        <v>37</v>
      </c>
      <c r="BG5">
        <v>4</v>
      </c>
      <c r="BH5">
        <v>0</v>
      </c>
      <c r="BI5" t="s">
        <v>31</v>
      </c>
      <c r="BJ5" t="s">
        <v>31</v>
      </c>
      <c r="BK5">
        <v>0</v>
      </c>
    </row>
    <row r="6" spans="1:63">
      <c r="A6" t="s">
        <v>3547</v>
      </c>
      <c r="B6" t="s">
        <v>2978</v>
      </c>
      <c r="C6" t="s">
        <v>45</v>
      </c>
      <c r="D6" t="s">
        <v>2384</v>
      </c>
      <c r="E6" t="s">
        <v>45</v>
      </c>
      <c r="F6" t="str">
        <f t="shared" si="0"/>
        <v>52</v>
      </c>
      <c r="G6" t="s">
        <v>2386</v>
      </c>
      <c r="H6" t="s">
        <v>42</v>
      </c>
      <c r="I6" t="s">
        <v>2936</v>
      </c>
      <c r="J6" t="s">
        <v>143</v>
      </c>
      <c r="K6" t="s">
        <v>2931</v>
      </c>
      <c r="L6" t="s">
        <v>43</v>
      </c>
      <c r="M6" t="s">
        <v>44</v>
      </c>
      <c r="N6" t="s">
        <v>46</v>
      </c>
      <c r="O6" t="s">
        <v>44</v>
      </c>
      <c r="P6" t="s">
        <v>45</v>
      </c>
      <c r="Q6" t="s">
        <v>48</v>
      </c>
      <c r="R6" t="s">
        <v>49</v>
      </c>
      <c r="S6" t="s">
        <v>47</v>
      </c>
      <c r="T6" t="s">
        <v>31</v>
      </c>
      <c r="U6" t="s">
        <v>31</v>
      </c>
      <c r="V6" t="s">
        <v>38</v>
      </c>
      <c r="W6" t="s">
        <v>45</v>
      </c>
      <c r="X6" t="s">
        <v>3542</v>
      </c>
      <c r="Y6" s="1">
        <v>43781</v>
      </c>
      <c r="Z6" t="s">
        <v>31</v>
      </c>
      <c r="AA6" t="s">
        <v>37</v>
      </c>
      <c r="AB6" s="3">
        <v>12068000</v>
      </c>
      <c r="AC6" s="3">
        <v>12068000</v>
      </c>
      <c r="AD6" s="3">
        <v>0</v>
      </c>
      <c r="AE6" s="3">
        <v>0</v>
      </c>
      <c r="AF6" s="3">
        <v>0</v>
      </c>
      <c r="AG6" s="3">
        <v>0</v>
      </c>
      <c r="AH6" s="3">
        <v>6649500</v>
      </c>
      <c r="AI6" s="3">
        <v>0</v>
      </c>
      <c r="AJ6" s="3">
        <v>0</v>
      </c>
      <c r="AK6" s="3">
        <v>0</v>
      </c>
      <c r="AL6">
        <v>1</v>
      </c>
      <c r="AM6" s="1">
        <v>43950</v>
      </c>
      <c r="AN6" t="s">
        <v>3543</v>
      </c>
      <c r="AO6" t="s">
        <v>2933</v>
      </c>
      <c r="AP6" t="s">
        <v>37</v>
      </c>
      <c r="AQ6" t="s">
        <v>37</v>
      </c>
      <c r="AR6" t="s">
        <v>37</v>
      </c>
      <c r="AS6" t="s">
        <v>31</v>
      </c>
      <c r="AT6" t="s">
        <v>31</v>
      </c>
      <c r="AU6" t="s">
        <v>31</v>
      </c>
      <c r="AV6" t="s">
        <v>31</v>
      </c>
      <c r="AW6" t="s">
        <v>31</v>
      </c>
      <c r="AX6" t="s">
        <v>31</v>
      </c>
      <c r="AY6" t="s">
        <v>31</v>
      </c>
      <c r="AZ6" t="s">
        <v>31</v>
      </c>
      <c r="BA6">
        <v>0</v>
      </c>
      <c r="BB6">
        <v>0</v>
      </c>
      <c r="BC6">
        <v>0</v>
      </c>
      <c r="BD6" t="s">
        <v>31</v>
      </c>
      <c r="BE6">
        <v>0</v>
      </c>
      <c r="BF6" t="s">
        <v>37</v>
      </c>
      <c r="BG6">
        <v>5</v>
      </c>
      <c r="BH6">
        <v>0</v>
      </c>
      <c r="BI6" t="s">
        <v>31</v>
      </c>
      <c r="BJ6" t="s">
        <v>31</v>
      </c>
      <c r="BK6">
        <v>0</v>
      </c>
    </row>
    <row r="7" spans="1:63">
      <c r="A7" t="s">
        <v>3548</v>
      </c>
      <c r="B7" t="s">
        <v>2978</v>
      </c>
      <c r="C7" t="s">
        <v>45</v>
      </c>
      <c r="D7" t="s">
        <v>2384</v>
      </c>
      <c r="E7" t="s">
        <v>45</v>
      </c>
      <c r="F7" t="str">
        <f t="shared" si="0"/>
        <v>52</v>
      </c>
      <c r="G7" t="s">
        <v>2386</v>
      </c>
      <c r="H7" t="s">
        <v>42</v>
      </c>
      <c r="I7" t="s">
        <v>2941</v>
      </c>
      <c r="J7" t="s">
        <v>122</v>
      </c>
      <c r="K7" t="s">
        <v>2931</v>
      </c>
      <c r="L7" t="s">
        <v>43</v>
      </c>
      <c r="M7" t="s">
        <v>44</v>
      </c>
      <c r="N7" t="s">
        <v>46</v>
      </c>
      <c r="O7" t="s">
        <v>44</v>
      </c>
      <c r="P7" t="s">
        <v>45</v>
      </c>
      <c r="Q7" t="s">
        <v>48</v>
      </c>
      <c r="R7" t="s">
        <v>49</v>
      </c>
      <c r="S7" t="s">
        <v>47</v>
      </c>
      <c r="T7" t="s">
        <v>31</v>
      </c>
      <c r="U7" t="s">
        <v>31</v>
      </c>
      <c r="V7" t="s">
        <v>38</v>
      </c>
      <c r="W7" t="s">
        <v>45</v>
      </c>
      <c r="X7" t="s">
        <v>3542</v>
      </c>
      <c r="Y7" s="1">
        <v>43781</v>
      </c>
      <c r="Z7" t="s">
        <v>31</v>
      </c>
      <c r="AA7" t="s">
        <v>37</v>
      </c>
      <c r="AB7" s="3">
        <v>6600000</v>
      </c>
      <c r="AC7" s="3">
        <v>6600000</v>
      </c>
      <c r="AD7" s="3">
        <v>0</v>
      </c>
      <c r="AE7" s="3">
        <v>0</v>
      </c>
      <c r="AF7" s="3">
        <v>0</v>
      </c>
      <c r="AG7" s="3">
        <v>0</v>
      </c>
      <c r="AH7" s="3">
        <v>1100000</v>
      </c>
      <c r="AI7" s="3">
        <v>0</v>
      </c>
      <c r="AJ7" s="3">
        <v>0</v>
      </c>
      <c r="AK7" s="3">
        <v>0</v>
      </c>
      <c r="AL7">
        <v>1</v>
      </c>
      <c r="AM7" s="1">
        <v>43950</v>
      </c>
      <c r="AN7" t="s">
        <v>3543</v>
      </c>
      <c r="AO7" t="s">
        <v>2933</v>
      </c>
      <c r="AP7" t="s">
        <v>37</v>
      </c>
      <c r="AQ7" t="s">
        <v>37</v>
      </c>
      <c r="AR7" t="s">
        <v>37</v>
      </c>
      <c r="AS7" t="s">
        <v>31</v>
      </c>
      <c r="AT7" t="s">
        <v>31</v>
      </c>
      <c r="AU7" t="s">
        <v>31</v>
      </c>
      <c r="AV7" t="s">
        <v>31</v>
      </c>
      <c r="AW7" t="s">
        <v>31</v>
      </c>
      <c r="AX7" t="s">
        <v>31</v>
      </c>
      <c r="AY7" t="s">
        <v>31</v>
      </c>
      <c r="AZ7" t="s">
        <v>31</v>
      </c>
      <c r="BA7">
        <v>0</v>
      </c>
      <c r="BB7">
        <v>0</v>
      </c>
      <c r="BC7">
        <v>0</v>
      </c>
      <c r="BD7" t="s">
        <v>31</v>
      </c>
      <c r="BE7">
        <v>0</v>
      </c>
      <c r="BF7" t="s">
        <v>37</v>
      </c>
      <c r="BG7">
        <v>6</v>
      </c>
      <c r="BH7">
        <v>0</v>
      </c>
      <c r="BI7" t="s">
        <v>31</v>
      </c>
      <c r="BJ7" t="s">
        <v>31</v>
      </c>
      <c r="BK7">
        <v>0</v>
      </c>
    </row>
    <row r="8" spans="1:63">
      <c r="A8" t="s">
        <v>3549</v>
      </c>
      <c r="B8" t="s">
        <v>2978</v>
      </c>
      <c r="C8" t="s">
        <v>45</v>
      </c>
      <c r="D8" t="s">
        <v>2384</v>
      </c>
      <c r="E8" t="s">
        <v>45</v>
      </c>
      <c r="F8" t="str">
        <f t="shared" si="0"/>
        <v>52</v>
      </c>
      <c r="G8" t="s">
        <v>2386</v>
      </c>
      <c r="H8" t="s">
        <v>42</v>
      </c>
      <c r="I8" t="s">
        <v>2937</v>
      </c>
      <c r="J8" t="s">
        <v>286</v>
      </c>
      <c r="K8" t="s">
        <v>2931</v>
      </c>
      <c r="L8" t="s">
        <v>43</v>
      </c>
      <c r="M8" t="s">
        <v>44</v>
      </c>
      <c r="N8" t="s">
        <v>46</v>
      </c>
      <c r="O8" t="s">
        <v>44</v>
      </c>
      <c r="P8" t="s">
        <v>45</v>
      </c>
      <c r="Q8" t="s">
        <v>48</v>
      </c>
      <c r="R8" t="s">
        <v>49</v>
      </c>
      <c r="S8" t="s">
        <v>47</v>
      </c>
      <c r="T8" t="s">
        <v>31</v>
      </c>
      <c r="U8" t="s">
        <v>31</v>
      </c>
      <c r="V8" t="s">
        <v>38</v>
      </c>
      <c r="W8" t="s">
        <v>45</v>
      </c>
      <c r="X8" t="s">
        <v>3542</v>
      </c>
      <c r="Y8" s="1">
        <v>43781</v>
      </c>
      <c r="Z8" t="s">
        <v>31</v>
      </c>
      <c r="AA8" t="s">
        <v>37</v>
      </c>
      <c r="AB8" s="3">
        <v>83280000</v>
      </c>
      <c r="AC8" s="3">
        <v>83280000</v>
      </c>
      <c r="AD8" s="3">
        <v>0</v>
      </c>
      <c r="AE8" s="3">
        <v>0</v>
      </c>
      <c r="AF8" s="3">
        <v>0</v>
      </c>
      <c r="AG8" s="3">
        <v>0</v>
      </c>
      <c r="AH8" s="3">
        <v>34700000</v>
      </c>
      <c r="AI8" s="3">
        <v>0</v>
      </c>
      <c r="AJ8" s="3">
        <v>0</v>
      </c>
      <c r="AK8" s="3">
        <v>0</v>
      </c>
      <c r="AL8">
        <v>1</v>
      </c>
      <c r="AM8" s="1">
        <v>43950</v>
      </c>
      <c r="AN8" t="s">
        <v>3543</v>
      </c>
      <c r="AO8" t="s">
        <v>2933</v>
      </c>
      <c r="AP8" t="s">
        <v>37</v>
      </c>
      <c r="AQ8" t="s">
        <v>37</v>
      </c>
      <c r="AR8" t="s">
        <v>37</v>
      </c>
      <c r="AS8" t="s">
        <v>31</v>
      </c>
      <c r="AT8" t="s">
        <v>31</v>
      </c>
      <c r="AU8" t="s">
        <v>31</v>
      </c>
      <c r="AV8" t="s">
        <v>31</v>
      </c>
      <c r="AW8" t="s">
        <v>31</v>
      </c>
      <c r="AX8" t="s">
        <v>31</v>
      </c>
      <c r="AY8" t="s">
        <v>31</v>
      </c>
      <c r="AZ8" t="s">
        <v>31</v>
      </c>
      <c r="BA8">
        <v>0</v>
      </c>
      <c r="BB8">
        <v>0</v>
      </c>
      <c r="BC8">
        <v>0</v>
      </c>
      <c r="BD8" t="s">
        <v>31</v>
      </c>
      <c r="BE8">
        <v>0</v>
      </c>
      <c r="BF8" t="s">
        <v>37</v>
      </c>
      <c r="BG8">
        <v>7</v>
      </c>
      <c r="BH8">
        <v>0</v>
      </c>
      <c r="BI8" t="s">
        <v>31</v>
      </c>
      <c r="BJ8" t="s">
        <v>31</v>
      </c>
      <c r="BK8">
        <v>0</v>
      </c>
    </row>
    <row r="9" spans="1:63">
      <c r="A9" t="s">
        <v>3550</v>
      </c>
      <c r="B9" t="s">
        <v>2978</v>
      </c>
      <c r="C9" t="s">
        <v>45</v>
      </c>
      <c r="D9" t="s">
        <v>2384</v>
      </c>
      <c r="E9" t="s">
        <v>45</v>
      </c>
      <c r="F9" t="str">
        <f t="shared" si="0"/>
        <v>52</v>
      </c>
      <c r="G9" t="s">
        <v>2386</v>
      </c>
      <c r="H9" t="s">
        <v>42</v>
      </c>
      <c r="I9" t="s">
        <v>2937</v>
      </c>
      <c r="J9" t="s">
        <v>165</v>
      </c>
      <c r="K9" t="s">
        <v>2931</v>
      </c>
      <c r="L9" t="s">
        <v>43</v>
      </c>
      <c r="M9" t="s">
        <v>44</v>
      </c>
      <c r="N9" t="s">
        <v>46</v>
      </c>
      <c r="O9" t="s">
        <v>44</v>
      </c>
      <c r="P9" t="s">
        <v>45</v>
      </c>
      <c r="Q9" t="s">
        <v>48</v>
      </c>
      <c r="R9" t="s">
        <v>49</v>
      </c>
      <c r="S9" t="s">
        <v>47</v>
      </c>
      <c r="T9" t="s">
        <v>31</v>
      </c>
      <c r="U9" t="s">
        <v>31</v>
      </c>
      <c r="V9" t="s">
        <v>38</v>
      </c>
      <c r="W9" t="s">
        <v>45</v>
      </c>
      <c r="X9" t="s">
        <v>3542</v>
      </c>
      <c r="Y9" s="1">
        <v>43781</v>
      </c>
      <c r="Z9" t="s">
        <v>31</v>
      </c>
      <c r="AA9" t="s">
        <v>37</v>
      </c>
      <c r="AB9" s="3">
        <v>238906000</v>
      </c>
      <c r="AC9" s="3">
        <v>238906000</v>
      </c>
      <c r="AD9" s="3">
        <v>0</v>
      </c>
      <c r="AE9" s="3">
        <v>0</v>
      </c>
      <c r="AF9" s="3">
        <v>0</v>
      </c>
      <c r="AG9" s="3">
        <v>0</v>
      </c>
      <c r="AH9" s="3">
        <v>134848588</v>
      </c>
      <c r="AI9" s="3">
        <v>0</v>
      </c>
      <c r="AJ9" s="3">
        <v>0</v>
      </c>
      <c r="AK9" s="3">
        <v>0</v>
      </c>
      <c r="AL9">
        <v>1</v>
      </c>
      <c r="AM9" s="1">
        <v>43950</v>
      </c>
      <c r="AN9" t="s">
        <v>3543</v>
      </c>
      <c r="AO9" t="s">
        <v>2933</v>
      </c>
      <c r="AP9" t="s">
        <v>37</v>
      </c>
      <c r="AQ9" t="s">
        <v>37</v>
      </c>
      <c r="AR9" t="s">
        <v>37</v>
      </c>
      <c r="AS9" t="s">
        <v>31</v>
      </c>
      <c r="AT9" t="s">
        <v>31</v>
      </c>
      <c r="AU9" t="s">
        <v>31</v>
      </c>
      <c r="AV9" t="s">
        <v>31</v>
      </c>
      <c r="AW9" t="s">
        <v>31</v>
      </c>
      <c r="AX9" t="s">
        <v>31</v>
      </c>
      <c r="AY9" t="s">
        <v>31</v>
      </c>
      <c r="AZ9" t="s">
        <v>31</v>
      </c>
      <c r="BA9">
        <v>0</v>
      </c>
      <c r="BB9">
        <v>0</v>
      </c>
      <c r="BC9">
        <v>0</v>
      </c>
      <c r="BD9" t="s">
        <v>31</v>
      </c>
      <c r="BE9">
        <v>0</v>
      </c>
      <c r="BF9" t="s">
        <v>37</v>
      </c>
      <c r="BG9">
        <v>8</v>
      </c>
      <c r="BH9">
        <v>0</v>
      </c>
      <c r="BI9" t="s">
        <v>31</v>
      </c>
      <c r="BJ9" t="s">
        <v>31</v>
      </c>
      <c r="BK9">
        <v>0</v>
      </c>
    </row>
    <row r="10" spans="1:63">
      <c r="A10" t="s">
        <v>3551</v>
      </c>
      <c r="B10" t="s">
        <v>2978</v>
      </c>
      <c r="C10" t="s">
        <v>45</v>
      </c>
      <c r="D10" t="s">
        <v>2384</v>
      </c>
      <c r="E10" t="s">
        <v>45</v>
      </c>
      <c r="F10" t="str">
        <f t="shared" si="0"/>
        <v>51</v>
      </c>
      <c r="G10" t="s">
        <v>2391</v>
      </c>
      <c r="H10" t="s">
        <v>42</v>
      </c>
      <c r="I10" t="s">
        <v>2938</v>
      </c>
      <c r="J10" t="s">
        <v>116</v>
      </c>
      <c r="K10" t="s">
        <v>2931</v>
      </c>
      <c r="L10" t="s">
        <v>43</v>
      </c>
      <c r="M10" t="s">
        <v>44</v>
      </c>
      <c r="N10" t="s">
        <v>46</v>
      </c>
      <c r="O10" t="s">
        <v>44</v>
      </c>
      <c r="P10" t="s">
        <v>45</v>
      </c>
      <c r="Q10" t="s">
        <v>48</v>
      </c>
      <c r="R10" t="s">
        <v>49</v>
      </c>
      <c r="S10" t="s">
        <v>47</v>
      </c>
      <c r="T10" t="s">
        <v>31</v>
      </c>
      <c r="U10" t="s">
        <v>31</v>
      </c>
      <c r="V10" t="s">
        <v>38</v>
      </c>
      <c r="W10" t="s">
        <v>45</v>
      </c>
      <c r="X10" t="s">
        <v>3542</v>
      </c>
      <c r="Y10" s="1">
        <v>43781</v>
      </c>
      <c r="Z10" t="s">
        <v>31</v>
      </c>
      <c r="AA10" t="s">
        <v>37</v>
      </c>
      <c r="AB10" s="3">
        <v>1174679000</v>
      </c>
      <c r="AC10" s="3">
        <v>1174679000</v>
      </c>
      <c r="AD10" s="3">
        <v>0</v>
      </c>
      <c r="AE10" s="3">
        <v>0</v>
      </c>
      <c r="AF10" s="3">
        <v>0</v>
      </c>
      <c r="AG10" s="3">
        <v>0</v>
      </c>
      <c r="AH10" s="3">
        <v>388166520</v>
      </c>
      <c r="AI10" s="3">
        <v>0</v>
      </c>
      <c r="AJ10" s="3">
        <v>0</v>
      </c>
      <c r="AK10" s="3">
        <v>0</v>
      </c>
      <c r="AL10">
        <v>1</v>
      </c>
      <c r="AM10" s="1">
        <v>43950</v>
      </c>
      <c r="AN10" t="s">
        <v>3543</v>
      </c>
      <c r="AO10" t="s">
        <v>2933</v>
      </c>
      <c r="AP10" t="s">
        <v>37</v>
      </c>
      <c r="AQ10" t="s">
        <v>37</v>
      </c>
      <c r="AR10" t="s">
        <v>37</v>
      </c>
      <c r="AS10" t="s">
        <v>31</v>
      </c>
      <c r="AT10" t="s">
        <v>31</v>
      </c>
      <c r="AU10" t="s">
        <v>31</v>
      </c>
      <c r="AV10" t="s">
        <v>31</v>
      </c>
      <c r="AW10" t="s">
        <v>31</v>
      </c>
      <c r="AX10" t="s">
        <v>31</v>
      </c>
      <c r="AY10" t="s">
        <v>31</v>
      </c>
      <c r="AZ10" t="s">
        <v>31</v>
      </c>
      <c r="BA10">
        <v>0</v>
      </c>
      <c r="BB10">
        <v>0</v>
      </c>
      <c r="BC10">
        <v>0</v>
      </c>
      <c r="BD10" t="s">
        <v>31</v>
      </c>
      <c r="BE10">
        <v>0</v>
      </c>
      <c r="BF10" t="s">
        <v>37</v>
      </c>
      <c r="BG10">
        <v>9</v>
      </c>
      <c r="BH10">
        <v>0</v>
      </c>
      <c r="BI10" t="s">
        <v>31</v>
      </c>
      <c r="BJ10" t="s">
        <v>31</v>
      </c>
      <c r="BK10">
        <v>0</v>
      </c>
    </row>
    <row r="11" spans="1:63">
      <c r="A11" t="s">
        <v>3552</v>
      </c>
      <c r="B11" t="s">
        <v>2978</v>
      </c>
      <c r="C11" t="s">
        <v>45</v>
      </c>
      <c r="D11" t="s">
        <v>2384</v>
      </c>
      <c r="E11" t="s">
        <v>45</v>
      </c>
      <c r="F11" t="str">
        <f t="shared" si="0"/>
        <v>51</v>
      </c>
      <c r="G11" t="s">
        <v>2391</v>
      </c>
      <c r="H11" t="s">
        <v>42</v>
      </c>
      <c r="I11" t="s">
        <v>2939</v>
      </c>
      <c r="J11" t="s">
        <v>234</v>
      </c>
      <c r="K11" t="s">
        <v>2931</v>
      </c>
      <c r="L11" t="s">
        <v>43</v>
      </c>
      <c r="M11" t="s">
        <v>44</v>
      </c>
      <c r="N11" t="s">
        <v>46</v>
      </c>
      <c r="O11" t="s">
        <v>44</v>
      </c>
      <c r="P11" t="s">
        <v>45</v>
      </c>
      <c r="Q11" t="s">
        <v>48</v>
      </c>
      <c r="R11" t="s">
        <v>49</v>
      </c>
      <c r="S11" t="s">
        <v>47</v>
      </c>
      <c r="T11" t="s">
        <v>31</v>
      </c>
      <c r="U11" t="s">
        <v>31</v>
      </c>
      <c r="V11" t="s">
        <v>38</v>
      </c>
      <c r="W11" t="s">
        <v>45</v>
      </c>
      <c r="X11" t="s">
        <v>3542</v>
      </c>
      <c r="Y11" s="1">
        <v>43781</v>
      </c>
      <c r="Z11" t="s">
        <v>31</v>
      </c>
      <c r="AA11" t="s">
        <v>37</v>
      </c>
      <c r="AB11" s="3">
        <v>55072000</v>
      </c>
      <c r="AC11" s="3">
        <v>55072000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>
        <v>1</v>
      </c>
      <c r="AM11" s="1">
        <v>43950</v>
      </c>
      <c r="AN11" t="s">
        <v>3543</v>
      </c>
      <c r="AO11" t="s">
        <v>2933</v>
      </c>
      <c r="AP11" t="s">
        <v>37</v>
      </c>
      <c r="AQ11" t="s">
        <v>37</v>
      </c>
      <c r="AR11" t="s">
        <v>37</v>
      </c>
      <c r="AS11" t="s">
        <v>31</v>
      </c>
      <c r="AT11" t="s">
        <v>31</v>
      </c>
      <c r="AU11" t="s">
        <v>31</v>
      </c>
      <c r="AV11" t="s">
        <v>31</v>
      </c>
      <c r="AW11" t="s">
        <v>31</v>
      </c>
      <c r="AX11" t="s">
        <v>31</v>
      </c>
      <c r="AY11" t="s">
        <v>31</v>
      </c>
      <c r="AZ11" t="s">
        <v>31</v>
      </c>
      <c r="BA11">
        <v>0</v>
      </c>
      <c r="BB11">
        <v>0</v>
      </c>
      <c r="BC11">
        <v>0</v>
      </c>
      <c r="BD11" t="s">
        <v>31</v>
      </c>
      <c r="BE11">
        <v>0</v>
      </c>
      <c r="BF11" t="s">
        <v>37</v>
      </c>
      <c r="BG11">
        <v>10</v>
      </c>
      <c r="BH11">
        <v>0</v>
      </c>
      <c r="BI11" t="s">
        <v>31</v>
      </c>
      <c r="BJ11" t="s">
        <v>31</v>
      </c>
      <c r="BK11">
        <v>0</v>
      </c>
    </row>
    <row r="12" spans="1:63">
      <c r="A12" t="s">
        <v>3553</v>
      </c>
      <c r="B12" t="s">
        <v>2978</v>
      </c>
      <c r="C12" t="s">
        <v>45</v>
      </c>
      <c r="D12" t="s">
        <v>2384</v>
      </c>
      <c r="E12" t="s">
        <v>45</v>
      </c>
      <c r="F12" t="str">
        <f t="shared" si="0"/>
        <v>51</v>
      </c>
      <c r="G12" t="s">
        <v>2391</v>
      </c>
      <c r="H12" t="s">
        <v>42</v>
      </c>
      <c r="I12" t="s">
        <v>2952</v>
      </c>
      <c r="J12" t="s">
        <v>2394</v>
      </c>
      <c r="K12" t="s">
        <v>2931</v>
      </c>
      <c r="L12" t="s">
        <v>43</v>
      </c>
      <c r="M12" t="s">
        <v>44</v>
      </c>
      <c r="N12" t="s">
        <v>46</v>
      </c>
      <c r="O12" t="s">
        <v>44</v>
      </c>
      <c r="P12" t="s">
        <v>45</v>
      </c>
      <c r="Q12" t="s">
        <v>48</v>
      </c>
      <c r="R12" t="s">
        <v>49</v>
      </c>
      <c r="S12" t="s">
        <v>47</v>
      </c>
      <c r="T12" t="s">
        <v>31</v>
      </c>
      <c r="U12" t="s">
        <v>31</v>
      </c>
      <c r="V12" t="s">
        <v>38</v>
      </c>
      <c r="W12" t="s">
        <v>45</v>
      </c>
      <c r="X12" t="s">
        <v>3542</v>
      </c>
      <c r="Y12" s="1">
        <v>43781</v>
      </c>
      <c r="Z12" t="s">
        <v>31</v>
      </c>
      <c r="AA12" t="s">
        <v>37</v>
      </c>
      <c r="AB12" s="3">
        <v>19500000</v>
      </c>
      <c r="AC12" s="3">
        <v>19500000</v>
      </c>
      <c r="AD12" s="3">
        <v>0</v>
      </c>
      <c r="AE12" s="3">
        <v>0</v>
      </c>
      <c r="AF12" s="3">
        <v>0</v>
      </c>
      <c r="AG12" s="3">
        <v>0</v>
      </c>
      <c r="AH12" s="3">
        <v>10500000</v>
      </c>
      <c r="AI12" s="3">
        <v>0</v>
      </c>
      <c r="AJ12" s="3">
        <v>0</v>
      </c>
      <c r="AK12" s="3">
        <v>0</v>
      </c>
      <c r="AL12">
        <v>1</v>
      </c>
      <c r="AM12" s="1">
        <v>43950</v>
      </c>
      <c r="AN12" t="s">
        <v>3543</v>
      </c>
      <c r="AO12" t="s">
        <v>2933</v>
      </c>
      <c r="AP12" t="s">
        <v>37</v>
      </c>
      <c r="AQ12" t="s">
        <v>37</v>
      </c>
      <c r="AR12" t="s">
        <v>37</v>
      </c>
      <c r="AS12" t="s">
        <v>31</v>
      </c>
      <c r="AT12" t="s">
        <v>31</v>
      </c>
      <c r="AU12" t="s">
        <v>31</v>
      </c>
      <c r="AV12" t="s">
        <v>31</v>
      </c>
      <c r="AW12" t="s">
        <v>31</v>
      </c>
      <c r="AX12" t="s">
        <v>31</v>
      </c>
      <c r="AY12" t="s">
        <v>31</v>
      </c>
      <c r="AZ12" t="s">
        <v>31</v>
      </c>
      <c r="BA12">
        <v>0</v>
      </c>
      <c r="BB12">
        <v>0</v>
      </c>
      <c r="BC12">
        <v>0</v>
      </c>
      <c r="BD12" t="s">
        <v>31</v>
      </c>
      <c r="BE12">
        <v>0</v>
      </c>
      <c r="BF12" t="s">
        <v>37</v>
      </c>
      <c r="BG12">
        <v>11</v>
      </c>
      <c r="BH12">
        <v>0</v>
      </c>
      <c r="BI12" t="s">
        <v>31</v>
      </c>
      <c r="BJ12" t="s">
        <v>31</v>
      </c>
      <c r="BK12">
        <v>0</v>
      </c>
    </row>
    <row r="13" spans="1:63">
      <c r="A13" t="s">
        <v>3554</v>
      </c>
      <c r="B13" t="s">
        <v>2978</v>
      </c>
      <c r="C13" t="s">
        <v>45</v>
      </c>
      <c r="D13" t="s">
        <v>2384</v>
      </c>
      <c r="E13" t="s">
        <v>45</v>
      </c>
      <c r="F13" t="str">
        <f t="shared" si="0"/>
        <v>51</v>
      </c>
      <c r="G13" t="s">
        <v>2391</v>
      </c>
      <c r="H13" t="s">
        <v>42</v>
      </c>
      <c r="I13" t="s">
        <v>2940</v>
      </c>
      <c r="J13" t="s">
        <v>58</v>
      </c>
      <c r="K13" t="s">
        <v>2931</v>
      </c>
      <c r="L13" t="s">
        <v>43</v>
      </c>
      <c r="M13" t="s">
        <v>44</v>
      </c>
      <c r="N13" t="s">
        <v>46</v>
      </c>
      <c r="O13" t="s">
        <v>44</v>
      </c>
      <c r="P13" t="s">
        <v>45</v>
      </c>
      <c r="Q13" t="s">
        <v>48</v>
      </c>
      <c r="R13" t="s">
        <v>49</v>
      </c>
      <c r="S13" t="s">
        <v>47</v>
      </c>
      <c r="T13" t="s">
        <v>31</v>
      </c>
      <c r="U13" t="s">
        <v>31</v>
      </c>
      <c r="V13" t="s">
        <v>38</v>
      </c>
      <c r="W13" t="s">
        <v>45</v>
      </c>
      <c r="X13" t="s">
        <v>3542</v>
      </c>
      <c r="Y13" s="1">
        <v>43781</v>
      </c>
      <c r="Z13" t="s">
        <v>31</v>
      </c>
      <c r="AA13" t="s">
        <v>37</v>
      </c>
      <c r="AB13" s="3">
        <v>48720000</v>
      </c>
      <c r="AC13" s="3">
        <v>48720000</v>
      </c>
      <c r="AD13" s="3">
        <v>0</v>
      </c>
      <c r="AE13" s="3">
        <v>0</v>
      </c>
      <c r="AF13" s="3">
        <v>0</v>
      </c>
      <c r="AG13" s="3">
        <v>0</v>
      </c>
      <c r="AH13" s="3">
        <v>29130000</v>
      </c>
      <c r="AI13" s="3">
        <v>0</v>
      </c>
      <c r="AJ13" s="3">
        <v>0</v>
      </c>
      <c r="AK13" s="3">
        <v>0</v>
      </c>
      <c r="AL13">
        <v>1</v>
      </c>
      <c r="AM13" s="1">
        <v>43950</v>
      </c>
      <c r="AN13" t="s">
        <v>3543</v>
      </c>
      <c r="AO13" t="s">
        <v>2933</v>
      </c>
      <c r="AP13" t="s">
        <v>37</v>
      </c>
      <c r="AQ13" t="s">
        <v>37</v>
      </c>
      <c r="AR13" t="s">
        <v>37</v>
      </c>
      <c r="AS13" t="s">
        <v>31</v>
      </c>
      <c r="AT13" t="s">
        <v>31</v>
      </c>
      <c r="AU13" t="s">
        <v>31</v>
      </c>
      <c r="AV13" t="s">
        <v>31</v>
      </c>
      <c r="AW13" t="s">
        <v>31</v>
      </c>
      <c r="AX13" t="s">
        <v>31</v>
      </c>
      <c r="AY13" t="s">
        <v>31</v>
      </c>
      <c r="AZ13" t="s">
        <v>31</v>
      </c>
      <c r="BA13">
        <v>0</v>
      </c>
      <c r="BB13">
        <v>0</v>
      </c>
      <c r="BC13">
        <v>0</v>
      </c>
      <c r="BD13" t="s">
        <v>31</v>
      </c>
      <c r="BE13">
        <v>0</v>
      </c>
      <c r="BF13" t="s">
        <v>37</v>
      </c>
      <c r="BG13">
        <v>12</v>
      </c>
      <c r="BH13">
        <v>0</v>
      </c>
      <c r="BI13" t="s">
        <v>31</v>
      </c>
      <c r="BJ13" t="s">
        <v>31</v>
      </c>
      <c r="BK13">
        <v>0</v>
      </c>
    </row>
    <row r="14" spans="1:63">
      <c r="A14" t="s">
        <v>3555</v>
      </c>
      <c r="B14" t="s">
        <v>2978</v>
      </c>
      <c r="C14" t="s">
        <v>45</v>
      </c>
      <c r="D14" t="s">
        <v>2384</v>
      </c>
      <c r="E14" t="s">
        <v>45</v>
      </c>
      <c r="F14" t="str">
        <f t="shared" si="0"/>
        <v>51</v>
      </c>
      <c r="G14" t="s">
        <v>2391</v>
      </c>
      <c r="H14" t="s">
        <v>42</v>
      </c>
      <c r="I14" t="s">
        <v>2940</v>
      </c>
      <c r="J14" t="s">
        <v>112</v>
      </c>
      <c r="K14" t="s">
        <v>2931</v>
      </c>
      <c r="L14" t="s">
        <v>43</v>
      </c>
      <c r="M14" t="s">
        <v>44</v>
      </c>
      <c r="N14" t="s">
        <v>46</v>
      </c>
      <c r="O14" t="s">
        <v>44</v>
      </c>
      <c r="P14" t="s">
        <v>45</v>
      </c>
      <c r="Q14" t="s">
        <v>48</v>
      </c>
      <c r="R14" t="s">
        <v>49</v>
      </c>
      <c r="S14" t="s">
        <v>47</v>
      </c>
      <c r="T14" t="s">
        <v>31</v>
      </c>
      <c r="U14" t="s">
        <v>31</v>
      </c>
      <c r="V14" t="s">
        <v>38</v>
      </c>
      <c r="W14" t="s">
        <v>45</v>
      </c>
      <c r="X14" t="s">
        <v>3542</v>
      </c>
      <c r="Y14" s="1">
        <v>43781</v>
      </c>
      <c r="Z14" t="s">
        <v>31</v>
      </c>
      <c r="AA14" t="s">
        <v>37</v>
      </c>
      <c r="AB14" s="3">
        <v>226993000</v>
      </c>
      <c r="AC14" s="3">
        <v>226993000</v>
      </c>
      <c r="AD14" s="3">
        <v>0</v>
      </c>
      <c r="AE14" s="3">
        <v>0</v>
      </c>
      <c r="AF14" s="3">
        <v>0</v>
      </c>
      <c r="AG14" s="3">
        <v>0</v>
      </c>
      <c r="AH14" s="3">
        <v>80268000</v>
      </c>
      <c r="AI14" s="3">
        <v>0</v>
      </c>
      <c r="AJ14" s="3">
        <v>0</v>
      </c>
      <c r="AK14" s="3">
        <v>0</v>
      </c>
      <c r="AL14">
        <v>1</v>
      </c>
      <c r="AM14" s="1">
        <v>43950</v>
      </c>
      <c r="AN14" t="s">
        <v>3543</v>
      </c>
      <c r="AO14" t="s">
        <v>2933</v>
      </c>
      <c r="AP14" t="s">
        <v>37</v>
      </c>
      <c r="AQ14" t="s">
        <v>37</v>
      </c>
      <c r="AR14" t="s">
        <v>37</v>
      </c>
      <c r="AS14" t="s">
        <v>31</v>
      </c>
      <c r="AT14" t="s">
        <v>31</v>
      </c>
      <c r="AU14" t="s">
        <v>31</v>
      </c>
      <c r="AV14" t="s">
        <v>31</v>
      </c>
      <c r="AW14" t="s">
        <v>31</v>
      </c>
      <c r="AX14" t="s">
        <v>31</v>
      </c>
      <c r="AY14" t="s">
        <v>31</v>
      </c>
      <c r="AZ14" t="s">
        <v>31</v>
      </c>
      <c r="BA14">
        <v>0</v>
      </c>
      <c r="BB14">
        <v>0</v>
      </c>
      <c r="BC14">
        <v>0</v>
      </c>
      <c r="BD14" t="s">
        <v>31</v>
      </c>
      <c r="BE14">
        <v>0</v>
      </c>
      <c r="BF14" t="s">
        <v>37</v>
      </c>
      <c r="BG14">
        <v>13</v>
      </c>
      <c r="BH14">
        <v>0</v>
      </c>
      <c r="BI14" t="s">
        <v>31</v>
      </c>
      <c r="BJ14" t="s">
        <v>31</v>
      </c>
      <c r="BK14">
        <v>0</v>
      </c>
    </row>
    <row r="15" spans="1:63">
      <c r="A15" t="s">
        <v>3556</v>
      </c>
      <c r="B15" t="s">
        <v>2978</v>
      </c>
      <c r="C15" t="s">
        <v>45</v>
      </c>
      <c r="D15" t="s">
        <v>2384</v>
      </c>
      <c r="E15" t="s">
        <v>45</v>
      </c>
      <c r="F15" t="str">
        <f t="shared" si="0"/>
        <v>51</v>
      </c>
      <c r="G15" t="s">
        <v>2391</v>
      </c>
      <c r="H15" t="s">
        <v>42</v>
      </c>
      <c r="I15" t="s">
        <v>2940</v>
      </c>
      <c r="J15" t="s">
        <v>57</v>
      </c>
      <c r="K15" t="s">
        <v>2931</v>
      </c>
      <c r="L15" t="s">
        <v>43</v>
      </c>
      <c r="M15" t="s">
        <v>44</v>
      </c>
      <c r="N15" t="s">
        <v>46</v>
      </c>
      <c r="O15" t="s">
        <v>44</v>
      </c>
      <c r="P15" t="s">
        <v>45</v>
      </c>
      <c r="Q15" t="s">
        <v>48</v>
      </c>
      <c r="R15" t="s">
        <v>49</v>
      </c>
      <c r="S15" t="s">
        <v>47</v>
      </c>
      <c r="T15" t="s">
        <v>31</v>
      </c>
      <c r="U15" t="s">
        <v>31</v>
      </c>
      <c r="V15" t="s">
        <v>38</v>
      </c>
      <c r="W15" t="s">
        <v>45</v>
      </c>
      <c r="X15" t="s">
        <v>3542</v>
      </c>
      <c r="Y15" s="1">
        <v>43781</v>
      </c>
      <c r="Z15" t="s">
        <v>31</v>
      </c>
      <c r="AA15" t="s">
        <v>37</v>
      </c>
      <c r="AB15" s="3">
        <v>68838000</v>
      </c>
      <c r="AC15" s="3">
        <v>68838000</v>
      </c>
      <c r="AD15" s="3">
        <v>0</v>
      </c>
      <c r="AE15" s="3">
        <v>0</v>
      </c>
      <c r="AF15" s="3">
        <v>0</v>
      </c>
      <c r="AG15" s="3">
        <v>0</v>
      </c>
      <c r="AH15" s="3">
        <v>42800220</v>
      </c>
      <c r="AI15" s="3">
        <v>0</v>
      </c>
      <c r="AJ15" s="3">
        <v>0</v>
      </c>
      <c r="AK15" s="3">
        <v>0</v>
      </c>
      <c r="AL15">
        <v>1</v>
      </c>
      <c r="AM15" s="1">
        <v>43950</v>
      </c>
      <c r="AN15" t="s">
        <v>3543</v>
      </c>
      <c r="AO15" t="s">
        <v>2933</v>
      </c>
      <c r="AP15" t="s">
        <v>37</v>
      </c>
      <c r="AQ15" t="s">
        <v>37</v>
      </c>
      <c r="AR15" t="s">
        <v>37</v>
      </c>
      <c r="AS15" t="s">
        <v>31</v>
      </c>
      <c r="AT15" t="s">
        <v>31</v>
      </c>
      <c r="AU15" t="s">
        <v>31</v>
      </c>
      <c r="AV15" t="s">
        <v>31</v>
      </c>
      <c r="AW15" t="s">
        <v>31</v>
      </c>
      <c r="AX15" t="s">
        <v>31</v>
      </c>
      <c r="AY15" t="s">
        <v>31</v>
      </c>
      <c r="AZ15" t="s">
        <v>31</v>
      </c>
      <c r="BA15">
        <v>0</v>
      </c>
      <c r="BB15">
        <v>0</v>
      </c>
      <c r="BC15">
        <v>0</v>
      </c>
      <c r="BD15" t="s">
        <v>31</v>
      </c>
      <c r="BE15">
        <v>0</v>
      </c>
      <c r="BF15" t="s">
        <v>37</v>
      </c>
      <c r="BG15">
        <v>14</v>
      </c>
      <c r="BH15">
        <v>0</v>
      </c>
      <c r="BI15" t="s">
        <v>31</v>
      </c>
      <c r="BJ15" t="s">
        <v>31</v>
      </c>
      <c r="BK15">
        <v>0</v>
      </c>
    </row>
    <row r="16" spans="1:63">
      <c r="A16" t="s">
        <v>3557</v>
      </c>
      <c r="B16" t="s">
        <v>2978</v>
      </c>
      <c r="C16" t="s">
        <v>45</v>
      </c>
      <c r="D16" t="s">
        <v>2384</v>
      </c>
      <c r="E16" t="s">
        <v>45</v>
      </c>
      <c r="F16" t="str">
        <f t="shared" si="0"/>
        <v>51</v>
      </c>
      <c r="G16" t="s">
        <v>2391</v>
      </c>
      <c r="H16" t="s">
        <v>42</v>
      </c>
      <c r="I16" t="s">
        <v>2940</v>
      </c>
      <c r="J16" t="s">
        <v>132</v>
      </c>
      <c r="K16" t="s">
        <v>2931</v>
      </c>
      <c r="L16" t="s">
        <v>43</v>
      </c>
      <c r="M16" t="s">
        <v>44</v>
      </c>
      <c r="N16" t="s">
        <v>46</v>
      </c>
      <c r="O16" t="s">
        <v>44</v>
      </c>
      <c r="P16" t="s">
        <v>45</v>
      </c>
      <c r="Q16" t="s">
        <v>48</v>
      </c>
      <c r="R16" t="s">
        <v>49</v>
      </c>
      <c r="S16" t="s">
        <v>47</v>
      </c>
      <c r="T16" t="s">
        <v>31</v>
      </c>
      <c r="U16" t="s">
        <v>31</v>
      </c>
      <c r="V16" t="s">
        <v>38</v>
      </c>
      <c r="W16" t="s">
        <v>45</v>
      </c>
      <c r="X16" t="s">
        <v>3542</v>
      </c>
      <c r="Y16" s="1">
        <v>43781</v>
      </c>
      <c r="Z16" t="s">
        <v>31</v>
      </c>
      <c r="AA16" t="s">
        <v>37</v>
      </c>
      <c r="AB16" s="3">
        <v>4176000</v>
      </c>
      <c r="AC16" s="3">
        <v>4176000</v>
      </c>
      <c r="AD16" s="3">
        <v>0</v>
      </c>
      <c r="AE16" s="3">
        <v>0</v>
      </c>
      <c r="AF16" s="3">
        <v>0</v>
      </c>
      <c r="AG16" s="3">
        <v>0</v>
      </c>
      <c r="AH16" s="3">
        <v>579218</v>
      </c>
      <c r="AI16" s="3">
        <v>0</v>
      </c>
      <c r="AJ16" s="3">
        <v>0</v>
      </c>
      <c r="AK16" s="3">
        <v>0</v>
      </c>
      <c r="AL16">
        <v>1</v>
      </c>
      <c r="AM16" s="1">
        <v>43950</v>
      </c>
      <c r="AN16" t="s">
        <v>3543</v>
      </c>
      <c r="AO16" t="s">
        <v>2933</v>
      </c>
      <c r="AP16" t="s">
        <v>37</v>
      </c>
      <c r="AQ16" t="s">
        <v>37</v>
      </c>
      <c r="AR16" t="s">
        <v>37</v>
      </c>
      <c r="AS16" t="s">
        <v>31</v>
      </c>
      <c r="AT16" t="s">
        <v>31</v>
      </c>
      <c r="AU16" t="s">
        <v>31</v>
      </c>
      <c r="AV16" t="s">
        <v>31</v>
      </c>
      <c r="AW16" t="s">
        <v>31</v>
      </c>
      <c r="AX16" t="s">
        <v>31</v>
      </c>
      <c r="AY16" t="s">
        <v>31</v>
      </c>
      <c r="AZ16" t="s">
        <v>31</v>
      </c>
      <c r="BA16">
        <v>0</v>
      </c>
      <c r="BB16">
        <v>0</v>
      </c>
      <c r="BC16">
        <v>0</v>
      </c>
      <c r="BD16" t="s">
        <v>31</v>
      </c>
      <c r="BE16">
        <v>0</v>
      </c>
      <c r="BF16" t="s">
        <v>37</v>
      </c>
      <c r="BG16">
        <v>15</v>
      </c>
      <c r="BH16">
        <v>0</v>
      </c>
      <c r="BI16" t="s">
        <v>31</v>
      </c>
      <c r="BJ16" t="s">
        <v>31</v>
      </c>
      <c r="BK16">
        <v>0</v>
      </c>
    </row>
    <row r="17" spans="1:63">
      <c r="A17" t="s">
        <v>3558</v>
      </c>
      <c r="B17" t="s">
        <v>2978</v>
      </c>
      <c r="C17" t="s">
        <v>45</v>
      </c>
      <c r="D17" t="s">
        <v>2384</v>
      </c>
      <c r="E17" t="s">
        <v>45</v>
      </c>
      <c r="F17" t="str">
        <f t="shared" si="0"/>
        <v>51</v>
      </c>
      <c r="G17" t="s">
        <v>2391</v>
      </c>
      <c r="H17" t="s">
        <v>42</v>
      </c>
      <c r="I17" t="s">
        <v>2940</v>
      </c>
      <c r="J17" t="s">
        <v>52</v>
      </c>
      <c r="K17" t="s">
        <v>2931</v>
      </c>
      <c r="L17" t="s">
        <v>43</v>
      </c>
      <c r="M17" t="s">
        <v>44</v>
      </c>
      <c r="N17" t="s">
        <v>46</v>
      </c>
      <c r="O17" t="s">
        <v>44</v>
      </c>
      <c r="P17" t="s">
        <v>45</v>
      </c>
      <c r="Q17" t="s">
        <v>48</v>
      </c>
      <c r="R17" t="s">
        <v>49</v>
      </c>
      <c r="S17" t="s">
        <v>47</v>
      </c>
      <c r="T17" t="s">
        <v>31</v>
      </c>
      <c r="U17" t="s">
        <v>31</v>
      </c>
      <c r="V17" t="s">
        <v>38</v>
      </c>
      <c r="W17" t="s">
        <v>45</v>
      </c>
      <c r="X17" t="s">
        <v>3542</v>
      </c>
      <c r="Y17" s="1">
        <v>43781</v>
      </c>
      <c r="Z17" t="s">
        <v>31</v>
      </c>
      <c r="AA17" t="s">
        <v>37</v>
      </c>
      <c r="AB17" s="3">
        <v>21770000</v>
      </c>
      <c r="AC17" s="3">
        <v>21770000</v>
      </c>
      <c r="AD17" s="3">
        <v>0</v>
      </c>
      <c r="AE17" s="3">
        <v>0</v>
      </c>
      <c r="AF17" s="3">
        <v>0</v>
      </c>
      <c r="AG17" s="3">
        <v>0</v>
      </c>
      <c r="AH17" s="3">
        <v>23175000</v>
      </c>
      <c r="AI17" s="3">
        <v>0</v>
      </c>
      <c r="AJ17" s="3">
        <v>0</v>
      </c>
      <c r="AK17" s="3">
        <v>0</v>
      </c>
      <c r="AL17">
        <v>1</v>
      </c>
      <c r="AM17" s="1">
        <v>43950</v>
      </c>
      <c r="AN17" t="s">
        <v>3543</v>
      </c>
      <c r="AO17" t="s">
        <v>2933</v>
      </c>
      <c r="AP17" t="s">
        <v>37</v>
      </c>
      <c r="AQ17" t="s">
        <v>37</v>
      </c>
      <c r="AR17" t="s">
        <v>37</v>
      </c>
      <c r="AS17" t="s">
        <v>31</v>
      </c>
      <c r="AT17" t="s">
        <v>31</v>
      </c>
      <c r="AU17" t="s">
        <v>31</v>
      </c>
      <c r="AV17" t="s">
        <v>31</v>
      </c>
      <c r="AW17" t="s">
        <v>31</v>
      </c>
      <c r="AX17" t="s">
        <v>31</v>
      </c>
      <c r="AY17" t="s">
        <v>31</v>
      </c>
      <c r="AZ17" t="s">
        <v>31</v>
      </c>
      <c r="BA17">
        <v>0</v>
      </c>
      <c r="BB17">
        <v>0</v>
      </c>
      <c r="BC17">
        <v>0</v>
      </c>
      <c r="BD17" t="s">
        <v>31</v>
      </c>
      <c r="BE17">
        <v>0</v>
      </c>
      <c r="BF17" t="s">
        <v>37</v>
      </c>
      <c r="BG17">
        <v>16</v>
      </c>
      <c r="BH17">
        <v>0</v>
      </c>
      <c r="BI17" t="s">
        <v>31</v>
      </c>
      <c r="BJ17" t="s">
        <v>31</v>
      </c>
      <c r="BK17">
        <v>0</v>
      </c>
    </row>
    <row r="18" spans="1:63">
      <c r="A18" t="s">
        <v>3559</v>
      </c>
      <c r="B18" t="s">
        <v>2978</v>
      </c>
      <c r="C18" t="s">
        <v>45</v>
      </c>
      <c r="D18" t="s">
        <v>2384</v>
      </c>
      <c r="E18" t="s">
        <v>45</v>
      </c>
      <c r="F18" t="str">
        <f t="shared" si="0"/>
        <v>51</v>
      </c>
      <c r="G18" t="s">
        <v>2391</v>
      </c>
      <c r="H18" t="s">
        <v>42</v>
      </c>
      <c r="I18" t="s">
        <v>2940</v>
      </c>
      <c r="J18" t="s">
        <v>56</v>
      </c>
      <c r="K18" t="s">
        <v>2931</v>
      </c>
      <c r="L18" t="s">
        <v>43</v>
      </c>
      <c r="M18" t="s">
        <v>44</v>
      </c>
      <c r="N18" t="s">
        <v>46</v>
      </c>
      <c r="O18" t="s">
        <v>44</v>
      </c>
      <c r="P18" t="s">
        <v>45</v>
      </c>
      <c r="Q18" t="s">
        <v>48</v>
      </c>
      <c r="R18" t="s">
        <v>49</v>
      </c>
      <c r="S18" t="s">
        <v>47</v>
      </c>
      <c r="T18" t="s">
        <v>31</v>
      </c>
      <c r="U18" t="s">
        <v>31</v>
      </c>
      <c r="V18" t="s">
        <v>38</v>
      </c>
      <c r="W18" t="s">
        <v>45</v>
      </c>
      <c r="X18" t="s">
        <v>3542</v>
      </c>
      <c r="Y18" s="1">
        <v>43781</v>
      </c>
      <c r="Z18" t="s">
        <v>31</v>
      </c>
      <c r="AA18" t="s">
        <v>37</v>
      </c>
      <c r="AB18" s="3">
        <v>25200000</v>
      </c>
      <c r="AC18" s="3">
        <v>25200000</v>
      </c>
      <c r="AD18" s="3">
        <v>0</v>
      </c>
      <c r="AE18" s="3">
        <v>0</v>
      </c>
      <c r="AF18" s="3">
        <v>0</v>
      </c>
      <c r="AG18" s="3">
        <v>0</v>
      </c>
      <c r="AH18" s="3">
        <v>16200000</v>
      </c>
      <c r="AI18" s="3">
        <v>0</v>
      </c>
      <c r="AJ18" s="3">
        <v>0</v>
      </c>
      <c r="AK18" s="3">
        <v>0</v>
      </c>
      <c r="AL18">
        <v>1</v>
      </c>
      <c r="AM18" s="1">
        <v>43950</v>
      </c>
      <c r="AN18" t="s">
        <v>3543</v>
      </c>
      <c r="AO18" t="s">
        <v>2933</v>
      </c>
      <c r="AP18" t="s">
        <v>37</v>
      </c>
      <c r="AQ18" t="s">
        <v>37</v>
      </c>
      <c r="AR18" t="s">
        <v>37</v>
      </c>
      <c r="AS18" t="s">
        <v>31</v>
      </c>
      <c r="AT18" t="s">
        <v>31</v>
      </c>
      <c r="AU18" t="s">
        <v>31</v>
      </c>
      <c r="AV18" t="s">
        <v>31</v>
      </c>
      <c r="AW18" t="s">
        <v>31</v>
      </c>
      <c r="AX18" t="s">
        <v>31</v>
      </c>
      <c r="AY18" t="s">
        <v>31</v>
      </c>
      <c r="AZ18" t="s">
        <v>31</v>
      </c>
      <c r="BA18">
        <v>0</v>
      </c>
      <c r="BB18">
        <v>0</v>
      </c>
      <c r="BC18">
        <v>0</v>
      </c>
      <c r="BD18" t="s">
        <v>31</v>
      </c>
      <c r="BE18">
        <v>0</v>
      </c>
      <c r="BF18" t="s">
        <v>37</v>
      </c>
      <c r="BG18">
        <v>17</v>
      </c>
      <c r="BH18">
        <v>0</v>
      </c>
      <c r="BI18" t="s">
        <v>31</v>
      </c>
      <c r="BJ18" t="s">
        <v>31</v>
      </c>
      <c r="BK18">
        <v>0</v>
      </c>
    </row>
    <row r="19" spans="1:63">
      <c r="A19" t="s">
        <v>3560</v>
      </c>
      <c r="B19" t="s">
        <v>2978</v>
      </c>
      <c r="C19" t="s">
        <v>45</v>
      </c>
      <c r="D19" t="s">
        <v>2384</v>
      </c>
      <c r="E19" t="s">
        <v>45</v>
      </c>
      <c r="F19" t="str">
        <f t="shared" si="0"/>
        <v>51</v>
      </c>
      <c r="G19" t="s">
        <v>2391</v>
      </c>
      <c r="H19" t="s">
        <v>42</v>
      </c>
      <c r="I19" t="s">
        <v>2940</v>
      </c>
      <c r="J19" t="s">
        <v>55</v>
      </c>
      <c r="K19" t="s">
        <v>2931</v>
      </c>
      <c r="L19" t="s">
        <v>43</v>
      </c>
      <c r="M19" t="s">
        <v>44</v>
      </c>
      <c r="N19" t="s">
        <v>46</v>
      </c>
      <c r="O19" t="s">
        <v>44</v>
      </c>
      <c r="P19" t="s">
        <v>45</v>
      </c>
      <c r="Q19" t="s">
        <v>48</v>
      </c>
      <c r="R19" t="s">
        <v>49</v>
      </c>
      <c r="S19" t="s">
        <v>47</v>
      </c>
      <c r="T19" t="s">
        <v>31</v>
      </c>
      <c r="U19" t="s">
        <v>31</v>
      </c>
      <c r="V19" t="s">
        <v>38</v>
      </c>
      <c r="W19" t="s">
        <v>45</v>
      </c>
      <c r="X19" t="s">
        <v>3542</v>
      </c>
      <c r="Y19" s="1">
        <v>43781</v>
      </c>
      <c r="Z19" t="s">
        <v>31</v>
      </c>
      <c r="AA19" t="s">
        <v>37</v>
      </c>
      <c r="AB19" s="3">
        <v>25372000</v>
      </c>
      <c r="AC19" s="3">
        <v>25372000</v>
      </c>
      <c r="AD19" s="3">
        <v>0</v>
      </c>
      <c r="AE19" s="3">
        <v>0</v>
      </c>
      <c r="AF19" s="3">
        <v>0</v>
      </c>
      <c r="AG19" s="3">
        <v>0</v>
      </c>
      <c r="AH19" s="3">
        <v>17708276</v>
      </c>
      <c r="AI19" s="3">
        <v>0</v>
      </c>
      <c r="AJ19" s="3">
        <v>0</v>
      </c>
      <c r="AK19" s="3">
        <v>0</v>
      </c>
      <c r="AL19">
        <v>1</v>
      </c>
      <c r="AM19" s="1">
        <v>43950</v>
      </c>
      <c r="AN19" t="s">
        <v>3543</v>
      </c>
      <c r="AO19" t="s">
        <v>2933</v>
      </c>
      <c r="AP19" t="s">
        <v>37</v>
      </c>
      <c r="AQ19" t="s">
        <v>37</v>
      </c>
      <c r="AR19" t="s">
        <v>37</v>
      </c>
      <c r="AS19" t="s">
        <v>31</v>
      </c>
      <c r="AT19" t="s">
        <v>31</v>
      </c>
      <c r="AU19" t="s">
        <v>31</v>
      </c>
      <c r="AV19" t="s">
        <v>31</v>
      </c>
      <c r="AW19" t="s">
        <v>31</v>
      </c>
      <c r="AX19" t="s">
        <v>31</v>
      </c>
      <c r="AY19" t="s">
        <v>31</v>
      </c>
      <c r="AZ19" t="s">
        <v>31</v>
      </c>
      <c r="BA19">
        <v>0</v>
      </c>
      <c r="BB19">
        <v>0</v>
      </c>
      <c r="BC19">
        <v>0</v>
      </c>
      <c r="BD19" t="s">
        <v>31</v>
      </c>
      <c r="BE19">
        <v>0</v>
      </c>
      <c r="BF19" t="s">
        <v>37</v>
      </c>
      <c r="BG19">
        <v>18</v>
      </c>
      <c r="BH19">
        <v>0</v>
      </c>
      <c r="BI19" t="s">
        <v>31</v>
      </c>
      <c r="BJ19" t="s">
        <v>31</v>
      </c>
      <c r="BK19">
        <v>0</v>
      </c>
    </row>
    <row r="20" spans="1:63">
      <c r="A20" t="s">
        <v>3561</v>
      </c>
      <c r="B20" t="s">
        <v>2978</v>
      </c>
      <c r="C20" t="s">
        <v>45</v>
      </c>
      <c r="D20" t="s">
        <v>2384</v>
      </c>
      <c r="E20" t="s">
        <v>45</v>
      </c>
      <c r="F20" t="str">
        <f t="shared" si="0"/>
        <v>51</v>
      </c>
      <c r="G20" t="s">
        <v>2391</v>
      </c>
      <c r="H20" t="s">
        <v>42</v>
      </c>
      <c r="I20" t="s">
        <v>2940</v>
      </c>
      <c r="J20" t="s">
        <v>51</v>
      </c>
      <c r="K20" t="s">
        <v>2931</v>
      </c>
      <c r="L20" t="s">
        <v>43</v>
      </c>
      <c r="M20" t="s">
        <v>44</v>
      </c>
      <c r="N20" t="s">
        <v>46</v>
      </c>
      <c r="O20" t="s">
        <v>44</v>
      </c>
      <c r="P20" t="s">
        <v>45</v>
      </c>
      <c r="Q20" t="s">
        <v>48</v>
      </c>
      <c r="R20" t="s">
        <v>49</v>
      </c>
      <c r="S20" t="s">
        <v>47</v>
      </c>
      <c r="T20" t="s">
        <v>31</v>
      </c>
      <c r="U20" t="s">
        <v>31</v>
      </c>
      <c r="V20" t="s">
        <v>38</v>
      </c>
      <c r="W20" t="s">
        <v>45</v>
      </c>
      <c r="X20" t="s">
        <v>3542</v>
      </c>
      <c r="Y20" s="1">
        <v>43781</v>
      </c>
      <c r="Z20" t="s">
        <v>31</v>
      </c>
      <c r="AA20" t="s">
        <v>37</v>
      </c>
      <c r="AB20" s="3">
        <v>83968000</v>
      </c>
      <c r="AC20" s="3">
        <v>83968000</v>
      </c>
      <c r="AD20" s="3">
        <v>0</v>
      </c>
      <c r="AE20" s="3">
        <v>0</v>
      </c>
      <c r="AF20" s="3">
        <v>0</v>
      </c>
      <c r="AG20" s="3">
        <v>0</v>
      </c>
      <c r="AH20" s="3">
        <v>55548520</v>
      </c>
      <c r="AI20" s="3">
        <v>0</v>
      </c>
      <c r="AJ20" s="3">
        <v>0</v>
      </c>
      <c r="AK20" s="3">
        <v>0</v>
      </c>
      <c r="AL20">
        <v>1</v>
      </c>
      <c r="AM20" s="1">
        <v>43950</v>
      </c>
      <c r="AN20" t="s">
        <v>3543</v>
      </c>
      <c r="AO20" t="s">
        <v>2933</v>
      </c>
      <c r="AP20" t="s">
        <v>37</v>
      </c>
      <c r="AQ20" t="s">
        <v>37</v>
      </c>
      <c r="AR20" t="s">
        <v>37</v>
      </c>
      <c r="AS20" t="s">
        <v>31</v>
      </c>
      <c r="AT20" t="s">
        <v>31</v>
      </c>
      <c r="AU20" t="s">
        <v>31</v>
      </c>
      <c r="AV20" t="s">
        <v>31</v>
      </c>
      <c r="AW20" t="s">
        <v>31</v>
      </c>
      <c r="AX20" t="s">
        <v>31</v>
      </c>
      <c r="AY20" t="s">
        <v>31</v>
      </c>
      <c r="AZ20" t="s">
        <v>31</v>
      </c>
      <c r="BA20">
        <v>0</v>
      </c>
      <c r="BB20">
        <v>0</v>
      </c>
      <c r="BC20">
        <v>0</v>
      </c>
      <c r="BD20" t="s">
        <v>31</v>
      </c>
      <c r="BE20">
        <v>0</v>
      </c>
      <c r="BF20" t="s">
        <v>37</v>
      </c>
      <c r="BG20">
        <v>19</v>
      </c>
      <c r="BH20">
        <v>0</v>
      </c>
      <c r="BI20" t="s">
        <v>31</v>
      </c>
      <c r="BJ20" t="s">
        <v>31</v>
      </c>
      <c r="BK20">
        <v>0</v>
      </c>
    </row>
    <row r="21" spans="1:63">
      <c r="A21" t="s">
        <v>3562</v>
      </c>
      <c r="B21" t="s">
        <v>2978</v>
      </c>
      <c r="C21" t="s">
        <v>45</v>
      </c>
      <c r="D21" t="s">
        <v>2384</v>
      </c>
      <c r="E21" t="s">
        <v>45</v>
      </c>
      <c r="F21" t="str">
        <f t="shared" si="0"/>
        <v>51</v>
      </c>
      <c r="G21" t="s">
        <v>2391</v>
      </c>
      <c r="H21" t="s">
        <v>42</v>
      </c>
      <c r="I21" t="s">
        <v>2940</v>
      </c>
      <c r="J21" t="s">
        <v>50</v>
      </c>
      <c r="K21" t="s">
        <v>2931</v>
      </c>
      <c r="L21" t="s">
        <v>43</v>
      </c>
      <c r="M21" t="s">
        <v>44</v>
      </c>
      <c r="N21" t="s">
        <v>46</v>
      </c>
      <c r="O21" t="s">
        <v>44</v>
      </c>
      <c r="P21" t="s">
        <v>45</v>
      </c>
      <c r="Q21" t="s">
        <v>48</v>
      </c>
      <c r="R21" t="s">
        <v>49</v>
      </c>
      <c r="S21" t="s">
        <v>47</v>
      </c>
      <c r="T21" t="s">
        <v>31</v>
      </c>
      <c r="U21" t="s">
        <v>31</v>
      </c>
      <c r="V21" t="s">
        <v>38</v>
      </c>
      <c r="W21" t="s">
        <v>45</v>
      </c>
      <c r="X21" t="s">
        <v>3542</v>
      </c>
      <c r="Y21" s="1">
        <v>43781</v>
      </c>
      <c r="Z21" t="s">
        <v>31</v>
      </c>
      <c r="AA21" t="s">
        <v>37</v>
      </c>
      <c r="AB21" s="3">
        <v>21000</v>
      </c>
      <c r="AC21" s="3">
        <v>21000</v>
      </c>
      <c r="AD21" s="3">
        <v>0</v>
      </c>
      <c r="AE21" s="3">
        <v>0</v>
      </c>
      <c r="AF21" s="3">
        <v>0</v>
      </c>
      <c r="AG21" s="3">
        <v>0</v>
      </c>
      <c r="AH21" s="3">
        <v>12543</v>
      </c>
      <c r="AI21" s="3">
        <v>0</v>
      </c>
      <c r="AJ21" s="3">
        <v>0</v>
      </c>
      <c r="AK21" s="3">
        <v>0</v>
      </c>
      <c r="AL21">
        <v>1</v>
      </c>
      <c r="AM21" s="1">
        <v>43950</v>
      </c>
      <c r="AN21" t="s">
        <v>3543</v>
      </c>
      <c r="AO21" t="s">
        <v>2933</v>
      </c>
      <c r="AP21" t="s">
        <v>37</v>
      </c>
      <c r="AQ21" t="s">
        <v>37</v>
      </c>
      <c r="AR21" t="s">
        <v>37</v>
      </c>
      <c r="AS21" t="s">
        <v>31</v>
      </c>
      <c r="AT21" t="s">
        <v>31</v>
      </c>
      <c r="AU21" t="s">
        <v>31</v>
      </c>
      <c r="AV21" t="s">
        <v>31</v>
      </c>
      <c r="AW21" t="s">
        <v>31</v>
      </c>
      <c r="AX21" t="s">
        <v>31</v>
      </c>
      <c r="AY21" t="s">
        <v>31</v>
      </c>
      <c r="AZ21" t="s">
        <v>31</v>
      </c>
      <c r="BA21">
        <v>0</v>
      </c>
      <c r="BB21">
        <v>0</v>
      </c>
      <c r="BC21">
        <v>0</v>
      </c>
      <c r="BD21" t="s">
        <v>31</v>
      </c>
      <c r="BE21">
        <v>0</v>
      </c>
      <c r="BF21" t="s">
        <v>37</v>
      </c>
      <c r="BG21">
        <v>20</v>
      </c>
      <c r="BH21">
        <v>0</v>
      </c>
      <c r="BI21" t="s">
        <v>31</v>
      </c>
      <c r="BJ21" t="s">
        <v>31</v>
      </c>
      <c r="BK21">
        <v>0</v>
      </c>
    </row>
    <row r="22" spans="1:63">
      <c r="A22" t="s">
        <v>3563</v>
      </c>
      <c r="B22" t="s">
        <v>2978</v>
      </c>
      <c r="C22" t="s">
        <v>45</v>
      </c>
      <c r="D22" t="s">
        <v>2384</v>
      </c>
      <c r="E22" t="s">
        <v>45</v>
      </c>
      <c r="F22" t="str">
        <f t="shared" si="0"/>
        <v>51</v>
      </c>
      <c r="G22" t="s">
        <v>2391</v>
      </c>
      <c r="H22" t="s">
        <v>42</v>
      </c>
      <c r="I22" t="s">
        <v>2940</v>
      </c>
      <c r="J22" t="s">
        <v>35</v>
      </c>
      <c r="K22" t="s">
        <v>2931</v>
      </c>
      <c r="L22" t="s">
        <v>43</v>
      </c>
      <c r="M22" t="s">
        <v>44</v>
      </c>
      <c r="N22" t="s">
        <v>46</v>
      </c>
      <c r="O22" t="s">
        <v>44</v>
      </c>
      <c r="P22" t="s">
        <v>45</v>
      </c>
      <c r="Q22" t="s">
        <v>48</v>
      </c>
      <c r="R22" t="s">
        <v>49</v>
      </c>
      <c r="S22" t="s">
        <v>47</v>
      </c>
      <c r="T22" t="s">
        <v>31</v>
      </c>
      <c r="U22" t="s">
        <v>31</v>
      </c>
      <c r="V22" t="s">
        <v>38</v>
      </c>
      <c r="W22" t="s">
        <v>45</v>
      </c>
      <c r="X22" t="s">
        <v>3542</v>
      </c>
      <c r="Y22" s="1">
        <v>43781</v>
      </c>
      <c r="Z22" t="s">
        <v>31</v>
      </c>
      <c r="AA22" t="s">
        <v>37</v>
      </c>
      <c r="AB22" s="3">
        <v>1017546000</v>
      </c>
      <c r="AC22" s="3">
        <v>1017546000</v>
      </c>
      <c r="AD22" s="3">
        <v>0</v>
      </c>
      <c r="AE22" s="3">
        <v>0</v>
      </c>
      <c r="AF22" s="3">
        <v>0</v>
      </c>
      <c r="AG22" s="3">
        <v>0</v>
      </c>
      <c r="AH22" s="3">
        <v>687609100</v>
      </c>
      <c r="AI22" s="3">
        <v>0</v>
      </c>
      <c r="AJ22" s="3">
        <v>0</v>
      </c>
      <c r="AK22" s="3">
        <v>0</v>
      </c>
      <c r="AL22">
        <v>1</v>
      </c>
      <c r="AM22" s="1">
        <v>43950</v>
      </c>
      <c r="AN22" t="s">
        <v>3543</v>
      </c>
      <c r="AO22" t="s">
        <v>2933</v>
      </c>
      <c r="AP22" t="s">
        <v>37</v>
      </c>
      <c r="AQ22" t="s">
        <v>37</v>
      </c>
      <c r="AR22" t="s">
        <v>37</v>
      </c>
      <c r="AS22" t="s">
        <v>31</v>
      </c>
      <c r="AT22" t="s">
        <v>31</v>
      </c>
      <c r="AU22" t="s">
        <v>31</v>
      </c>
      <c r="AV22" t="s">
        <v>31</v>
      </c>
      <c r="AW22" t="s">
        <v>31</v>
      </c>
      <c r="AX22" t="s">
        <v>31</v>
      </c>
      <c r="AY22" t="s">
        <v>31</v>
      </c>
      <c r="AZ22" t="s">
        <v>31</v>
      </c>
      <c r="BA22">
        <v>0</v>
      </c>
      <c r="BB22">
        <v>0</v>
      </c>
      <c r="BC22">
        <v>0</v>
      </c>
      <c r="BD22" t="s">
        <v>31</v>
      </c>
      <c r="BE22">
        <v>0</v>
      </c>
      <c r="BF22" t="s">
        <v>37</v>
      </c>
      <c r="BG22">
        <v>21</v>
      </c>
      <c r="BH22">
        <v>0</v>
      </c>
      <c r="BI22" t="s">
        <v>31</v>
      </c>
      <c r="BJ22" t="s">
        <v>31</v>
      </c>
      <c r="BK22">
        <v>0</v>
      </c>
    </row>
    <row r="23" spans="1:63">
      <c r="A23" t="s">
        <v>3564</v>
      </c>
      <c r="B23" t="s">
        <v>2978</v>
      </c>
      <c r="C23" t="s">
        <v>45</v>
      </c>
      <c r="D23" t="s">
        <v>2384</v>
      </c>
      <c r="E23" t="s">
        <v>45</v>
      </c>
      <c r="F23" t="str">
        <f t="shared" si="0"/>
        <v>52</v>
      </c>
      <c r="G23" t="s">
        <v>2386</v>
      </c>
      <c r="H23" t="s">
        <v>42</v>
      </c>
      <c r="I23" t="s">
        <v>2934</v>
      </c>
      <c r="J23" t="s">
        <v>172</v>
      </c>
      <c r="K23" t="s">
        <v>2931</v>
      </c>
      <c r="L23" t="s">
        <v>43</v>
      </c>
      <c r="M23" t="s">
        <v>44</v>
      </c>
      <c r="N23" t="s">
        <v>46</v>
      </c>
      <c r="O23" t="s">
        <v>44</v>
      </c>
      <c r="P23" t="s">
        <v>45</v>
      </c>
      <c r="Q23" t="s">
        <v>48</v>
      </c>
      <c r="R23" t="s">
        <v>49</v>
      </c>
      <c r="S23" t="s">
        <v>47</v>
      </c>
      <c r="T23" t="s">
        <v>31</v>
      </c>
      <c r="U23" t="s">
        <v>31</v>
      </c>
      <c r="V23" t="s">
        <v>38</v>
      </c>
      <c r="W23" t="s">
        <v>45</v>
      </c>
      <c r="X23" t="s">
        <v>3542</v>
      </c>
      <c r="Y23" s="1">
        <v>43781</v>
      </c>
      <c r="Z23" t="s">
        <v>31</v>
      </c>
      <c r="AA23" t="s">
        <v>37</v>
      </c>
      <c r="AB23" s="3">
        <v>66000000</v>
      </c>
      <c r="AC23" s="3">
        <v>66000000</v>
      </c>
      <c r="AD23" s="3">
        <v>0</v>
      </c>
      <c r="AE23" s="3">
        <v>0</v>
      </c>
      <c r="AF23" s="3">
        <v>0</v>
      </c>
      <c r="AG23" s="3">
        <v>0</v>
      </c>
      <c r="AH23" s="3">
        <v>33374285</v>
      </c>
      <c r="AI23" s="3">
        <v>0</v>
      </c>
      <c r="AJ23" s="3">
        <v>0</v>
      </c>
      <c r="AK23" s="3">
        <v>0</v>
      </c>
      <c r="AL23">
        <v>1</v>
      </c>
      <c r="AM23" s="1">
        <v>43950</v>
      </c>
      <c r="AN23" t="s">
        <v>3543</v>
      </c>
      <c r="AO23" t="s">
        <v>2933</v>
      </c>
      <c r="AP23" t="s">
        <v>37</v>
      </c>
      <c r="AQ23" t="s">
        <v>37</v>
      </c>
      <c r="AR23" t="s">
        <v>37</v>
      </c>
      <c r="AS23" t="s">
        <v>31</v>
      </c>
      <c r="AT23" t="s">
        <v>31</v>
      </c>
      <c r="AU23" t="s">
        <v>31</v>
      </c>
      <c r="AV23" t="s">
        <v>31</v>
      </c>
      <c r="AW23" t="s">
        <v>31</v>
      </c>
      <c r="AX23" t="s">
        <v>31</v>
      </c>
      <c r="AY23" t="s">
        <v>31</v>
      </c>
      <c r="AZ23" t="s">
        <v>31</v>
      </c>
      <c r="BA23">
        <v>0</v>
      </c>
      <c r="BB23">
        <v>0</v>
      </c>
      <c r="BC23">
        <v>0</v>
      </c>
      <c r="BD23" t="s">
        <v>31</v>
      </c>
      <c r="BE23">
        <v>0</v>
      </c>
      <c r="BF23" t="s">
        <v>37</v>
      </c>
      <c r="BG23">
        <v>22</v>
      </c>
      <c r="BH23">
        <v>0</v>
      </c>
      <c r="BI23" t="s">
        <v>31</v>
      </c>
      <c r="BJ23" t="s">
        <v>31</v>
      </c>
      <c r="BK23">
        <v>0</v>
      </c>
    </row>
    <row r="24" spans="1:63">
      <c r="A24" t="s">
        <v>3565</v>
      </c>
      <c r="B24" t="s">
        <v>2978</v>
      </c>
      <c r="C24" t="s">
        <v>45</v>
      </c>
      <c r="D24" t="s">
        <v>2384</v>
      </c>
      <c r="E24" t="s">
        <v>45</v>
      </c>
      <c r="F24" t="str">
        <f t="shared" si="0"/>
        <v>52</v>
      </c>
      <c r="G24" t="s">
        <v>2386</v>
      </c>
      <c r="H24" t="s">
        <v>42</v>
      </c>
      <c r="I24" t="s">
        <v>2930</v>
      </c>
      <c r="J24" t="s">
        <v>71</v>
      </c>
      <c r="K24" t="s">
        <v>2931</v>
      </c>
      <c r="L24" t="s">
        <v>43</v>
      </c>
      <c r="M24" t="s">
        <v>44</v>
      </c>
      <c r="N24" t="s">
        <v>46</v>
      </c>
      <c r="O24" t="s">
        <v>44</v>
      </c>
      <c r="P24" t="s">
        <v>45</v>
      </c>
      <c r="Q24" t="s">
        <v>48</v>
      </c>
      <c r="R24" t="s">
        <v>49</v>
      </c>
      <c r="S24" t="s">
        <v>47</v>
      </c>
      <c r="T24" t="s">
        <v>31</v>
      </c>
      <c r="U24" t="s">
        <v>31</v>
      </c>
      <c r="V24" t="s">
        <v>38</v>
      </c>
      <c r="W24" t="s">
        <v>45</v>
      </c>
      <c r="X24" t="s">
        <v>3542</v>
      </c>
      <c r="Y24" s="1">
        <v>43781</v>
      </c>
      <c r="Z24" t="s">
        <v>31</v>
      </c>
      <c r="AA24" t="s">
        <v>37</v>
      </c>
      <c r="AB24" s="3">
        <v>65994000</v>
      </c>
      <c r="AC24" s="3">
        <v>65994000</v>
      </c>
      <c r="AD24" s="3">
        <v>0</v>
      </c>
      <c r="AE24" s="3">
        <v>0</v>
      </c>
      <c r="AF24" s="3">
        <v>0</v>
      </c>
      <c r="AG24" s="3">
        <v>0</v>
      </c>
      <c r="AH24" s="3">
        <v>12837000</v>
      </c>
      <c r="AI24" s="3">
        <v>0</v>
      </c>
      <c r="AJ24" s="3">
        <v>0</v>
      </c>
      <c r="AK24" s="3">
        <v>0</v>
      </c>
      <c r="AL24">
        <v>1</v>
      </c>
      <c r="AM24" s="1">
        <v>43950</v>
      </c>
      <c r="AN24" t="s">
        <v>3543</v>
      </c>
      <c r="AO24" t="s">
        <v>2933</v>
      </c>
      <c r="AP24" t="s">
        <v>37</v>
      </c>
      <c r="AQ24" t="s">
        <v>37</v>
      </c>
      <c r="AR24" t="s">
        <v>37</v>
      </c>
      <c r="AS24" t="s">
        <v>31</v>
      </c>
      <c r="AT24" t="s">
        <v>31</v>
      </c>
      <c r="AU24" t="s">
        <v>31</v>
      </c>
      <c r="AV24" t="s">
        <v>31</v>
      </c>
      <c r="AW24" t="s">
        <v>31</v>
      </c>
      <c r="AX24" t="s">
        <v>31</v>
      </c>
      <c r="AY24" t="s">
        <v>31</v>
      </c>
      <c r="AZ24" t="s">
        <v>31</v>
      </c>
      <c r="BA24">
        <v>0</v>
      </c>
      <c r="BB24">
        <v>0</v>
      </c>
      <c r="BC24">
        <v>0</v>
      </c>
      <c r="BD24" t="s">
        <v>31</v>
      </c>
      <c r="BE24">
        <v>0</v>
      </c>
      <c r="BF24" t="s">
        <v>37</v>
      </c>
      <c r="BG24">
        <v>23</v>
      </c>
      <c r="BH24">
        <v>0</v>
      </c>
      <c r="BI24" t="s">
        <v>31</v>
      </c>
      <c r="BJ24" t="s">
        <v>31</v>
      </c>
      <c r="BK24">
        <v>0</v>
      </c>
    </row>
    <row r="25" spans="1:63">
      <c r="A25" t="s">
        <v>3566</v>
      </c>
      <c r="B25" t="s">
        <v>2978</v>
      </c>
      <c r="C25" t="s">
        <v>45</v>
      </c>
      <c r="D25" t="s">
        <v>2384</v>
      </c>
      <c r="E25" t="s">
        <v>2632</v>
      </c>
      <c r="F25" t="str">
        <f t="shared" si="0"/>
        <v>52</v>
      </c>
      <c r="G25" t="s">
        <v>2633</v>
      </c>
      <c r="H25" t="s">
        <v>269</v>
      </c>
      <c r="I25" t="s">
        <v>2941</v>
      </c>
      <c r="J25" t="s">
        <v>363</v>
      </c>
      <c r="K25" t="s">
        <v>2931</v>
      </c>
      <c r="L25" t="s">
        <v>43</v>
      </c>
      <c r="M25" t="s">
        <v>44</v>
      </c>
      <c r="N25" t="s">
        <v>46</v>
      </c>
      <c r="O25" t="s">
        <v>44</v>
      </c>
      <c r="P25" t="s">
        <v>45</v>
      </c>
      <c r="Q25" t="s">
        <v>48</v>
      </c>
      <c r="R25" t="s">
        <v>49</v>
      </c>
      <c r="S25" t="s">
        <v>47</v>
      </c>
      <c r="T25" t="s">
        <v>31</v>
      </c>
      <c r="U25" t="s">
        <v>31</v>
      </c>
      <c r="V25" t="s">
        <v>38</v>
      </c>
      <c r="W25" t="s">
        <v>45</v>
      </c>
      <c r="X25" t="s">
        <v>3542</v>
      </c>
      <c r="Y25" s="1">
        <v>43781</v>
      </c>
      <c r="Z25" t="s">
        <v>31</v>
      </c>
      <c r="AA25" t="s">
        <v>37</v>
      </c>
      <c r="AB25" s="3">
        <v>28000000</v>
      </c>
      <c r="AC25" s="3">
        <v>28000000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>
        <v>1</v>
      </c>
      <c r="AM25" s="1">
        <v>43950</v>
      </c>
      <c r="AN25" t="s">
        <v>3543</v>
      </c>
      <c r="AO25" t="s">
        <v>2933</v>
      </c>
      <c r="AP25" t="s">
        <v>37</v>
      </c>
      <c r="AQ25" t="s">
        <v>37</v>
      </c>
      <c r="AR25" t="s">
        <v>37</v>
      </c>
      <c r="AS25" t="s">
        <v>31</v>
      </c>
      <c r="AT25" t="s">
        <v>31</v>
      </c>
      <c r="AU25" t="s">
        <v>31</v>
      </c>
      <c r="AV25" t="s">
        <v>31</v>
      </c>
      <c r="AW25" t="s">
        <v>31</v>
      </c>
      <c r="AX25" t="s">
        <v>31</v>
      </c>
      <c r="AY25" t="s">
        <v>31</v>
      </c>
      <c r="AZ25" t="s">
        <v>31</v>
      </c>
      <c r="BA25">
        <v>0</v>
      </c>
      <c r="BB25">
        <v>0</v>
      </c>
      <c r="BC25">
        <v>0</v>
      </c>
      <c r="BD25" t="s">
        <v>31</v>
      </c>
      <c r="BE25">
        <v>0</v>
      </c>
      <c r="BF25" t="s">
        <v>37</v>
      </c>
      <c r="BG25">
        <v>24</v>
      </c>
      <c r="BH25">
        <v>0</v>
      </c>
      <c r="BI25" t="s">
        <v>31</v>
      </c>
      <c r="BJ25" t="s">
        <v>31</v>
      </c>
      <c r="BK25">
        <v>0</v>
      </c>
    </row>
    <row r="26" spans="1:63">
      <c r="A26" t="s">
        <v>3567</v>
      </c>
      <c r="B26" t="s">
        <v>2978</v>
      </c>
      <c r="C26" t="s">
        <v>45</v>
      </c>
      <c r="D26" t="s">
        <v>33</v>
      </c>
      <c r="E26" t="s">
        <v>40</v>
      </c>
      <c r="F26" t="str">
        <f t="shared" si="0"/>
        <v>52</v>
      </c>
      <c r="G26" t="s">
        <v>41</v>
      </c>
      <c r="H26" t="s">
        <v>42</v>
      </c>
      <c r="I26" t="s">
        <v>2930</v>
      </c>
      <c r="J26" t="s">
        <v>71</v>
      </c>
      <c r="K26" t="s">
        <v>2931</v>
      </c>
      <c r="L26" t="s">
        <v>43</v>
      </c>
      <c r="M26" t="s">
        <v>44</v>
      </c>
      <c r="N26" t="s">
        <v>46</v>
      </c>
      <c r="O26" t="s">
        <v>44</v>
      </c>
      <c r="P26" t="s">
        <v>45</v>
      </c>
      <c r="Q26" t="s">
        <v>48</v>
      </c>
      <c r="R26" t="s">
        <v>49</v>
      </c>
      <c r="S26" t="s">
        <v>47</v>
      </c>
      <c r="T26" t="s">
        <v>31</v>
      </c>
      <c r="U26" t="s">
        <v>31</v>
      </c>
      <c r="V26" t="s">
        <v>38</v>
      </c>
      <c r="W26" t="s">
        <v>39</v>
      </c>
      <c r="X26" t="s">
        <v>3568</v>
      </c>
      <c r="Y26" s="1">
        <v>43781</v>
      </c>
      <c r="Z26" t="s">
        <v>31</v>
      </c>
      <c r="AA26" t="s">
        <v>37</v>
      </c>
      <c r="AB26" s="3">
        <v>18300000</v>
      </c>
      <c r="AC26" s="3">
        <v>18300000</v>
      </c>
      <c r="AD26" s="3">
        <v>0</v>
      </c>
      <c r="AE26" s="3">
        <v>0</v>
      </c>
      <c r="AF26" s="3">
        <v>0</v>
      </c>
      <c r="AG26" s="3">
        <v>0</v>
      </c>
      <c r="AH26" s="3">
        <v>10170800</v>
      </c>
      <c r="AI26" s="3">
        <v>0</v>
      </c>
      <c r="AJ26" s="3">
        <v>0</v>
      </c>
      <c r="AK26" s="3">
        <v>0</v>
      </c>
      <c r="AL26">
        <v>1</v>
      </c>
      <c r="AM26" s="1">
        <v>43948</v>
      </c>
      <c r="AN26" t="s">
        <v>3569</v>
      </c>
      <c r="AO26" t="s">
        <v>2933</v>
      </c>
      <c r="AP26" t="s">
        <v>37</v>
      </c>
      <c r="AQ26" t="s">
        <v>37</v>
      </c>
      <c r="AR26" t="s">
        <v>37</v>
      </c>
      <c r="AS26" t="s">
        <v>31</v>
      </c>
      <c r="AT26" t="s">
        <v>31</v>
      </c>
      <c r="AU26" t="s">
        <v>31</v>
      </c>
      <c r="AV26" t="s">
        <v>31</v>
      </c>
      <c r="AW26" t="s">
        <v>31</v>
      </c>
      <c r="AX26" t="s">
        <v>31</v>
      </c>
      <c r="AY26" t="s">
        <v>31</v>
      </c>
      <c r="AZ26" t="s">
        <v>31</v>
      </c>
      <c r="BA26">
        <v>0</v>
      </c>
      <c r="BB26">
        <v>0</v>
      </c>
      <c r="BC26">
        <v>0</v>
      </c>
      <c r="BD26" t="s">
        <v>31</v>
      </c>
      <c r="BE26">
        <v>0</v>
      </c>
      <c r="BF26" t="s">
        <v>37</v>
      </c>
      <c r="BG26">
        <v>1</v>
      </c>
      <c r="BH26">
        <v>0</v>
      </c>
      <c r="BI26" t="s">
        <v>31</v>
      </c>
      <c r="BJ26" t="s">
        <v>31</v>
      </c>
      <c r="BK26">
        <v>0</v>
      </c>
    </row>
    <row r="27" spans="1:63">
      <c r="A27" t="s">
        <v>3570</v>
      </c>
      <c r="B27" t="s">
        <v>2978</v>
      </c>
      <c r="C27" t="s">
        <v>45</v>
      </c>
      <c r="D27" t="s">
        <v>33</v>
      </c>
      <c r="E27" t="s">
        <v>40</v>
      </c>
      <c r="F27" t="str">
        <f t="shared" si="0"/>
        <v>52</v>
      </c>
      <c r="G27" t="s">
        <v>41</v>
      </c>
      <c r="H27" t="s">
        <v>42</v>
      </c>
      <c r="I27" t="s">
        <v>2934</v>
      </c>
      <c r="J27" t="s">
        <v>172</v>
      </c>
      <c r="K27" t="s">
        <v>2931</v>
      </c>
      <c r="L27" t="s">
        <v>43</v>
      </c>
      <c r="M27" t="s">
        <v>44</v>
      </c>
      <c r="N27" t="s">
        <v>46</v>
      </c>
      <c r="O27" t="s">
        <v>44</v>
      </c>
      <c r="P27" t="s">
        <v>45</v>
      </c>
      <c r="Q27" t="s">
        <v>48</v>
      </c>
      <c r="R27" t="s">
        <v>49</v>
      </c>
      <c r="S27" t="s">
        <v>47</v>
      </c>
      <c r="T27" t="s">
        <v>31</v>
      </c>
      <c r="U27" t="s">
        <v>31</v>
      </c>
      <c r="V27" t="s">
        <v>38</v>
      </c>
      <c r="W27" t="s">
        <v>39</v>
      </c>
      <c r="X27" t="s">
        <v>3568</v>
      </c>
      <c r="Y27" s="1">
        <v>43781</v>
      </c>
      <c r="Z27" t="s">
        <v>31</v>
      </c>
      <c r="AA27" t="s">
        <v>37</v>
      </c>
      <c r="AB27" s="3">
        <v>36673000</v>
      </c>
      <c r="AC27" s="3">
        <v>36673000</v>
      </c>
      <c r="AD27" s="3">
        <v>0</v>
      </c>
      <c r="AE27" s="3">
        <v>0</v>
      </c>
      <c r="AF27" s="3">
        <v>0</v>
      </c>
      <c r="AG27" s="3">
        <v>0</v>
      </c>
      <c r="AH27" s="3">
        <v>7232500</v>
      </c>
      <c r="AI27" s="3">
        <v>0</v>
      </c>
      <c r="AJ27" s="3">
        <v>0</v>
      </c>
      <c r="AK27" s="3">
        <v>0</v>
      </c>
      <c r="AL27">
        <v>1</v>
      </c>
      <c r="AM27" s="1">
        <v>43948</v>
      </c>
      <c r="AN27" t="s">
        <v>3569</v>
      </c>
      <c r="AO27" t="s">
        <v>2933</v>
      </c>
      <c r="AP27" t="s">
        <v>37</v>
      </c>
      <c r="AQ27" t="s">
        <v>37</v>
      </c>
      <c r="AR27" t="s">
        <v>37</v>
      </c>
      <c r="AS27" t="s">
        <v>31</v>
      </c>
      <c r="AT27" t="s">
        <v>31</v>
      </c>
      <c r="AU27" t="s">
        <v>31</v>
      </c>
      <c r="AV27" t="s">
        <v>31</v>
      </c>
      <c r="AW27" t="s">
        <v>31</v>
      </c>
      <c r="AX27" t="s">
        <v>31</v>
      </c>
      <c r="AY27" t="s">
        <v>31</v>
      </c>
      <c r="AZ27" t="s">
        <v>31</v>
      </c>
      <c r="BA27">
        <v>0</v>
      </c>
      <c r="BB27">
        <v>0</v>
      </c>
      <c r="BC27">
        <v>0</v>
      </c>
      <c r="BD27" t="s">
        <v>31</v>
      </c>
      <c r="BE27">
        <v>0</v>
      </c>
      <c r="BF27" t="s">
        <v>37</v>
      </c>
      <c r="BG27">
        <v>2</v>
      </c>
      <c r="BH27">
        <v>0</v>
      </c>
      <c r="BI27" t="s">
        <v>31</v>
      </c>
      <c r="BJ27" t="s">
        <v>31</v>
      </c>
      <c r="BK27">
        <v>0</v>
      </c>
    </row>
    <row r="28" spans="1:63">
      <c r="A28" t="s">
        <v>3571</v>
      </c>
      <c r="B28" t="s">
        <v>2978</v>
      </c>
      <c r="C28" t="s">
        <v>45</v>
      </c>
      <c r="D28" t="s">
        <v>33</v>
      </c>
      <c r="E28" t="s">
        <v>40</v>
      </c>
      <c r="F28" t="str">
        <f t="shared" si="0"/>
        <v>52</v>
      </c>
      <c r="G28" t="s">
        <v>41</v>
      </c>
      <c r="H28" t="s">
        <v>42</v>
      </c>
      <c r="I28" t="s">
        <v>2934</v>
      </c>
      <c r="J28" t="s">
        <v>265</v>
      </c>
      <c r="K28" t="s">
        <v>2931</v>
      </c>
      <c r="L28" t="s">
        <v>43</v>
      </c>
      <c r="M28" t="s">
        <v>44</v>
      </c>
      <c r="N28" t="s">
        <v>46</v>
      </c>
      <c r="O28" t="s">
        <v>44</v>
      </c>
      <c r="P28" t="s">
        <v>45</v>
      </c>
      <c r="Q28" t="s">
        <v>48</v>
      </c>
      <c r="R28" t="s">
        <v>49</v>
      </c>
      <c r="S28" t="s">
        <v>47</v>
      </c>
      <c r="T28" t="s">
        <v>31</v>
      </c>
      <c r="U28" t="s">
        <v>31</v>
      </c>
      <c r="V28" t="s">
        <v>38</v>
      </c>
      <c r="W28" t="s">
        <v>39</v>
      </c>
      <c r="X28" t="s">
        <v>3568</v>
      </c>
      <c r="Y28" s="1">
        <v>43781</v>
      </c>
      <c r="Z28" t="s">
        <v>31</v>
      </c>
      <c r="AA28" t="s">
        <v>37</v>
      </c>
      <c r="AB28" s="3">
        <v>130803000</v>
      </c>
      <c r="AC28" s="3">
        <v>130803000</v>
      </c>
      <c r="AD28" s="3">
        <v>0</v>
      </c>
      <c r="AE28" s="3">
        <v>0</v>
      </c>
      <c r="AF28" s="3">
        <v>0</v>
      </c>
      <c r="AG28" s="3">
        <v>0</v>
      </c>
      <c r="AH28" s="3">
        <v>40366000</v>
      </c>
      <c r="AI28" s="3">
        <v>0</v>
      </c>
      <c r="AJ28" s="3">
        <v>0</v>
      </c>
      <c r="AK28" s="3">
        <v>0</v>
      </c>
      <c r="AL28">
        <v>1</v>
      </c>
      <c r="AM28" s="1">
        <v>43948</v>
      </c>
      <c r="AN28" t="s">
        <v>3569</v>
      </c>
      <c r="AO28" t="s">
        <v>2933</v>
      </c>
      <c r="AP28" t="s">
        <v>37</v>
      </c>
      <c r="AQ28" t="s">
        <v>37</v>
      </c>
      <c r="AR28" t="s">
        <v>37</v>
      </c>
      <c r="AS28" t="s">
        <v>31</v>
      </c>
      <c r="AT28" t="s">
        <v>31</v>
      </c>
      <c r="AU28" t="s">
        <v>31</v>
      </c>
      <c r="AV28" t="s">
        <v>31</v>
      </c>
      <c r="AW28" t="s">
        <v>31</v>
      </c>
      <c r="AX28" t="s">
        <v>31</v>
      </c>
      <c r="AY28" t="s">
        <v>31</v>
      </c>
      <c r="AZ28" t="s">
        <v>31</v>
      </c>
      <c r="BA28">
        <v>0</v>
      </c>
      <c r="BB28">
        <v>0</v>
      </c>
      <c r="BC28">
        <v>0</v>
      </c>
      <c r="BD28" t="s">
        <v>31</v>
      </c>
      <c r="BE28">
        <v>0</v>
      </c>
      <c r="BF28" t="s">
        <v>37</v>
      </c>
      <c r="BG28">
        <v>3</v>
      </c>
      <c r="BH28">
        <v>0</v>
      </c>
      <c r="BI28" t="s">
        <v>31</v>
      </c>
      <c r="BJ28" t="s">
        <v>31</v>
      </c>
      <c r="BK28">
        <v>0</v>
      </c>
    </row>
    <row r="29" spans="1:63">
      <c r="A29" t="s">
        <v>3572</v>
      </c>
      <c r="B29" t="s">
        <v>2978</v>
      </c>
      <c r="C29" t="s">
        <v>45</v>
      </c>
      <c r="D29" t="s">
        <v>33</v>
      </c>
      <c r="E29" t="s">
        <v>40</v>
      </c>
      <c r="F29" t="str">
        <f t="shared" si="0"/>
        <v>52</v>
      </c>
      <c r="G29" t="s">
        <v>41</v>
      </c>
      <c r="H29" t="s">
        <v>42</v>
      </c>
      <c r="I29" t="s">
        <v>2935</v>
      </c>
      <c r="J29" t="s">
        <v>60</v>
      </c>
      <c r="K29" t="s">
        <v>2931</v>
      </c>
      <c r="L29" t="s">
        <v>43</v>
      </c>
      <c r="M29" t="s">
        <v>44</v>
      </c>
      <c r="N29" t="s">
        <v>46</v>
      </c>
      <c r="O29" t="s">
        <v>44</v>
      </c>
      <c r="P29" t="s">
        <v>45</v>
      </c>
      <c r="Q29" t="s">
        <v>48</v>
      </c>
      <c r="R29" t="s">
        <v>49</v>
      </c>
      <c r="S29" t="s">
        <v>47</v>
      </c>
      <c r="T29" t="s">
        <v>31</v>
      </c>
      <c r="U29" t="s">
        <v>31</v>
      </c>
      <c r="V29" t="s">
        <v>38</v>
      </c>
      <c r="W29" t="s">
        <v>39</v>
      </c>
      <c r="X29" t="s">
        <v>3568</v>
      </c>
      <c r="Y29" s="1">
        <v>43781</v>
      </c>
      <c r="Z29" t="s">
        <v>31</v>
      </c>
      <c r="AA29" t="s">
        <v>37</v>
      </c>
      <c r="AB29" s="3">
        <v>84612000</v>
      </c>
      <c r="AC29" s="3">
        <v>84612000</v>
      </c>
      <c r="AD29" s="3">
        <v>0</v>
      </c>
      <c r="AE29" s="3">
        <v>0</v>
      </c>
      <c r="AF29" s="3">
        <v>0</v>
      </c>
      <c r="AG29" s="3">
        <v>0</v>
      </c>
      <c r="AH29" s="3">
        <v>35833424</v>
      </c>
      <c r="AI29" s="3">
        <v>0</v>
      </c>
      <c r="AJ29" s="3">
        <v>0</v>
      </c>
      <c r="AK29" s="3">
        <v>0</v>
      </c>
      <c r="AL29">
        <v>1</v>
      </c>
      <c r="AM29" s="1">
        <v>43948</v>
      </c>
      <c r="AN29" t="s">
        <v>3569</v>
      </c>
      <c r="AO29" t="s">
        <v>2933</v>
      </c>
      <c r="AP29" t="s">
        <v>37</v>
      </c>
      <c r="AQ29" t="s">
        <v>37</v>
      </c>
      <c r="AR29" t="s">
        <v>37</v>
      </c>
      <c r="AS29" t="s">
        <v>31</v>
      </c>
      <c r="AT29" t="s">
        <v>31</v>
      </c>
      <c r="AU29" t="s">
        <v>31</v>
      </c>
      <c r="AV29" t="s">
        <v>31</v>
      </c>
      <c r="AW29" t="s">
        <v>31</v>
      </c>
      <c r="AX29" t="s">
        <v>31</v>
      </c>
      <c r="AY29" t="s">
        <v>31</v>
      </c>
      <c r="AZ29" t="s">
        <v>31</v>
      </c>
      <c r="BA29">
        <v>0</v>
      </c>
      <c r="BB29">
        <v>0</v>
      </c>
      <c r="BC29">
        <v>0</v>
      </c>
      <c r="BD29" t="s">
        <v>31</v>
      </c>
      <c r="BE29">
        <v>0</v>
      </c>
      <c r="BF29" t="s">
        <v>37</v>
      </c>
      <c r="BG29">
        <v>4</v>
      </c>
      <c r="BH29">
        <v>0</v>
      </c>
      <c r="BI29" t="s">
        <v>31</v>
      </c>
      <c r="BJ29" t="s">
        <v>31</v>
      </c>
      <c r="BK29">
        <v>0</v>
      </c>
    </row>
    <row r="30" spans="1:63">
      <c r="A30" t="s">
        <v>3573</v>
      </c>
      <c r="B30" t="s">
        <v>2978</v>
      </c>
      <c r="C30" t="s">
        <v>45</v>
      </c>
      <c r="D30" t="s">
        <v>33</v>
      </c>
      <c r="E30" t="s">
        <v>40</v>
      </c>
      <c r="F30" t="str">
        <f t="shared" si="0"/>
        <v>52</v>
      </c>
      <c r="G30" t="s">
        <v>41</v>
      </c>
      <c r="H30" t="s">
        <v>42</v>
      </c>
      <c r="I30" t="s">
        <v>2935</v>
      </c>
      <c r="J30" t="s">
        <v>158</v>
      </c>
      <c r="K30" t="s">
        <v>2931</v>
      </c>
      <c r="L30" t="s">
        <v>43</v>
      </c>
      <c r="M30" t="s">
        <v>44</v>
      </c>
      <c r="N30" t="s">
        <v>46</v>
      </c>
      <c r="O30" t="s">
        <v>44</v>
      </c>
      <c r="P30" t="s">
        <v>45</v>
      </c>
      <c r="Q30" t="s">
        <v>48</v>
      </c>
      <c r="R30" t="s">
        <v>49</v>
      </c>
      <c r="S30" t="s">
        <v>47</v>
      </c>
      <c r="T30" t="s">
        <v>31</v>
      </c>
      <c r="U30" t="s">
        <v>31</v>
      </c>
      <c r="V30" t="s">
        <v>38</v>
      </c>
      <c r="W30" t="s">
        <v>39</v>
      </c>
      <c r="X30" t="s">
        <v>3568</v>
      </c>
      <c r="Y30" s="1">
        <v>43781</v>
      </c>
      <c r="Z30" t="s">
        <v>31</v>
      </c>
      <c r="AA30" t="s">
        <v>37</v>
      </c>
      <c r="AB30" s="3">
        <v>4740000</v>
      </c>
      <c r="AC30" s="3">
        <v>4740000</v>
      </c>
      <c r="AD30" s="3">
        <v>0</v>
      </c>
      <c r="AE30" s="3">
        <v>0</v>
      </c>
      <c r="AF30" s="3">
        <v>0</v>
      </c>
      <c r="AG30" s="3">
        <v>0</v>
      </c>
      <c r="AH30" s="3">
        <v>1833750</v>
      </c>
      <c r="AI30" s="3">
        <v>0</v>
      </c>
      <c r="AJ30" s="3">
        <v>0</v>
      </c>
      <c r="AK30" s="3">
        <v>0</v>
      </c>
      <c r="AL30">
        <v>1</v>
      </c>
      <c r="AM30" s="1">
        <v>43948</v>
      </c>
      <c r="AN30" t="s">
        <v>3569</v>
      </c>
      <c r="AO30" t="s">
        <v>2933</v>
      </c>
      <c r="AP30" t="s">
        <v>37</v>
      </c>
      <c r="AQ30" t="s">
        <v>37</v>
      </c>
      <c r="AR30" t="s">
        <v>37</v>
      </c>
      <c r="AS30" t="s">
        <v>31</v>
      </c>
      <c r="AT30" t="s">
        <v>31</v>
      </c>
      <c r="AU30" t="s">
        <v>31</v>
      </c>
      <c r="AV30" t="s">
        <v>31</v>
      </c>
      <c r="AW30" t="s">
        <v>31</v>
      </c>
      <c r="AX30" t="s">
        <v>31</v>
      </c>
      <c r="AY30" t="s">
        <v>31</v>
      </c>
      <c r="AZ30" t="s">
        <v>31</v>
      </c>
      <c r="BA30">
        <v>0</v>
      </c>
      <c r="BB30">
        <v>0</v>
      </c>
      <c r="BC30">
        <v>0</v>
      </c>
      <c r="BD30" t="s">
        <v>31</v>
      </c>
      <c r="BE30">
        <v>0</v>
      </c>
      <c r="BF30" t="s">
        <v>37</v>
      </c>
      <c r="BG30">
        <v>5</v>
      </c>
      <c r="BH30">
        <v>0</v>
      </c>
      <c r="BI30" t="s">
        <v>31</v>
      </c>
      <c r="BJ30" t="s">
        <v>31</v>
      </c>
      <c r="BK30">
        <v>0</v>
      </c>
    </row>
    <row r="31" spans="1:63">
      <c r="A31" t="s">
        <v>3574</v>
      </c>
      <c r="B31" t="s">
        <v>2978</v>
      </c>
      <c r="C31" t="s">
        <v>45</v>
      </c>
      <c r="D31" t="s">
        <v>33</v>
      </c>
      <c r="E31" t="s">
        <v>40</v>
      </c>
      <c r="F31" t="str">
        <f t="shared" si="0"/>
        <v>52</v>
      </c>
      <c r="G31" t="s">
        <v>41</v>
      </c>
      <c r="H31" t="s">
        <v>42</v>
      </c>
      <c r="I31" t="s">
        <v>2935</v>
      </c>
      <c r="J31" t="s">
        <v>148</v>
      </c>
      <c r="K31" t="s">
        <v>2931</v>
      </c>
      <c r="L31" t="s">
        <v>43</v>
      </c>
      <c r="M31" t="s">
        <v>44</v>
      </c>
      <c r="N31" t="s">
        <v>46</v>
      </c>
      <c r="O31" t="s">
        <v>44</v>
      </c>
      <c r="P31" t="s">
        <v>45</v>
      </c>
      <c r="Q31" t="s">
        <v>48</v>
      </c>
      <c r="R31" t="s">
        <v>49</v>
      </c>
      <c r="S31" t="s">
        <v>47</v>
      </c>
      <c r="T31" t="s">
        <v>31</v>
      </c>
      <c r="U31" t="s">
        <v>31</v>
      </c>
      <c r="V31" t="s">
        <v>38</v>
      </c>
      <c r="W31" t="s">
        <v>39</v>
      </c>
      <c r="X31" t="s">
        <v>3568</v>
      </c>
      <c r="Y31" s="1">
        <v>43781</v>
      </c>
      <c r="Z31" t="s">
        <v>31</v>
      </c>
      <c r="AA31" t="s">
        <v>37</v>
      </c>
      <c r="AB31" s="3">
        <v>12852000</v>
      </c>
      <c r="AC31" s="3">
        <v>12852000</v>
      </c>
      <c r="AD31" s="3">
        <v>0</v>
      </c>
      <c r="AE31" s="3">
        <v>0</v>
      </c>
      <c r="AF31" s="3">
        <v>0</v>
      </c>
      <c r="AG31" s="3">
        <v>0</v>
      </c>
      <c r="AH31" s="3">
        <v>4987413</v>
      </c>
      <c r="AI31" s="3">
        <v>0</v>
      </c>
      <c r="AJ31" s="3">
        <v>0</v>
      </c>
      <c r="AK31" s="3">
        <v>0</v>
      </c>
      <c r="AL31">
        <v>1</v>
      </c>
      <c r="AM31" s="1">
        <v>43948</v>
      </c>
      <c r="AN31" t="s">
        <v>3569</v>
      </c>
      <c r="AO31" t="s">
        <v>2933</v>
      </c>
      <c r="AP31" t="s">
        <v>37</v>
      </c>
      <c r="AQ31" t="s">
        <v>37</v>
      </c>
      <c r="AR31" t="s">
        <v>37</v>
      </c>
      <c r="AS31" t="s">
        <v>31</v>
      </c>
      <c r="AT31" t="s">
        <v>31</v>
      </c>
      <c r="AU31" t="s">
        <v>31</v>
      </c>
      <c r="AV31" t="s">
        <v>31</v>
      </c>
      <c r="AW31" t="s">
        <v>31</v>
      </c>
      <c r="AX31" t="s">
        <v>31</v>
      </c>
      <c r="AY31" t="s">
        <v>31</v>
      </c>
      <c r="AZ31" t="s">
        <v>31</v>
      </c>
      <c r="BA31">
        <v>0</v>
      </c>
      <c r="BB31">
        <v>0</v>
      </c>
      <c r="BC31">
        <v>0</v>
      </c>
      <c r="BD31" t="s">
        <v>31</v>
      </c>
      <c r="BE31">
        <v>0</v>
      </c>
      <c r="BF31" t="s">
        <v>37</v>
      </c>
      <c r="BG31">
        <v>6</v>
      </c>
      <c r="BH31">
        <v>0</v>
      </c>
      <c r="BI31" t="s">
        <v>31</v>
      </c>
      <c r="BJ31" t="s">
        <v>31</v>
      </c>
      <c r="BK31">
        <v>0</v>
      </c>
    </row>
    <row r="32" spans="1:63">
      <c r="A32" t="s">
        <v>3575</v>
      </c>
      <c r="B32" t="s">
        <v>2978</v>
      </c>
      <c r="C32" t="s">
        <v>45</v>
      </c>
      <c r="D32" t="s">
        <v>33</v>
      </c>
      <c r="E32" t="s">
        <v>40</v>
      </c>
      <c r="F32" t="str">
        <f t="shared" si="0"/>
        <v>52</v>
      </c>
      <c r="G32" t="s">
        <v>41</v>
      </c>
      <c r="H32" t="s">
        <v>42</v>
      </c>
      <c r="I32" t="s">
        <v>2935</v>
      </c>
      <c r="J32" t="s">
        <v>79</v>
      </c>
      <c r="K32" t="s">
        <v>2931</v>
      </c>
      <c r="L32" t="s">
        <v>43</v>
      </c>
      <c r="M32" t="s">
        <v>44</v>
      </c>
      <c r="N32" t="s">
        <v>46</v>
      </c>
      <c r="O32" t="s">
        <v>44</v>
      </c>
      <c r="P32" t="s">
        <v>45</v>
      </c>
      <c r="Q32" t="s">
        <v>48</v>
      </c>
      <c r="R32" t="s">
        <v>49</v>
      </c>
      <c r="S32" t="s">
        <v>47</v>
      </c>
      <c r="T32" t="s">
        <v>31</v>
      </c>
      <c r="U32" t="s">
        <v>31</v>
      </c>
      <c r="V32" t="s">
        <v>38</v>
      </c>
      <c r="W32" t="s">
        <v>39</v>
      </c>
      <c r="X32" t="s">
        <v>3568</v>
      </c>
      <c r="Y32" s="1">
        <v>43781</v>
      </c>
      <c r="Z32" t="s">
        <v>31</v>
      </c>
      <c r="AA32" t="s">
        <v>37</v>
      </c>
      <c r="AB32" s="3">
        <v>23118000</v>
      </c>
      <c r="AC32" s="3">
        <v>23118000</v>
      </c>
      <c r="AD32" s="3">
        <v>0</v>
      </c>
      <c r="AE32" s="3">
        <v>0</v>
      </c>
      <c r="AF32" s="3">
        <v>0</v>
      </c>
      <c r="AG32" s="3">
        <v>0</v>
      </c>
      <c r="AH32" s="3">
        <v>6909789</v>
      </c>
      <c r="AI32" s="3">
        <v>0</v>
      </c>
      <c r="AJ32" s="3">
        <v>0</v>
      </c>
      <c r="AK32" s="3">
        <v>0</v>
      </c>
      <c r="AL32">
        <v>1</v>
      </c>
      <c r="AM32" s="1">
        <v>43948</v>
      </c>
      <c r="AN32" t="s">
        <v>3569</v>
      </c>
      <c r="AO32" t="s">
        <v>2933</v>
      </c>
      <c r="AP32" t="s">
        <v>37</v>
      </c>
      <c r="AQ32" t="s">
        <v>37</v>
      </c>
      <c r="AR32" t="s">
        <v>37</v>
      </c>
      <c r="AS32" t="s">
        <v>31</v>
      </c>
      <c r="AT32" t="s">
        <v>31</v>
      </c>
      <c r="AU32" t="s">
        <v>31</v>
      </c>
      <c r="AV32" t="s">
        <v>31</v>
      </c>
      <c r="AW32" t="s">
        <v>31</v>
      </c>
      <c r="AX32" t="s">
        <v>31</v>
      </c>
      <c r="AY32" t="s">
        <v>31</v>
      </c>
      <c r="AZ32" t="s">
        <v>31</v>
      </c>
      <c r="BA32">
        <v>0</v>
      </c>
      <c r="BB32">
        <v>0</v>
      </c>
      <c r="BC32">
        <v>0</v>
      </c>
      <c r="BD32" t="s">
        <v>31</v>
      </c>
      <c r="BE32">
        <v>0</v>
      </c>
      <c r="BF32" t="s">
        <v>37</v>
      </c>
      <c r="BG32">
        <v>7</v>
      </c>
      <c r="BH32">
        <v>0</v>
      </c>
      <c r="BI32" t="s">
        <v>31</v>
      </c>
      <c r="BJ32" t="s">
        <v>31</v>
      </c>
      <c r="BK32">
        <v>0</v>
      </c>
    </row>
    <row r="33" spans="1:63">
      <c r="A33" t="s">
        <v>3576</v>
      </c>
      <c r="B33" t="s">
        <v>2978</v>
      </c>
      <c r="C33" t="s">
        <v>45</v>
      </c>
      <c r="D33" t="s">
        <v>33</v>
      </c>
      <c r="E33" t="s">
        <v>40</v>
      </c>
      <c r="F33" t="str">
        <f t="shared" si="0"/>
        <v>52</v>
      </c>
      <c r="G33" t="s">
        <v>41</v>
      </c>
      <c r="H33" t="s">
        <v>42</v>
      </c>
      <c r="I33" t="s">
        <v>2936</v>
      </c>
      <c r="J33" t="s">
        <v>143</v>
      </c>
      <c r="K33" t="s">
        <v>2931</v>
      </c>
      <c r="L33" t="s">
        <v>43</v>
      </c>
      <c r="M33" t="s">
        <v>44</v>
      </c>
      <c r="N33" t="s">
        <v>46</v>
      </c>
      <c r="O33" t="s">
        <v>44</v>
      </c>
      <c r="P33" t="s">
        <v>45</v>
      </c>
      <c r="Q33" t="s">
        <v>48</v>
      </c>
      <c r="R33" t="s">
        <v>49</v>
      </c>
      <c r="S33" t="s">
        <v>47</v>
      </c>
      <c r="T33" t="s">
        <v>31</v>
      </c>
      <c r="U33" t="s">
        <v>31</v>
      </c>
      <c r="V33" t="s">
        <v>38</v>
      </c>
      <c r="W33" t="s">
        <v>39</v>
      </c>
      <c r="X33" t="s">
        <v>3568</v>
      </c>
      <c r="Y33" s="1">
        <v>43781</v>
      </c>
      <c r="Z33" t="s">
        <v>31</v>
      </c>
      <c r="AA33" t="s">
        <v>37</v>
      </c>
      <c r="AB33" s="3">
        <v>3576000</v>
      </c>
      <c r="AC33" s="3">
        <v>3576000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>
        <v>1</v>
      </c>
      <c r="AM33" s="1">
        <v>43948</v>
      </c>
      <c r="AN33" t="s">
        <v>3569</v>
      </c>
      <c r="AO33" t="s">
        <v>2933</v>
      </c>
      <c r="AP33" t="s">
        <v>37</v>
      </c>
      <c r="AQ33" t="s">
        <v>37</v>
      </c>
      <c r="AR33" t="s">
        <v>37</v>
      </c>
      <c r="AS33" t="s">
        <v>31</v>
      </c>
      <c r="AT33" t="s">
        <v>31</v>
      </c>
      <c r="AU33" t="s">
        <v>31</v>
      </c>
      <c r="AV33" t="s">
        <v>31</v>
      </c>
      <c r="AW33" t="s">
        <v>31</v>
      </c>
      <c r="AX33" t="s">
        <v>31</v>
      </c>
      <c r="AY33" t="s">
        <v>31</v>
      </c>
      <c r="AZ33" t="s">
        <v>31</v>
      </c>
      <c r="BA33">
        <v>0</v>
      </c>
      <c r="BB33">
        <v>0</v>
      </c>
      <c r="BC33">
        <v>0</v>
      </c>
      <c r="BD33" t="s">
        <v>31</v>
      </c>
      <c r="BE33">
        <v>0</v>
      </c>
      <c r="BF33" t="s">
        <v>37</v>
      </c>
      <c r="BG33">
        <v>8</v>
      </c>
      <c r="BH33">
        <v>0</v>
      </c>
      <c r="BI33" t="s">
        <v>31</v>
      </c>
      <c r="BJ33" t="s">
        <v>31</v>
      </c>
      <c r="BK33">
        <v>0</v>
      </c>
    </row>
    <row r="34" spans="1:63">
      <c r="A34" t="s">
        <v>3577</v>
      </c>
      <c r="B34" t="s">
        <v>2978</v>
      </c>
      <c r="C34" t="s">
        <v>45</v>
      </c>
      <c r="D34" t="s">
        <v>33</v>
      </c>
      <c r="E34" t="s">
        <v>40</v>
      </c>
      <c r="F34" t="str">
        <f t="shared" si="0"/>
        <v>52</v>
      </c>
      <c r="G34" t="s">
        <v>41</v>
      </c>
      <c r="H34" t="s">
        <v>42</v>
      </c>
      <c r="I34" t="s">
        <v>2937</v>
      </c>
      <c r="J34" t="s">
        <v>286</v>
      </c>
      <c r="K34" t="s">
        <v>2931</v>
      </c>
      <c r="L34" t="s">
        <v>43</v>
      </c>
      <c r="M34" t="s">
        <v>44</v>
      </c>
      <c r="N34" t="s">
        <v>46</v>
      </c>
      <c r="O34" t="s">
        <v>44</v>
      </c>
      <c r="P34" t="s">
        <v>45</v>
      </c>
      <c r="Q34" t="s">
        <v>48</v>
      </c>
      <c r="R34" t="s">
        <v>49</v>
      </c>
      <c r="S34" t="s">
        <v>47</v>
      </c>
      <c r="T34" t="s">
        <v>31</v>
      </c>
      <c r="U34" t="s">
        <v>31</v>
      </c>
      <c r="V34" t="s">
        <v>38</v>
      </c>
      <c r="W34" t="s">
        <v>39</v>
      </c>
      <c r="X34" t="s">
        <v>3568</v>
      </c>
      <c r="Y34" s="1">
        <v>43781</v>
      </c>
      <c r="Z34" t="s">
        <v>31</v>
      </c>
      <c r="AA34" t="s">
        <v>37</v>
      </c>
      <c r="AB34" s="3">
        <v>43800000</v>
      </c>
      <c r="AC34" s="3">
        <v>43800000</v>
      </c>
      <c r="AD34" s="3">
        <v>0</v>
      </c>
      <c r="AE34" s="3">
        <v>0</v>
      </c>
      <c r="AF34" s="3">
        <v>0</v>
      </c>
      <c r="AG34" s="3">
        <v>0</v>
      </c>
      <c r="AH34" s="3">
        <v>14600000</v>
      </c>
      <c r="AI34" s="3">
        <v>0</v>
      </c>
      <c r="AJ34" s="3">
        <v>0</v>
      </c>
      <c r="AK34" s="3">
        <v>0</v>
      </c>
      <c r="AL34">
        <v>1</v>
      </c>
      <c r="AM34" s="1">
        <v>43948</v>
      </c>
      <c r="AN34" t="s">
        <v>3569</v>
      </c>
      <c r="AO34" t="s">
        <v>2933</v>
      </c>
      <c r="AP34" t="s">
        <v>37</v>
      </c>
      <c r="AQ34" t="s">
        <v>37</v>
      </c>
      <c r="AR34" t="s">
        <v>37</v>
      </c>
      <c r="AS34" t="s">
        <v>31</v>
      </c>
      <c r="AT34" t="s">
        <v>31</v>
      </c>
      <c r="AU34" t="s">
        <v>31</v>
      </c>
      <c r="AV34" t="s">
        <v>31</v>
      </c>
      <c r="AW34" t="s">
        <v>31</v>
      </c>
      <c r="AX34" t="s">
        <v>31</v>
      </c>
      <c r="AY34" t="s">
        <v>31</v>
      </c>
      <c r="AZ34" t="s">
        <v>31</v>
      </c>
      <c r="BA34">
        <v>0</v>
      </c>
      <c r="BB34">
        <v>0</v>
      </c>
      <c r="BC34">
        <v>0</v>
      </c>
      <c r="BD34" t="s">
        <v>31</v>
      </c>
      <c r="BE34">
        <v>0</v>
      </c>
      <c r="BF34" t="s">
        <v>37</v>
      </c>
      <c r="BG34">
        <v>9</v>
      </c>
      <c r="BH34">
        <v>0</v>
      </c>
      <c r="BI34" t="s">
        <v>31</v>
      </c>
      <c r="BJ34" t="s">
        <v>31</v>
      </c>
      <c r="BK34">
        <v>0</v>
      </c>
    </row>
    <row r="35" spans="1:63">
      <c r="A35" t="s">
        <v>3578</v>
      </c>
      <c r="B35" t="s">
        <v>2978</v>
      </c>
      <c r="C35" t="s">
        <v>45</v>
      </c>
      <c r="D35" t="s">
        <v>33</v>
      </c>
      <c r="E35" t="s">
        <v>40</v>
      </c>
      <c r="F35" t="str">
        <f t="shared" si="0"/>
        <v>52</v>
      </c>
      <c r="G35" t="s">
        <v>41</v>
      </c>
      <c r="H35" t="s">
        <v>42</v>
      </c>
      <c r="I35" t="s">
        <v>2937</v>
      </c>
      <c r="J35" t="s">
        <v>165</v>
      </c>
      <c r="K35" t="s">
        <v>2931</v>
      </c>
      <c r="L35" t="s">
        <v>43</v>
      </c>
      <c r="M35" t="s">
        <v>44</v>
      </c>
      <c r="N35" t="s">
        <v>46</v>
      </c>
      <c r="O35" t="s">
        <v>44</v>
      </c>
      <c r="P35" t="s">
        <v>45</v>
      </c>
      <c r="Q35" t="s">
        <v>48</v>
      </c>
      <c r="R35" t="s">
        <v>49</v>
      </c>
      <c r="S35" t="s">
        <v>47</v>
      </c>
      <c r="T35" t="s">
        <v>31</v>
      </c>
      <c r="U35" t="s">
        <v>31</v>
      </c>
      <c r="V35" t="s">
        <v>38</v>
      </c>
      <c r="W35" t="s">
        <v>39</v>
      </c>
      <c r="X35" t="s">
        <v>3568</v>
      </c>
      <c r="Y35" s="1">
        <v>43781</v>
      </c>
      <c r="Z35" t="s">
        <v>31</v>
      </c>
      <c r="AA35" t="s">
        <v>37</v>
      </c>
      <c r="AB35" s="3">
        <v>518172000</v>
      </c>
      <c r="AC35" s="3">
        <v>518172000</v>
      </c>
      <c r="AD35" s="3">
        <v>0</v>
      </c>
      <c r="AE35" s="3">
        <v>0</v>
      </c>
      <c r="AF35" s="3">
        <v>0</v>
      </c>
      <c r="AG35" s="3">
        <v>0</v>
      </c>
      <c r="AH35" s="3">
        <v>202070400</v>
      </c>
      <c r="AI35" s="3">
        <v>0</v>
      </c>
      <c r="AJ35" s="3">
        <v>0</v>
      </c>
      <c r="AK35" s="3">
        <v>0</v>
      </c>
      <c r="AL35">
        <v>1</v>
      </c>
      <c r="AM35" s="1">
        <v>43948</v>
      </c>
      <c r="AN35" t="s">
        <v>3569</v>
      </c>
      <c r="AO35" t="s">
        <v>2933</v>
      </c>
      <c r="AP35" t="s">
        <v>37</v>
      </c>
      <c r="AQ35" t="s">
        <v>37</v>
      </c>
      <c r="AR35" t="s">
        <v>37</v>
      </c>
      <c r="AS35" t="s">
        <v>31</v>
      </c>
      <c r="AT35" t="s">
        <v>31</v>
      </c>
      <c r="AU35" t="s">
        <v>31</v>
      </c>
      <c r="AV35" t="s">
        <v>31</v>
      </c>
      <c r="AW35" t="s">
        <v>31</v>
      </c>
      <c r="AX35" t="s">
        <v>31</v>
      </c>
      <c r="AY35" t="s">
        <v>31</v>
      </c>
      <c r="AZ35" t="s">
        <v>31</v>
      </c>
      <c r="BA35">
        <v>0</v>
      </c>
      <c r="BB35">
        <v>0</v>
      </c>
      <c r="BC35">
        <v>0</v>
      </c>
      <c r="BD35" t="s">
        <v>31</v>
      </c>
      <c r="BE35">
        <v>0</v>
      </c>
      <c r="BF35" t="s">
        <v>37</v>
      </c>
      <c r="BG35">
        <v>10</v>
      </c>
      <c r="BH35">
        <v>0</v>
      </c>
      <c r="BI35" t="s">
        <v>31</v>
      </c>
      <c r="BJ35" t="s">
        <v>31</v>
      </c>
      <c r="BK35">
        <v>0</v>
      </c>
    </row>
    <row r="36" spans="1:63">
      <c r="A36" t="s">
        <v>3579</v>
      </c>
      <c r="B36" t="s">
        <v>2978</v>
      </c>
      <c r="C36" t="s">
        <v>45</v>
      </c>
      <c r="D36" t="s">
        <v>33</v>
      </c>
      <c r="E36" t="s">
        <v>40</v>
      </c>
      <c r="F36" t="str">
        <f t="shared" si="0"/>
        <v>51</v>
      </c>
      <c r="G36" t="s">
        <v>41</v>
      </c>
      <c r="H36" t="s">
        <v>42</v>
      </c>
      <c r="I36" t="s">
        <v>2938</v>
      </c>
      <c r="J36" t="s">
        <v>116</v>
      </c>
      <c r="K36" t="s">
        <v>2931</v>
      </c>
      <c r="L36" t="s">
        <v>43</v>
      </c>
      <c r="M36" t="s">
        <v>44</v>
      </c>
      <c r="N36" t="s">
        <v>46</v>
      </c>
      <c r="O36" t="s">
        <v>44</v>
      </c>
      <c r="P36" t="s">
        <v>45</v>
      </c>
      <c r="Q36" t="s">
        <v>48</v>
      </c>
      <c r="R36" t="s">
        <v>49</v>
      </c>
      <c r="S36" t="s">
        <v>47</v>
      </c>
      <c r="T36" t="s">
        <v>31</v>
      </c>
      <c r="U36" t="s">
        <v>31</v>
      </c>
      <c r="V36" t="s">
        <v>38</v>
      </c>
      <c r="W36" t="s">
        <v>39</v>
      </c>
      <c r="X36" t="s">
        <v>3568</v>
      </c>
      <c r="Y36" s="1">
        <v>43781</v>
      </c>
      <c r="Z36" t="s">
        <v>31</v>
      </c>
      <c r="AA36" t="s">
        <v>37</v>
      </c>
      <c r="AB36" s="3">
        <v>4332297000</v>
      </c>
      <c r="AC36" s="3">
        <v>4332297000</v>
      </c>
      <c r="AD36" s="3">
        <v>0</v>
      </c>
      <c r="AE36" s="3">
        <v>0</v>
      </c>
      <c r="AF36" s="3">
        <v>0</v>
      </c>
      <c r="AG36" s="3">
        <v>0</v>
      </c>
      <c r="AH36" s="3">
        <v>1239853450</v>
      </c>
      <c r="AI36" s="3">
        <v>0</v>
      </c>
      <c r="AJ36" s="3">
        <v>0</v>
      </c>
      <c r="AK36" s="3">
        <v>0</v>
      </c>
      <c r="AL36">
        <v>1</v>
      </c>
      <c r="AM36" s="1">
        <v>43948</v>
      </c>
      <c r="AN36" t="s">
        <v>3569</v>
      </c>
      <c r="AO36" t="s">
        <v>2933</v>
      </c>
      <c r="AP36" t="s">
        <v>37</v>
      </c>
      <c r="AQ36" t="s">
        <v>37</v>
      </c>
      <c r="AR36" t="s">
        <v>37</v>
      </c>
      <c r="AS36" t="s">
        <v>31</v>
      </c>
      <c r="AT36" t="s">
        <v>31</v>
      </c>
      <c r="AU36" t="s">
        <v>31</v>
      </c>
      <c r="AV36" t="s">
        <v>31</v>
      </c>
      <c r="AW36" t="s">
        <v>31</v>
      </c>
      <c r="AX36" t="s">
        <v>31</v>
      </c>
      <c r="AY36" t="s">
        <v>31</v>
      </c>
      <c r="AZ36" t="s">
        <v>31</v>
      </c>
      <c r="BA36">
        <v>0</v>
      </c>
      <c r="BB36">
        <v>0</v>
      </c>
      <c r="BC36">
        <v>0</v>
      </c>
      <c r="BD36" t="s">
        <v>31</v>
      </c>
      <c r="BE36">
        <v>0</v>
      </c>
      <c r="BF36" t="s">
        <v>37</v>
      </c>
      <c r="BG36">
        <v>11</v>
      </c>
      <c r="BH36">
        <v>0</v>
      </c>
      <c r="BI36" t="s">
        <v>31</v>
      </c>
      <c r="BJ36" t="s">
        <v>31</v>
      </c>
      <c r="BK36">
        <v>0</v>
      </c>
    </row>
    <row r="37" spans="1:63">
      <c r="A37" t="s">
        <v>3580</v>
      </c>
      <c r="B37" t="s">
        <v>2978</v>
      </c>
      <c r="C37" t="s">
        <v>45</v>
      </c>
      <c r="D37" t="s">
        <v>33</v>
      </c>
      <c r="E37" t="s">
        <v>40</v>
      </c>
      <c r="F37" t="str">
        <f t="shared" si="0"/>
        <v>51</v>
      </c>
      <c r="G37" t="s">
        <v>41</v>
      </c>
      <c r="H37" t="s">
        <v>42</v>
      </c>
      <c r="I37" t="s">
        <v>2939</v>
      </c>
      <c r="J37" t="s">
        <v>234</v>
      </c>
      <c r="K37" t="s">
        <v>2931</v>
      </c>
      <c r="L37" t="s">
        <v>43</v>
      </c>
      <c r="M37" t="s">
        <v>44</v>
      </c>
      <c r="N37" t="s">
        <v>46</v>
      </c>
      <c r="O37" t="s">
        <v>44</v>
      </c>
      <c r="P37" t="s">
        <v>45</v>
      </c>
      <c r="Q37" t="s">
        <v>48</v>
      </c>
      <c r="R37" t="s">
        <v>49</v>
      </c>
      <c r="S37" t="s">
        <v>47</v>
      </c>
      <c r="T37" t="s">
        <v>31</v>
      </c>
      <c r="U37" t="s">
        <v>31</v>
      </c>
      <c r="V37" t="s">
        <v>38</v>
      </c>
      <c r="W37" t="s">
        <v>39</v>
      </c>
      <c r="X37" t="s">
        <v>3568</v>
      </c>
      <c r="Y37" s="1">
        <v>43781</v>
      </c>
      <c r="Z37" t="s">
        <v>31</v>
      </c>
      <c r="AA37" t="s">
        <v>37</v>
      </c>
      <c r="AB37" s="3">
        <v>6440000</v>
      </c>
      <c r="AC37" s="3">
        <v>6440000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>
        <v>1</v>
      </c>
      <c r="AM37" s="1">
        <v>43948</v>
      </c>
      <c r="AN37" t="s">
        <v>3569</v>
      </c>
      <c r="AO37" t="s">
        <v>2933</v>
      </c>
      <c r="AP37" t="s">
        <v>37</v>
      </c>
      <c r="AQ37" t="s">
        <v>37</v>
      </c>
      <c r="AR37" t="s">
        <v>37</v>
      </c>
      <c r="AS37" t="s">
        <v>31</v>
      </c>
      <c r="AT37" t="s">
        <v>31</v>
      </c>
      <c r="AU37" t="s">
        <v>31</v>
      </c>
      <c r="AV37" t="s">
        <v>31</v>
      </c>
      <c r="AW37" t="s">
        <v>31</v>
      </c>
      <c r="AX37" t="s">
        <v>31</v>
      </c>
      <c r="AY37" t="s">
        <v>31</v>
      </c>
      <c r="AZ37" t="s">
        <v>31</v>
      </c>
      <c r="BA37">
        <v>0</v>
      </c>
      <c r="BB37">
        <v>0</v>
      </c>
      <c r="BC37">
        <v>0</v>
      </c>
      <c r="BD37" t="s">
        <v>31</v>
      </c>
      <c r="BE37">
        <v>0</v>
      </c>
      <c r="BF37" t="s">
        <v>37</v>
      </c>
      <c r="BG37">
        <v>12</v>
      </c>
      <c r="BH37">
        <v>0</v>
      </c>
      <c r="BI37" t="s">
        <v>31</v>
      </c>
      <c r="BJ37" t="s">
        <v>31</v>
      </c>
      <c r="BK37">
        <v>0</v>
      </c>
    </row>
    <row r="38" spans="1:63">
      <c r="A38" t="s">
        <v>3581</v>
      </c>
      <c r="B38" t="s">
        <v>2978</v>
      </c>
      <c r="C38" t="s">
        <v>45</v>
      </c>
      <c r="D38" t="s">
        <v>33</v>
      </c>
      <c r="E38" t="s">
        <v>40</v>
      </c>
      <c r="F38" t="str">
        <f t="shared" si="0"/>
        <v>51</v>
      </c>
      <c r="G38" t="s">
        <v>41</v>
      </c>
      <c r="H38" t="s">
        <v>42</v>
      </c>
      <c r="I38" t="s">
        <v>2940</v>
      </c>
      <c r="J38" t="s">
        <v>58</v>
      </c>
      <c r="K38" t="s">
        <v>2931</v>
      </c>
      <c r="L38" t="s">
        <v>43</v>
      </c>
      <c r="M38" t="s">
        <v>44</v>
      </c>
      <c r="N38" t="s">
        <v>46</v>
      </c>
      <c r="O38" t="s">
        <v>44</v>
      </c>
      <c r="P38" t="s">
        <v>45</v>
      </c>
      <c r="Q38" t="s">
        <v>48</v>
      </c>
      <c r="R38" t="s">
        <v>49</v>
      </c>
      <c r="S38" t="s">
        <v>47</v>
      </c>
      <c r="T38" t="s">
        <v>31</v>
      </c>
      <c r="U38" t="s">
        <v>31</v>
      </c>
      <c r="V38" t="s">
        <v>38</v>
      </c>
      <c r="W38" t="s">
        <v>39</v>
      </c>
      <c r="X38" t="s">
        <v>3568</v>
      </c>
      <c r="Y38" s="1">
        <v>43781</v>
      </c>
      <c r="Z38" t="s">
        <v>31</v>
      </c>
      <c r="AA38" t="s">
        <v>37</v>
      </c>
      <c r="AB38" s="3">
        <v>107940000</v>
      </c>
      <c r="AC38" s="3">
        <v>107940000</v>
      </c>
      <c r="AD38" s="3">
        <v>0</v>
      </c>
      <c r="AE38" s="3">
        <v>0</v>
      </c>
      <c r="AF38" s="3">
        <v>0</v>
      </c>
      <c r="AG38" s="3">
        <v>0</v>
      </c>
      <c r="AH38" s="3">
        <v>51425000</v>
      </c>
      <c r="AI38" s="3">
        <v>0</v>
      </c>
      <c r="AJ38" s="3">
        <v>0</v>
      </c>
      <c r="AK38" s="3">
        <v>0</v>
      </c>
      <c r="AL38">
        <v>1</v>
      </c>
      <c r="AM38" s="1">
        <v>43948</v>
      </c>
      <c r="AN38" t="s">
        <v>3569</v>
      </c>
      <c r="AO38" t="s">
        <v>2933</v>
      </c>
      <c r="AP38" t="s">
        <v>37</v>
      </c>
      <c r="AQ38" t="s">
        <v>37</v>
      </c>
      <c r="AR38" t="s">
        <v>37</v>
      </c>
      <c r="AS38" t="s">
        <v>31</v>
      </c>
      <c r="AT38" t="s">
        <v>31</v>
      </c>
      <c r="AU38" t="s">
        <v>31</v>
      </c>
      <c r="AV38" t="s">
        <v>31</v>
      </c>
      <c r="AW38" t="s">
        <v>31</v>
      </c>
      <c r="AX38" t="s">
        <v>31</v>
      </c>
      <c r="AY38" t="s">
        <v>31</v>
      </c>
      <c r="AZ38" t="s">
        <v>31</v>
      </c>
      <c r="BA38">
        <v>0</v>
      </c>
      <c r="BB38">
        <v>0</v>
      </c>
      <c r="BC38">
        <v>0</v>
      </c>
      <c r="BD38" t="s">
        <v>31</v>
      </c>
      <c r="BE38">
        <v>0</v>
      </c>
      <c r="BF38" t="s">
        <v>37</v>
      </c>
      <c r="BG38">
        <v>13</v>
      </c>
      <c r="BH38">
        <v>0</v>
      </c>
      <c r="BI38" t="s">
        <v>31</v>
      </c>
      <c r="BJ38" t="s">
        <v>31</v>
      </c>
      <c r="BK38">
        <v>0</v>
      </c>
    </row>
    <row r="39" spans="1:63">
      <c r="A39" t="s">
        <v>3582</v>
      </c>
      <c r="B39" t="s">
        <v>2978</v>
      </c>
      <c r="C39" t="s">
        <v>45</v>
      </c>
      <c r="D39" t="s">
        <v>33</v>
      </c>
      <c r="E39" t="s">
        <v>40</v>
      </c>
      <c r="F39" t="str">
        <f t="shared" si="0"/>
        <v>51</v>
      </c>
      <c r="G39" t="s">
        <v>41</v>
      </c>
      <c r="H39" t="s">
        <v>42</v>
      </c>
      <c r="I39" t="s">
        <v>2940</v>
      </c>
      <c r="J39" t="s">
        <v>112</v>
      </c>
      <c r="K39" t="s">
        <v>2931</v>
      </c>
      <c r="L39" t="s">
        <v>43</v>
      </c>
      <c r="M39" t="s">
        <v>44</v>
      </c>
      <c r="N39" t="s">
        <v>46</v>
      </c>
      <c r="O39" t="s">
        <v>44</v>
      </c>
      <c r="P39" t="s">
        <v>45</v>
      </c>
      <c r="Q39" t="s">
        <v>48</v>
      </c>
      <c r="R39" t="s">
        <v>49</v>
      </c>
      <c r="S39" t="s">
        <v>47</v>
      </c>
      <c r="T39" t="s">
        <v>31</v>
      </c>
      <c r="U39" t="s">
        <v>31</v>
      </c>
      <c r="V39" t="s">
        <v>38</v>
      </c>
      <c r="W39" t="s">
        <v>39</v>
      </c>
      <c r="X39" t="s">
        <v>3568</v>
      </c>
      <c r="Y39" s="1">
        <v>43781</v>
      </c>
      <c r="Z39" t="s">
        <v>31</v>
      </c>
      <c r="AA39" t="s">
        <v>37</v>
      </c>
      <c r="AB39" s="3">
        <v>812292000</v>
      </c>
      <c r="AC39" s="3">
        <v>812292000</v>
      </c>
      <c r="AD39" s="3">
        <v>0</v>
      </c>
      <c r="AE39" s="3">
        <v>0</v>
      </c>
      <c r="AF39" s="3">
        <v>0</v>
      </c>
      <c r="AG39" s="3">
        <v>0</v>
      </c>
      <c r="AH39" s="3">
        <v>245756000</v>
      </c>
      <c r="AI39" s="3">
        <v>0</v>
      </c>
      <c r="AJ39" s="3">
        <v>0</v>
      </c>
      <c r="AK39" s="3">
        <v>0</v>
      </c>
      <c r="AL39">
        <v>1</v>
      </c>
      <c r="AM39" s="1">
        <v>43948</v>
      </c>
      <c r="AN39" t="s">
        <v>3569</v>
      </c>
      <c r="AO39" t="s">
        <v>2933</v>
      </c>
      <c r="AP39" t="s">
        <v>37</v>
      </c>
      <c r="AQ39" t="s">
        <v>37</v>
      </c>
      <c r="AR39" t="s">
        <v>37</v>
      </c>
      <c r="AS39" t="s">
        <v>31</v>
      </c>
      <c r="AT39" t="s">
        <v>31</v>
      </c>
      <c r="AU39" t="s">
        <v>31</v>
      </c>
      <c r="AV39" t="s">
        <v>31</v>
      </c>
      <c r="AW39" t="s">
        <v>31</v>
      </c>
      <c r="AX39" t="s">
        <v>31</v>
      </c>
      <c r="AY39" t="s">
        <v>31</v>
      </c>
      <c r="AZ39" t="s">
        <v>31</v>
      </c>
      <c r="BA39">
        <v>0</v>
      </c>
      <c r="BB39">
        <v>0</v>
      </c>
      <c r="BC39">
        <v>0</v>
      </c>
      <c r="BD39" t="s">
        <v>31</v>
      </c>
      <c r="BE39">
        <v>0</v>
      </c>
      <c r="BF39" t="s">
        <v>37</v>
      </c>
      <c r="BG39">
        <v>14</v>
      </c>
      <c r="BH39">
        <v>0</v>
      </c>
      <c r="BI39" t="s">
        <v>31</v>
      </c>
      <c r="BJ39" t="s">
        <v>31</v>
      </c>
      <c r="BK39">
        <v>0</v>
      </c>
    </row>
    <row r="40" spans="1:63">
      <c r="A40" t="s">
        <v>3583</v>
      </c>
      <c r="B40" t="s">
        <v>2978</v>
      </c>
      <c r="C40" t="s">
        <v>45</v>
      </c>
      <c r="D40" t="s">
        <v>33</v>
      </c>
      <c r="E40" t="s">
        <v>40</v>
      </c>
      <c r="F40" t="str">
        <f t="shared" si="0"/>
        <v>51</v>
      </c>
      <c r="G40" t="s">
        <v>41</v>
      </c>
      <c r="H40" t="s">
        <v>42</v>
      </c>
      <c r="I40" t="s">
        <v>2940</v>
      </c>
      <c r="J40" t="s">
        <v>57</v>
      </c>
      <c r="K40" t="s">
        <v>2931</v>
      </c>
      <c r="L40" t="s">
        <v>43</v>
      </c>
      <c r="M40" t="s">
        <v>44</v>
      </c>
      <c r="N40" t="s">
        <v>46</v>
      </c>
      <c r="O40" t="s">
        <v>44</v>
      </c>
      <c r="P40" t="s">
        <v>45</v>
      </c>
      <c r="Q40" t="s">
        <v>48</v>
      </c>
      <c r="R40" t="s">
        <v>49</v>
      </c>
      <c r="S40" t="s">
        <v>47</v>
      </c>
      <c r="T40" t="s">
        <v>31</v>
      </c>
      <c r="U40" t="s">
        <v>31</v>
      </c>
      <c r="V40" t="s">
        <v>38</v>
      </c>
      <c r="W40" t="s">
        <v>39</v>
      </c>
      <c r="X40" t="s">
        <v>3568</v>
      </c>
      <c r="Y40" s="1">
        <v>43781</v>
      </c>
      <c r="Z40" t="s">
        <v>31</v>
      </c>
      <c r="AA40" t="s">
        <v>37</v>
      </c>
      <c r="AB40" s="3">
        <v>250235000</v>
      </c>
      <c r="AC40" s="3">
        <v>250235000</v>
      </c>
      <c r="AD40" s="3">
        <v>0</v>
      </c>
      <c r="AE40" s="3">
        <v>0</v>
      </c>
      <c r="AF40" s="3">
        <v>0</v>
      </c>
      <c r="AG40" s="3">
        <v>0</v>
      </c>
      <c r="AH40" s="3">
        <v>113554560</v>
      </c>
      <c r="AI40" s="3">
        <v>0</v>
      </c>
      <c r="AJ40" s="3">
        <v>0</v>
      </c>
      <c r="AK40" s="3">
        <v>0</v>
      </c>
      <c r="AL40">
        <v>1</v>
      </c>
      <c r="AM40" s="1">
        <v>43948</v>
      </c>
      <c r="AN40" t="s">
        <v>3569</v>
      </c>
      <c r="AO40" t="s">
        <v>2933</v>
      </c>
      <c r="AP40" t="s">
        <v>37</v>
      </c>
      <c r="AQ40" t="s">
        <v>37</v>
      </c>
      <c r="AR40" t="s">
        <v>37</v>
      </c>
      <c r="AS40" t="s">
        <v>31</v>
      </c>
      <c r="AT40" t="s">
        <v>31</v>
      </c>
      <c r="AU40" t="s">
        <v>31</v>
      </c>
      <c r="AV40" t="s">
        <v>31</v>
      </c>
      <c r="AW40" t="s">
        <v>31</v>
      </c>
      <c r="AX40" t="s">
        <v>31</v>
      </c>
      <c r="AY40" t="s">
        <v>31</v>
      </c>
      <c r="AZ40" t="s">
        <v>31</v>
      </c>
      <c r="BA40">
        <v>0</v>
      </c>
      <c r="BB40">
        <v>0</v>
      </c>
      <c r="BC40">
        <v>0</v>
      </c>
      <c r="BD40" t="s">
        <v>31</v>
      </c>
      <c r="BE40">
        <v>0</v>
      </c>
      <c r="BF40" t="s">
        <v>37</v>
      </c>
      <c r="BG40">
        <v>15</v>
      </c>
      <c r="BH40">
        <v>0</v>
      </c>
      <c r="BI40" t="s">
        <v>31</v>
      </c>
      <c r="BJ40" t="s">
        <v>31</v>
      </c>
      <c r="BK40">
        <v>0</v>
      </c>
    </row>
    <row r="41" spans="1:63">
      <c r="A41" t="s">
        <v>3584</v>
      </c>
      <c r="B41" t="s">
        <v>2978</v>
      </c>
      <c r="C41" t="s">
        <v>45</v>
      </c>
      <c r="D41" t="s">
        <v>33</v>
      </c>
      <c r="E41" t="s">
        <v>40</v>
      </c>
      <c r="F41" t="str">
        <f t="shared" si="0"/>
        <v>51</v>
      </c>
      <c r="G41" t="s">
        <v>41</v>
      </c>
      <c r="H41" t="s">
        <v>42</v>
      </c>
      <c r="I41" t="s">
        <v>2940</v>
      </c>
      <c r="J41" t="s">
        <v>132</v>
      </c>
      <c r="K41" t="s">
        <v>2931</v>
      </c>
      <c r="L41" t="s">
        <v>43</v>
      </c>
      <c r="M41" t="s">
        <v>44</v>
      </c>
      <c r="N41" t="s">
        <v>46</v>
      </c>
      <c r="O41" t="s">
        <v>44</v>
      </c>
      <c r="P41" t="s">
        <v>45</v>
      </c>
      <c r="Q41" t="s">
        <v>48</v>
      </c>
      <c r="R41" t="s">
        <v>49</v>
      </c>
      <c r="S41" t="s">
        <v>47</v>
      </c>
      <c r="T41" t="s">
        <v>31</v>
      </c>
      <c r="U41" t="s">
        <v>31</v>
      </c>
      <c r="V41" t="s">
        <v>38</v>
      </c>
      <c r="W41" t="s">
        <v>39</v>
      </c>
      <c r="X41" t="s">
        <v>3568</v>
      </c>
      <c r="Y41" s="1">
        <v>43781</v>
      </c>
      <c r="Z41" t="s">
        <v>31</v>
      </c>
      <c r="AA41" t="s">
        <v>37</v>
      </c>
      <c r="AB41" s="3">
        <v>34488000</v>
      </c>
      <c r="AC41" s="3">
        <v>34488000</v>
      </c>
      <c r="AD41" s="3">
        <v>0</v>
      </c>
      <c r="AE41" s="3">
        <v>0</v>
      </c>
      <c r="AF41" s="3">
        <v>0</v>
      </c>
      <c r="AG41" s="3">
        <v>0</v>
      </c>
      <c r="AH41" s="3">
        <v>598940</v>
      </c>
      <c r="AI41" s="3">
        <v>0</v>
      </c>
      <c r="AJ41" s="3">
        <v>0</v>
      </c>
      <c r="AK41" s="3">
        <v>0</v>
      </c>
      <c r="AL41">
        <v>1</v>
      </c>
      <c r="AM41" s="1">
        <v>43948</v>
      </c>
      <c r="AN41" t="s">
        <v>3569</v>
      </c>
      <c r="AO41" t="s">
        <v>2933</v>
      </c>
      <c r="AP41" t="s">
        <v>37</v>
      </c>
      <c r="AQ41" t="s">
        <v>37</v>
      </c>
      <c r="AR41" t="s">
        <v>37</v>
      </c>
      <c r="AS41" t="s">
        <v>31</v>
      </c>
      <c r="AT41" t="s">
        <v>31</v>
      </c>
      <c r="AU41" t="s">
        <v>31</v>
      </c>
      <c r="AV41" t="s">
        <v>31</v>
      </c>
      <c r="AW41" t="s">
        <v>31</v>
      </c>
      <c r="AX41" t="s">
        <v>31</v>
      </c>
      <c r="AY41" t="s">
        <v>31</v>
      </c>
      <c r="AZ41" t="s">
        <v>31</v>
      </c>
      <c r="BA41">
        <v>0</v>
      </c>
      <c r="BB41">
        <v>0</v>
      </c>
      <c r="BC41">
        <v>0</v>
      </c>
      <c r="BD41" t="s">
        <v>31</v>
      </c>
      <c r="BE41">
        <v>0</v>
      </c>
      <c r="BF41" t="s">
        <v>37</v>
      </c>
      <c r="BG41">
        <v>16</v>
      </c>
      <c r="BH41">
        <v>0</v>
      </c>
      <c r="BI41" t="s">
        <v>31</v>
      </c>
      <c r="BJ41" t="s">
        <v>31</v>
      </c>
      <c r="BK41">
        <v>0</v>
      </c>
    </row>
    <row r="42" spans="1:63">
      <c r="A42" t="s">
        <v>3585</v>
      </c>
      <c r="B42" t="s">
        <v>2978</v>
      </c>
      <c r="C42" t="s">
        <v>45</v>
      </c>
      <c r="D42" t="s">
        <v>33</v>
      </c>
      <c r="E42" t="s">
        <v>40</v>
      </c>
      <c r="F42" t="str">
        <f t="shared" si="0"/>
        <v>51</v>
      </c>
      <c r="G42" t="s">
        <v>41</v>
      </c>
      <c r="H42" t="s">
        <v>42</v>
      </c>
      <c r="I42" t="s">
        <v>2940</v>
      </c>
      <c r="J42" t="s">
        <v>52</v>
      </c>
      <c r="K42" t="s">
        <v>2931</v>
      </c>
      <c r="L42" t="s">
        <v>43</v>
      </c>
      <c r="M42" t="s">
        <v>44</v>
      </c>
      <c r="N42" t="s">
        <v>46</v>
      </c>
      <c r="O42" t="s">
        <v>44</v>
      </c>
      <c r="P42" t="s">
        <v>45</v>
      </c>
      <c r="Q42" t="s">
        <v>48</v>
      </c>
      <c r="R42" t="s">
        <v>49</v>
      </c>
      <c r="S42" t="s">
        <v>47</v>
      </c>
      <c r="T42" t="s">
        <v>31</v>
      </c>
      <c r="U42" t="s">
        <v>31</v>
      </c>
      <c r="V42" t="s">
        <v>38</v>
      </c>
      <c r="W42" t="s">
        <v>39</v>
      </c>
      <c r="X42" t="s">
        <v>3568</v>
      </c>
      <c r="Y42" s="1">
        <v>43781</v>
      </c>
      <c r="Z42" t="s">
        <v>31</v>
      </c>
      <c r="AA42" t="s">
        <v>37</v>
      </c>
      <c r="AB42" s="3">
        <v>218820000</v>
      </c>
      <c r="AC42" s="3">
        <v>218820000</v>
      </c>
      <c r="AD42" s="3">
        <v>0</v>
      </c>
      <c r="AE42" s="3">
        <v>0</v>
      </c>
      <c r="AF42" s="3">
        <v>0</v>
      </c>
      <c r="AG42" s="3">
        <v>0</v>
      </c>
      <c r="AH42" s="3">
        <v>105430000</v>
      </c>
      <c r="AI42" s="3">
        <v>0</v>
      </c>
      <c r="AJ42" s="3">
        <v>0</v>
      </c>
      <c r="AK42" s="3">
        <v>0</v>
      </c>
      <c r="AL42">
        <v>1</v>
      </c>
      <c r="AM42" s="1">
        <v>43948</v>
      </c>
      <c r="AN42" t="s">
        <v>3569</v>
      </c>
      <c r="AO42" t="s">
        <v>2933</v>
      </c>
      <c r="AP42" t="s">
        <v>37</v>
      </c>
      <c r="AQ42" t="s">
        <v>37</v>
      </c>
      <c r="AR42" t="s">
        <v>37</v>
      </c>
      <c r="AS42" t="s">
        <v>31</v>
      </c>
      <c r="AT42" t="s">
        <v>31</v>
      </c>
      <c r="AU42" t="s">
        <v>31</v>
      </c>
      <c r="AV42" t="s">
        <v>31</v>
      </c>
      <c r="AW42" t="s">
        <v>31</v>
      </c>
      <c r="AX42" t="s">
        <v>31</v>
      </c>
      <c r="AY42" t="s">
        <v>31</v>
      </c>
      <c r="AZ42" t="s">
        <v>31</v>
      </c>
      <c r="BA42">
        <v>0</v>
      </c>
      <c r="BB42">
        <v>0</v>
      </c>
      <c r="BC42">
        <v>0</v>
      </c>
      <c r="BD42" t="s">
        <v>31</v>
      </c>
      <c r="BE42">
        <v>0</v>
      </c>
      <c r="BF42" t="s">
        <v>37</v>
      </c>
      <c r="BG42">
        <v>17</v>
      </c>
      <c r="BH42">
        <v>0</v>
      </c>
      <c r="BI42" t="s">
        <v>31</v>
      </c>
      <c r="BJ42" t="s">
        <v>31</v>
      </c>
      <c r="BK42">
        <v>0</v>
      </c>
    </row>
    <row r="43" spans="1:63">
      <c r="A43" t="s">
        <v>3586</v>
      </c>
      <c r="B43" t="s">
        <v>2978</v>
      </c>
      <c r="C43" t="s">
        <v>45</v>
      </c>
      <c r="D43" t="s">
        <v>33</v>
      </c>
      <c r="E43" t="s">
        <v>40</v>
      </c>
      <c r="F43" t="str">
        <f t="shared" si="0"/>
        <v>51</v>
      </c>
      <c r="G43" t="s">
        <v>41</v>
      </c>
      <c r="H43" t="s">
        <v>42</v>
      </c>
      <c r="I43" t="s">
        <v>2940</v>
      </c>
      <c r="J43" t="s">
        <v>56</v>
      </c>
      <c r="K43" t="s">
        <v>2931</v>
      </c>
      <c r="L43" t="s">
        <v>43</v>
      </c>
      <c r="M43" t="s">
        <v>44</v>
      </c>
      <c r="N43" t="s">
        <v>46</v>
      </c>
      <c r="O43" t="s">
        <v>44</v>
      </c>
      <c r="P43" t="s">
        <v>45</v>
      </c>
      <c r="Q43" t="s">
        <v>48</v>
      </c>
      <c r="R43" t="s">
        <v>49</v>
      </c>
      <c r="S43" t="s">
        <v>47</v>
      </c>
      <c r="T43" t="s">
        <v>31</v>
      </c>
      <c r="U43" t="s">
        <v>31</v>
      </c>
      <c r="V43" t="s">
        <v>38</v>
      </c>
      <c r="W43" t="s">
        <v>39</v>
      </c>
      <c r="X43" t="s">
        <v>3568</v>
      </c>
      <c r="Y43" s="1">
        <v>43781</v>
      </c>
      <c r="Z43" t="s">
        <v>31</v>
      </c>
      <c r="AA43" t="s">
        <v>37</v>
      </c>
      <c r="AB43" s="3">
        <v>14420000</v>
      </c>
      <c r="AC43" s="3">
        <v>14420000</v>
      </c>
      <c r="AD43" s="3">
        <v>0</v>
      </c>
      <c r="AE43" s="3">
        <v>0</v>
      </c>
      <c r="AF43" s="3">
        <v>0</v>
      </c>
      <c r="AG43" s="3">
        <v>0</v>
      </c>
      <c r="AH43" s="3">
        <v>7210000</v>
      </c>
      <c r="AI43" s="3">
        <v>0</v>
      </c>
      <c r="AJ43" s="3">
        <v>0</v>
      </c>
      <c r="AK43" s="3">
        <v>0</v>
      </c>
      <c r="AL43">
        <v>1</v>
      </c>
      <c r="AM43" s="1">
        <v>43948</v>
      </c>
      <c r="AN43" t="s">
        <v>3569</v>
      </c>
      <c r="AO43" t="s">
        <v>2933</v>
      </c>
      <c r="AP43" t="s">
        <v>37</v>
      </c>
      <c r="AQ43" t="s">
        <v>37</v>
      </c>
      <c r="AR43" t="s">
        <v>37</v>
      </c>
      <c r="AS43" t="s">
        <v>31</v>
      </c>
      <c r="AT43" t="s">
        <v>31</v>
      </c>
      <c r="AU43" t="s">
        <v>31</v>
      </c>
      <c r="AV43" t="s">
        <v>31</v>
      </c>
      <c r="AW43" t="s">
        <v>31</v>
      </c>
      <c r="AX43" t="s">
        <v>31</v>
      </c>
      <c r="AY43" t="s">
        <v>31</v>
      </c>
      <c r="AZ43" t="s">
        <v>31</v>
      </c>
      <c r="BA43">
        <v>0</v>
      </c>
      <c r="BB43">
        <v>0</v>
      </c>
      <c r="BC43">
        <v>0</v>
      </c>
      <c r="BD43" t="s">
        <v>31</v>
      </c>
      <c r="BE43">
        <v>0</v>
      </c>
      <c r="BF43" t="s">
        <v>37</v>
      </c>
      <c r="BG43">
        <v>18</v>
      </c>
      <c r="BH43">
        <v>0</v>
      </c>
      <c r="BI43" t="s">
        <v>31</v>
      </c>
      <c r="BJ43" t="s">
        <v>31</v>
      </c>
      <c r="BK43">
        <v>0</v>
      </c>
    </row>
    <row r="44" spans="1:63">
      <c r="A44" t="s">
        <v>3587</v>
      </c>
      <c r="B44" t="s">
        <v>2978</v>
      </c>
      <c r="C44" t="s">
        <v>45</v>
      </c>
      <c r="D44" t="s">
        <v>33</v>
      </c>
      <c r="E44" t="s">
        <v>40</v>
      </c>
      <c r="F44" t="str">
        <f t="shared" si="0"/>
        <v>51</v>
      </c>
      <c r="G44" t="s">
        <v>41</v>
      </c>
      <c r="H44" t="s">
        <v>42</v>
      </c>
      <c r="I44" t="s">
        <v>2940</v>
      </c>
      <c r="J44" t="s">
        <v>55</v>
      </c>
      <c r="K44" t="s">
        <v>2931</v>
      </c>
      <c r="L44" t="s">
        <v>43</v>
      </c>
      <c r="M44" t="s">
        <v>44</v>
      </c>
      <c r="N44" t="s">
        <v>46</v>
      </c>
      <c r="O44" t="s">
        <v>44</v>
      </c>
      <c r="P44" t="s">
        <v>45</v>
      </c>
      <c r="Q44" t="s">
        <v>48</v>
      </c>
      <c r="R44" t="s">
        <v>49</v>
      </c>
      <c r="S44" t="s">
        <v>47</v>
      </c>
      <c r="T44" t="s">
        <v>31</v>
      </c>
      <c r="U44" t="s">
        <v>31</v>
      </c>
      <c r="V44" t="s">
        <v>38</v>
      </c>
      <c r="W44" t="s">
        <v>39</v>
      </c>
      <c r="X44" t="s">
        <v>3568</v>
      </c>
      <c r="Y44" s="1">
        <v>43781</v>
      </c>
      <c r="Z44" t="s">
        <v>31</v>
      </c>
      <c r="AA44" t="s">
        <v>37</v>
      </c>
      <c r="AB44" s="3">
        <v>107411000</v>
      </c>
      <c r="AC44" s="3">
        <v>107411000</v>
      </c>
      <c r="AD44" s="3">
        <v>0</v>
      </c>
      <c r="AE44" s="3">
        <v>0</v>
      </c>
      <c r="AF44" s="3">
        <v>0</v>
      </c>
      <c r="AG44" s="3">
        <v>0</v>
      </c>
      <c r="AH44" s="3">
        <v>53490102</v>
      </c>
      <c r="AI44" s="3">
        <v>0</v>
      </c>
      <c r="AJ44" s="3">
        <v>0</v>
      </c>
      <c r="AK44" s="3">
        <v>0</v>
      </c>
      <c r="AL44">
        <v>1</v>
      </c>
      <c r="AM44" s="1">
        <v>43948</v>
      </c>
      <c r="AN44" t="s">
        <v>3569</v>
      </c>
      <c r="AO44" t="s">
        <v>2933</v>
      </c>
      <c r="AP44" t="s">
        <v>37</v>
      </c>
      <c r="AQ44" t="s">
        <v>37</v>
      </c>
      <c r="AR44" t="s">
        <v>37</v>
      </c>
      <c r="AS44" t="s">
        <v>31</v>
      </c>
      <c r="AT44" t="s">
        <v>31</v>
      </c>
      <c r="AU44" t="s">
        <v>31</v>
      </c>
      <c r="AV44" t="s">
        <v>31</v>
      </c>
      <c r="AW44" t="s">
        <v>31</v>
      </c>
      <c r="AX44" t="s">
        <v>31</v>
      </c>
      <c r="AY44" t="s">
        <v>31</v>
      </c>
      <c r="AZ44" t="s">
        <v>31</v>
      </c>
      <c r="BA44">
        <v>0</v>
      </c>
      <c r="BB44">
        <v>0</v>
      </c>
      <c r="BC44">
        <v>0</v>
      </c>
      <c r="BD44" t="s">
        <v>31</v>
      </c>
      <c r="BE44">
        <v>0</v>
      </c>
      <c r="BF44" t="s">
        <v>37</v>
      </c>
      <c r="BG44">
        <v>19</v>
      </c>
      <c r="BH44">
        <v>0</v>
      </c>
      <c r="BI44" t="s">
        <v>31</v>
      </c>
      <c r="BJ44" t="s">
        <v>31</v>
      </c>
      <c r="BK44">
        <v>0</v>
      </c>
    </row>
    <row r="45" spans="1:63">
      <c r="A45" t="s">
        <v>3588</v>
      </c>
      <c r="B45" t="s">
        <v>2978</v>
      </c>
      <c r="C45" t="s">
        <v>45</v>
      </c>
      <c r="D45" t="s">
        <v>33</v>
      </c>
      <c r="E45" t="s">
        <v>40</v>
      </c>
      <c r="F45" t="str">
        <f t="shared" si="0"/>
        <v>51</v>
      </c>
      <c r="G45" t="s">
        <v>41</v>
      </c>
      <c r="H45" t="s">
        <v>42</v>
      </c>
      <c r="I45" t="s">
        <v>2940</v>
      </c>
      <c r="J45" t="s">
        <v>51</v>
      </c>
      <c r="K45" t="s">
        <v>2931</v>
      </c>
      <c r="L45" t="s">
        <v>43</v>
      </c>
      <c r="M45" t="s">
        <v>44</v>
      </c>
      <c r="N45" t="s">
        <v>46</v>
      </c>
      <c r="O45" t="s">
        <v>44</v>
      </c>
      <c r="P45" t="s">
        <v>45</v>
      </c>
      <c r="Q45" t="s">
        <v>48</v>
      </c>
      <c r="R45" t="s">
        <v>49</v>
      </c>
      <c r="S45" t="s">
        <v>47</v>
      </c>
      <c r="T45" t="s">
        <v>31</v>
      </c>
      <c r="U45" t="s">
        <v>31</v>
      </c>
      <c r="V45" t="s">
        <v>38</v>
      </c>
      <c r="W45" t="s">
        <v>39</v>
      </c>
      <c r="X45" t="s">
        <v>3568</v>
      </c>
      <c r="Y45" s="1">
        <v>43781</v>
      </c>
      <c r="Z45" t="s">
        <v>31</v>
      </c>
      <c r="AA45" t="s">
        <v>37</v>
      </c>
      <c r="AB45" s="3">
        <v>361236000</v>
      </c>
      <c r="AC45" s="3">
        <v>361236000</v>
      </c>
      <c r="AD45" s="3">
        <v>0</v>
      </c>
      <c r="AE45" s="3">
        <v>0</v>
      </c>
      <c r="AF45" s="3">
        <v>0</v>
      </c>
      <c r="AG45" s="3">
        <v>0</v>
      </c>
      <c r="AH45" s="3">
        <v>174283280</v>
      </c>
      <c r="AI45" s="3">
        <v>0</v>
      </c>
      <c r="AJ45" s="3">
        <v>0</v>
      </c>
      <c r="AK45" s="3">
        <v>0</v>
      </c>
      <c r="AL45">
        <v>1</v>
      </c>
      <c r="AM45" s="1">
        <v>43948</v>
      </c>
      <c r="AN45" t="s">
        <v>3569</v>
      </c>
      <c r="AO45" t="s">
        <v>2933</v>
      </c>
      <c r="AP45" t="s">
        <v>37</v>
      </c>
      <c r="AQ45" t="s">
        <v>37</v>
      </c>
      <c r="AR45" t="s">
        <v>37</v>
      </c>
      <c r="AS45" t="s">
        <v>31</v>
      </c>
      <c r="AT45" t="s">
        <v>31</v>
      </c>
      <c r="AU45" t="s">
        <v>31</v>
      </c>
      <c r="AV45" t="s">
        <v>31</v>
      </c>
      <c r="AW45" t="s">
        <v>31</v>
      </c>
      <c r="AX45" t="s">
        <v>31</v>
      </c>
      <c r="AY45" t="s">
        <v>31</v>
      </c>
      <c r="AZ45" t="s">
        <v>31</v>
      </c>
      <c r="BA45">
        <v>0</v>
      </c>
      <c r="BB45">
        <v>0</v>
      </c>
      <c r="BC45">
        <v>0</v>
      </c>
      <c r="BD45" t="s">
        <v>31</v>
      </c>
      <c r="BE45">
        <v>0</v>
      </c>
      <c r="BF45" t="s">
        <v>37</v>
      </c>
      <c r="BG45">
        <v>20</v>
      </c>
      <c r="BH45">
        <v>0</v>
      </c>
      <c r="BI45" t="s">
        <v>31</v>
      </c>
      <c r="BJ45" t="s">
        <v>31</v>
      </c>
      <c r="BK45">
        <v>0</v>
      </c>
    </row>
    <row r="46" spans="1:63">
      <c r="A46" t="s">
        <v>3589</v>
      </c>
      <c r="B46" t="s">
        <v>2978</v>
      </c>
      <c r="C46" t="s">
        <v>45</v>
      </c>
      <c r="D46" t="s">
        <v>33</v>
      </c>
      <c r="E46" t="s">
        <v>40</v>
      </c>
      <c r="F46" t="str">
        <f t="shared" si="0"/>
        <v>51</v>
      </c>
      <c r="G46" t="s">
        <v>41</v>
      </c>
      <c r="H46" t="s">
        <v>42</v>
      </c>
      <c r="I46" t="s">
        <v>2940</v>
      </c>
      <c r="J46" t="s">
        <v>50</v>
      </c>
      <c r="K46" t="s">
        <v>2931</v>
      </c>
      <c r="L46" t="s">
        <v>43</v>
      </c>
      <c r="M46" t="s">
        <v>44</v>
      </c>
      <c r="N46" t="s">
        <v>46</v>
      </c>
      <c r="O46" t="s">
        <v>44</v>
      </c>
      <c r="P46" t="s">
        <v>45</v>
      </c>
      <c r="Q46" t="s">
        <v>48</v>
      </c>
      <c r="R46" t="s">
        <v>49</v>
      </c>
      <c r="S46" t="s">
        <v>47</v>
      </c>
      <c r="T46" t="s">
        <v>31</v>
      </c>
      <c r="U46" t="s">
        <v>31</v>
      </c>
      <c r="V46" t="s">
        <v>38</v>
      </c>
      <c r="W46" t="s">
        <v>39</v>
      </c>
      <c r="X46" t="s">
        <v>3568</v>
      </c>
      <c r="Y46" s="1">
        <v>43781</v>
      </c>
      <c r="Z46" t="s">
        <v>31</v>
      </c>
      <c r="AA46" t="s">
        <v>37</v>
      </c>
      <c r="AB46" s="3">
        <v>77000</v>
      </c>
      <c r="AC46" s="3">
        <v>77000</v>
      </c>
      <c r="AD46" s="3">
        <v>0</v>
      </c>
      <c r="AE46" s="3">
        <v>0</v>
      </c>
      <c r="AF46" s="3">
        <v>0</v>
      </c>
      <c r="AG46" s="3">
        <v>0</v>
      </c>
      <c r="AH46" s="3">
        <v>31895</v>
      </c>
      <c r="AI46" s="3">
        <v>0</v>
      </c>
      <c r="AJ46" s="3">
        <v>0</v>
      </c>
      <c r="AK46" s="3">
        <v>0</v>
      </c>
      <c r="AL46">
        <v>1</v>
      </c>
      <c r="AM46" s="1">
        <v>43948</v>
      </c>
      <c r="AN46" t="s">
        <v>3569</v>
      </c>
      <c r="AO46" t="s">
        <v>2933</v>
      </c>
      <c r="AP46" t="s">
        <v>37</v>
      </c>
      <c r="AQ46" t="s">
        <v>37</v>
      </c>
      <c r="AR46" t="s">
        <v>37</v>
      </c>
      <c r="AS46" t="s">
        <v>31</v>
      </c>
      <c r="AT46" t="s">
        <v>31</v>
      </c>
      <c r="AU46" t="s">
        <v>31</v>
      </c>
      <c r="AV46" t="s">
        <v>31</v>
      </c>
      <c r="AW46" t="s">
        <v>31</v>
      </c>
      <c r="AX46" t="s">
        <v>31</v>
      </c>
      <c r="AY46" t="s">
        <v>31</v>
      </c>
      <c r="AZ46" t="s">
        <v>31</v>
      </c>
      <c r="BA46">
        <v>0</v>
      </c>
      <c r="BB46">
        <v>0</v>
      </c>
      <c r="BC46">
        <v>0</v>
      </c>
      <c r="BD46" t="s">
        <v>31</v>
      </c>
      <c r="BE46">
        <v>0</v>
      </c>
      <c r="BF46" t="s">
        <v>37</v>
      </c>
      <c r="BG46">
        <v>21</v>
      </c>
      <c r="BH46">
        <v>0</v>
      </c>
      <c r="BI46" t="s">
        <v>31</v>
      </c>
      <c r="BJ46" t="s">
        <v>31</v>
      </c>
      <c r="BK46">
        <v>0</v>
      </c>
    </row>
    <row r="47" spans="1:63">
      <c r="A47" t="s">
        <v>3590</v>
      </c>
      <c r="B47" t="s">
        <v>2978</v>
      </c>
      <c r="C47" t="s">
        <v>45</v>
      </c>
      <c r="D47" t="s">
        <v>33</v>
      </c>
      <c r="E47" t="s">
        <v>40</v>
      </c>
      <c r="F47" t="str">
        <f t="shared" si="0"/>
        <v>51</v>
      </c>
      <c r="G47" t="s">
        <v>41</v>
      </c>
      <c r="H47" t="s">
        <v>42</v>
      </c>
      <c r="I47" t="s">
        <v>2940</v>
      </c>
      <c r="J47" t="s">
        <v>35</v>
      </c>
      <c r="K47" t="s">
        <v>2931</v>
      </c>
      <c r="L47" t="s">
        <v>43</v>
      </c>
      <c r="M47" t="s">
        <v>44</v>
      </c>
      <c r="N47" t="s">
        <v>46</v>
      </c>
      <c r="O47" t="s">
        <v>44</v>
      </c>
      <c r="P47" t="s">
        <v>45</v>
      </c>
      <c r="Q47" t="s">
        <v>48</v>
      </c>
      <c r="R47" t="s">
        <v>49</v>
      </c>
      <c r="S47" t="s">
        <v>47</v>
      </c>
      <c r="T47" t="s">
        <v>31</v>
      </c>
      <c r="U47" t="s">
        <v>31</v>
      </c>
      <c r="V47" t="s">
        <v>38</v>
      </c>
      <c r="W47" t="s">
        <v>39</v>
      </c>
      <c r="X47" t="s">
        <v>3568</v>
      </c>
      <c r="Y47" s="1">
        <v>43781</v>
      </c>
      <c r="Z47" t="s">
        <v>31</v>
      </c>
      <c r="AA47" t="s">
        <v>37</v>
      </c>
      <c r="AB47" s="3">
        <v>4464596000</v>
      </c>
      <c r="AC47" s="3">
        <v>4464596000</v>
      </c>
      <c r="AD47" s="3">
        <v>0</v>
      </c>
      <c r="AE47" s="3">
        <v>0</v>
      </c>
      <c r="AF47" s="3">
        <v>0</v>
      </c>
      <c r="AG47" s="3">
        <v>0</v>
      </c>
      <c r="AH47" s="3">
        <v>2084229900</v>
      </c>
      <c r="AI47" s="3">
        <v>0</v>
      </c>
      <c r="AJ47" s="3">
        <v>0</v>
      </c>
      <c r="AK47" s="3">
        <v>0</v>
      </c>
      <c r="AL47">
        <v>1</v>
      </c>
      <c r="AM47" s="1">
        <v>43948</v>
      </c>
      <c r="AN47" t="s">
        <v>3569</v>
      </c>
      <c r="AO47" t="s">
        <v>2933</v>
      </c>
      <c r="AP47" t="s">
        <v>37</v>
      </c>
      <c r="AQ47" t="s">
        <v>37</v>
      </c>
      <c r="AR47" t="s">
        <v>37</v>
      </c>
      <c r="AS47" t="s">
        <v>31</v>
      </c>
      <c r="AT47" t="s">
        <v>31</v>
      </c>
      <c r="AU47" t="s">
        <v>31</v>
      </c>
      <c r="AV47" t="s">
        <v>31</v>
      </c>
      <c r="AW47" t="s">
        <v>31</v>
      </c>
      <c r="AX47" t="s">
        <v>31</v>
      </c>
      <c r="AY47" t="s">
        <v>31</v>
      </c>
      <c r="AZ47" t="s">
        <v>31</v>
      </c>
      <c r="BA47">
        <v>0</v>
      </c>
      <c r="BB47">
        <v>0</v>
      </c>
      <c r="BC47">
        <v>0</v>
      </c>
      <c r="BD47" t="s">
        <v>31</v>
      </c>
      <c r="BE47">
        <v>0</v>
      </c>
      <c r="BF47" t="s">
        <v>37</v>
      </c>
      <c r="BG47">
        <v>22</v>
      </c>
      <c r="BH47">
        <v>0</v>
      </c>
      <c r="BI47" t="s">
        <v>31</v>
      </c>
      <c r="BJ47" t="s">
        <v>31</v>
      </c>
      <c r="BK47">
        <v>0</v>
      </c>
    </row>
    <row r="48" spans="1:63">
      <c r="A48" t="s">
        <v>3591</v>
      </c>
      <c r="B48" t="s">
        <v>2978</v>
      </c>
      <c r="C48" t="s">
        <v>45</v>
      </c>
      <c r="D48" t="s">
        <v>33</v>
      </c>
      <c r="E48" t="s">
        <v>40</v>
      </c>
      <c r="F48" t="str">
        <f t="shared" si="0"/>
        <v>52</v>
      </c>
      <c r="G48" t="s">
        <v>76</v>
      </c>
      <c r="H48" t="s">
        <v>94</v>
      </c>
      <c r="I48" t="s">
        <v>2930</v>
      </c>
      <c r="J48" t="s">
        <v>182</v>
      </c>
      <c r="K48" t="s">
        <v>2931</v>
      </c>
      <c r="L48" t="s">
        <v>43</v>
      </c>
      <c r="M48" t="s">
        <v>44</v>
      </c>
      <c r="N48" t="s">
        <v>46</v>
      </c>
      <c r="O48" t="s">
        <v>44</v>
      </c>
      <c r="P48" t="s">
        <v>45</v>
      </c>
      <c r="Q48" t="s">
        <v>48</v>
      </c>
      <c r="R48" t="s">
        <v>49</v>
      </c>
      <c r="S48" t="s">
        <v>47</v>
      </c>
      <c r="T48" t="s">
        <v>31</v>
      </c>
      <c r="U48" t="s">
        <v>31</v>
      </c>
      <c r="V48" t="s">
        <v>38</v>
      </c>
      <c r="W48" t="s">
        <v>39</v>
      </c>
      <c r="X48" t="s">
        <v>3568</v>
      </c>
      <c r="Y48" s="1">
        <v>43781</v>
      </c>
      <c r="Z48" t="s">
        <v>31</v>
      </c>
      <c r="AA48" t="s">
        <v>37</v>
      </c>
      <c r="AB48" s="3">
        <v>43400000</v>
      </c>
      <c r="AC48" s="3">
        <v>43400000</v>
      </c>
      <c r="AD48" s="3">
        <v>0</v>
      </c>
      <c r="AE48" s="3">
        <v>0</v>
      </c>
      <c r="AF48" s="3">
        <v>0</v>
      </c>
      <c r="AG48" s="3">
        <v>0</v>
      </c>
      <c r="AH48" s="3">
        <v>43400000</v>
      </c>
      <c r="AI48" s="3">
        <v>0</v>
      </c>
      <c r="AJ48" s="3">
        <v>0</v>
      </c>
      <c r="AK48" s="3">
        <v>0</v>
      </c>
      <c r="AL48">
        <v>1</v>
      </c>
      <c r="AM48" s="1">
        <v>43948</v>
      </c>
      <c r="AN48" t="s">
        <v>3569</v>
      </c>
      <c r="AO48" t="s">
        <v>2933</v>
      </c>
      <c r="AP48" t="s">
        <v>37</v>
      </c>
      <c r="AQ48" t="s">
        <v>37</v>
      </c>
      <c r="AR48" t="s">
        <v>37</v>
      </c>
      <c r="AS48" t="s">
        <v>31</v>
      </c>
      <c r="AT48" t="s">
        <v>31</v>
      </c>
      <c r="AU48" t="s">
        <v>31</v>
      </c>
      <c r="AV48" t="s">
        <v>31</v>
      </c>
      <c r="AW48" t="s">
        <v>31</v>
      </c>
      <c r="AX48" t="s">
        <v>31</v>
      </c>
      <c r="AY48" t="s">
        <v>31</v>
      </c>
      <c r="AZ48" t="s">
        <v>31</v>
      </c>
      <c r="BA48">
        <v>0</v>
      </c>
      <c r="BB48">
        <v>0</v>
      </c>
      <c r="BC48">
        <v>0</v>
      </c>
      <c r="BD48" t="s">
        <v>31</v>
      </c>
      <c r="BE48">
        <v>0</v>
      </c>
      <c r="BF48" t="s">
        <v>37</v>
      </c>
      <c r="BG48">
        <v>23</v>
      </c>
      <c r="BH48">
        <v>0</v>
      </c>
      <c r="BI48" t="s">
        <v>31</v>
      </c>
      <c r="BJ48" t="s">
        <v>31</v>
      </c>
      <c r="BK48">
        <v>0</v>
      </c>
    </row>
    <row r="49" spans="1:63">
      <c r="A49" t="s">
        <v>3592</v>
      </c>
      <c r="B49" t="s">
        <v>2978</v>
      </c>
      <c r="C49" t="s">
        <v>45</v>
      </c>
      <c r="D49" t="s">
        <v>33</v>
      </c>
      <c r="E49" t="s">
        <v>40</v>
      </c>
      <c r="F49" t="str">
        <f t="shared" si="0"/>
        <v>52</v>
      </c>
      <c r="G49" t="s">
        <v>76</v>
      </c>
      <c r="H49" t="s">
        <v>94</v>
      </c>
      <c r="I49" t="s">
        <v>2930</v>
      </c>
      <c r="J49" t="s">
        <v>71</v>
      </c>
      <c r="K49" t="s">
        <v>2931</v>
      </c>
      <c r="L49" t="s">
        <v>43</v>
      </c>
      <c r="M49" t="s">
        <v>44</v>
      </c>
      <c r="N49" t="s">
        <v>46</v>
      </c>
      <c r="O49" t="s">
        <v>44</v>
      </c>
      <c r="P49" t="s">
        <v>45</v>
      </c>
      <c r="Q49" t="s">
        <v>48</v>
      </c>
      <c r="R49" t="s">
        <v>49</v>
      </c>
      <c r="S49" t="s">
        <v>47</v>
      </c>
      <c r="T49" t="s">
        <v>31</v>
      </c>
      <c r="U49" t="s">
        <v>31</v>
      </c>
      <c r="V49" t="s">
        <v>38</v>
      </c>
      <c r="W49" t="s">
        <v>39</v>
      </c>
      <c r="X49" t="s">
        <v>3568</v>
      </c>
      <c r="Y49" s="1">
        <v>43781</v>
      </c>
      <c r="Z49" t="s">
        <v>31</v>
      </c>
      <c r="AA49" t="s">
        <v>37</v>
      </c>
      <c r="AB49" s="3">
        <v>2400000</v>
      </c>
      <c r="AC49" s="3">
        <v>2400000</v>
      </c>
      <c r="AD49" s="3">
        <v>0</v>
      </c>
      <c r="AE49" s="3">
        <v>0</v>
      </c>
      <c r="AF49" s="3">
        <v>0</v>
      </c>
      <c r="AG49" s="3">
        <v>0</v>
      </c>
      <c r="AH49" s="3">
        <v>2400000</v>
      </c>
      <c r="AI49" s="3">
        <v>0</v>
      </c>
      <c r="AJ49" s="3">
        <v>0</v>
      </c>
      <c r="AK49" s="3">
        <v>0</v>
      </c>
      <c r="AL49">
        <v>1</v>
      </c>
      <c r="AM49" s="1">
        <v>43948</v>
      </c>
      <c r="AN49" t="s">
        <v>3569</v>
      </c>
      <c r="AO49" t="s">
        <v>2933</v>
      </c>
      <c r="AP49" t="s">
        <v>37</v>
      </c>
      <c r="AQ49" t="s">
        <v>37</v>
      </c>
      <c r="AR49" t="s">
        <v>37</v>
      </c>
      <c r="AS49" t="s">
        <v>31</v>
      </c>
      <c r="AT49" t="s">
        <v>31</v>
      </c>
      <c r="AU49" t="s">
        <v>31</v>
      </c>
      <c r="AV49" t="s">
        <v>31</v>
      </c>
      <c r="AW49" t="s">
        <v>31</v>
      </c>
      <c r="AX49" t="s">
        <v>31</v>
      </c>
      <c r="AY49" t="s">
        <v>31</v>
      </c>
      <c r="AZ49" t="s">
        <v>31</v>
      </c>
      <c r="BA49">
        <v>0</v>
      </c>
      <c r="BB49">
        <v>0</v>
      </c>
      <c r="BC49">
        <v>0</v>
      </c>
      <c r="BD49" t="s">
        <v>31</v>
      </c>
      <c r="BE49">
        <v>0</v>
      </c>
      <c r="BF49" t="s">
        <v>37</v>
      </c>
      <c r="BG49">
        <v>24</v>
      </c>
      <c r="BH49">
        <v>0</v>
      </c>
      <c r="BI49" t="s">
        <v>31</v>
      </c>
      <c r="BJ49" t="s">
        <v>31</v>
      </c>
      <c r="BK49">
        <v>0</v>
      </c>
    </row>
    <row r="50" spans="1:63">
      <c r="A50" t="s">
        <v>3593</v>
      </c>
      <c r="B50" t="s">
        <v>2978</v>
      </c>
      <c r="C50" t="s">
        <v>45</v>
      </c>
      <c r="D50" t="s">
        <v>33</v>
      </c>
      <c r="E50" t="s">
        <v>40</v>
      </c>
      <c r="F50" t="str">
        <f t="shared" si="0"/>
        <v>52</v>
      </c>
      <c r="G50" t="s">
        <v>76</v>
      </c>
      <c r="H50" t="s">
        <v>94</v>
      </c>
      <c r="I50" t="s">
        <v>2935</v>
      </c>
      <c r="J50" t="s">
        <v>179</v>
      </c>
      <c r="K50" t="s">
        <v>2931</v>
      </c>
      <c r="L50" t="s">
        <v>43</v>
      </c>
      <c r="M50" t="s">
        <v>44</v>
      </c>
      <c r="N50" t="s">
        <v>46</v>
      </c>
      <c r="O50" t="s">
        <v>44</v>
      </c>
      <c r="P50" t="s">
        <v>45</v>
      </c>
      <c r="Q50" t="s">
        <v>48</v>
      </c>
      <c r="R50" t="s">
        <v>49</v>
      </c>
      <c r="S50" t="s">
        <v>47</v>
      </c>
      <c r="T50" t="s">
        <v>31</v>
      </c>
      <c r="U50" t="s">
        <v>31</v>
      </c>
      <c r="V50" t="s">
        <v>38</v>
      </c>
      <c r="W50" t="s">
        <v>39</v>
      </c>
      <c r="X50" t="s">
        <v>3568</v>
      </c>
      <c r="Y50" s="1">
        <v>43781</v>
      </c>
      <c r="Z50" t="s">
        <v>31</v>
      </c>
      <c r="AA50" t="s">
        <v>37</v>
      </c>
      <c r="AB50" s="3">
        <v>3600000</v>
      </c>
      <c r="AC50" s="3">
        <v>3600000</v>
      </c>
      <c r="AD50" s="3">
        <v>0</v>
      </c>
      <c r="AE50" s="3">
        <v>0</v>
      </c>
      <c r="AF50" s="3">
        <v>0</v>
      </c>
      <c r="AG50" s="3">
        <v>0</v>
      </c>
      <c r="AH50" s="3">
        <v>3600000</v>
      </c>
      <c r="AI50" s="3">
        <v>0</v>
      </c>
      <c r="AJ50" s="3">
        <v>0</v>
      </c>
      <c r="AK50" s="3">
        <v>0</v>
      </c>
      <c r="AL50">
        <v>1</v>
      </c>
      <c r="AM50" s="1">
        <v>43948</v>
      </c>
      <c r="AN50" t="s">
        <v>3569</v>
      </c>
      <c r="AO50" t="s">
        <v>2933</v>
      </c>
      <c r="AP50" t="s">
        <v>37</v>
      </c>
      <c r="AQ50" t="s">
        <v>37</v>
      </c>
      <c r="AR50" t="s">
        <v>37</v>
      </c>
      <c r="AS50" t="s">
        <v>31</v>
      </c>
      <c r="AT50" t="s">
        <v>31</v>
      </c>
      <c r="AU50" t="s">
        <v>31</v>
      </c>
      <c r="AV50" t="s">
        <v>31</v>
      </c>
      <c r="AW50" t="s">
        <v>31</v>
      </c>
      <c r="AX50" t="s">
        <v>31</v>
      </c>
      <c r="AY50" t="s">
        <v>31</v>
      </c>
      <c r="AZ50" t="s">
        <v>31</v>
      </c>
      <c r="BA50">
        <v>0</v>
      </c>
      <c r="BB50">
        <v>0</v>
      </c>
      <c r="BC50">
        <v>0</v>
      </c>
      <c r="BD50" t="s">
        <v>31</v>
      </c>
      <c r="BE50">
        <v>0</v>
      </c>
      <c r="BF50" t="s">
        <v>37</v>
      </c>
      <c r="BG50">
        <v>25</v>
      </c>
      <c r="BH50">
        <v>0</v>
      </c>
      <c r="BI50" t="s">
        <v>31</v>
      </c>
      <c r="BJ50" t="s">
        <v>31</v>
      </c>
      <c r="BK50">
        <v>0</v>
      </c>
    </row>
    <row r="51" spans="1:63">
      <c r="A51" t="s">
        <v>3594</v>
      </c>
      <c r="B51" t="s">
        <v>2978</v>
      </c>
      <c r="C51" t="s">
        <v>45</v>
      </c>
      <c r="D51" t="s">
        <v>33</v>
      </c>
      <c r="E51" t="s">
        <v>40</v>
      </c>
      <c r="F51" t="str">
        <f t="shared" si="0"/>
        <v>52</v>
      </c>
      <c r="G51" t="s">
        <v>76</v>
      </c>
      <c r="H51" t="s">
        <v>94</v>
      </c>
      <c r="I51" t="s">
        <v>2941</v>
      </c>
      <c r="J51" t="s">
        <v>122</v>
      </c>
      <c r="K51" t="s">
        <v>2931</v>
      </c>
      <c r="L51" t="s">
        <v>43</v>
      </c>
      <c r="M51" t="s">
        <v>44</v>
      </c>
      <c r="N51" t="s">
        <v>46</v>
      </c>
      <c r="O51" t="s">
        <v>44</v>
      </c>
      <c r="P51" t="s">
        <v>45</v>
      </c>
      <c r="Q51" t="s">
        <v>48</v>
      </c>
      <c r="R51" t="s">
        <v>49</v>
      </c>
      <c r="S51" t="s">
        <v>47</v>
      </c>
      <c r="T51" t="s">
        <v>31</v>
      </c>
      <c r="U51" t="s">
        <v>31</v>
      </c>
      <c r="V51" t="s">
        <v>38</v>
      </c>
      <c r="W51" t="s">
        <v>39</v>
      </c>
      <c r="X51" t="s">
        <v>3568</v>
      </c>
      <c r="Y51" s="1">
        <v>43781</v>
      </c>
      <c r="Z51" t="s">
        <v>31</v>
      </c>
      <c r="AA51" t="s">
        <v>37</v>
      </c>
      <c r="AB51" s="3">
        <v>500000</v>
      </c>
      <c r="AC51" s="3">
        <v>500000</v>
      </c>
      <c r="AD51" s="3">
        <v>0</v>
      </c>
      <c r="AE51" s="3">
        <v>0</v>
      </c>
      <c r="AF51" s="3">
        <v>0</v>
      </c>
      <c r="AG51" s="3">
        <v>0</v>
      </c>
      <c r="AH51" s="3">
        <v>500000</v>
      </c>
      <c r="AI51" s="3">
        <v>0</v>
      </c>
      <c r="AJ51" s="3">
        <v>0</v>
      </c>
      <c r="AK51" s="3">
        <v>0</v>
      </c>
      <c r="AL51">
        <v>1</v>
      </c>
      <c r="AM51" s="1">
        <v>43948</v>
      </c>
      <c r="AN51" t="s">
        <v>3569</v>
      </c>
      <c r="AO51" t="s">
        <v>2933</v>
      </c>
      <c r="AP51" t="s">
        <v>37</v>
      </c>
      <c r="AQ51" t="s">
        <v>37</v>
      </c>
      <c r="AR51" t="s">
        <v>37</v>
      </c>
      <c r="AS51" t="s">
        <v>31</v>
      </c>
      <c r="AT51" t="s">
        <v>31</v>
      </c>
      <c r="AU51" t="s">
        <v>31</v>
      </c>
      <c r="AV51" t="s">
        <v>31</v>
      </c>
      <c r="AW51" t="s">
        <v>31</v>
      </c>
      <c r="AX51" t="s">
        <v>31</v>
      </c>
      <c r="AY51" t="s">
        <v>31</v>
      </c>
      <c r="AZ51" t="s">
        <v>31</v>
      </c>
      <c r="BA51">
        <v>0</v>
      </c>
      <c r="BB51">
        <v>0</v>
      </c>
      <c r="BC51">
        <v>0</v>
      </c>
      <c r="BD51" t="s">
        <v>31</v>
      </c>
      <c r="BE51">
        <v>0</v>
      </c>
      <c r="BF51" t="s">
        <v>37</v>
      </c>
      <c r="BG51">
        <v>26</v>
      </c>
      <c r="BH51">
        <v>0</v>
      </c>
      <c r="BI51" t="s">
        <v>31</v>
      </c>
      <c r="BJ51" t="s">
        <v>31</v>
      </c>
      <c r="BK51">
        <v>0</v>
      </c>
    </row>
    <row r="52" spans="1:63">
      <c r="A52" t="s">
        <v>3595</v>
      </c>
      <c r="B52" t="s">
        <v>2978</v>
      </c>
      <c r="C52" t="s">
        <v>45</v>
      </c>
      <c r="D52" t="s">
        <v>33</v>
      </c>
      <c r="E52" t="s">
        <v>40</v>
      </c>
      <c r="F52" t="str">
        <f t="shared" si="0"/>
        <v>51</v>
      </c>
      <c r="G52" t="s">
        <v>76</v>
      </c>
      <c r="H52" t="s">
        <v>77</v>
      </c>
      <c r="I52" t="s">
        <v>2942</v>
      </c>
      <c r="J52" t="s">
        <v>74</v>
      </c>
      <c r="K52" t="s">
        <v>2931</v>
      </c>
      <c r="L52" t="s">
        <v>43</v>
      </c>
      <c r="M52" t="s">
        <v>44</v>
      </c>
      <c r="N52" t="s">
        <v>46</v>
      </c>
      <c r="O52" t="s">
        <v>44</v>
      </c>
      <c r="P52" t="s">
        <v>45</v>
      </c>
      <c r="Q52" t="s">
        <v>48</v>
      </c>
      <c r="R52" t="s">
        <v>49</v>
      </c>
      <c r="S52" t="s">
        <v>47</v>
      </c>
      <c r="T52" t="s">
        <v>31</v>
      </c>
      <c r="U52" t="s">
        <v>31</v>
      </c>
      <c r="V52" t="s">
        <v>38</v>
      </c>
      <c r="W52" t="s">
        <v>39</v>
      </c>
      <c r="X52" t="s">
        <v>3568</v>
      </c>
      <c r="Y52" s="1">
        <v>43781</v>
      </c>
      <c r="Z52" t="s">
        <v>31</v>
      </c>
      <c r="AA52" t="s">
        <v>37</v>
      </c>
      <c r="AB52" s="3">
        <v>1152000000</v>
      </c>
      <c r="AC52" s="3">
        <v>1152000000</v>
      </c>
      <c r="AD52" s="3">
        <v>0</v>
      </c>
      <c r="AE52" s="3">
        <v>0</v>
      </c>
      <c r="AF52" s="3">
        <v>0</v>
      </c>
      <c r="AG52" s="3">
        <v>0</v>
      </c>
      <c r="AH52" s="3">
        <v>576000000</v>
      </c>
      <c r="AI52" s="3">
        <v>0</v>
      </c>
      <c r="AJ52" s="3">
        <v>0</v>
      </c>
      <c r="AK52" s="3">
        <v>0</v>
      </c>
      <c r="AL52">
        <v>1</v>
      </c>
      <c r="AM52" s="1">
        <v>43948</v>
      </c>
      <c r="AN52" t="s">
        <v>3569</v>
      </c>
      <c r="AO52" t="s">
        <v>2933</v>
      </c>
      <c r="AP52" t="s">
        <v>37</v>
      </c>
      <c r="AQ52" t="s">
        <v>37</v>
      </c>
      <c r="AR52" t="s">
        <v>37</v>
      </c>
      <c r="AS52" t="s">
        <v>31</v>
      </c>
      <c r="AT52" t="s">
        <v>31</v>
      </c>
      <c r="AU52" t="s">
        <v>31</v>
      </c>
      <c r="AV52" t="s">
        <v>31</v>
      </c>
      <c r="AW52" t="s">
        <v>31</v>
      </c>
      <c r="AX52" t="s">
        <v>31</v>
      </c>
      <c r="AY52" t="s">
        <v>31</v>
      </c>
      <c r="AZ52" t="s">
        <v>31</v>
      </c>
      <c r="BA52">
        <v>0</v>
      </c>
      <c r="BB52">
        <v>0</v>
      </c>
      <c r="BC52">
        <v>0</v>
      </c>
      <c r="BD52" t="s">
        <v>31</v>
      </c>
      <c r="BE52">
        <v>0</v>
      </c>
      <c r="BF52" t="s">
        <v>37</v>
      </c>
      <c r="BG52">
        <v>27</v>
      </c>
      <c r="BH52">
        <v>0</v>
      </c>
      <c r="BI52" t="s">
        <v>31</v>
      </c>
      <c r="BJ52" t="s">
        <v>31</v>
      </c>
      <c r="BK52">
        <v>0</v>
      </c>
    </row>
    <row r="53" spans="1:63">
      <c r="A53" t="s">
        <v>3596</v>
      </c>
      <c r="B53" t="s">
        <v>2978</v>
      </c>
      <c r="C53" t="s">
        <v>45</v>
      </c>
      <c r="D53" t="s">
        <v>33</v>
      </c>
      <c r="E53" t="s">
        <v>40</v>
      </c>
      <c r="F53" t="str">
        <f t="shared" si="0"/>
        <v>52</v>
      </c>
      <c r="G53" t="s">
        <v>292</v>
      </c>
      <c r="H53" t="s">
        <v>293</v>
      </c>
      <c r="I53" t="s">
        <v>2930</v>
      </c>
      <c r="J53" t="s">
        <v>64</v>
      </c>
      <c r="K53" t="s">
        <v>2931</v>
      </c>
      <c r="L53" t="s">
        <v>43</v>
      </c>
      <c r="M53" t="s">
        <v>44</v>
      </c>
      <c r="N53" t="s">
        <v>46</v>
      </c>
      <c r="O53" t="s">
        <v>44</v>
      </c>
      <c r="P53" t="s">
        <v>45</v>
      </c>
      <c r="Q53" t="s">
        <v>48</v>
      </c>
      <c r="R53" t="s">
        <v>49</v>
      </c>
      <c r="S53" t="s">
        <v>47</v>
      </c>
      <c r="T53" t="s">
        <v>31</v>
      </c>
      <c r="U53" t="s">
        <v>31</v>
      </c>
      <c r="V53" t="s">
        <v>38</v>
      </c>
      <c r="W53" t="s">
        <v>39</v>
      </c>
      <c r="X53" t="s">
        <v>3568</v>
      </c>
      <c r="Y53" s="1">
        <v>43781</v>
      </c>
      <c r="Z53" t="s">
        <v>31</v>
      </c>
      <c r="AA53" t="s">
        <v>37</v>
      </c>
      <c r="AB53" s="3">
        <v>1587000</v>
      </c>
      <c r="AC53" s="3">
        <v>1587000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>
        <v>1</v>
      </c>
      <c r="AM53" s="1">
        <v>43948</v>
      </c>
      <c r="AN53" t="s">
        <v>3569</v>
      </c>
      <c r="AO53" t="s">
        <v>2933</v>
      </c>
      <c r="AP53" t="s">
        <v>37</v>
      </c>
      <c r="AQ53" t="s">
        <v>37</v>
      </c>
      <c r="AR53" t="s">
        <v>37</v>
      </c>
      <c r="AS53" t="s">
        <v>31</v>
      </c>
      <c r="AT53" t="s">
        <v>31</v>
      </c>
      <c r="AU53" t="s">
        <v>31</v>
      </c>
      <c r="AV53" t="s">
        <v>31</v>
      </c>
      <c r="AW53" t="s">
        <v>31</v>
      </c>
      <c r="AX53" t="s">
        <v>31</v>
      </c>
      <c r="AY53" t="s">
        <v>31</v>
      </c>
      <c r="AZ53" t="s">
        <v>31</v>
      </c>
      <c r="BA53">
        <v>0</v>
      </c>
      <c r="BB53">
        <v>0</v>
      </c>
      <c r="BC53">
        <v>0</v>
      </c>
      <c r="BD53" t="s">
        <v>31</v>
      </c>
      <c r="BE53">
        <v>0</v>
      </c>
      <c r="BF53" t="s">
        <v>37</v>
      </c>
      <c r="BG53">
        <v>28</v>
      </c>
      <c r="BH53">
        <v>0</v>
      </c>
      <c r="BI53" t="s">
        <v>31</v>
      </c>
      <c r="BJ53" t="s">
        <v>31</v>
      </c>
      <c r="BK53">
        <v>0</v>
      </c>
    </row>
    <row r="54" spans="1:63">
      <c r="A54" t="s">
        <v>3597</v>
      </c>
      <c r="B54" t="s">
        <v>2978</v>
      </c>
      <c r="C54" t="s">
        <v>45</v>
      </c>
      <c r="D54" t="s">
        <v>33</v>
      </c>
      <c r="E54" t="s">
        <v>40</v>
      </c>
      <c r="F54" t="str">
        <f t="shared" si="0"/>
        <v>52</v>
      </c>
      <c r="G54" t="s">
        <v>292</v>
      </c>
      <c r="H54" t="s">
        <v>269</v>
      </c>
      <c r="I54" t="s">
        <v>2941</v>
      </c>
      <c r="J54" t="s">
        <v>363</v>
      </c>
      <c r="K54" t="s">
        <v>2931</v>
      </c>
      <c r="L54" t="s">
        <v>43</v>
      </c>
      <c r="M54" t="s">
        <v>44</v>
      </c>
      <c r="N54" t="s">
        <v>46</v>
      </c>
      <c r="O54" t="s">
        <v>44</v>
      </c>
      <c r="P54" t="s">
        <v>45</v>
      </c>
      <c r="Q54" t="s">
        <v>48</v>
      </c>
      <c r="R54" t="s">
        <v>49</v>
      </c>
      <c r="S54" t="s">
        <v>47</v>
      </c>
      <c r="T54" t="s">
        <v>31</v>
      </c>
      <c r="U54" t="s">
        <v>31</v>
      </c>
      <c r="V54" t="s">
        <v>38</v>
      </c>
      <c r="W54" t="s">
        <v>39</v>
      </c>
      <c r="X54" t="s">
        <v>3568</v>
      </c>
      <c r="Y54" s="1">
        <v>43781</v>
      </c>
      <c r="Z54" t="s">
        <v>31</v>
      </c>
      <c r="AA54" t="s">
        <v>37</v>
      </c>
      <c r="AB54" s="3">
        <v>2850000</v>
      </c>
      <c r="AC54" s="3">
        <v>2850000</v>
      </c>
      <c r="AD54" s="3">
        <v>0</v>
      </c>
      <c r="AE54" s="3">
        <v>0</v>
      </c>
      <c r="AF54" s="3">
        <v>0</v>
      </c>
      <c r="AG54" s="3">
        <v>0</v>
      </c>
      <c r="AH54" s="3">
        <v>2850000</v>
      </c>
      <c r="AI54" s="3">
        <v>0</v>
      </c>
      <c r="AJ54" s="3">
        <v>0</v>
      </c>
      <c r="AK54" s="3">
        <v>0</v>
      </c>
      <c r="AL54">
        <v>1</v>
      </c>
      <c r="AM54" s="1">
        <v>43948</v>
      </c>
      <c r="AN54" t="s">
        <v>3569</v>
      </c>
      <c r="AO54" t="s">
        <v>2933</v>
      </c>
      <c r="AP54" t="s">
        <v>37</v>
      </c>
      <c r="AQ54" t="s">
        <v>37</v>
      </c>
      <c r="AR54" t="s">
        <v>37</v>
      </c>
      <c r="AS54" t="s">
        <v>31</v>
      </c>
      <c r="AT54" t="s">
        <v>31</v>
      </c>
      <c r="AU54" t="s">
        <v>31</v>
      </c>
      <c r="AV54" t="s">
        <v>31</v>
      </c>
      <c r="AW54" t="s">
        <v>31</v>
      </c>
      <c r="AX54" t="s">
        <v>31</v>
      </c>
      <c r="AY54" t="s">
        <v>31</v>
      </c>
      <c r="AZ54" t="s">
        <v>31</v>
      </c>
      <c r="BA54">
        <v>0</v>
      </c>
      <c r="BB54">
        <v>0</v>
      </c>
      <c r="BC54">
        <v>0</v>
      </c>
      <c r="BD54" t="s">
        <v>31</v>
      </c>
      <c r="BE54">
        <v>0</v>
      </c>
      <c r="BF54" t="s">
        <v>37</v>
      </c>
      <c r="BG54">
        <v>29</v>
      </c>
      <c r="BH54">
        <v>0</v>
      </c>
      <c r="BI54" t="s">
        <v>31</v>
      </c>
      <c r="BJ54" t="s">
        <v>31</v>
      </c>
      <c r="BK54">
        <v>0</v>
      </c>
    </row>
    <row r="55" spans="1:63">
      <c r="A55" t="s">
        <v>3598</v>
      </c>
      <c r="B55" t="s">
        <v>2978</v>
      </c>
      <c r="C55" t="s">
        <v>45</v>
      </c>
      <c r="D55" t="s">
        <v>33</v>
      </c>
      <c r="E55" t="s">
        <v>40</v>
      </c>
      <c r="F55" t="str">
        <f t="shared" si="0"/>
        <v>52</v>
      </c>
      <c r="G55" t="s">
        <v>185</v>
      </c>
      <c r="H55" t="s">
        <v>269</v>
      </c>
      <c r="I55" t="s">
        <v>2935</v>
      </c>
      <c r="J55" t="s">
        <v>179</v>
      </c>
      <c r="K55" t="s">
        <v>2931</v>
      </c>
      <c r="L55" t="s">
        <v>187</v>
      </c>
      <c r="M55" t="s">
        <v>44</v>
      </c>
      <c r="N55" t="s">
        <v>46</v>
      </c>
      <c r="O55" t="s">
        <v>44</v>
      </c>
      <c r="P55" t="s">
        <v>66</v>
      </c>
      <c r="Q55" t="s">
        <v>48</v>
      </c>
      <c r="R55" t="s">
        <v>49</v>
      </c>
      <c r="S55" t="s">
        <v>47</v>
      </c>
      <c r="T55" t="s">
        <v>31</v>
      </c>
      <c r="U55" t="s">
        <v>31</v>
      </c>
      <c r="V55" t="s">
        <v>38</v>
      </c>
      <c r="W55" t="s">
        <v>39</v>
      </c>
      <c r="X55" t="s">
        <v>3568</v>
      </c>
      <c r="Y55" s="1">
        <v>43781</v>
      </c>
      <c r="Z55" t="s">
        <v>31</v>
      </c>
      <c r="AA55" t="s">
        <v>37</v>
      </c>
      <c r="AB55" s="3">
        <v>39900000</v>
      </c>
      <c r="AC55" s="3">
        <v>39900000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>
        <v>1</v>
      </c>
      <c r="AM55" s="1">
        <v>43948</v>
      </c>
      <c r="AN55" t="s">
        <v>3569</v>
      </c>
      <c r="AO55" t="s">
        <v>2933</v>
      </c>
      <c r="AP55" t="s">
        <v>37</v>
      </c>
      <c r="AQ55" t="s">
        <v>37</v>
      </c>
      <c r="AR55" t="s">
        <v>37</v>
      </c>
      <c r="AS55" t="s">
        <v>31</v>
      </c>
      <c r="AT55" t="s">
        <v>31</v>
      </c>
      <c r="AU55" t="s">
        <v>31</v>
      </c>
      <c r="AV55" t="s">
        <v>31</v>
      </c>
      <c r="AW55" t="s">
        <v>31</v>
      </c>
      <c r="AX55" t="s">
        <v>31</v>
      </c>
      <c r="AY55" t="s">
        <v>31</v>
      </c>
      <c r="AZ55" t="s">
        <v>31</v>
      </c>
      <c r="BA55">
        <v>0</v>
      </c>
      <c r="BB55">
        <v>0</v>
      </c>
      <c r="BC55">
        <v>0</v>
      </c>
      <c r="BD55" t="s">
        <v>31</v>
      </c>
      <c r="BE55">
        <v>0</v>
      </c>
      <c r="BF55" t="s">
        <v>37</v>
      </c>
      <c r="BG55">
        <v>30</v>
      </c>
      <c r="BH55">
        <v>0</v>
      </c>
      <c r="BI55" t="s">
        <v>31</v>
      </c>
      <c r="BJ55" t="s">
        <v>31</v>
      </c>
      <c r="BK55">
        <v>0</v>
      </c>
    </row>
    <row r="56" spans="1:63">
      <c r="A56" t="s">
        <v>3599</v>
      </c>
      <c r="B56" t="s">
        <v>2978</v>
      </c>
      <c r="C56" t="s">
        <v>45</v>
      </c>
      <c r="D56" t="s">
        <v>33</v>
      </c>
      <c r="E56" t="s">
        <v>40</v>
      </c>
      <c r="F56" t="str">
        <f t="shared" si="0"/>
        <v>52</v>
      </c>
      <c r="G56" t="s">
        <v>185</v>
      </c>
      <c r="H56" t="s">
        <v>269</v>
      </c>
      <c r="I56" t="s">
        <v>2941</v>
      </c>
      <c r="J56" t="s">
        <v>492</v>
      </c>
      <c r="K56" t="s">
        <v>2931</v>
      </c>
      <c r="L56" t="s">
        <v>187</v>
      </c>
      <c r="M56" t="s">
        <v>44</v>
      </c>
      <c r="N56" t="s">
        <v>46</v>
      </c>
      <c r="O56" t="s">
        <v>44</v>
      </c>
      <c r="P56" t="s">
        <v>66</v>
      </c>
      <c r="Q56" t="s">
        <v>48</v>
      </c>
      <c r="R56" t="s">
        <v>49</v>
      </c>
      <c r="S56" t="s">
        <v>47</v>
      </c>
      <c r="T56" t="s">
        <v>31</v>
      </c>
      <c r="U56" t="s">
        <v>31</v>
      </c>
      <c r="V56" t="s">
        <v>38</v>
      </c>
      <c r="W56" t="s">
        <v>39</v>
      </c>
      <c r="X56" t="s">
        <v>3568</v>
      </c>
      <c r="Y56" s="1">
        <v>43781</v>
      </c>
      <c r="Z56" t="s">
        <v>31</v>
      </c>
      <c r="AA56" t="s">
        <v>37</v>
      </c>
      <c r="AB56" s="3">
        <v>10420000</v>
      </c>
      <c r="AC56" s="3">
        <v>10420000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>
        <v>1</v>
      </c>
      <c r="AM56" s="1">
        <v>43948</v>
      </c>
      <c r="AN56" t="s">
        <v>3569</v>
      </c>
      <c r="AO56" t="s">
        <v>2933</v>
      </c>
      <c r="AP56" t="s">
        <v>37</v>
      </c>
      <c r="AQ56" t="s">
        <v>37</v>
      </c>
      <c r="AR56" t="s">
        <v>37</v>
      </c>
      <c r="AS56" t="s">
        <v>31</v>
      </c>
      <c r="AT56" t="s">
        <v>31</v>
      </c>
      <c r="AU56" t="s">
        <v>31</v>
      </c>
      <c r="AV56" t="s">
        <v>31</v>
      </c>
      <c r="AW56" t="s">
        <v>31</v>
      </c>
      <c r="AX56" t="s">
        <v>31</v>
      </c>
      <c r="AY56" t="s">
        <v>31</v>
      </c>
      <c r="AZ56" t="s">
        <v>31</v>
      </c>
      <c r="BA56">
        <v>0</v>
      </c>
      <c r="BB56">
        <v>0</v>
      </c>
      <c r="BC56">
        <v>0</v>
      </c>
      <c r="BD56" t="s">
        <v>31</v>
      </c>
      <c r="BE56">
        <v>0</v>
      </c>
      <c r="BF56" t="s">
        <v>37</v>
      </c>
      <c r="BG56">
        <v>31</v>
      </c>
      <c r="BH56">
        <v>0</v>
      </c>
      <c r="BI56" t="s">
        <v>31</v>
      </c>
      <c r="BJ56" t="s">
        <v>31</v>
      </c>
      <c r="BK56">
        <v>0</v>
      </c>
    </row>
    <row r="57" spans="1:63">
      <c r="A57" t="s">
        <v>3600</v>
      </c>
      <c r="B57" t="s">
        <v>2978</v>
      </c>
      <c r="C57" t="s">
        <v>45</v>
      </c>
      <c r="D57" t="s">
        <v>33</v>
      </c>
      <c r="E57" t="s">
        <v>40</v>
      </c>
      <c r="F57" t="str">
        <f t="shared" si="0"/>
        <v>52</v>
      </c>
      <c r="G57" t="s">
        <v>185</v>
      </c>
      <c r="H57" t="s">
        <v>269</v>
      </c>
      <c r="I57" t="s">
        <v>2941</v>
      </c>
      <c r="J57" t="s">
        <v>122</v>
      </c>
      <c r="K57" t="s">
        <v>2931</v>
      </c>
      <c r="L57" t="s">
        <v>187</v>
      </c>
      <c r="M57" t="s">
        <v>44</v>
      </c>
      <c r="N57" t="s">
        <v>46</v>
      </c>
      <c r="O57" t="s">
        <v>44</v>
      </c>
      <c r="P57" t="s">
        <v>66</v>
      </c>
      <c r="Q57" t="s">
        <v>48</v>
      </c>
      <c r="R57" t="s">
        <v>49</v>
      </c>
      <c r="S57" t="s">
        <v>47</v>
      </c>
      <c r="T57" t="s">
        <v>31</v>
      </c>
      <c r="U57" t="s">
        <v>31</v>
      </c>
      <c r="V57" t="s">
        <v>38</v>
      </c>
      <c r="W57" t="s">
        <v>39</v>
      </c>
      <c r="X57" t="s">
        <v>3568</v>
      </c>
      <c r="Y57" s="1">
        <v>43781</v>
      </c>
      <c r="Z57" t="s">
        <v>31</v>
      </c>
      <c r="AA57" t="s">
        <v>37</v>
      </c>
      <c r="AB57" s="3">
        <v>62180000</v>
      </c>
      <c r="AC57" s="3">
        <v>62180000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>
        <v>1</v>
      </c>
      <c r="AM57" s="1">
        <v>43948</v>
      </c>
      <c r="AN57" t="s">
        <v>3569</v>
      </c>
      <c r="AO57" t="s">
        <v>2933</v>
      </c>
      <c r="AP57" t="s">
        <v>37</v>
      </c>
      <c r="AQ57" t="s">
        <v>37</v>
      </c>
      <c r="AR57" t="s">
        <v>37</v>
      </c>
      <c r="AS57" t="s">
        <v>31</v>
      </c>
      <c r="AT57" t="s">
        <v>31</v>
      </c>
      <c r="AU57" t="s">
        <v>31</v>
      </c>
      <c r="AV57" t="s">
        <v>31</v>
      </c>
      <c r="AW57" t="s">
        <v>31</v>
      </c>
      <c r="AX57" t="s">
        <v>31</v>
      </c>
      <c r="AY57" t="s">
        <v>31</v>
      </c>
      <c r="AZ57" t="s">
        <v>31</v>
      </c>
      <c r="BA57">
        <v>0</v>
      </c>
      <c r="BB57">
        <v>0</v>
      </c>
      <c r="BC57">
        <v>0</v>
      </c>
      <c r="BD57" t="s">
        <v>31</v>
      </c>
      <c r="BE57">
        <v>0</v>
      </c>
      <c r="BF57" t="s">
        <v>37</v>
      </c>
      <c r="BG57">
        <v>32</v>
      </c>
      <c r="BH57">
        <v>0</v>
      </c>
      <c r="BI57" t="s">
        <v>31</v>
      </c>
      <c r="BJ57" t="s">
        <v>31</v>
      </c>
      <c r="BK57">
        <v>0</v>
      </c>
    </row>
    <row r="58" spans="1:63">
      <c r="A58" t="s">
        <v>3601</v>
      </c>
      <c r="B58" t="s">
        <v>2978</v>
      </c>
      <c r="C58" t="s">
        <v>45</v>
      </c>
      <c r="D58" t="s">
        <v>33</v>
      </c>
      <c r="E58" t="s">
        <v>40</v>
      </c>
      <c r="F58" t="str">
        <f t="shared" si="0"/>
        <v>52</v>
      </c>
      <c r="G58" t="s">
        <v>185</v>
      </c>
      <c r="H58" t="s">
        <v>209</v>
      </c>
      <c r="I58" t="s">
        <v>2930</v>
      </c>
      <c r="J58" t="s">
        <v>182</v>
      </c>
      <c r="K58" t="s">
        <v>2931</v>
      </c>
      <c r="L58" t="s">
        <v>187</v>
      </c>
      <c r="M58" t="s">
        <v>44</v>
      </c>
      <c r="N58" t="s">
        <v>46</v>
      </c>
      <c r="O58" t="s">
        <v>44</v>
      </c>
      <c r="P58" t="s">
        <v>66</v>
      </c>
      <c r="Q58" t="s">
        <v>48</v>
      </c>
      <c r="R58" t="s">
        <v>49</v>
      </c>
      <c r="S58" t="s">
        <v>47</v>
      </c>
      <c r="T58" t="s">
        <v>31</v>
      </c>
      <c r="U58" t="s">
        <v>31</v>
      </c>
      <c r="V58" t="s">
        <v>38</v>
      </c>
      <c r="W58" t="s">
        <v>39</v>
      </c>
      <c r="X58" t="s">
        <v>3568</v>
      </c>
      <c r="Y58" s="1">
        <v>43781</v>
      </c>
      <c r="Z58" t="s">
        <v>31</v>
      </c>
      <c r="AA58" t="s">
        <v>37</v>
      </c>
      <c r="AB58" s="3">
        <v>25660000</v>
      </c>
      <c r="AC58" s="3">
        <v>25660000</v>
      </c>
      <c r="AD58" s="3">
        <v>0</v>
      </c>
      <c r="AE58" s="3">
        <v>0</v>
      </c>
      <c r="AF58" s="3">
        <v>0</v>
      </c>
      <c r="AG58" s="3">
        <v>0</v>
      </c>
      <c r="AH58" s="3">
        <v>19600000</v>
      </c>
      <c r="AI58" s="3">
        <v>0</v>
      </c>
      <c r="AJ58" s="3">
        <v>0</v>
      </c>
      <c r="AK58" s="3">
        <v>0</v>
      </c>
      <c r="AL58">
        <v>1</v>
      </c>
      <c r="AM58" s="1">
        <v>43948</v>
      </c>
      <c r="AN58" t="s">
        <v>3569</v>
      </c>
      <c r="AO58" t="s">
        <v>2933</v>
      </c>
      <c r="AP58" t="s">
        <v>37</v>
      </c>
      <c r="AQ58" t="s">
        <v>37</v>
      </c>
      <c r="AR58" t="s">
        <v>37</v>
      </c>
      <c r="AS58" t="s">
        <v>31</v>
      </c>
      <c r="AT58" t="s">
        <v>31</v>
      </c>
      <c r="AU58" t="s">
        <v>31</v>
      </c>
      <c r="AV58" t="s">
        <v>31</v>
      </c>
      <c r="AW58" t="s">
        <v>31</v>
      </c>
      <c r="AX58" t="s">
        <v>31</v>
      </c>
      <c r="AY58" t="s">
        <v>31</v>
      </c>
      <c r="AZ58" t="s">
        <v>31</v>
      </c>
      <c r="BA58">
        <v>0</v>
      </c>
      <c r="BB58">
        <v>0</v>
      </c>
      <c r="BC58">
        <v>0</v>
      </c>
      <c r="BD58" t="s">
        <v>31</v>
      </c>
      <c r="BE58">
        <v>0</v>
      </c>
      <c r="BF58" t="s">
        <v>37</v>
      </c>
      <c r="BG58">
        <v>33</v>
      </c>
      <c r="BH58">
        <v>0</v>
      </c>
      <c r="BI58" t="s">
        <v>31</v>
      </c>
      <c r="BJ58" t="s">
        <v>31</v>
      </c>
      <c r="BK58">
        <v>0</v>
      </c>
    </row>
    <row r="59" spans="1:63">
      <c r="A59" t="s">
        <v>3602</v>
      </c>
      <c r="B59" t="s">
        <v>2978</v>
      </c>
      <c r="C59" t="s">
        <v>45</v>
      </c>
      <c r="D59" t="s">
        <v>33</v>
      </c>
      <c r="E59" t="s">
        <v>40</v>
      </c>
      <c r="F59" t="str">
        <f t="shared" si="0"/>
        <v>52</v>
      </c>
      <c r="G59" t="s">
        <v>185</v>
      </c>
      <c r="H59" t="s">
        <v>209</v>
      </c>
      <c r="I59" t="s">
        <v>2930</v>
      </c>
      <c r="J59" t="s">
        <v>64</v>
      </c>
      <c r="K59" t="s">
        <v>2931</v>
      </c>
      <c r="L59" t="s">
        <v>187</v>
      </c>
      <c r="M59" t="s">
        <v>44</v>
      </c>
      <c r="N59" t="s">
        <v>46</v>
      </c>
      <c r="O59" t="s">
        <v>44</v>
      </c>
      <c r="P59" t="s">
        <v>66</v>
      </c>
      <c r="Q59" t="s">
        <v>48</v>
      </c>
      <c r="R59" t="s">
        <v>49</v>
      </c>
      <c r="S59" t="s">
        <v>47</v>
      </c>
      <c r="T59" t="s">
        <v>31</v>
      </c>
      <c r="U59" t="s">
        <v>31</v>
      </c>
      <c r="V59" t="s">
        <v>38</v>
      </c>
      <c r="W59" t="s">
        <v>39</v>
      </c>
      <c r="X59" t="s">
        <v>3568</v>
      </c>
      <c r="Y59" s="1">
        <v>43781</v>
      </c>
      <c r="Z59" t="s">
        <v>31</v>
      </c>
      <c r="AA59" t="s">
        <v>37</v>
      </c>
      <c r="AB59" s="3">
        <v>183000000</v>
      </c>
      <c r="AC59" s="3">
        <v>183000000</v>
      </c>
      <c r="AD59" s="3">
        <v>0</v>
      </c>
      <c r="AE59" s="3">
        <v>0</v>
      </c>
      <c r="AF59" s="3">
        <v>0</v>
      </c>
      <c r="AG59" s="3">
        <v>0</v>
      </c>
      <c r="AH59" s="3">
        <v>43400000</v>
      </c>
      <c r="AI59" s="3">
        <v>0</v>
      </c>
      <c r="AJ59" s="3">
        <v>0</v>
      </c>
      <c r="AK59" s="3">
        <v>0</v>
      </c>
      <c r="AL59">
        <v>1</v>
      </c>
      <c r="AM59" s="1">
        <v>43948</v>
      </c>
      <c r="AN59" t="s">
        <v>3569</v>
      </c>
      <c r="AO59" t="s">
        <v>2933</v>
      </c>
      <c r="AP59" t="s">
        <v>37</v>
      </c>
      <c r="AQ59" t="s">
        <v>37</v>
      </c>
      <c r="AR59" t="s">
        <v>37</v>
      </c>
      <c r="AS59" t="s">
        <v>31</v>
      </c>
      <c r="AT59" t="s">
        <v>31</v>
      </c>
      <c r="AU59" t="s">
        <v>31</v>
      </c>
      <c r="AV59" t="s">
        <v>31</v>
      </c>
      <c r="AW59" t="s">
        <v>31</v>
      </c>
      <c r="AX59" t="s">
        <v>31</v>
      </c>
      <c r="AY59" t="s">
        <v>31</v>
      </c>
      <c r="AZ59" t="s">
        <v>31</v>
      </c>
      <c r="BA59">
        <v>0</v>
      </c>
      <c r="BB59">
        <v>0</v>
      </c>
      <c r="BC59">
        <v>0</v>
      </c>
      <c r="BD59" t="s">
        <v>31</v>
      </c>
      <c r="BE59">
        <v>0</v>
      </c>
      <c r="BF59" t="s">
        <v>37</v>
      </c>
      <c r="BG59">
        <v>34</v>
      </c>
      <c r="BH59">
        <v>0</v>
      </c>
      <c r="BI59" t="s">
        <v>31</v>
      </c>
      <c r="BJ59" t="s">
        <v>31</v>
      </c>
      <c r="BK59">
        <v>0</v>
      </c>
    </row>
    <row r="60" spans="1:63">
      <c r="A60" t="s">
        <v>3603</v>
      </c>
      <c r="B60" t="s">
        <v>2978</v>
      </c>
      <c r="C60" t="s">
        <v>45</v>
      </c>
      <c r="D60" t="s">
        <v>33</v>
      </c>
      <c r="E60" t="s">
        <v>40</v>
      </c>
      <c r="F60" t="str">
        <f t="shared" si="0"/>
        <v>52</v>
      </c>
      <c r="G60" t="s">
        <v>185</v>
      </c>
      <c r="H60" t="s">
        <v>209</v>
      </c>
      <c r="I60" t="s">
        <v>2935</v>
      </c>
      <c r="J60" t="s">
        <v>179</v>
      </c>
      <c r="K60" t="s">
        <v>2931</v>
      </c>
      <c r="L60" t="s">
        <v>187</v>
      </c>
      <c r="M60" t="s">
        <v>44</v>
      </c>
      <c r="N60" t="s">
        <v>46</v>
      </c>
      <c r="O60" t="s">
        <v>44</v>
      </c>
      <c r="P60" t="s">
        <v>66</v>
      </c>
      <c r="Q60" t="s">
        <v>48</v>
      </c>
      <c r="R60" t="s">
        <v>49</v>
      </c>
      <c r="S60" t="s">
        <v>47</v>
      </c>
      <c r="T60" t="s">
        <v>31</v>
      </c>
      <c r="U60" t="s">
        <v>31</v>
      </c>
      <c r="V60" t="s">
        <v>38</v>
      </c>
      <c r="W60" t="s">
        <v>39</v>
      </c>
      <c r="X60" t="s">
        <v>3568</v>
      </c>
      <c r="Y60" s="1">
        <v>43781</v>
      </c>
      <c r="Z60" t="s">
        <v>31</v>
      </c>
      <c r="AA60" t="s">
        <v>37</v>
      </c>
      <c r="AB60" s="3">
        <v>286800000</v>
      </c>
      <c r="AC60" s="3">
        <v>286800000</v>
      </c>
      <c r="AD60" s="3">
        <v>0</v>
      </c>
      <c r="AE60" s="3">
        <v>0</v>
      </c>
      <c r="AF60" s="3">
        <v>0</v>
      </c>
      <c r="AG60" s="3">
        <v>0</v>
      </c>
      <c r="AH60" s="3">
        <v>74075000</v>
      </c>
      <c r="AI60" s="3">
        <v>0</v>
      </c>
      <c r="AJ60" s="3">
        <v>0</v>
      </c>
      <c r="AK60" s="3">
        <v>0</v>
      </c>
      <c r="AL60">
        <v>1</v>
      </c>
      <c r="AM60" s="1">
        <v>43948</v>
      </c>
      <c r="AN60" t="s">
        <v>3569</v>
      </c>
      <c r="AO60" t="s">
        <v>2933</v>
      </c>
      <c r="AP60" t="s">
        <v>37</v>
      </c>
      <c r="AQ60" t="s">
        <v>37</v>
      </c>
      <c r="AR60" t="s">
        <v>37</v>
      </c>
      <c r="AS60" t="s">
        <v>31</v>
      </c>
      <c r="AT60" t="s">
        <v>31</v>
      </c>
      <c r="AU60" t="s">
        <v>31</v>
      </c>
      <c r="AV60" t="s">
        <v>31</v>
      </c>
      <c r="AW60" t="s">
        <v>31</v>
      </c>
      <c r="AX60" t="s">
        <v>31</v>
      </c>
      <c r="AY60" t="s">
        <v>31</v>
      </c>
      <c r="AZ60" t="s">
        <v>31</v>
      </c>
      <c r="BA60">
        <v>0</v>
      </c>
      <c r="BB60">
        <v>0</v>
      </c>
      <c r="BC60">
        <v>0</v>
      </c>
      <c r="BD60" t="s">
        <v>31</v>
      </c>
      <c r="BE60">
        <v>0</v>
      </c>
      <c r="BF60" t="s">
        <v>37</v>
      </c>
      <c r="BG60">
        <v>35</v>
      </c>
      <c r="BH60">
        <v>0</v>
      </c>
      <c r="BI60" t="s">
        <v>31</v>
      </c>
      <c r="BJ60" t="s">
        <v>31</v>
      </c>
      <c r="BK60">
        <v>0</v>
      </c>
    </row>
    <row r="61" spans="1:63">
      <c r="A61" t="s">
        <v>3604</v>
      </c>
      <c r="B61" t="s">
        <v>2978</v>
      </c>
      <c r="C61" t="s">
        <v>45</v>
      </c>
      <c r="D61" t="s">
        <v>33</v>
      </c>
      <c r="E61" t="s">
        <v>40</v>
      </c>
      <c r="F61" t="str">
        <f t="shared" si="0"/>
        <v>52</v>
      </c>
      <c r="G61" t="s">
        <v>185</v>
      </c>
      <c r="H61" t="s">
        <v>209</v>
      </c>
      <c r="I61" t="s">
        <v>2941</v>
      </c>
      <c r="J61" t="s">
        <v>122</v>
      </c>
      <c r="K61" t="s">
        <v>2931</v>
      </c>
      <c r="L61" t="s">
        <v>187</v>
      </c>
      <c r="M61" t="s">
        <v>44</v>
      </c>
      <c r="N61" t="s">
        <v>46</v>
      </c>
      <c r="O61" t="s">
        <v>44</v>
      </c>
      <c r="P61" t="s">
        <v>66</v>
      </c>
      <c r="Q61" t="s">
        <v>48</v>
      </c>
      <c r="R61" t="s">
        <v>49</v>
      </c>
      <c r="S61" t="s">
        <v>47</v>
      </c>
      <c r="T61" t="s">
        <v>31</v>
      </c>
      <c r="U61" t="s">
        <v>31</v>
      </c>
      <c r="V61" t="s">
        <v>38</v>
      </c>
      <c r="W61" t="s">
        <v>39</v>
      </c>
      <c r="X61" t="s">
        <v>3568</v>
      </c>
      <c r="Y61" s="1">
        <v>43781</v>
      </c>
      <c r="Z61" t="s">
        <v>31</v>
      </c>
      <c r="AA61" t="s">
        <v>37</v>
      </c>
      <c r="AB61" s="3">
        <v>9340000</v>
      </c>
      <c r="AC61" s="3">
        <v>9340000</v>
      </c>
      <c r="AD61" s="3">
        <v>0</v>
      </c>
      <c r="AE61" s="3">
        <v>0</v>
      </c>
      <c r="AF61" s="3">
        <v>0</v>
      </c>
      <c r="AG61" s="3">
        <v>0</v>
      </c>
      <c r="AH61" s="3">
        <v>500000</v>
      </c>
      <c r="AI61" s="3">
        <v>0</v>
      </c>
      <c r="AJ61" s="3">
        <v>0</v>
      </c>
      <c r="AK61" s="3">
        <v>0</v>
      </c>
      <c r="AL61">
        <v>1</v>
      </c>
      <c r="AM61" s="1">
        <v>43948</v>
      </c>
      <c r="AN61" t="s">
        <v>3569</v>
      </c>
      <c r="AO61" t="s">
        <v>2933</v>
      </c>
      <c r="AP61" t="s">
        <v>37</v>
      </c>
      <c r="AQ61" t="s">
        <v>37</v>
      </c>
      <c r="AR61" t="s">
        <v>37</v>
      </c>
      <c r="AS61" t="s">
        <v>31</v>
      </c>
      <c r="AT61" t="s">
        <v>31</v>
      </c>
      <c r="AU61" t="s">
        <v>31</v>
      </c>
      <c r="AV61" t="s">
        <v>31</v>
      </c>
      <c r="AW61" t="s">
        <v>31</v>
      </c>
      <c r="AX61" t="s">
        <v>31</v>
      </c>
      <c r="AY61" t="s">
        <v>31</v>
      </c>
      <c r="AZ61" t="s">
        <v>31</v>
      </c>
      <c r="BA61">
        <v>0</v>
      </c>
      <c r="BB61">
        <v>0</v>
      </c>
      <c r="BC61">
        <v>0</v>
      </c>
      <c r="BD61" t="s">
        <v>31</v>
      </c>
      <c r="BE61">
        <v>0</v>
      </c>
      <c r="BF61" t="s">
        <v>37</v>
      </c>
      <c r="BG61">
        <v>36</v>
      </c>
      <c r="BH61">
        <v>0</v>
      </c>
      <c r="BI61" t="s">
        <v>31</v>
      </c>
      <c r="BJ61" t="s">
        <v>31</v>
      </c>
      <c r="BK61">
        <v>0</v>
      </c>
    </row>
    <row r="62" spans="1:63">
      <c r="A62" t="s">
        <v>3605</v>
      </c>
      <c r="B62" t="s">
        <v>2978</v>
      </c>
      <c r="C62" t="s">
        <v>45</v>
      </c>
      <c r="D62" t="s">
        <v>33</v>
      </c>
      <c r="E62" t="s">
        <v>40</v>
      </c>
      <c r="F62" t="str">
        <f t="shared" si="0"/>
        <v>52</v>
      </c>
      <c r="G62" t="s">
        <v>185</v>
      </c>
      <c r="H62" t="s">
        <v>186</v>
      </c>
      <c r="I62" t="s">
        <v>2930</v>
      </c>
      <c r="J62" t="s">
        <v>71</v>
      </c>
      <c r="K62" t="s">
        <v>2931</v>
      </c>
      <c r="L62" t="s">
        <v>187</v>
      </c>
      <c r="M62" t="s">
        <v>44</v>
      </c>
      <c r="N62" t="s">
        <v>46</v>
      </c>
      <c r="O62" t="s">
        <v>44</v>
      </c>
      <c r="P62" t="s">
        <v>66</v>
      </c>
      <c r="Q62" t="s">
        <v>48</v>
      </c>
      <c r="R62" t="s">
        <v>49</v>
      </c>
      <c r="S62" t="s">
        <v>47</v>
      </c>
      <c r="T62" t="s">
        <v>31</v>
      </c>
      <c r="U62" t="s">
        <v>31</v>
      </c>
      <c r="V62" t="s">
        <v>38</v>
      </c>
      <c r="W62" t="s">
        <v>39</v>
      </c>
      <c r="X62" t="s">
        <v>3568</v>
      </c>
      <c r="Y62" s="1">
        <v>43781</v>
      </c>
      <c r="Z62" t="s">
        <v>31</v>
      </c>
      <c r="AA62" t="s">
        <v>37</v>
      </c>
      <c r="AB62" s="3">
        <v>1250000</v>
      </c>
      <c r="AC62" s="3">
        <v>1250000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>
        <v>1</v>
      </c>
      <c r="AM62" s="1">
        <v>43948</v>
      </c>
      <c r="AN62" t="s">
        <v>3569</v>
      </c>
      <c r="AO62" t="s">
        <v>2933</v>
      </c>
      <c r="AP62" t="s">
        <v>37</v>
      </c>
      <c r="AQ62" t="s">
        <v>37</v>
      </c>
      <c r="AR62" t="s">
        <v>37</v>
      </c>
      <c r="AS62" t="s">
        <v>31</v>
      </c>
      <c r="AT62" t="s">
        <v>31</v>
      </c>
      <c r="AU62" t="s">
        <v>31</v>
      </c>
      <c r="AV62" t="s">
        <v>31</v>
      </c>
      <c r="AW62" t="s">
        <v>31</v>
      </c>
      <c r="AX62" t="s">
        <v>31</v>
      </c>
      <c r="AY62" t="s">
        <v>31</v>
      </c>
      <c r="AZ62" t="s">
        <v>31</v>
      </c>
      <c r="BA62">
        <v>0</v>
      </c>
      <c r="BB62">
        <v>0</v>
      </c>
      <c r="BC62">
        <v>0</v>
      </c>
      <c r="BD62" t="s">
        <v>31</v>
      </c>
      <c r="BE62">
        <v>0</v>
      </c>
      <c r="BF62" t="s">
        <v>37</v>
      </c>
      <c r="BG62">
        <v>37</v>
      </c>
      <c r="BH62">
        <v>0</v>
      </c>
      <c r="BI62" t="s">
        <v>31</v>
      </c>
      <c r="BJ62" t="s">
        <v>31</v>
      </c>
      <c r="BK62">
        <v>0</v>
      </c>
    </row>
    <row r="63" spans="1:63">
      <c r="A63" t="s">
        <v>3606</v>
      </c>
      <c r="B63" t="s">
        <v>2978</v>
      </c>
      <c r="C63" t="s">
        <v>45</v>
      </c>
      <c r="D63" t="s">
        <v>33</v>
      </c>
      <c r="E63" t="s">
        <v>40</v>
      </c>
      <c r="F63" t="str">
        <f t="shared" si="0"/>
        <v>52</v>
      </c>
      <c r="G63" t="s">
        <v>185</v>
      </c>
      <c r="H63" t="s">
        <v>186</v>
      </c>
      <c r="I63" t="s">
        <v>2935</v>
      </c>
      <c r="J63" t="s">
        <v>179</v>
      </c>
      <c r="K63" t="s">
        <v>2931</v>
      </c>
      <c r="L63" t="s">
        <v>187</v>
      </c>
      <c r="M63" t="s">
        <v>44</v>
      </c>
      <c r="N63" t="s">
        <v>46</v>
      </c>
      <c r="O63" t="s">
        <v>44</v>
      </c>
      <c r="P63" t="s">
        <v>66</v>
      </c>
      <c r="Q63" t="s">
        <v>48</v>
      </c>
      <c r="R63" t="s">
        <v>49</v>
      </c>
      <c r="S63" t="s">
        <v>47</v>
      </c>
      <c r="T63" t="s">
        <v>31</v>
      </c>
      <c r="U63" t="s">
        <v>31</v>
      </c>
      <c r="V63" t="s">
        <v>38</v>
      </c>
      <c r="W63" t="s">
        <v>39</v>
      </c>
      <c r="X63" t="s">
        <v>3568</v>
      </c>
      <c r="Y63" s="1">
        <v>43781</v>
      </c>
      <c r="Z63" t="s">
        <v>31</v>
      </c>
      <c r="AA63" t="s">
        <v>37</v>
      </c>
      <c r="AB63" s="3">
        <v>2100000</v>
      </c>
      <c r="AC63" s="3">
        <v>2100000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>
        <v>1</v>
      </c>
      <c r="AM63" s="1">
        <v>43948</v>
      </c>
      <c r="AN63" t="s">
        <v>3569</v>
      </c>
      <c r="AO63" t="s">
        <v>2933</v>
      </c>
      <c r="AP63" t="s">
        <v>37</v>
      </c>
      <c r="AQ63" t="s">
        <v>37</v>
      </c>
      <c r="AR63" t="s">
        <v>37</v>
      </c>
      <c r="AS63" t="s">
        <v>31</v>
      </c>
      <c r="AT63" t="s">
        <v>31</v>
      </c>
      <c r="AU63" t="s">
        <v>31</v>
      </c>
      <c r="AV63" t="s">
        <v>31</v>
      </c>
      <c r="AW63" t="s">
        <v>31</v>
      </c>
      <c r="AX63" t="s">
        <v>31</v>
      </c>
      <c r="AY63" t="s">
        <v>31</v>
      </c>
      <c r="AZ63" t="s">
        <v>31</v>
      </c>
      <c r="BA63">
        <v>0</v>
      </c>
      <c r="BB63">
        <v>0</v>
      </c>
      <c r="BC63">
        <v>0</v>
      </c>
      <c r="BD63" t="s">
        <v>31</v>
      </c>
      <c r="BE63">
        <v>0</v>
      </c>
      <c r="BF63" t="s">
        <v>37</v>
      </c>
      <c r="BG63">
        <v>38</v>
      </c>
      <c r="BH63">
        <v>0</v>
      </c>
      <c r="BI63" t="s">
        <v>31</v>
      </c>
      <c r="BJ63" t="s">
        <v>31</v>
      </c>
      <c r="BK63">
        <v>0</v>
      </c>
    </row>
    <row r="64" spans="1:63">
      <c r="A64" t="s">
        <v>3607</v>
      </c>
      <c r="B64" t="s">
        <v>2978</v>
      </c>
      <c r="C64" t="s">
        <v>45</v>
      </c>
      <c r="D64" t="s">
        <v>33</v>
      </c>
      <c r="E64" t="s">
        <v>40</v>
      </c>
      <c r="F64" t="str">
        <f t="shared" si="0"/>
        <v>52</v>
      </c>
      <c r="G64" t="s">
        <v>185</v>
      </c>
      <c r="H64" t="s">
        <v>186</v>
      </c>
      <c r="I64" t="s">
        <v>2941</v>
      </c>
      <c r="J64" t="s">
        <v>122</v>
      </c>
      <c r="K64" t="s">
        <v>2931</v>
      </c>
      <c r="L64" t="s">
        <v>187</v>
      </c>
      <c r="M64" t="s">
        <v>44</v>
      </c>
      <c r="N64" t="s">
        <v>46</v>
      </c>
      <c r="O64" t="s">
        <v>44</v>
      </c>
      <c r="P64" t="s">
        <v>66</v>
      </c>
      <c r="Q64" t="s">
        <v>48</v>
      </c>
      <c r="R64" t="s">
        <v>49</v>
      </c>
      <c r="S64" t="s">
        <v>47</v>
      </c>
      <c r="T64" t="s">
        <v>31</v>
      </c>
      <c r="U64" t="s">
        <v>31</v>
      </c>
      <c r="V64" t="s">
        <v>38</v>
      </c>
      <c r="W64" t="s">
        <v>39</v>
      </c>
      <c r="X64" t="s">
        <v>3568</v>
      </c>
      <c r="Y64" s="1">
        <v>43781</v>
      </c>
      <c r="Z64" t="s">
        <v>31</v>
      </c>
      <c r="AA64" t="s">
        <v>37</v>
      </c>
      <c r="AB64" s="3">
        <v>3650000</v>
      </c>
      <c r="AC64" s="3">
        <v>3650000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>
        <v>1</v>
      </c>
      <c r="AM64" s="1">
        <v>43948</v>
      </c>
      <c r="AN64" t="s">
        <v>3569</v>
      </c>
      <c r="AO64" t="s">
        <v>2933</v>
      </c>
      <c r="AP64" t="s">
        <v>37</v>
      </c>
      <c r="AQ64" t="s">
        <v>37</v>
      </c>
      <c r="AR64" t="s">
        <v>37</v>
      </c>
      <c r="AS64" t="s">
        <v>31</v>
      </c>
      <c r="AT64" t="s">
        <v>31</v>
      </c>
      <c r="AU64" t="s">
        <v>31</v>
      </c>
      <c r="AV64" t="s">
        <v>31</v>
      </c>
      <c r="AW64" t="s">
        <v>31</v>
      </c>
      <c r="AX64" t="s">
        <v>31</v>
      </c>
      <c r="AY64" t="s">
        <v>31</v>
      </c>
      <c r="AZ64" t="s">
        <v>31</v>
      </c>
      <c r="BA64">
        <v>0</v>
      </c>
      <c r="BB64">
        <v>0</v>
      </c>
      <c r="BC64">
        <v>0</v>
      </c>
      <c r="BD64" t="s">
        <v>31</v>
      </c>
      <c r="BE64">
        <v>0</v>
      </c>
      <c r="BF64" t="s">
        <v>37</v>
      </c>
      <c r="BG64">
        <v>39</v>
      </c>
      <c r="BH64">
        <v>0</v>
      </c>
      <c r="BI64" t="s">
        <v>31</v>
      </c>
      <c r="BJ64" t="s">
        <v>31</v>
      </c>
      <c r="BK64">
        <v>0</v>
      </c>
    </row>
    <row r="65" spans="1:63">
      <c r="A65" t="s">
        <v>3608</v>
      </c>
      <c r="B65" t="s">
        <v>2978</v>
      </c>
      <c r="C65" t="s">
        <v>45</v>
      </c>
      <c r="D65" t="s">
        <v>33</v>
      </c>
      <c r="E65" t="s">
        <v>40</v>
      </c>
      <c r="F65" t="str">
        <f t="shared" si="0"/>
        <v>52</v>
      </c>
      <c r="G65" t="s">
        <v>41</v>
      </c>
      <c r="H65" t="s">
        <v>42</v>
      </c>
      <c r="I65" t="s">
        <v>2930</v>
      </c>
      <c r="J65" t="s">
        <v>64</v>
      </c>
      <c r="K65" t="s">
        <v>2931</v>
      </c>
      <c r="L65" t="s">
        <v>43</v>
      </c>
      <c r="M65" t="s">
        <v>44</v>
      </c>
      <c r="N65" t="s">
        <v>46</v>
      </c>
      <c r="O65" t="s">
        <v>44</v>
      </c>
      <c r="P65" t="s">
        <v>45</v>
      </c>
      <c r="Q65" t="s">
        <v>48</v>
      </c>
      <c r="R65" t="s">
        <v>49</v>
      </c>
      <c r="S65" t="s">
        <v>47</v>
      </c>
      <c r="T65" t="s">
        <v>31</v>
      </c>
      <c r="U65" t="s">
        <v>31</v>
      </c>
      <c r="V65" t="s">
        <v>38</v>
      </c>
      <c r="W65" t="s">
        <v>39</v>
      </c>
      <c r="X65" t="s">
        <v>3568</v>
      </c>
      <c r="Y65" s="1">
        <v>43781</v>
      </c>
      <c r="Z65" t="s">
        <v>31</v>
      </c>
      <c r="AA65" t="s">
        <v>37</v>
      </c>
      <c r="AB65" s="3">
        <v>1400000</v>
      </c>
      <c r="AC65" s="3">
        <v>1400000</v>
      </c>
      <c r="AD65" s="3">
        <v>0</v>
      </c>
      <c r="AE65" s="3">
        <v>0</v>
      </c>
      <c r="AF65" s="3">
        <v>0</v>
      </c>
      <c r="AG65" s="3">
        <v>0</v>
      </c>
      <c r="AH65" s="3">
        <v>200000</v>
      </c>
      <c r="AI65" s="3">
        <v>0</v>
      </c>
      <c r="AJ65" s="3">
        <v>0</v>
      </c>
      <c r="AK65" s="3">
        <v>0</v>
      </c>
      <c r="AL65">
        <v>1</v>
      </c>
      <c r="AM65" s="1">
        <v>43948</v>
      </c>
      <c r="AN65" t="s">
        <v>3569</v>
      </c>
      <c r="AO65" t="s">
        <v>2933</v>
      </c>
      <c r="AP65" t="s">
        <v>37</v>
      </c>
      <c r="AQ65" t="s">
        <v>37</v>
      </c>
      <c r="AR65" t="s">
        <v>37</v>
      </c>
      <c r="AS65" t="s">
        <v>31</v>
      </c>
      <c r="AT65" t="s">
        <v>31</v>
      </c>
      <c r="AU65" t="s">
        <v>31</v>
      </c>
      <c r="AV65" t="s">
        <v>31</v>
      </c>
      <c r="AW65" t="s">
        <v>31</v>
      </c>
      <c r="AX65" t="s">
        <v>31</v>
      </c>
      <c r="AY65" t="s">
        <v>31</v>
      </c>
      <c r="AZ65" t="s">
        <v>31</v>
      </c>
      <c r="BA65">
        <v>0</v>
      </c>
      <c r="BB65">
        <v>0</v>
      </c>
      <c r="BC65">
        <v>0</v>
      </c>
      <c r="BD65" t="s">
        <v>31</v>
      </c>
      <c r="BE65">
        <v>0</v>
      </c>
      <c r="BF65" t="s">
        <v>37</v>
      </c>
      <c r="BG65">
        <v>40</v>
      </c>
      <c r="BH65">
        <v>0</v>
      </c>
      <c r="BI65" t="s">
        <v>31</v>
      </c>
      <c r="BJ65" t="s">
        <v>31</v>
      </c>
      <c r="BK65">
        <v>0</v>
      </c>
    </row>
    <row r="66" spans="1:63">
      <c r="A66" t="s">
        <v>3609</v>
      </c>
      <c r="B66" t="s">
        <v>2978</v>
      </c>
      <c r="C66" t="s">
        <v>45</v>
      </c>
      <c r="D66" t="s">
        <v>33</v>
      </c>
      <c r="E66" t="s">
        <v>40</v>
      </c>
      <c r="F66" t="str">
        <f t="shared" si="0"/>
        <v>52</v>
      </c>
      <c r="G66" t="s">
        <v>41</v>
      </c>
      <c r="H66" t="s">
        <v>42</v>
      </c>
      <c r="I66" t="s">
        <v>2934</v>
      </c>
      <c r="J66" t="s">
        <v>3158</v>
      </c>
      <c r="K66" t="s">
        <v>2931</v>
      </c>
      <c r="L66" t="s">
        <v>43</v>
      </c>
      <c r="M66" t="s">
        <v>44</v>
      </c>
      <c r="N66" t="s">
        <v>46</v>
      </c>
      <c r="O66" t="s">
        <v>44</v>
      </c>
      <c r="P66" t="s">
        <v>45</v>
      </c>
      <c r="Q66" t="s">
        <v>48</v>
      </c>
      <c r="R66" t="s">
        <v>49</v>
      </c>
      <c r="S66" t="s">
        <v>47</v>
      </c>
      <c r="T66" t="s">
        <v>31</v>
      </c>
      <c r="U66" t="s">
        <v>31</v>
      </c>
      <c r="V66" t="s">
        <v>38</v>
      </c>
      <c r="W66" t="s">
        <v>39</v>
      </c>
      <c r="X66" t="s">
        <v>3568</v>
      </c>
      <c r="Y66" s="1">
        <v>43781</v>
      </c>
      <c r="Z66" t="s">
        <v>31</v>
      </c>
      <c r="AA66" t="s">
        <v>37</v>
      </c>
      <c r="AB66" s="3">
        <v>45000000</v>
      </c>
      <c r="AC66" s="3">
        <v>45000000</v>
      </c>
      <c r="AD66" s="3">
        <v>0</v>
      </c>
      <c r="AE66" s="3">
        <v>0</v>
      </c>
      <c r="AF66" s="3">
        <v>0</v>
      </c>
      <c r="AG66" s="3">
        <v>0</v>
      </c>
      <c r="AH66" s="3">
        <v>10000000</v>
      </c>
      <c r="AI66" s="3">
        <v>0</v>
      </c>
      <c r="AJ66" s="3">
        <v>0</v>
      </c>
      <c r="AK66" s="3">
        <v>0</v>
      </c>
      <c r="AL66">
        <v>2</v>
      </c>
      <c r="AM66" s="1">
        <v>43971</v>
      </c>
      <c r="AN66" t="s">
        <v>3610</v>
      </c>
      <c r="AO66" t="s">
        <v>2933</v>
      </c>
      <c r="AP66" t="s">
        <v>37</v>
      </c>
      <c r="AQ66" t="s">
        <v>37</v>
      </c>
      <c r="AR66" t="s">
        <v>37</v>
      </c>
      <c r="AS66" t="s">
        <v>31</v>
      </c>
      <c r="AT66" t="s">
        <v>31</v>
      </c>
      <c r="AU66" t="s">
        <v>31</v>
      </c>
      <c r="AV66" t="s">
        <v>31</v>
      </c>
      <c r="AW66" t="s">
        <v>31</v>
      </c>
      <c r="AX66" t="s">
        <v>31</v>
      </c>
      <c r="AY66" t="s">
        <v>31</v>
      </c>
      <c r="AZ66" t="s">
        <v>31</v>
      </c>
      <c r="BA66">
        <v>0</v>
      </c>
      <c r="BB66">
        <v>0</v>
      </c>
      <c r="BC66">
        <v>0</v>
      </c>
      <c r="BD66" t="s">
        <v>31</v>
      </c>
      <c r="BE66">
        <v>0</v>
      </c>
      <c r="BF66" t="s">
        <v>37</v>
      </c>
      <c r="BG66">
        <v>1</v>
      </c>
      <c r="BH66">
        <v>0</v>
      </c>
      <c r="BI66" t="s">
        <v>31</v>
      </c>
      <c r="BJ66" t="s">
        <v>31</v>
      </c>
      <c r="BK66">
        <v>0</v>
      </c>
    </row>
    <row r="67" spans="1:63">
      <c r="A67" t="s">
        <v>3572</v>
      </c>
      <c r="B67" t="s">
        <v>2978</v>
      </c>
      <c r="C67" t="s">
        <v>45</v>
      </c>
      <c r="D67" t="s">
        <v>33</v>
      </c>
      <c r="E67" t="s">
        <v>40</v>
      </c>
      <c r="F67" t="str">
        <f t="shared" ref="F67:F130" si="1">LEFT(J67,2)</f>
        <v>52</v>
      </c>
      <c r="G67" t="s">
        <v>41</v>
      </c>
      <c r="H67" t="s">
        <v>42</v>
      </c>
      <c r="I67" t="s">
        <v>2935</v>
      </c>
      <c r="J67" t="s">
        <v>60</v>
      </c>
      <c r="K67" t="s">
        <v>2931</v>
      </c>
      <c r="L67" t="s">
        <v>43</v>
      </c>
      <c r="M67" t="s">
        <v>44</v>
      </c>
      <c r="N67" t="s">
        <v>46</v>
      </c>
      <c r="O67" t="s">
        <v>44</v>
      </c>
      <c r="P67" t="s">
        <v>45</v>
      </c>
      <c r="Q67" t="s">
        <v>48</v>
      </c>
      <c r="R67" t="s">
        <v>49</v>
      </c>
      <c r="S67" t="s">
        <v>47</v>
      </c>
      <c r="T67" t="s">
        <v>31</v>
      </c>
      <c r="U67" t="s">
        <v>31</v>
      </c>
      <c r="V67" t="s">
        <v>38</v>
      </c>
      <c r="W67" t="s">
        <v>39</v>
      </c>
      <c r="X67" t="s">
        <v>3568</v>
      </c>
      <c r="Y67" s="1">
        <v>43781</v>
      </c>
      <c r="Z67" t="s">
        <v>31</v>
      </c>
      <c r="AA67" t="s">
        <v>37</v>
      </c>
      <c r="AB67" s="3">
        <v>84612000</v>
      </c>
      <c r="AC67" s="3">
        <v>84612000</v>
      </c>
      <c r="AD67" s="3">
        <v>0</v>
      </c>
      <c r="AE67" s="3">
        <v>0</v>
      </c>
      <c r="AF67" s="3">
        <v>0</v>
      </c>
      <c r="AG67" s="3">
        <v>0</v>
      </c>
      <c r="AH67" s="3">
        <v>43113924</v>
      </c>
      <c r="AI67" s="3">
        <v>0</v>
      </c>
      <c r="AJ67" s="3">
        <v>0</v>
      </c>
      <c r="AK67" s="3">
        <v>0</v>
      </c>
      <c r="AL67">
        <v>2</v>
      </c>
      <c r="AM67" s="1">
        <v>43971</v>
      </c>
      <c r="AN67" t="s">
        <v>3610</v>
      </c>
      <c r="AO67" t="s">
        <v>2933</v>
      </c>
      <c r="AP67" t="s">
        <v>37</v>
      </c>
      <c r="AQ67" t="s">
        <v>37</v>
      </c>
      <c r="AR67" t="s">
        <v>37</v>
      </c>
      <c r="AS67" t="s">
        <v>31</v>
      </c>
      <c r="AT67" t="s">
        <v>31</v>
      </c>
      <c r="AU67" t="s">
        <v>31</v>
      </c>
      <c r="AV67" t="s">
        <v>31</v>
      </c>
      <c r="AW67" t="s">
        <v>31</v>
      </c>
      <c r="AX67" t="s">
        <v>31</v>
      </c>
      <c r="AY67" t="s">
        <v>31</v>
      </c>
      <c r="AZ67" t="s">
        <v>31</v>
      </c>
      <c r="BA67">
        <v>0</v>
      </c>
      <c r="BB67">
        <v>0</v>
      </c>
      <c r="BC67">
        <v>0</v>
      </c>
      <c r="BD67" t="s">
        <v>31</v>
      </c>
      <c r="BE67">
        <v>0</v>
      </c>
      <c r="BF67" t="s">
        <v>37</v>
      </c>
      <c r="BG67">
        <v>2</v>
      </c>
      <c r="BH67">
        <v>0</v>
      </c>
      <c r="BI67" t="s">
        <v>31</v>
      </c>
      <c r="BJ67" t="s">
        <v>31</v>
      </c>
      <c r="BK67">
        <v>0</v>
      </c>
    </row>
    <row r="68" spans="1:63">
      <c r="A68" t="s">
        <v>3571</v>
      </c>
      <c r="B68" t="s">
        <v>2978</v>
      </c>
      <c r="C68" t="s">
        <v>45</v>
      </c>
      <c r="D68" t="s">
        <v>33</v>
      </c>
      <c r="E68" t="s">
        <v>40</v>
      </c>
      <c r="F68" t="str">
        <f t="shared" si="1"/>
        <v>52</v>
      </c>
      <c r="G68" t="s">
        <v>41</v>
      </c>
      <c r="H68" t="s">
        <v>42</v>
      </c>
      <c r="I68" t="s">
        <v>2934</v>
      </c>
      <c r="J68" t="s">
        <v>265</v>
      </c>
      <c r="K68" t="s">
        <v>2931</v>
      </c>
      <c r="L68" t="s">
        <v>43</v>
      </c>
      <c r="M68" t="s">
        <v>44</v>
      </c>
      <c r="N68" t="s">
        <v>46</v>
      </c>
      <c r="O68" t="s">
        <v>44</v>
      </c>
      <c r="P68" t="s">
        <v>45</v>
      </c>
      <c r="Q68" t="s">
        <v>48</v>
      </c>
      <c r="R68" t="s">
        <v>49</v>
      </c>
      <c r="S68" t="s">
        <v>47</v>
      </c>
      <c r="T68" t="s">
        <v>31</v>
      </c>
      <c r="U68" t="s">
        <v>31</v>
      </c>
      <c r="V68" t="s">
        <v>38</v>
      </c>
      <c r="W68" t="s">
        <v>39</v>
      </c>
      <c r="X68" t="s">
        <v>3568</v>
      </c>
      <c r="Y68" s="1">
        <v>43781</v>
      </c>
      <c r="Z68" t="s">
        <v>31</v>
      </c>
      <c r="AA68" t="s">
        <v>37</v>
      </c>
      <c r="AB68" s="3">
        <v>336943000</v>
      </c>
      <c r="AC68" s="3">
        <v>336943000</v>
      </c>
      <c r="AD68" s="3">
        <v>0</v>
      </c>
      <c r="AE68" s="3">
        <v>0</v>
      </c>
      <c r="AF68" s="3">
        <v>0</v>
      </c>
      <c r="AG68" s="3">
        <v>0</v>
      </c>
      <c r="AH68" s="3">
        <v>87862000</v>
      </c>
      <c r="AI68" s="3">
        <v>0</v>
      </c>
      <c r="AJ68" s="3">
        <v>0</v>
      </c>
      <c r="AK68" s="3">
        <v>0</v>
      </c>
      <c r="AL68">
        <v>2</v>
      </c>
      <c r="AM68" s="1">
        <v>43971</v>
      </c>
      <c r="AN68" t="s">
        <v>3610</v>
      </c>
      <c r="AO68" t="s">
        <v>2933</v>
      </c>
      <c r="AP68" t="s">
        <v>37</v>
      </c>
      <c r="AQ68" t="s">
        <v>37</v>
      </c>
      <c r="AR68" t="s">
        <v>37</v>
      </c>
      <c r="AS68" t="s">
        <v>31</v>
      </c>
      <c r="AT68" t="s">
        <v>31</v>
      </c>
      <c r="AU68" t="s">
        <v>31</v>
      </c>
      <c r="AV68" t="s">
        <v>31</v>
      </c>
      <c r="AW68" t="s">
        <v>31</v>
      </c>
      <c r="AX68" t="s">
        <v>31</v>
      </c>
      <c r="AY68" t="s">
        <v>31</v>
      </c>
      <c r="AZ68" t="s">
        <v>31</v>
      </c>
      <c r="BA68">
        <v>0</v>
      </c>
      <c r="BB68">
        <v>0</v>
      </c>
      <c r="BC68">
        <v>0</v>
      </c>
      <c r="BD68" t="s">
        <v>31</v>
      </c>
      <c r="BE68">
        <v>0</v>
      </c>
      <c r="BF68" t="s">
        <v>37</v>
      </c>
      <c r="BG68">
        <v>3</v>
      </c>
      <c r="BH68">
        <v>0</v>
      </c>
      <c r="BI68" t="s">
        <v>31</v>
      </c>
      <c r="BJ68" t="s">
        <v>31</v>
      </c>
      <c r="BK68">
        <v>0</v>
      </c>
    </row>
    <row r="69" spans="1:63">
      <c r="A69" t="s">
        <v>3573</v>
      </c>
      <c r="B69" t="s">
        <v>2978</v>
      </c>
      <c r="C69" t="s">
        <v>45</v>
      </c>
      <c r="D69" t="s">
        <v>33</v>
      </c>
      <c r="E69" t="s">
        <v>40</v>
      </c>
      <c r="F69" t="str">
        <f t="shared" si="1"/>
        <v>52</v>
      </c>
      <c r="G69" t="s">
        <v>41</v>
      </c>
      <c r="H69" t="s">
        <v>42</v>
      </c>
      <c r="I69" t="s">
        <v>2935</v>
      </c>
      <c r="J69" t="s">
        <v>158</v>
      </c>
      <c r="K69" t="s">
        <v>2931</v>
      </c>
      <c r="L69" t="s">
        <v>43</v>
      </c>
      <c r="M69" t="s">
        <v>44</v>
      </c>
      <c r="N69" t="s">
        <v>46</v>
      </c>
      <c r="O69" t="s">
        <v>44</v>
      </c>
      <c r="P69" t="s">
        <v>45</v>
      </c>
      <c r="Q69" t="s">
        <v>48</v>
      </c>
      <c r="R69" t="s">
        <v>49</v>
      </c>
      <c r="S69" t="s">
        <v>47</v>
      </c>
      <c r="T69" t="s">
        <v>31</v>
      </c>
      <c r="U69" t="s">
        <v>31</v>
      </c>
      <c r="V69" t="s">
        <v>38</v>
      </c>
      <c r="W69" t="s">
        <v>39</v>
      </c>
      <c r="X69" t="s">
        <v>3568</v>
      </c>
      <c r="Y69" s="1">
        <v>43781</v>
      </c>
      <c r="Z69" t="s">
        <v>31</v>
      </c>
      <c r="AA69" t="s">
        <v>37</v>
      </c>
      <c r="AB69" s="3">
        <v>4740000</v>
      </c>
      <c r="AC69" s="3">
        <v>4740000</v>
      </c>
      <c r="AD69" s="3">
        <v>0</v>
      </c>
      <c r="AE69" s="3">
        <v>0</v>
      </c>
      <c r="AF69" s="3">
        <v>0</v>
      </c>
      <c r="AG69" s="3">
        <v>0</v>
      </c>
      <c r="AH69" s="3">
        <v>2143750</v>
      </c>
      <c r="AI69" s="3">
        <v>0</v>
      </c>
      <c r="AJ69" s="3">
        <v>0</v>
      </c>
      <c r="AK69" s="3">
        <v>0</v>
      </c>
      <c r="AL69">
        <v>2</v>
      </c>
      <c r="AM69" s="1">
        <v>43971</v>
      </c>
      <c r="AN69" t="s">
        <v>3610</v>
      </c>
      <c r="AO69" t="s">
        <v>2933</v>
      </c>
      <c r="AP69" t="s">
        <v>37</v>
      </c>
      <c r="AQ69" t="s">
        <v>37</v>
      </c>
      <c r="AR69" t="s">
        <v>37</v>
      </c>
      <c r="AS69" t="s">
        <v>31</v>
      </c>
      <c r="AT69" t="s">
        <v>31</v>
      </c>
      <c r="AU69" t="s">
        <v>31</v>
      </c>
      <c r="AV69" t="s">
        <v>31</v>
      </c>
      <c r="AW69" t="s">
        <v>31</v>
      </c>
      <c r="AX69" t="s">
        <v>31</v>
      </c>
      <c r="AY69" t="s">
        <v>31</v>
      </c>
      <c r="AZ69" t="s">
        <v>31</v>
      </c>
      <c r="BA69">
        <v>0</v>
      </c>
      <c r="BB69">
        <v>0</v>
      </c>
      <c r="BC69">
        <v>0</v>
      </c>
      <c r="BD69" t="s">
        <v>31</v>
      </c>
      <c r="BE69">
        <v>0</v>
      </c>
      <c r="BF69" t="s">
        <v>37</v>
      </c>
      <c r="BG69">
        <v>4</v>
      </c>
      <c r="BH69">
        <v>0</v>
      </c>
      <c r="BI69" t="s">
        <v>31</v>
      </c>
      <c r="BJ69" t="s">
        <v>31</v>
      </c>
      <c r="BK69">
        <v>0</v>
      </c>
    </row>
    <row r="70" spans="1:63">
      <c r="A70" t="s">
        <v>3574</v>
      </c>
      <c r="B70" t="s">
        <v>2978</v>
      </c>
      <c r="C70" t="s">
        <v>45</v>
      </c>
      <c r="D70" t="s">
        <v>33</v>
      </c>
      <c r="E70" t="s">
        <v>40</v>
      </c>
      <c r="F70" t="str">
        <f t="shared" si="1"/>
        <v>52</v>
      </c>
      <c r="G70" t="s">
        <v>41</v>
      </c>
      <c r="H70" t="s">
        <v>42</v>
      </c>
      <c r="I70" t="s">
        <v>2935</v>
      </c>
      <c r="J70" t="s">
        <v>148</v>
      </c>
      <c r="K70" t="s">
        <v>2931</v>
      </c>
      <c r="L70" t="s">
        <v>43</v>
      </c>
      <c r="M70" t="s">
        <v>44</v>
      </c>
      <c r="N70" t="s">
        <v>46</v>
      </c>
      <c r="O70" t="s">
        <v>44</v>
      </c>
      <c r="P70" t="s">
        <v>45</v>
      </c>
      <c r="Q70" t="s">
        <v>48</v>
      </c>
      <c r="R70" t="s">
        <v>49</v>
      </c>
      <c r="S70" t="s">
        <v>47</v>
      </c>
      <c r="T70" t="s">
        <v>31</v>
      </c>
      <c r="U70" t="s">
        <v>31</v>
      </c>
      <c r="V70" t="s">
        <v>38</v>
      </c>
      <c r="W70" t="s">
        <v>39</v>
      </c>
      <c r="X70" t="s">
        <v>3568</v>
      </c>
      <c r="Y70" s="1">
        <v>43781</v>
      </c>
      <c r="Z70" t="s">
        <v>31</v>
      </c>
      <c r="AA70" t="s">
        <v>37</v>
      </c>
      <c r="AB70" s="3">
        <v>12852000</v>
      </c>
      <c r="AC70" s="3">
        <v>12852000</v>
      </c>
      <c r="AD70" s="3">
        <v>0</v>
      </c>
      <c r="AE70" s="3">
        <v>0</v>
      </c>
      <c r="AF70" s="3">
        <v>0</v>
      </c>
      <c r="AG70" s="3">
        <v>0</v>
      </c>
      <c r="AH70" s="3">
        <v>5944301</v>
      </c>
      <c r="AI70" s="3">
        <v>0</v>
      </c>
      <c r="AJ70" s="3">
        <v>0</v>
      </c>
      <c r="AK70" s="3">
        <v>0</v>
      </c>
      <c r="AL70">
        <v>2</v>
      </c>
      <c r="AM70" s="1">
        <v>43971</v>
      </c>
      <c r="AN70" t="s">
        <v>3610</v>
      </c>
      <c r="AO70" t="s">
        <v>2933</v>
      </c>
      <c r="AP70" t="s">
        <v>37</v>
      </c>
      <c r="AQ70" t="s">
        <v>37</v>
      </c>
      <c r="AR70" t="s">
        <v>37</v>
      </c>
      <c r="AS70" t="s">
        <v>31</v>
      </c>
      <c r="AT70" t="s">
        <v>31</v>
      </c>
      <c r="AU70" t="s">
        <v>31</v>
      </c>
      <c r="AV70" t="s">
        <v>31</v>
      </c>
      <c r="AW70" t="s">
        <v>31</v>
      </c>
      <c r="AX70" t="s">
        <v>31</v>
      </c>
      <c r="AY70" t="s">
        <v>31</v>
      </c>
      <c r="AZ70" t="s">
        <v>31</v>
      </c>
      <c r="BA70">
        <v>0</v>
      </c>
      <c r="BB70">
        <v>0</v>
      </c>
      <c r="BC70">
        <v>0</v>
      </c>
      <c r="BD70" t="s">
        <v>31</v>
      </c>
      <c r="BE70">
        <v>0</v>
      </c>
      <c r="BF70" t="s">
        <v>37</v>
      </c>
      <c r="BG70">
        <v>5</v>
      </c>
      <c r="BH70">
        <v>0</v>
      </c>
      <c r="BI70" t="s">
        <v>31</v>
      </c>
      <c r="BJ70" t="s">
        <v>31</v>
      </c>
      <c r="BK70">
        <v>0</v>
      </c>
    </row>
    <row r="71" spans="1:63">
      <c r="A71" t="s">
        <v>3575</v>
      </c>
      <c r="B71" t="s">
        <v>2978</v>
      </c>
      <c r="C71" t="s">
        <v>45</v>
      </c>
      <c r="D71" t="s">
        <v>33</v>
      </c>
      <c r="E71" t="s">
        <v>40</v>
      </c>
      <c r="F71" t="str">
        <f t="shared" si="1"/>
        <v>52</v>
      </c>
      <c r="G71" t="s">
        <v>41</v>
      </c>
      <c r="H71" t="s">
        <v>42</v>
      </c>
      <c r="I71" t="s">
        <v>2935</v>
      </c>
      <c r="J71" t="s">
        <v>79</v>
      </c>
      <c r="K71" t="s">
        <v>2931</v>
      </c>
      <c r="L71" t="s">
        <v>43</v>
      </c>
      <c r="M71" t="s">
        <v>44</v>
      </c>
      <c r="N71" t="s">
        <v>46</v>
      </c>
      <c r="O71" t="s">
        <v>44</v>
      </c>
      <c r="P71" t="s">
        <v>45</v>
      </c>
      <c r="Q71" t="s">
        <v>48</v>
      </c>
      <c r="R71" t="s">
        <v>49</v>
      </c>
      <c r="S71" t="s">
        <v>47</v>
      </c>
      <c r="T71" t="s">
        <v>31</v>
      </c>
      <c r="U71" t="s">
        <v>31</v>
      </c>
      <c r="V71" t="s">
        <v>38</v>
      </c>
      <c r="W71" t="s">
        <v>39</v>
      </c>
      <c r="X71" t="s">
        <v>3568</v>
      </c>
      <c r="Y71" s="1">
        <v>43781</v>
      </c>
      <c r="Z71" t="s">
        <v>31</v>
      </c>
      <c r="AA71" t="s">
        <v>37</v>
      </c>
      <c r="AB71" s="3">
        <v>23118000</v>
      </c>
      <c r="AC71" s="3">
        <v>23118000</v>
      </c>
      <c r="AD71" s="3">
        <v>0</v>
      </c>
      <c r="AE71" s="3">
        <v>0</v>
      </c>
      <c r="AF71" s="3">
        <v>0</v>
      </c>
      <c r="AG71" s="3">
        <v>0</v>
      </c>
      <c r="AH71" s="3">
        <v>8298603</v>
      </c>
      <c r="AI71" s="3">
        <v>0</v>
      </c>
      <c r="AJ71" s="3">
        <v>0</v>
      </c>
      <c r="AK71" s="3">
        <v>0</v>
      </c>
      <c r="AL71">
        <v>2</v>
      </c>
      <c r="AM71" s="1">
        <v>43971</v>
      </c>
      <c r="AN71" t="s">
        <v>3610</v>
      </c>
      <c r="AO71" t="s">
        <v>2933</v>
      </c>
      <c r="AP71" t="s">
        <v>37</v>
      </c>
      <c r="AQ71" t="s">
        <v>37</v>
      </c>
      <c r="AR71" t="s">
        <v>37</v>
      </c>
      <c r="AS71" t="s">
        <v>31</v>
      </c>
      <c r="AT71" t="s">
        <v>31</v>
      </c>
      <c r="AU71" t="s">
        <v>31</v>
      </c>
      <c r="AV71" t="s">
        <v>31</v>
      </c>
      <c r="AW71" t="s">
        <v>31</v>
      </c>
      <c r="AX71" t="s">
        <v>31</v>
      </c>
      <c r="AY71" t="s">
        <v>31</v>
      </c>
      <c r="AZ71" t="s">
        <v>31</v>
      </c>
      <c r="BA71">
        <v>0</v>
      </c>
      <c r="BB71">
        <v>0</v>
      </c>
      <c r="BC71">
        <v>0</v>
      </c>
      <c r="BD71" t="s">
        <v>31</v>
      </c>
      <c r="BE71">
        <v>0</v>
      </c>
      <c r="BF71" t="s">
        <v>37</v>
      </c>
      <c r="BG71">
        <v>6</v>
      </c>
      <c r="BH71">
        <v>0</v>
      </c>
      <c r="BI71" t="s">
        <v>31</v>
      </c>
      <c r="BJ71" t="s">
        <v>31</v>
      </c>
      <c r="BK71">
        <v>0</v>
      </c>
    </row>
    <row r="72" spans="1:63">
      <c r="A72" t="s">
        <v>3576</v>
      </c>
      <c r="B72" t="s">
        <v>2978</v>
      </c>
      <c r="C72" t="s">
        <v>45</v>
      </c>
      <c r="D72" t="s">
        <v>33</v>
      </c>
      <c r="E72" t="s">
        <v>40</v>
      </c>
      <c r="F72" t="str">
        <f t="shared" si="1"/>
        <v>52</v>
      </c>
      <c r="G72" t="s">
        <v>41</v>
      </c>
      <c r="H72" t="s">
        <v>42</v>
      </c>
      <c r="I72" t="s">
        <v>2936</v>
      </c>
      <c r="J72" t="s">
        <v>143</v>
      </c>
      <c r="K72" t="s">
        <v>2931</v>
      </c>
      <c r="L72" t="s">
        <v>43</v>
      </c>
      <c r="M72" t="s">
        <v>44</v>
      </c>
      <c r="N72" t="s">
        <v>46</v>
      </c>
      <c r="O72" t="s">
        <v>44</v>
      </c>
      <c r="P72" t="s">
        <v>45</v>
      </c>
      <c r="Q72" t="s">
        <v>48</v>
      </c>
      <c r="R72" t="s">
        <v>49</v>
      </c>
      <c r="S72" t="s">
        <v>47</v>
      </c>
      <c r="T72" t="s">
        <v>31</v>
      </c>
      <c r="U72" t="s">
        <v>31</v>
      </c>
      <c r="V72" t="s">
        <v>38</v>
      </c>
      <c r="W72" t="s">
        <v>39</v>
      </c>
      <c r="X72" t="s">
        <v>3568</v>
      </c>
      <c r="Y72" s="1">
        <v>43781</v>
      </c>
      <c r="Z72" t="s">
        <v>31</v>
      </c>
      <c r="AA72" t="s">
        <v>37</v>
      </c>
      <c r="AB72" s="3">
        <v>8576000</v>
      </c>
      <c r="AC72" s="3">
        <v>8576000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>
        <v>2</v>
      </c>
      <c r="AM72" s="1">
        <v>43971</v>
      </c>
      <c r="AN72" t="s">
        <v>3610</v>
      </c>
      <c r="AO72" t="s">
        <v>2933</v>
      </c>
      <c r="AP72" t="s">
        <v>37</v>
      </c>
      <c r="AQ72" t="s">
        <v>37</v>
      </c>
      <c r="AR72" t="s">
        <v>37</v>
      </c>
      <c r="AS72" t="s">
        <v>31</v>
      </c>
      <c r="AT72" t="s">
        <v>31</v>
      </c>
      <c r="AU72" t="s">
        <v>31</v>
      </c>
      <c r="AV72" t="s">
        <v>31</v>
      </c>
      <c r="AW72" t="s">
        <v>31</v>
      </c>
      <c r="AX72" t="s">
        <v>31</v>
      </c>
      <c r="AY72" t="s">
        <v>31</v>
      </c>
      <c r="AZ72" t="s">
        <v>31</v>
      </c>
      <c r="BA72">
        <v>0</v>
      </c>
      <c r="BB72">
        <v>0</v>
      </c>
      <c r="BC72">
        <v>0</v>
      </c>
      <c r="BD72" t="s">
        <v>31</v>
      </c>
      <c r="BE72">
        <v>0</v>
      </c>
      <c r="BF72" t="s">
        <v>37</v>
      </c>
      <c r="BG72">
        <v>7</v>
      </c>
      <c r="BH72">
        <v>0</v>
      </c>
      <c r="BI72" t="s">
        <v>31</v>
      </c>
      <c r="BJ72" t="s">
        <v>31</v>
      </c>
      <c r="BK72">
        <v>0</v>
      </c>
    </row>
    <row r="73" spans="1:63">
      <c r="A73" t="s">
        <v>3611</v>
      </c>
      <c r="B73" t="s">
        <v>2978</v>
      </c>
      <c r="C73" t="s">
        <v>45</v>
      </c>
      <c r="D73" t="s">
        <v>33</v>
      </c>
      <c r="E73" t="s">
        <v>40</v>
      </c>
      <c r="F73" t="str">
        <f t="shared" si="1"/>
        <v>52</v>
      </c>
      <c r="G73" t="s">
        <v>41</v>
      </c>
      <c r="H73" t="s">
        <v>42</v>
      </c>
      <c r="I73" t="s">
        <v>2937</v>
      </c>
      <c r="J73" t="s">
        <v>3160</v>
      </c>
      <c r="K73" t="s">
        <v>2931</v>
      </c>
      <c r="L73" t="s">
        <v>43</v>
      </c>
      <c r="M73" t="s">
        <v>44</v>
      </c>
      <c r="N73" t="s">
        <v>46</v>
      </c>
      <c r="O73" t="s">
        <v>44</v>
      </c>
      <c r="P73" t="s">
        <v>45</v>
      </c>
      <c r="Q73" t="s">
        <v>48</v>
      </c>
      <c r="R73" t="s">
        <v>49</v>
      </c>
      <c r="S73" t="s">
        <v>47</v>
      </c>
      <c r="T73" t="s">
        <v>31</v>
      </c>
      <c r="U73" t="s">
        <v>31</v>
      </c>
      <c r="V73" t="s">
        <v>38</v>
      </c>
      <c r="W73" t="s">
        <v>39</v>
      </c>
      <c r="X73" t="s">
        <v>3568</v>
      </c>
      <c r="Y73" s="1">
        <v>43781</v>
      </c>
      <c r="Z73" t="s">
        <v>31</v>
      </c>
      <c r="AA73" t="s">
        <v>37</v>
      </c>
      <c r="AB73" s="3">
        <v>48860000</v>
      </c>
      <c r="AC73" s="3">
        <v>48860000</v>
      </c>
      <c r="AD73" s="3">
        <v>0</v>
      </c>
      <c r="AE73" s="3">
        <v>0</v>
      </c>
      <c r="AF73" s="3">
        <v>0</v>
      </c>
      <c r="AG73" s="3">
        <v>0</v>
      </c>
      <c r="AH73" s="3">
        <v>4600000</v>
      </c>
      <c r="AI73" s="3">
        <v>0</v>
      </c>
      <c r="AJ73" s="3">
        <v>0</v>
      </c>
      <c r="AK73" s="3">
        <v>0</v>
      </c>
      <c r="AL73">
        <v>2</v>
      </c>
      <c r="AM73" s="1">
        <v>43971</v>
      </c>
      <c r="AN73" t="s">
        <v>3610</v>
      </c>
      <c r="AO73" t="s">
        <v>2933</v>
      </c>
      <c r="AP73" t="s">
        <v>37</v>
      </c>
      <c r="AQ73" t="s">
        <v>37</v>
      </c>
      <c r="AR73" t="s">
        <v>37</v>
      </c>
      <c r="AS73" t="s">
        <v>31</v>
      </c>
      <c r="AT73" t="s">
        <v>31</v>
      </c>
      <c r="AU73" t="s">
        <v>31</v>
      </c>
      <c r="AV73" t="s">
        <v>31</v>
      </c>
      <c r="AW73" t="s">
        <v>31</v>
      </c>
      <c r="AX73" t="s">
        <v>31</v>
      </c>
      <c r="AY73" t="s">
        <v>31</v>
      </c>
      <c r="AZ73" t="s">
        <v>31</v>
      </c>
      <c r="BA73">
        <v>0</v>
      </c>
      <c r="BB73">
        <v>0</v>
      </c>
      <c r="BC73">
        <v>0</v>
      </c>
      <c r="BD73" t="s">
        <v>31</v>
      </c>
      <c r="BE73">
        <v>0</v>
      </c>
      <c r="BF73" t="s">
        <v>37</v>
      </c>
      <c r="BG73">
        <v>8</v>
      </c>
      <c r="BH73">
        <v>0</v>
      </c>
      <c r="BI73" t="s">
        <v>31</v>
      </c>
      <c r="BJ73" t="s">
        <v>31</v>
      </c>
      <c r="BK73">
        <v>0</v>
      </c>
    </row>
    <row r="74" spans="1:63">
      <c r="A74" t="s">
        <v>3612</v>
      </c>
      <c r="B74" t="s">
        <v>2978</v>
      </c>
      <c r="C74" t="s">
        <v>45</v>
      </c>
      <c r="D74" t="s">
        <v>33</v>
      </c>
      <c r="E74" t="s">
        <v>40</v>
      </c>
      <c r="F74" t="str">
        <f t="shared" si="1"/>
        <v>52</v>
      </c>
      <c r="G74" t="s">
        <v>41</v>
      </c>
      <c r="H74" t="s">
        <v>42</v>
      </c>
      <c r="I74" t="s">
        <v>2941</v>
      </c>
      <c r="J74" t="s">
        <v>3613</v>
      </c>
      <c r="K74" t="s">
        <v>2931</v>
      </c>
      <c r="L74" t="s">
        <v>43</v>
      </c>
      <c r="M74" t="s">
        <v>44</v>
      </c>
      <c r="N74" t="s">
        <v>46</v>
      </c>
      <c r="O74" t="s">
        <v>44</v>
      </c>
      <c r="P74" t="s">
        <v>45</v>
      </c>
      <c r="Q74" t="s">
        <v>48</v>
      </c>
      <c r="R74" t="s">
        <v>49</v>
      </c>
      <c r="S74" t="s">
        <v>47</v>
      </c>
      <c r="T74" t="s">
        <v>31</v>
      </c>
      <c r="U74" t="s">
        <v>31</v>
      </c>
      <c r="V74" t="s">
        <v>38</v>
      </c>
      <c r="W74" t="s">
        <v>39</v>
      </c>
      <c r="X74" t="s">
        <v>3568</v>
      </c>
      <c r="Y74" s="1">
        <v>43781</v>
      </c>
      <c r="Z74" t="s">
        <v>31</v>
      </c>
      <c r="AA74" t="s">
        <v>37</v>
      </c>
      <c r="AB74" s="3">
        <v>4200000</v>
      </c>
      <c r="AC74" s="3">
        <v>4200000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>
        <v>2</v>
      </c>
      <c r="AM74" s="1">
        <v>43971</v>
      </c>
      <c r="AN74" t="s">
        <v>3610</v>
      </c>
      <c r="AO74" t="s">
        <v>2933</v>
      </c>
      <c r="AP74" t="s">
        <v>37</v>
      </c>
      <c r="AQ74" t="s">
        <v>37</v>
      </c>
      <c r="AR74" t="s">
        <v>37</v>
      </c>
      <c r="AS74" t="s">
        <v>31</v>
      </c>
      <c r="AT74" t="s">
        <v>31</v>
      </c>
      <c r="AU74" t="s">
        <v>31</v>
      </c>
      <c r="AV74" t="s">
        <v>31</v>
      </c>
      <c r="AW74" t="s">
        <v>31</v>
      </c>
      <c r="AX74" t="s">
        <v>31</v>
      </c>
      <c r="AY74" t="s">
        <v>31</v>
      </c>
      <c r="AZ74" t="s">
        <v>31</v>
      </c>
      <c r="BA74">
        <v>0</v>
      </c>
      <c r="BB74">
        <v>0</v>
      </c>
      <c r="BC74">
        <v>0</v>
      </c>
      <c r="BD74" t="s">
        <v>31</v>
      </c>
      <c r="BE74">
        <v>0</v>
      </c>
      <c r="BF74" t="s">
        <v>37</v>
      </c>
      <c r="BG74">
        <v>9</v>
      </c>
      <c r="BH74">
        <v>0</v>
      </c>
      <c r="BI74" t="s">
        <v>31</v>
      </c>
      <c r="BJ74" t="s">
        <v>31</v>
      </c>
      <c r="BK74">
        <v>0</v>
      </c>
    </row>
    <row r="75" spans="1:63">
      <c r="A75" t="s">
        <v>3577</v>
      </c>
      <c r="B75" t="s">
        <v>2978</v>
      </c>
      <c r="C75" t="s">
        <v>45</v>
      </c>
      <c r="D75" t="s">
        <v>33</v>
      </c>
      <c r="E75" t="s">
        <v>40</v>
      </c>
      <c r="F75" t="str">
        <f t="shared" si="1"/>
        <v>52</v>
      </c>
      <c r="G75" t="s">
        <v>41</v>
      </c>
      <c r="H75" t="s">
        <v>42</v>
      </c>
      <c r="I75" t="s">
        <v>2937</v>
      </c>
      <c r="J75" t="s">
        <v>286</v>
      </c>
      <c r="K75" t="s">
        <v>2931</v>
      </c>
      <c r="L75" t="s">
        <v>43</v>
      </c>
      <c r="M75" t="s">
        <v>44</v>
      </c>
      <c r="N75" t="s">
        <v>46</v>
      </c>
      <c r="O75" t="s">
        <v>44</v>
      </c>
      <c r="P75" t="s">
        <v>45</v>
      </c>
      <c r="Q75" t="s">
        <v>48</v>
      </c>
      <c r="R75" t="s">
        <v>49</v>
      </c>
      <c r="S75" t="s">
        <v>47</v>
      </c>
      <c r="T75" t="s">
        <v>31</v>
      </c>
      <c r="U75" t="s">
        <v>31</v>
      </c>
      <c r="V75" t="s">
        <v>38</v>
      </c>
      <c r="W75" t="s">
        <v>39</v>
      </c>
      <c r="X75" t="s">
        <v>3568</v>
      </c>
      <c r="Y75" s="1">
        <v>43781</v>
      </c>
      <c r="Z75" t="s">
        <v>31</v>
      </c>
      <c r="AA75" t="s">
        <v>37</v>
      </c>
      <c r="AB75" s="3">
        <v>43800000</v>
      </c>
      <c r="AC75" s="3">
        <v>43800000</v>
      </c>
      <c r="AD75" s="3">
        <v>0</v>
      </c>
      <c r="AE75" s="3">
        <v>0</v>
      </c>
      <c r="AF75" s="3">
        <v>0</v>
      </c>
      <c r="AG75" s="3">
        <v>0</v>
      </c>
      <c r="AH75" s="3">
        <v>18250000</v>
      </c>
      <c r="AI75" s="3">
        <v>0</v>
      </c>
      <c r="AJ75" s="3">
        <v>0</v>
      </c>
      <c r="AK75" s="3">
        <v>0</v>
      </c>
      <c r="AL75">
        <v>2</v>
      </c>
      <c r="AM75" s="1">
        <v>43971</v>
      </c>
      <c r="AN75" t="s">
        <v>3610</v>
      </c>
      <c r="AO75" t="s">
        <v>2933</v>
      </c>
      <c r="AP75" t="s">
        <v>37</v>
      </c>
      <c r="AQ75" t="s">
        <v>37</v>
      </c>
      <c r="AR75" t="s">
        <v>37</v>
      </c>
      <c r="AS75" t="s">
        <v>31</v>
      </c>
      <c r="AT75" t="s">
        <v>31</v>
      </c>
      <c r="AU75" t="s">
        <v>31</v>
      </c>
      <c r="AV75" t="s">
        <v>31</v>
      </c>
      <c r="AW75" t="s">
        <v>31</v>
      </c>
      <c r="AX75" t="s">
        <v>31</v>
      </c>
      <c r="AY75" t="s">
        <v>31</v>
      </c>
      <c r="AZ75" t="s">
        <v>31</v>
      </c>
      <c r="BA75">
        <v>0</v>
      </c>
      <c r="BB75">
        <v>0</v>
      </c>
      <c r="BC75">
        <v>0</v>
      </c>
      <c r="BD75" t="s">
        <v>31</v>
      </c>
      <c r="BE75">
        <v>0</v>
      </c>
      <c r="BF75" t="s">
        <v>37</v>
      </c>
      <c r="BG75">
        <v>10</v>
      </c>
      <c r="BH75">
        <v>0</v>
      </c>
      <c r="BI75" t="s">
        <v>31</v>
      </c>
      <c r="BJ75" t="s">
        <v>31</v>
      </c>
      <c r="BK75">
        <v>0</v>
      </c>
    </row>
    <row r="76" spans="1:63">
      <c r="A76" t="s">
        <v>3578</v>
      </c>
      <c r="B76" t="s">
        <v>2978</v>
      </c>
      <c r="C76" t="s">
        <v>45</v>
      </c>
      <c r="D76" t="s">
        <v>33</v>
      </c>
      <c r="E76" t="s">
        <v>40</v>
      </c>
      <c r="F76" t="str">
        <f t="shared" si="1"/>
        <v>52</v>
      </c>
      <c r="G76" t="s">
        <v>41</v>
      </c>
      <c r="H76" t="s">
        <v>42</v>
      </c>
      <c r="I76" t="s">
        <v>2937</v>
      </c>
      <c r="J76" t="s">
        <v>165</v>
      </c>
      <c r="K76" t="s">
        <v>2931</v>
      </c>
      <c r="L76" t="s">
        <v>43</v>
      </c>
      <c r="M76" t="s">
        <v>44</v>
      </c>
      <c r="N76" t="s">
        <v>46</v>
      </c>
      <c r="O76" t="s">
        <v>44</v>
      </c>
      <c r="P76" t="s">
        <v>45</v>
      </c>
      <c r="Q76" t="s">
        <v>48</v>
      </c>
      <c r="R76" t="s">
        <v>49</v>
      </c>
      <c r="S76" t="s">
        <v>47</v>
      </c>
      <c r="T76" t="s">
        <v>31</v>
      </c>
      <c r="U76" t="s">
        <v>31</v>
      </c>
      <c r="V76" t="s">
        <v>38</v>
      </c>
      <c r="W76" t="s">
        <v>39</v>
      </c>
      <c r="X76" t="s">
        <v>3568</v>
      </c>
      <c r="Y76" s="1">
        <v>43781</v>
      </c>
      <c r="Z76" t="s">
        <v>31</v>
      </c>
      <c r="AA76" t="s">
        <v>37</v>
      </c>
      <c r="AB76" s="3">
        <v>563890000</v>
      </c>
      <c r="AC76" s="3">
        <v>563890000</v>
      </c>
      <c r="AD76" s="3">
        <v>0</v>
      </c>
      <c r="AE76" s="3">
        <v>0</v>
      </c>
      <c r="AF76" s="3">
        <v>0</v>
      </c>
      <c r="AG76" s="3">
        <v>0</v>
      </c>
      <c r="AH76" s="3">
        <v>243844600</v>
      </c>
      <c r="AI76" s="3">
        <v>0</v>
      </c>
      <c r="AJ76" s="3">
        <v>0</v>
      </c>
      <c r="AK76" s="3">
        <v>0</v>
      </c>
      <c r="AL76">
        <v>2</v>
      </c>
      <c r="AM76" s="1">
        <v>43971</v>
      </c>
      <c r="AN76" t="s">
        <v>3610</v>
      </c>
      <c r="AO76" t="s">
        <v>2933</v>
      </c>
      <c r="AP76" t="s">
        <v>37</v>
      </c>
      <c r="AQ76" t="s">
        <v>37</v>
      </c>
      <c r="AR76" t="s">
        <v>37</v>
      </c>
      <c r="AS76" t="s">
        <v>31</v>
      </c>
      <c r="AT76" t="s">
        <v>31</v>
      </c>
      <c r="AU76" t="s">
        <v>31</v>
      </c>
      <c r="AV76" t="s">
        <v>31</v>
      </c>
      <c r="AW76" t="s">
        <v>31</v>
      </c>
      <c r="AX76" t="s">
        <v>31</v>
      </c>
      <c r="AY76" t="s">
        <v>31</v>
      </c>
      <c r="AZ76" t="s">
        <v>31</v>
      </c>
      <c r="BA76">
        <v>0</v>
      </c>
      <c r="BB76">
        <v>0</v>
      </c>
      <c r="BC76">
        <v>0</v>
      </c>
      <c r="BD76" t="s">
        <v>31</v>
      </c>
      <c r="BE76">
        <v>0</v>
      </c>
      <c r="BF76" t="s">
        <v>37</v>
      </c>
      <c r="BG76">
        <v>11</v>
      </c>
      <c r="BH76">
        <v>0</v>
      </c>
      <c r="BI76" t="s">
        <v>31</v>
      </c>
      <c r="BJ76" t="s">
        <v>31</v>
      </c>
      <c r="BK76">
        <v>0</v>
      </c>
    </row>
    <row r="77" spans="1:63">
      <c r="A77" t="s">
        <v>3579</v>
      </c>
      <c r="B77" t="s">
        <v>2978</v>
      </c>
      <c r="C77" t="s">
        <v>45</v>
      </c>
      <c r="D77" t="s">
        <v>33</v>
      </c>
      <c r="E77" t="s">
        <v>40</v>
      </c>
      <c r="F77" t="str">
        <f t="shared" si="1"/>
        <v>51</v>
      </c>
      <c r="G77" t="s">
        <v>41</v>
      </c>
      <c r="H77" t="s">
        <v>42</v>
      </c>
      <c r="I77" t="s">
        <v>2938</v>
      </c>
      <c r="J77" t="s">
        <v>116</v>
      </c>
      <c r="K77" t="s">
        <v>2931</v>
      </c>
      <c r="L77" t="s">
        <v>43</v>
      </c>
      <c r="M77" t="s">
        <v>44</v>
      </c>
      <c r="N77" t="s">
        <v>46</v>
      </c>
      <c r="O77" t="s">
        <v>44</v>
      </c>
      <c r="P77" t="s">
        <v>45</v>
      </c>
      <c r="Q77" t="s">
        <v>48</v>
      </c>
      <c r="R77" t="s">
        <v>49</v>
      </c>
      <c r="S77" t="s">
        <v>47</v>
      </c>
      <c r="T77" t="s">
        <v>31</v>
      </c>
      <c r="U77" t="s">
        <v>31</v>
      </c>
      <c r="V77" t="s">
        <v>38</v>
      </c>
      <c r="W77" t="s">
        <v>39</v>
      </c>
      <c r="X77" t="s">
        <v>3568</v>
      </c>
      <c r="Y77" s="1">
        <v>43781</v>
      </c>
      <c r="Z77" t="s">
        <v>31</v>
      </c>
      <c r="AA77" t="s">
        <v>37</v>
      </c>
      <c r="AB77" s="3">
        <v>4332297000</v>
      </c>
      <c r="AC77" s="3">
        <v>4332297000</v>
      </c>
      <c r="AD77" s="3">
        <v>0</v>
      </c>
      <c r="AE77" s="3">
        <v>0</v>
      </c>
      <c r="AF77" s="3">
        <v>0</v>
      </c>
      <c r="AG77" s="3">
        <v>0</v>
      </c>
      <c r="AH77" s="3">
        <v>1585829840</v>
      </c>
      <c r="AI77" s="3">
        <v>0</v>
      </c>
      <c r="AJ77" s="3">
        <v>0</v>
      </c>
      <c r="AK77" s="3">
        <v>0</v>
      </c>
      <c r="AL77">
        <v>2</v>
      </c>
      <c r="AM77" s="1">
        <v>43971</v>
      </c>
      <c r="AN77" t="s">
        <v>3610</v>
      </c>
      <c r="AO77" t="s">
        <v>2933</v>
      </c>
      <c r="AP77" t="s">
        <v>37</v>
      </c>
      <c r="AQ77" t="s">
        <v>37</v>
      </c>
      <c r="AR77" t="s">
        <v>37</v>
      </c>
      <c r="AS77" t="s">
        <v>31</v>
      </c>
      <c r="AT77" t="s">
        <v>31</v>
      </c>
      <c r="AU77" t="s">
        <v>31</v>
      </c>
      <c r="AV77" t="s">
        <v>31</v>
      </c>
      <c r="AW77" t="s">
        <v>31</v>
      </c>
      <c r="AX77" t="s">
        <v>31</v>
      </c>
      <c r="AY77" t="s">
        <v>31</v>
      </c>
      <c r="AZ77" t="s">
        <v>31</v>
      </c>
      <c r="BA77">
        <v>0</v>
      </c>
      <c r="BB77">
        <v>0</v>
      </c>
      <c r="BC77">
        <v>0</v>
      </c>
      <c r="BD77" t="s">
        <v>31</v>
      </c>
      <c r="BE77">
        <v>0</v>
      </c>
      <c r="BF77" t="s">
        <v>37</v>
      </c>
      <c r="BG77">
        <v>12</v>
      </c>
      <c r="BH77">
        <v>0</v>
      </c>
      <c r="BI77" t="s">
        <v>31</v>
      </c>
      <c r="BJ77" t="s">
        <v>31</v>
      </c>
      <c r="BK77">
        <v>0</v>
      </c>
    </row>
    <row r="78" spans="1:63">
      <c r="A78" t="s">
        <v>3580</v>
      </c>
      <c r="B78" t="s">
        <v>2978</v>
      </c>
      <c r="C78" t="s">
        <v>45</v>
      </c>
      <c r="D78" t="s">
        <v>33</v>
      </c>
      <c r="E78" t="s">
        <v>40</v>
      </c>
      <c r="F78" t="str">
        <f t="shared" si="1"/>
        <v>51</v>
      </c>
      <c r="G78" t="s">
        <v>41</v>
      </c>
      <c r="H78" t="s">
        <v>42</v>
      </c>
      <c r="I78" t="s">
        <v>2939</v>
      </c>
      <c r="J78" t="s">
        <v>234</v>
      </c>
      <c r="K78" t="s">
        <v>2931</v>
      </c>
      <c r="L78" t="s">
        <v>43</v>
      </c>
      <c r="M78" t="s">
        <v>44</v>
      </c>
      <c r="N78" t="s">
        <v>46</v>
      </c>
      <c r="O78" t="s">
        <v>44</v>
      </c>
      <c r="P78" t="s">
        <v>45</v>
      </c>
      <c r="Q78" t="s">
        <v>48</v>
      </c>
      <c r="R78" t="s">
        <v>49</v>
      </c>
      <c r="S78" t="s">
        <v>47</v>
      </c>
      <c r="T78" t="s">
        <v>31</v>
      </c>
      <c r="U78" t="s">
        <v>31</v>
      </c>
      <c r="V78" t="s">
        <v>38</v>
      </c>
      <c r="W78" t="s">
        <v>39</v>
      </c>
      <c r="X78" t="s">
        <v>3568</v>
      </c>
      <c r="Y78" s="1">
        <v>43781</v>
      </c>
      <c r="Z78" t="s">
        <v>31</v>
      </c>
      <c r="AA78" t="s">
        <v>37</v>
      </c>
      <c r="AB78" s="3">
        <v>6440000</v>
      </c>
      <c r="AC78" s="3">
        <v>6440000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>
        <v>2</v>
      </c>
      <c r="AM78" s="1">
        <v>43971</v>
      </c>
      <c r="AN78" t="s">
        <v>3610</v>
      </c>
      <c r="AO78" t="s">
        <v>2933</v>
      </c>
      <c r="AP78" t="s">
        <v>37</v>
      </c>
      <c r="AQ78" t="s">
        <v>37</v>
      </c>
      <c r="AR78" t="s">
        <v>37</v>
      </c>
      <c r="AS78" t="s">
        <v>31</v>
      </c>
      <c r="AT78" t="s">
        <v>31</v>
      </c>
      <c r="AU78" t="s">
        <v>31</v>
      </c>
      <c r="AV78" t="s">
        <v>31</v>
      </c>
      <c r="AW78" t="s">
        <v>31</v>
      </c>
      <c r="AX78" t="s">
        <v>31</v>
      </c>
      <c r="AY78" t="s">
        <v>31</v>
      </c>
      <c r="AZ78" t="s">
        <v>31</v>
      </c>
      <c r="BA78">
        <v>0</v>
      </c>
      <c r="BB78">
        <v>0</v>
      </c>
      <c r="BC78">
        <v>0</v>
      </c>
      <c r="BD78" t="s">
        <v>31</v>
      </c>
      <c r="BE78">
        <v>0</v>
      </c>
      <c r="BF78" t="s">
        <v>37</v>
      </c>
      <c r="BG78">
        <v>13</v>
      </c>
      <c r="BH78">
        <v>0</v>
      </c>
      <c r="BI78" t="s">
        <v>31</v>
      </c>
      <c r="BJ78" t="s">
        <v>31</v>
      </c>
      <c r="BK78">
        <v>0</v>
      </c>
    </row>
    <row r="79" spans="1:63">
      <c r="A79" t="s">
        <v>3582</v>
      </c>
      <c r="B79" t="s">
        <v>2978</v>
      </c>
      <c r="C79" t="s">
        <v>45</v>
      </c>
      <c r="D79" t="s">
        <v>33</v>
      </c>
      <c r="E79" t="s">
        <v>40</v>
      </c>
      <c r="F79" t="str">
        <f t="shared" si="1"/>
        <v>51</v>
      </c>
      <c r="G79" t="s">
        <v>41</v>
      </c>
      <c r="H79" t="s">
        <v>42</v>
      </c>
      <c r="I79" t="s">
        <v>2940</v>
      </c>
      <c r="J79" t="s">
        <v>112</v>
      </c>
      <c r="K79" t="s">
        <v>2931</v>
      </c>
      <c r="L79" t="s">
        <v>43</v>
      </c>
      <c r="M79" t="s">
        <v>44</v>
      </c>
      <c r="N79" t="s">
        <v>46</v>
      </c>
      <c r="O79" t="s">
        <v>44</v>
      </c>
      <c r="P79" t="s">
        <v>45</v>
      </c>
      <c r="Q79" t="s">
        <v>48</v>
      </c>
      <c r="R79" t="s">
        <v>49</v>
      </c>
      <c r="S79" t="s">
        <v>47</v>
      </c>
      <c r="T79" t="s">
        <v>31</v>
      </c>
      <c r="U79" t="s">
        <v>31</v>
      </c>
      <c r="V79" t="s">
        <v>38</v>
      </c>
      <c r="W79" t="s">
        <v>39</v>
      </c>
      <c r="X79" t="s">
        <v>3568</v>
      </c>
      <c r="Y79" s="1">
        <v>43781</v>
      </c>
      <c r="Z79" t="s">
        <v>31</v>
      </c>
      <c r="AA79" t="s">
        <v>37</v>
      </c>
      <c r="AB79" s="3">
        <v>812292000</v>
      </c>
      <c r="AC79" s="3">
        <v>812292000</v>
      </c>
      <c r="AD79" s="3">
        <v>0</v>
      </c>
      <c r="AE79" s="3">
        <v>0</v>
      </c>
      <c r="AF79" s="3">
        <v>0</v>
      </c>
      <c r="AG79" s="3">
        <v>0</v>
      </c>
      <c r="AH79" s="3">
        <v>296909000</v>
      </c>
      <c r="AI79" s="3">
        <v>0</v>
      </c>
      <c r="AJ79" s="3">
        <v>0</v>
      </c>
      <c r="AK79" s="3">
        <v>0</v>
      </c>
      <c r="AL79">
        <v>2</v>
      </c>
      <c r="AM79" s="1">
        <v>43971</v>
      </c>
      <c r="AN79" t="s">
        <v>3610</v>
      </c>
      <c r="AO79" t="s">
        <v>2933</v>
      </c>
      <c r="AP79" t="s">
        <v>37</v>
      </c>
      <c r="AQ79" t="s">
        <v>37</v>
      </c>
      <c r="AR79" t="s">
        <v>37</v>
      </c>
      <c r="AS79" t="s">
        <v>31</v>
      </c>
      <c r="AT79" t="s">
        <v>31</v>
      </c>
      <c r="AU79" t="s">
        <v>31</v>
      </c>
      <c r="AV79" t="s">
        <v>31</v>
      </c>
      <c r="AW79" t="s">
        <v>31</v>
      </c>
      <c r="AX79" t="s">
        <v>31</v>
      </c>
      <c r="AY79" t="s">
        <v>31</v>
      </c>
      <c r="AZ79" t="s">
        <v>31</v>
      </c>
      <c r="BA79">
        <v>0</v>
      </c>
      <c r="BB79">
        <v>0</v>
      </c>
      <c r="BC79">
        <v>0</v>
      </c>
      <c r="BD79" t="s">
        <v>31</v>
      </c>
      <c r="BE79">
        <v>0</v>
      </c>
      <c r="BF79" t="s">
        <v>37</v>
      </c>
      <c r="BG79">
        <v>14</v>
      </c>
      <c r="BH79">
        <v>0</v>
      </c>
      <c r="BI79" t="s">
        <v>31</v>
      </c>
      <c r="BJ79" t="s">
        <v>31</v>
      </c>
      <c r="BK79">
        <v>0</v>
      </c>
    </row>
    <row r="80" spans="1:63">
      <c r="A80" t="s">
        <v>3581</v>
      </c>
      <c r="B80" t="s">
        <v>2978</v>
      </c>
      <c r="C80" t="s">
        <v>45</v>
      </c>
      <c r="D80" t="s">
        <v>33</v>
      </c>
      <c r="E80" t="s">
        <v>40</v>
      </c>
      <c r="F80" t="str">
        <f t="shared" si="1"/>
        <v>51</v>
      </c>
      <c r="G80" t="s">
        <v>41</v>
      </c>
      <c r="H80" t="s">
        <v>42</v>
      </c>
      <c r="I80" t="s">
        <v>2940</v>
      </c>
      <c r="J80" t="s">
        <v>58</v>
      </c>
      <c r="K80" t="s">
        <v>2931</v>
      </c>
      <c r="L80" t="s">
        <v>43</v>
      </c>
      <c r="M80" t="s">
        <v>44</v>
      </c>
      <c r="N80" t="s">
        <v>46</v>
      </c>
      <c r="O80" t="s">
        <v>44</v>
      </c>
      <c r="P80" t="s">
        <v>45</v>
      </c>
      <c r="Q80" t="s">
        <v>48</v>
      </c>
      <c r="R80" t="s">
        <v>49</v>
      </c>
      <c r="S80" t="s">
        <v>47</v>
      </c>
      <c r="T80" t="s">
        <v>31</v>
      </c>
      <c r="U80" t="s">
        <v>31</v>
      </c>
      <c r="V80" t="s">
        <v>38</v>
      </c>
      <c r="W80" t="s">
        <v>39</v>
      </c>
      <c r="X80" t="s">
        <v>3568</v>
      </c>
      <c r="Y80" s="1">
        <v>43781</v>
      </c>
      <c r="Z80" t="s">
        <v>31</v>
      </c>
      <c r="AA80" t="s">
        <v>37</v>
      </c>
      <c r="AB80" s="3">
        <v>107940000</v>
      </c>
      <c r="AC80" s="3">
        <v>107940000</v>
      </c>
      <c r="AD80" s="3">
        <v>0</v>
      </c>
      <c r="AE80" s="3">
        <v>0</v>
      </c>
      <c r="AF80" s="3">
        <v>0</v>
      </c>
      <c r="AG80" s="3">
        <v>0</v>
      </c>
      <c r="AH80" s="3">
        <v>58775000</v>
      </c>
      <c r="AI80" s="3">
        <v>0</v>
      </c>
      <c r="AJ80" s="3">
        <v>0</v>
      </c>
      <c r="AK80" s="3">
        <v>0</v>
      </c>
      <c r="AL80">
        <v>2</v>
      </c>
      <c r="AM80" s="1">
        <v>43971</v>
      </c>
      <c r="AN80" t="s">
        <v>3610</v>
      </c>
      <c r="AO80" t="s">
        <v>2933</v>
      </c>
      <c r="AP80" t="s">
        <v>37</v>
      </c>
      <c r="AQ80" t="s">
        <v>37</v>
      </c>
      <c r="AR80" t="s">
        <v>37</v>
      </c>
      <c r="AS80" t="s">
        <v>31</v>
      </c>
      <c r="AT80" t="s">
        <v>31</v>
      </c>
      <c r="AU80" t="s">
        <v>31</v>
      </c>
      <c r="AV80" t="s">
        <v>31</v>
      </c>
      <c r="AW80" t="s">
        <v>31</v>
      </c>
      <c r="AX80" t="s">
        <v>31</v>
      </c>
      <c r="AY80" t="s">
        <v>31</v>
      </c>
      <c r="AZ80" t="s">
        <v>31</v>
      </c>
      <c r="BA80">
        <v>0</v>
      </c>
      <c r="BB80">
        <v>0</v>
      </c>
      <c r="BC80">
        <v>0</v>
      </c>
      <c r="BD80" t="s">
        <v>31</v>
      </c>
      <c r="BE80">
        <v>0</v>
      </c>
      <c r="BF80" t="s">
        <v>37</v>
      </c>
      <c r="BG80">
        <v>15</v>
      </c>
      <c r="BH80">
        <v>0</v>
      </c>
      <c r="BI80" t="s">
        <v>31</v>
      </c>
      <c r="BJ80" t="s">
        <v>31</v>
      </c>
      <c r="BK80">
        <v>0</v>
      </c>
    </row>
    <row r="81" spans="1:63">
      <c r="A81" t="s">
        <v>3583</v>
      </c>
      <c r="B81" t="s">
        <v>2978</v>
      </c>
      <c r="C81" t="s">
        <v>45</v>
      </c>
      <c r="D81" t="s">
        <v>33</v>
      </c>
      <c r="E81" t="s">
        <v>40</v>
      </c>
      <c r="F81" t="str">
        <f t="shared" si="1"/>
        <v>51</v>
      </c>
      <c r="G81" t="s">
        <v>41</v>
      </c>
      <c r="H81" t="s">
        <v>42</v>
      </c>
      <c r="I81" t="s">
        <v>2940</v>
      </c>
      <c r="J81" t="s">
        <v>57</v>
      </c>
      <c r="K81" t="s">
        <v>2931</v>
      </c>
      <c r="L81" t="s">
        <v>43</v>
      </c>
      <c r="M81" t="s">
        <v>44</v>
      </c>
      <c r="N81" t="s">
        <v>46</v>
      </c>
      <c r="O81" t="s">
        <v>44</v>
      </c>
      <c r="P81" t="s">
        <v>45</v>
      </c>
      <c r="Q81" t="s">
        <v>48</v>
      </c>
      <c r="R81" t="s">
        <v>49</v>
      </c>
      <c r="S81" t="s">
        <v>47</v>
      </c>
      <c r="T81" t="s">
        <v>31</v>
      </c>
      <c r="U81" t="s">
        <v>31</v>
      </c>
      <c r="V81" t="s">
        <v>38</v>
      </c>
      <c r="W81" t="s">
        <v>39</v>
      </c>
      <c r="X81" t="s">
        <v>3568</v>
      </c>
      <c r="Y81" s="1">
        <v>43781</v>
      </c>
      <c r="Z81" t="s">
        <v>31</v>
      </c>
      <c r="AA81" t="s">
        <v>37</v>
      </c>
      <c r="AB81" s="3">
        <v>250235000</v>
      </c>
      <c r="AC81" s="3">
        <v>250235000</v>
      </c>
      <c r="AD81" s="3">
        <v>0</v>
      </c>
      <c r="AE81" s="3">
        <v>0</v>
      </c>
      <c r="AF81" s="3">
        <v>0</v>
      </c>
      <c r="AG81" s="3">
        <v>0</v>
      </c>
      <c r="AH81" s="3">
        <v>131876820</v>
      </c>
      <c r="AI81" s="3">
        <v>0</v>
      </c>
      <c r="AJ81" s="3">
        <v>0</v>
      </c>
      <c r="AK81" s="3">
        <v>0</v>
      </c>
      <c r="AL81">
        <v>2</v>
      </c>
      <c r="AM81" s="1">
        <v>43971</v>
      </c>
      <c r="AN81" t="s">
        <v>3610</v>
      </c>
      <c r="AO81" t="s">
        <v>2933</v>
      </c>
      <c r="AP81" t="s">
        <v>37</v>
      </c>
      <c r="AQ81" t="s">
        <v>37</v>
      </c>
      <c r="AR81" t="s">
        <v>37</v>
      </c>
      <c r="AS81" t="s">
        <v>31</v>
      </c>
      <c r="AT81" t="s">
        <v>31</v>
      </c>
      <c r="AU81" t="s">
        <v>31</v>
      </c>
      <c r="AV81" t="s">
        <v>31</v>
      </c>
      <c r="AW81" t="s">
        <v>31</v>
      </c>
      <c r="AX81" t="s">
        <v>31</v>
      </c>
      <c r="AY81" t="s">
        <v>31</v>
      </c>
      <c r="AZ81" t="s">
        <v>31</v>
      </c>
      <c r="BA81">
        <v>0</v>
      </c>
      <c r="BB81">
        <v>0</v>
      </c>
      <c r="BC81">
        <v>0</v>
      </c>
      <c r="BD81" t="s">
        <v>31</v>
      </c>
      <c r="BE81">
        <v>0</v>
      </c>
      <c r="BF81" t="s">
        <v>37</v>
      </c>
      <c r="BG81">
        <v>16</v>
      </c>
      <c r="BH81">
        <v>0</v>
      </c>
      <c r="BI81" t="s">
        <v>31</v>
      </c>
      <c r="BJ81" t="s">
        <v>31</v>
      </c>
      <c r="BK81">
        <v>0</v>
      </c>
    </row>
    <row r="82" spans="1:63">
      <c r="A82" t="s">
        <v>3584</v>
      </c>
      <c r="B82" t="s">
        <v>2978</v>
      </c>
      <c r="C82" t="s">
        <v>45</v>
      </c>
      <c r="D82" t="s">
        <v>33</v>
      </c>
      <c r="E82" t="s">
        <v>40</v>
      </c>
      <c r="F82" t="str">
        <f t="shared" si="1"/>
        <v>51</v>
      </c>
      <c r="G82" t="s">
        <v>41</v>
      </c>
      <c r="H82" t="s">
        <v>42</v>
      </c>
      <c r="I82" t="s">
        <v>2940</v>
      </c>
      <c r="J82" t="s">
        <v>132</v>
      </c>
      <c r="K82" t="s">
        <v>2931</v>
      </c>
      <c r="L82" t="s">
        <v>43</v>
      </c>
      <c r="M82" t="s">
        <v>44</v>
      </c>
      <c r="N82" t="s">
        <v>46</v>
      </c>
      <c r="O82" t="s">
        <v>44</v>
      </c>
      <c r="P82" t="s">
        <v>45</v>
      </c>
      <c r="Q82" t="s">
        <v>48</v>
      </c>
      <c r="R82" t="s">
        <v>49</v>
      </c>
      <c r="S82" t="s">
        <v>47</v>
      </c>
      <c r="T82" t="s">
        <v>31</v>
      </c>
      <c r="U82" t="s">
        <v>31</v>
      </c>
      <c r="V82" t="s">
        <v>38</v>
      </c>
      <c r="W82" t="s">
        <v>39</v>
      </c>
      <c r="X82" t="s">
        <v>3568</v>
      </c>
      <c r="Y82" s="1">
        <v>43781</v>
      </c>
      <c r="Z82" t="s">
        <v>31</v>
      </c>
      <c r="AA82" t="s">
        <v>37</v>
      </c>
      <c r="AB82" s="3">
        <v>34488000</v>
      </c>
      <c r="AC82" s="3">
        <v>34488000</v>
      </c>
      <c r="AD82" s="3">
        <v>0</v>
      </c>
      <c r="AE82" s="3">
        <v>0</v>
      </c>
      <c r="AF82" s="3">
        <v>0</v>
      </c>
      <c r="AG82" s="3">
        <v>0</v>
      </c>
      <c r="AH82" s="3">
        <v>600585</v>
      </c>
      <c r="AI82" s="3">
        <v>0</v>
      </c>
      <c r="AJ82" s="3">
        <v>0</v>
      </c>
      <c r="AK82" s="3">
        <v>0</v>
      </c>
      <c r="AL82">
        <v>2</v>
      </c>
      <c r="AM82" s="1">
        <v>43971</v>
      </c>
      <c r="AN82" t="s">
        <v>3610</v>
      </c>
      <c r="AO82" t="s">
        <v>2933</v>
      </c>
      <c r="AP82" t="s">
        <v>37</v>
      </c>
      <c r="AQ82" t="s">
        <v>37</v>
      </c>
      <c r="AR82" t="s">
        <v>37</v>
      </c>
      <c r="AS82" t="s">
        <v>31</v>
      </c>
      <c r="AT82" t="s">
        <v>31</v>
      </c>
      <c r="AU82" t="s">
        <v>31</v>
      </c>
      <c r="AV82" t="s">
        <v>31</v>
      </c>
      <c r="AW82" t="s">
        <v>31</v>
      </c>
      <c r="AX82" t="s">
        <v>31</v>
      </c>
      <c r="AY82" t="s">
        <v>31</v>
      </c>
      <c r="AZ82" t="s">
        <v>31</v>
      </c>
      <c r="BA82">
        <v>0</v>
      </c>
      <c r="BB82">
        <v>0</v>
      </c>
      <c r="BC82">
        <v>0</v>
      </c>
      <c r="BD82" t="s">
        <v>31</v>
      </c>
      <c r="BE82">
        <v>0</v>
      </c>
      <c r="BF82" t="s">
        <v>37</v>
      </c>
      <c r="BG82">
        <v>17</v>
      </c>
      <c r="BH82">
        <v>0</v>
      </c>
      <c r="BI82" t="s">
        <v>31</v>
      </c>
      <c r="BJ82" t="s">
        <v>31</v>
      </c>
      <c r="BK82">
        <v>0</v>
      </c>
    </row>
    <row r="83" spans="1:63">
      <c r="A83" t="s">
        <v>3585</v>
      </c>
      <c r="B83" t="s">
        <v>2978</v>
      </c>
      <c r="C83" t="s">
        <v>45</v>
      </c>
      <c r="D83" t="s">
        <v>33</v>
      </c>
      <c r="E83" t="s">
        <v>40</v>
      </c>
      <c r="F83" t="str">
        <f t="shared" si="1"/>
        <v>51</v>
      </c>
      <c r="G83" t="s">
        <v>41</v>
      </c>
      <c r="H83" t="s">
        <v>42</v>
      </c>
      <c r="I83" t="s">
        <v>2940</v>
      </c>
      <c r="J83" t="s">
        <v>52</v>
      </c>
      <c r="K83" t="s">
        <v>2931</v>
      </c>
      <c r="L83" t="s">
        <v>43</v>
      </c>
      <c r="M83" t="s">
        <v>44</v>
      </c>
      <c r="N83" t="s">
        <v>46</v>
      </c>
      <c r="O83" t="s">
        <v>44</v>
      </c>
      <c r="P83" t="s">
        <v>45</v>
      </c>
      <c r="Q83" t="s">
        <v>48</v>
      </c>
      <c r="R83" t="s">
        <v>49</v>
      </c>
      <c r="S83" t="s">
        <v>47</v>
      </c>
      <c r="T83" t="s">
        <v>31</v>
      </c>
      <c r="U83" t="s">
        <v>31</v>
      </c>
      <c r="V83" t="s">
        <v>38</v>
      </c>
      <c r="W83" t="s">
        <v>39</v>
      </c>
      <c r="X83" t="s">
        <v>3568</v>
      </c>
      <c r="Y83" s="1">
        <v>43781</v>
      </c>
      <c r="Z83" t="s">
        <v>31</v>
      </c>
      <c r="AA83" t="s">
        <v>37</v>
      </c>
      <c r="AB83" s="3">
        <v>218820000</v>
      </c>
      <c r="AC83" s="3">
        <v>218820000</v>
      </c>
      <c r="AD83" s="3">
        <v>0</v>
      </c>
      <c r="AE83" s="3">
        <v>0</v>
      </c>
      <c r="AF83" s="3">
        <v>0</v>
      </c>
      <c r="AG83" s="3">
        <v>0</v>
      </c>
      <c r="AH83" s="3">
        <v>120230000</v>
      </c>
      <c r="AI83" s="3">
        <v>0</v>
      </c>
      <c r="AJ83" s="3">
        <v>0</v>
      </c>
      <c r="AK83" s="3">
        <v>0</v>
      </c>
      <c r="AL83">
        <v>2</v>
      </c>
      <c r="AM83" s="1">
        <v>43971</v>
      </c>
      <c r="AN83" t="s">
        <v>3610</v>
      </c>
      <c r="AO83" t="s">
        <v>2933</v>
      </c>
      <c r="AP83" t="s">
        <v>37</v>
      </c>
      <c r="AQ83" t="s">
        <v>37</v>
      </c>
      <c r="AR83" t="s">
        <v>37</v>
      </c>
      <c r="AS83" t="s">
        <v>31</v>
      </c>
      <c r="AT83" t="s">
        <v>31</v>
      </c>
      <c r="AU83" t="s">
        <v>31</v>
      </c>
      <c r="AV83" t="s">
        <v>31</v>
      </c>
      <c r="AW83" t="s">
        <v>31</v>
      </c>
      <c r="AX83" t="s">
        <v>31</v>
      </c>
      <c r="AY83" t="s">
        <v>31</v>
      </c>
      <c r="AZ83" t="s">
        <v>31</v>
      </c>
      <c r="BA83">
        <v>0</v>
      </c>
      <c r="BB83">
        <v>0</v>
      </c>
      <c r="BC83">
        <v>0</v>
      </c>
      <c r="BD83" t="s">
        <v>31</v>
      </c>
      <c r="BE83">
        <v>0</v>
      </c>
      <c r="BF83" t="s">
        <v>37</v>
      </c>
      <c r="BG83">
        <v>18</v>
      </c>
      <c r="BH83">
        <v>0</v>
      </c>
      <c r="BI83" t="s">
        <v>31</v>
      </c>
      <c r="BJ83" t="s">
        <v>31</v>
      </c>
      <c r="BK83">
        <v>0</v>
      </c>
    </row>
    <row r="84" spans="1:63">
      <c r="A84" t="s">
        <v>3586</v>
      </c>
      <c r="B84" t="s">
        <v>2978</v>
      </c>
      <c r="C84" t="s">
        <v>45</v>
      </c>
      <c r="D84" t="s">
        <v>33</v>
      </c>
      <c r="E84" t="s">
        <v>40</v>
      </c>
      <c r="F84" t="str">
        <f t="shared" si="1"/>
        <v>51</v>
      </c>
      <c r="G84" t="s">
        <v>41</v>
      </c>
      <c r="H84" t="s">
        <v>42</v>
      </c>
      <c r="I84" t="s">
        <v>2940</v>
      </c>
      <c r="J84" t="s">
        <v>56</v>
      </c>
      <c r="K84" t="s">
        <v>2931</v>
      </c>
      <c r="L84" t="s">
        <v>43</v>
      </c>
      <c r="M84" t="s">
        <v>44</v>
      </c>
      <c r="N84" t="s">
        <v>46</v>
      </c>
      <c r="O84" t="s">
        <v>44</v>
      </c>
      <c r="P84" t="s">
        <v>45</v>
      </c>
      <c r="Q84" t="s">
        <v>48</v>
      </c>
      <c r="R84" t="s">
        <v>49</v>
      </c>
      <c r="S84" t="s">
        <v>47</v>
      </c>
      <c r="T84" t="s">
        <v>31</v>
      </c>
      <c r="U84" t="s">
        <v>31</v>
      </c>
      <c r="V84" t="s">
        <v>38</v>
      </c>
      <c r="W84" t="s">
        <v>39</v>
      </c>
      <c r="X84" t="s">
        <v>3568</v>
      </c>
      <c r="Y84" s="1">
        <v>43781</v>
      </c>
      <c r="Z84" t="s">
        <v>31</v>
      </c>
      <c r="AA84" t="s">
        <v>37</v>
      </c>
      <c r="AB84" s="3">
        <v>14420000</v>
      </c>
      <c r="AC84" s="3">
        <v>14420000</v>
      </c>
      <c r="AD84" s="3">
        <v>0</v>
      </c>
      <c r="AE84" s="3">
        <v>0</v>
      </c>
      <c r="AF84" s="3">
        <v>0</v>
      </c>
      <c r="AG84" s="3">
        <v>0</v>
      </c>
      <c r="AH84" s="3">
        <v>8240000</v>
      </c>
      <c r="AI84" s="3">
        <v>0</v>
      </c>
      <c r="AJ84" s="3">
        <v>0</v>
      </c>
      <c r="AK84" s="3">
        <v>0</v>
      </c>
      <c r="AL84">
        <v>2</v>
      </c>
      <c r="AM84" s="1">
        <v>43971</v>
      </c>
      <c r="AN84" t="s">
        <v>3610</v>
      </c>
      <c r="AO84" t="s">
        <v>2933</v>
      </c>
      <c r="AP84" t="s">
        <v>37</v>
      </c>
      <c r="AQ84" t="s">
        <v>37</v>
      </c>
      <c r="AR84" t="s">
        <v>37</v>
      </c>
      <c r="AS84" t="s">
        <v>31</v>
      </c>
      <c r="AT84" t="s">
        <v>31</v>
      </c>
      <c r="AU84" t="s">
        <v>31</v>
      </c>
      <c r="AV84" t="s">
        <v>31</v>
      </c>
      <c r="AW84" t="s">
        <v>31</v>
      </c>
      <c r="AX84" t="s">
        <v>31</v>
      </c>
      <c r="AY84" t="s">
        <v>31</v>
      </c>
      <c r="AZ84" t="s">
        <v>31</v>
      </c>
      <c r="BA84">
        <v>0</v>
      </c>
      <c r="BB84">
        <v>0</v>
      </c>
      <c r="BC84">
        <v>0</v>
      </c>
      <c r="BD84" t="s">
        <v>31</v>
      </c>
      <c r="BE84">
        <v>0</v>
      </c>
      <c r="BF84" t="s">
        <v>37</v>
      </c>
      <c r="BG84">
        <v>19</v>
      </c>
      <c r="BH84">
        <v>0</v>
      </c>
      <c r="BI84" t="s">
        <v>31</v>
      </c>
      <c r="BJ84" t="s">
        <v>31</v>
      </c>
      <c r="BK84">
        <v>0</v>
      </c>
    </row>
    <row r="85" spans="1:63">
      <c r="A85" t="s">
        <v>3588</v>
      </c>
      <c r="B85" t="s">
        <v>2978</v>
      </c>
      <c r="C85" t="s">
        <v>45</v>
      </c>
      <c r="D85" t="s">
        <v>33</v>
      </c>
      <c r="E85" t="s">
        <v>40</v>
      </c>
      <c r="F85" t="str">
        <f t="shared" si="1"/>
        <v>51</v>
      </c>
      <c r="G85" t="s">
        <v>41</v>
      </c>
      <c r="H85" t="s">
        <v>42</v>
      </c>
      <c r="I85" t="s">
        <v>2940</v>
      </c>
      <c r="J85" t="s">
        <v>51</v>
      </c>
      <c r="K85" t="s">
        <v>2931</v>
      </c>
      <c r="L85" t="s">
        <v>43</v>
      </c>
      <c r="M85" t="s">
        <v>44</v>
      </c>
      <c r="N85" t="s">
        <v>46</v>
      </c>
      <c r="O85" t="s">
        <v>44</v>
      </c>
      <c r="P85" t="s">
        <v>45</v>
      </c>
      <c r="Q85" t="s">
        <v>48</v>
      </c>
      <c r="R85" t="s">
        <v>49</v>
      </c>
      <c r="S85" t="s">
        <v>47</v>
      </c>
      <c r="T85" t="s">
        <v>31</v>
      </c>
      <c r="U85" t="s">
        <v>31</v>
      </c>
      <c r="V85" t="s">
        <v>38</v>
      </c>
      <c r="W85" t="s">
        <v>39</v>
      </c>
      <c r="X85" t="s">
        <v>3568</v>
      </c>
      <c r="Y85" s="1">
        <v>43781</v>
      </c>
      <c r="Z85" t="s">
        <v>31</v>
      </c>
      <c r="AA85" t="s">
        <v>37</v>
      </c>
      <c r="AB85" s="3">
        <v>361236000</v>
      </c>
      <c r="AC85" s="3">
        <v>361236000</v>
      </c>
      <c r="AD85" s="3">
        <v>0</v>
      </c>
      <c r="AE85" s="3">
        <v>0</v>
      </c>
      <c r="AF85" s="3">
        <v>0</v>
      </c>
      <c r="AG85" s="3">
        <v>0</v>
      </c>
      <c r="AH85" s="3">
        <v>198248100</v>
      </c>
      <c r="AI85" s="3">
        <v>0</v>
      </c>
      <c r="AJ85" s="3">
        <v>0</v>
      </c>
      <c r="AK85" s="3">
        <v>0</v>
      </c>
      <c r="AL85">
        <v>2</v>
      </c>
      <c r="AM85" s="1">
        <v>43971</v>
      </c>
      <c r="AN85" t="s">
        <v>3610</v>
      </c>
      <c r="AO85" t="s">
        <v>2933</v>
      </c>
      <c r="AP85" t="s">
        <v>37</v>
      </c>
      <c r="AQ85" t="s">
        <v>37</v>
      </c>
      <c r="AR85" t="s">
        <v>37</v>
      </c>
      <c r="AS85" t="s">
        <v>31</v>
      </c>
      <c r="AT85" t="s">
        <v>31</v>
      </c>
      <c r="AU85" t="s">
        <v>31</v>
      </c>
      <c r="AV85" t="s">
        <v>31</v>
      </c>
      <c r="AW85" t="s">
        <v>31</v>
      </c>
      <c r="AX85" t="s">
        <v>31</v>
      </c>
      <c r="AY85" t="s">
        <v>31</v>
      </c>
      <c r="AZ85" t="s">
        <v>31</v>
      </c>
      <c r="BA85">
        <v>0</v>
      </c>
      <c r="BB85">
        <v>0</v>
      </c>
      <c r="BC85">
        <v>0</v>
      </c>
      <c r="BD85" t="s">
        <v>31</v>
      </c>
      <c r="BE85">
        <v>0</v>
      </c>
      <c r="BF85" t="s">
        <v>37</v>
      </c>
      <c r="BG85">
        <v>20</v>
      </c>
      <c r="BH85">
        <v>0</v>
      </c>
      <c r="BI85" t="s">
        <v>31</v>
      </c>
      <c r="BJ85" t="s">
        <v>31</v>
      </c>
      <c r="BK85">
        <v>0</v>
      </c>
    </row>
    <row r="86" spans="1:63">
      <c r="A86" t="s">
        <v>3587</v>
      </c>
      <c r="B86" t="s">
        <v>2978</v>
      </c>
      <c r="C86" t="s">
        <v>45</v>
      </c>
      <c r="D86" t="s">
        <v>33</v>
      </c>
      <c r="E86" t="s">
        <v>40</v>
      </c>
      <c r="F86" t="str">
        <f t="shared" si="1"/>
        <v>51</v>
      </c>
      <c r="G86" t="s">
        <v>41</v>
      </c>
      <c r="H86" t="s">
        <v>42</v>
      </c>
      <c r="I86" t="s">
        <v>2940</v>
      </c>
      <c r="J86" t="s">
        <v>55</v>
      </c>
      <c r="K86" t="s">
        <v>2931</v>
      </c>
      <c r="L86" t="s">
        <v>43</v>
      </c>
      <c r="M86" t="s">
        <v>44</v>
      </c>
      <c r="N86" t="s">
        <v>46</v>
      </c>
      <c r="O86" t="s">
        <v>44</v>
      </c>
      <c r="P86" t="s">
        <v>45</v>
      </c>
      <c r="Q86" t="s">
        <v>48</v>
      </c>
      <c r="R86" t="s">
        <v>49</v>
      </c>
      <c r="S86" t="s">
        <v>47</v>
      </c>
      <c r="T86" t="s">
        <v>31</v>
      </c>
      <c r="U86" t="s">
        <v>31</v>
      </c>
      <c r="V86" t="s">
        <v>38</v>
      </c>
      <c r="W86" t="s">
        <v>39</v>
      </c>
      <c r="X86" t="s">
        <v>3568</v>
      </c>
      <c r="Y86" s="1">
        <v>43781</v>
      </c>
      <c r="Z86" t="s">
        <v>31</v>
      </c>
      <c r="AA86" t="s">
        <v>37</v>
      </c>
      <c r="AB86" s="3">
        <v>107411000</v>
      </c>
      <c r="AC86" s="3">
        <v>107411000</v>
      </c>
      <c r="AD86" s="3">
        <v>0</v>
      </c>
      <c r="AE86" s="3">
        <v>0</v>
      </c>
      <c r="AF86" s="3">
        <v>0</v>
      </c>
      <c r="AG86" s="3">
        <v>0</v>
      </c>
      <c r="AH86" s="3">
        <v>60930836</v>
      </c>
      <c r="AI86" s="3">
        <v>0</v>
      </c>
      <c r="AJ86" s="3">
        <v>0</v>
      </c>
      <c r="AK86" s="3">
        <v>0</v>
      </c>
      <c r="AL86">
        <v>2</v>
      </c>
      <c r="AM86" s="1">
        <v>43971</v>
      </c>
      <c r="AN86" t="s">
        <v>3610</v>
      </c>
      <c r="AO86" t="s">
        <v>2933</v>
      </c>
      <c r="AP86" t="s">
        <v>37</v>
      </c>
      <c r="AQ86" t="s">
        <v>37</v>
      </c>
      <c r="AR86" t="s">
        <v>37</v>
      </c>
      <c r="AS86" t="s">
        <v>31</v>
      </c>
      <c r="AT86" t="s">
        <v>31</v>
      </c>
      <c r="AU86" t="s">
        <v>31</v>
      </c>
      <c r="AV86" t="s">
        <v>31</v>
      </c>
      <c r="AW86" t="s">
        <v>31</v>
      </c>
      <c r="AX86" t="s">
        <v>31</v>
      </c>
      <c r="AY86" t="s">
        <v>31</v>
      </c>
      <c r="AZ86" t="s">
        <v>31</v>
      </c>
      <c r="BA86">
        <v>0</v>
      </c>
      <c r="BB86">
        <v>0</v>
      </c>
      <c r="BC86">
        <v>0</v>
      </c>
      <c r="BD86" t="s">
        <v>31</v>
      </c>
      <c r="BE86">
        <v>0</v>
      </c>
      <c r="BF86" t="s">
        <v>37</v>
      </c>
      <c r="BG86">
        <v>21</v>
      </c>
      <c r="BH86">
        <v>0</v>
      </c>
      <c r="BI86" t="s">
        <v>31</v>
      </c>
      <c r="BJ86" t="s">
        <v>31</v>
      </c>
      <c r="BK86">
        <v>0</v>
      </c>
    </row>
    <row r="87" spans="1:63">
      <c r="A87" t="s">
        <v>3589</v>
      </c>
      <c r="B87" t="s">
        <v>2978</v>
      </c>
      <c r="C87" t="s">
        <v>45</v>
      </c>
      <c r="D87" t="s">
        <v>33</v>
      </c>
      <c r="E87" t="s">
        <v>40</v>
      </c>
      <c r="F87" t="str">
        <f t="shared" si="1"/>
        <v>51</v>
      </c>
      <c r="G87" t="s">
        <v>41</v>
      </c>
      <c r="H87" t="s">
        <v>42</v>
      </c>
      <c r="I87" t="s">
        <v>2940</v>
      </c>
      <c r="J87" t="s">
        <v>50</v>
      </c>
      <c r="K87" t="s">
        <v>2931</v>
      </c>
      <c r="L87" t="s">
        <v>43</v>
      </c>
      <c r="M87" t="s">
        <v>44</v>
      </c>
      <c r="N87" t="s">
        <v>46</v>
      </c>
      <c r="O87" t="s">
        <v>44</v>
      </c>
      <c r="P87" t="s">
        <v>45</v>
      </c>
      <c r="Q87" t="s">
        <v>48</v>
      </c>
      <c r="R87" t="s">
        <v>49</v>
      </c>
      <c r="S87" t="s">
        <v>47</v>
      </c>
      <c r="T87" t="s">
        <v>31</v>
      </c>
      <c r="U87" t="s">
        <v>31</v>
      </c>
      <c r="V87" t="s">
        <v>38</v>
      </c>
      <c r="W87" t="s">
        <v>39</v>
      </c>
      <c r="X87" t="s">
        <v>3568</v>
      </c>
      <c r="Y87" s="1">
        <v>43781</v>
      </c>
      <c r="Z87" t="s">
        <v>31</v>
      </c>
      <c r="AA87" t="s">
        <v>37</v>
      </c>
      <c r="AB87" s="3">
        <v>77000</v>
      </c>
      <c r="AC87" s="3">
        <v>77000</v>
      </c>
      <c r="AD87" s="3">
        <v>0</v>
      </c>
      <c r="AE87" s="3">
        <v>0</v>
      </c>
      <c r="AF87" s="3">
        <v>0</v>
      </c>
      <c r="AG87" s="3">
        <v>0</v>
      </c>
      <c r="AH87" s="3">
        <v>36185</v>
      </c>
      <c r="AI87" s="3">
        <v>0</v>
      </c>
      <c r="AJ87" s="3">
        <v>0</v>
      </c>
      <c r="AK87" s="3">
        <v>0</v>
      </c>
      <c r="AL87">
        <v>2</v>
      </c>
      <c r="AM87" s="1">
        <v>43971</v>
      </c>
      <c r="AN87" t="s">
        <v>3610</v>
      </c>
      <c r="AO87" t="s">
        <v>2933</v>
      </c>
      <c r="AP87" t="s">
        <v>37</v>
      </c>
      <c r="AQ87" t="s">
        <v>37</v>
      </c>
      <c r="AR87" t="s">
        <v>37</v>
      </c>
      <c r="AS87" t="s">
        <v>31</v>
      </c>
      <c r="AT87" t="s">
        <v>31</v>
      </c>
      <c r="AU87" t="s">
        <v>31</v>
      </c>
      <c r="AV87" t="s">
        <v>31</v>
      </c>
      <c r="AW87" t="s">
        <v>31</v>
      </c>
      <c r="AX87" t="s">
        <v>31</v>
      </c>
      <c r="AY87" t="s">
        <v>31</v>
      </c>
      <c r="AZ87" t="s">
        <v>31</v>
      </c>
      <c r="BA87">
        <v>0</v>
      </c>
      <c r="BB87">
        <v>0</v>
      </c>
      <c r="BC87">
        <v>0</v>
      </c>
      <c r="BD87" t="s">
        <v>31</v>
      </c>
      <c r="BE87">
        <v>0</v>
      </c>
      <c r="BF87" t="s">
        <v>37</v>
      </c>
      <c r="BG87">
        <v>22</v>
      </c>
      <c r="BH87">
        <v>0</v>
      </c>
      <c r="BI87" t="s">
        <v>31</v>
      </c>
      <c r="BJ87" t="s">
        <v>31</v>
      </c>
      <c r="BK87">
        <v>0</v>
      </c>
    </row>
    <row r="88" spans="1:63">
      <c r="A88" t="s">
        <v>3590</v>
      </c>
      <c r="B88" t="s">
        <v>2978</v>
      </c>
      <c r="C88" t="s">
        <v>45</v>
      </c>
      <c r="D88" t="s">
        <v>33</v>
      </c>
      <c r="E88" t="s">
        <v>40</v>
      </c>
      <c r="F88" t="str">
        <f t="shared" si="1"/>
        <v>51</v>
      </c>
      <c r="G88" t="s">
        <v>41</v>
      </c>
      <c r="H88" t="s">
        <v>42</v>
      </c>
      <c r="I88" t="s">
        <v>2940</v>
      </c>
      <c r="J88" t="s">
        <v>35</v>
      </c>
      <c r="K88" t="s">
        <v>2931</v>
      </c>
      <c r="L88" t="s">
        <v>43</v>
      </c>
      <c r="M88" t="s">
        <v>44</v>
      </c>
      <c r="N88" t="s">
        <v>46</v>
      </c>
      <c r="O88" t="s">
        <v>44</v>
      </c>
      <c r="P88" t="s">
        <v>45</v>
      </c>
      <c r="Q88" t="s">
        <v>48</v>
      </c>
      <c r="R88" t="s">
        <v>49</v>
      </c>
      <c r="S88" t="s">
        <v>47</v>
      </c>
      <c r="T88" t="s">
        <v>31</v>
      </c>
      <c r="U88" t="s">
        <v>31</v>
      </c>
      <c r="V88" t="s">
        <v>38</v>
      </c>
      <c r="W88" t="s">
        <v>39</v>
      </c>
      <c r="X88" t="s">
        <v>3568</v>
      </c>
      <c r="Y88" s="1">
        <v>43781</v>
      </c>
      <c r="Z88" t="s">
        <v>31</v>
      </c>
      <c r="AA88" t="s">
        <v>37</v>
      </c>
      <c r="AB88" s="3">
        <v>4464596000</v>
      </c>
      <c r="AC88" s="3">
        <v>4464596000</v>
      </c>
      <c r="AD88" s="3">
        <v>0</v>
      </c>
      <c r="AE88" s="3">
        <v>0</v>
      </c>
      <c r="AF88" s="3">
        <v>0</v>
      </c>
      <c r="AG88" s="3">
        <v>0</v>
      </c>
      <c r="AH88" s="3">
        <v>2374852300</v>
      </c>
      <c r="AI88" s="3">
        <v>0</v>
      </c>
      <c r="AJ88" s="3">
        <v>0</v>
      </c>
      <c r="AK88" s="3">
        <v>0</v>
      </c>
      <c r="AL88">
        <v>2</v>
      </c>
      <c r="AM88" s="1">
        <v>43971</v>
      </c>
      <c r="AN88" t="s">
        <v>3610</v>
      </c>
      <c r="AO88" t="s">
        <v>2933</v>
      </c>
      <c r="AP88" t="s">
        <v>37</v>
      </c>
      <c r="AQ88" t="s">
        <v>37</v>
      </c>
      <c r="AR88" t="s">
        <v>37</v>
      </c>
      <c r="AS88" t="s">
        <v>31</v>
      </c>
      <c r="AT88" t="s">
        <v>31</v>
      </c>
      <c r="AU88" t="s">
        <v>31</v>
      </c>
      <c r="AV88" t="s">
        <v>31</v>
      </c>
      <c r="AW88" t="s">
        <v>31</v>
      </c>
      <c r="AX88" t="s">
        <v>31</v>
      </c>
      <c r="AY88" t="s">
        <v>31</v>
      </c>
      <c r="AZ88" t="s">
        <v>31</v>
      </c>
      <c r="BA88">
        <v>0</v>
      </c>
      <c r="BB88">
        <v>0</v>
      </c>
      <c r="BC88">
        <v>0</v>
      </c>
      <c r="BD88" t="s">
        <v>31</v>
      </c>
      <c r="BE88">
        <v>0</v>
      </c>
      <c r="BF88" t="s">
        <v>37</v>
      </c>
      <c r="BG88">
        <v>23</v>
      </c>
      <c r="BH88">
        <v>0</v>
      </c>
      <c r="BI88" t="s">
        <v>31</v>
      </c>
      <c r="BJ88" t="s">
        <v>31</v>
      </c>
      <c r="BK88">
        <v>0</v>
      </c>
    </row>
    <row r="89" spans="1:63">
      <c r="A89" t="s">
        <v>3591</v>
      </c>
      <c r="B89" t="s">
        <v>2978</v>
      </c>
      <c r="C89" t="s">
        <v>45</v>
      </c>
      <c r="D89" t="s">
        <v>33</v>
      </c>
      <c r="E89" t="s">
        <v>40</v>
      </c>
      <c r="F89" t="str">
        <f t="shared" si="1"/>
        <v>52</v>
      </c>
      <c r="G89" t="s">
        <v>76</v>
      </c>
      <c r="H89" t="s">
        <v>94</v>
      </c>
      <c r="I89" t="s">
        <v>2930</v>
      </c>
      <c r="J89" t="s">
        <v>182</v>
      </c>
      <c r="K89" t="s">
        <v>2931</v>
      </c>
      <c r="L89" t="s">
        <v>43</v>
      </c>
      <c r="M89" t="s">
        <v>44</v>
      </c>
      <c r="N89" t="s">
        <v>46</v>
      </c>
      <c r="O89" t="s">
        <v>44</v>
      </c>
      <c r="P89" t="s">
        <v>45</v>
      </c>
      <c r="Q89" t="s">
        <v>48</v>
      </c>
      <c r="R89" t="s">
        <v>49</v>
      </c>
      <c r="S89" t="s">
        <v>47</v>
      </c>
      <c r="T89" t="s">
        <v>31</v>
      </c>
      <c r="U89" t="s">
        <v>31</v>
      </c>
      <c r="V89" t="s">
        <v>38</v>
      </c>
      <c r="W89" t="s">
        <v>39</v>
      </c>
      <c r="X89" t="s">
        <v>3568</v>
      </c>
      <c r="Y89" s="1">
        <v>43781</v>
      </c>
      <c r="Z89" t="s">
        <v>31</v>
      </c>
      <c r="AA89" t="s">
        <v>37</v>
      </c>
      <c r="AB89" s="3">
        <v>43400000</v>
      </c>
      <c r="AC89" s="3">
        <v>43400000</v>
      </c>
      <c r="AD89" s="3">
        <v>0</v>
      </c>
      <c r="AE89" s="3">
        <v>0</v>
      </c>
      <c r="AF89" s="3">
        <v>0</v>
      </c>
      <c r="AG89" s="3">
        <v>0</v>
      </c>
      <c r="AH89" s="3">
        <v>43400000</v>
      </c>
      <c r="AI89" s="3">
        <v>0</v>
      </c>
      <c r="AJ89" s="3">
        <v>0</v>
      </c>
      <c r="AK89" s="3">
        <v>0</v>
      </c>
      <c r="AL89">
        <v>2</v>
      </c>
      <c r="AM89" s="1">
        <v>43971</v>
      </c>
      <c r="AN89" t="s">
        <v>3610</v>
      </c>
      <c r="AO89" t="s">
        <v>2933</v>
      </c>
      <c r="AP89" t="s">
        <v>37</v>
      </c>
      <c r="AQ89" t="s">
        <v>37</v>
      </c>
      <c r="AR89" t="s">
        <v>37</v>
      </c>
      <c r="AS89" t="s">
        <v>31</v>
      </c>
      <c r="AT89" t="s">
        <v>31</v>
      </c>
      <c r="AU89" t="s">
        <v>31</v>
      </c>
      <c r="AV89" t="s">
        <v>31</v>
      </c>
      <c r="AW89" t="s">
        <v>31</v>
      </c>
      <c r="AX89" t="s">
        <v>31</v>
      </c>
      <c r="AY89" t="s">
        <v>31</v>
      </c>
      <c r="AZ89" t="s">
        <v>31</v>
      </c>
      <c r="BA89">
        <v>0</v>
      </c>
      <c r="BB89">
        <v>0</v>
      </c>
      <c r="BC89">
        <v>0</v>
      </c>
      <c r="BD89" t="s">
        <v>31</v>
      </c>
      <c r="BE89">
        <v>0</v>
      </c>
      <c r="BF89" t="s">
        <v>37</v>
      </c>
      <c r="BG89">
        <v>24</v>
      </c>
      <c r="BH89">
        <v>0</v>
      </c>
      <c r="BI89" t="s">
        <v>31</v>
      </c>
      <c r="BJ89" t="s">
        <v>31</v>
      </c>
      <c r="BK89">
        <v>0</v>
      </c>
    </row>
    <row r="90" spans="1:63">
      <c r="A90" t="s">
        <v>3592</v>
      </c>
      <c r="B90" t="s">
        <v>2978</v>
      </c>
      <c r="C90" t="s">
        <v>45</v>
      </c>
      <c r="D90" t="s">
        <v>33</v>
      </c>
      <c r="E90" t="s">
        <v>40</v>
      </c>
      <c r="F90" t="str">
        <f t="shared" si="1"/>
        <v>52</v>
      </c>
      <c r="G90" t="s">
        <v>76</v>
      </c>
      <c r="H90" t="s">
        <v>94</v>
      </c>
      <c r="I90" t="s">
        <v>2930</v>
      </c>
      <c r="J90" t="s">
        <v>71</v>
      </c>
      <c r="K90" t="s">
        <v>2931</v>
      </c>
      <c r="L90" t="s">
        <v>43</v>
      </c>
      <c r="M90" t="s">
        <v>44</v>
      </c>
      <c r="N90" t="s">
        <v>46</v>
      </c>
      <c r="O90" t="s">
        <v>44</v>
      </c>
      <c r="P90" t="s">
        <v>45</v>
      </c>
      <c r="Q90" t="s">
        <v>48</v>
      </c>
      <c r="R90" t="s">
        <v>49</v>
      </c>
      <c r="S90" t="s">
        <v>47</v>
      </c>
      <c r="T90" t="s">
        <v>31</v>
      </c>
      <c r="U90" t="s">
        <v>31</v>
      </c>
      <c r="V90" t="s">
        <v>38</v>
      </c>
      <c r="W90" t="s">
        <v>39</v>
      </c>
      <c r="X90" t="s">
        <v>3568</v>
      </c>
      <c r="Y90" s="1">
        <v>43781</v>
      </c>
      <c r="Z90" t="s">
        <v>31</v>
      </c>
      <c r="AA90" t="s">
        <v>37</v>
      </c>
      <c r="AB90" s="3">
        <v>2400000</v>
      </c>
      <c r="AC90" s="3">
        <v>2400000</v>
      </c>
      <c r="AD90" s="3">
        <v>0</v>
      </c>
      <c r="AE90" s="3">
        <v>0</v>
      </c>
      <c r="AF90" s="3">
        <v>0</v>
      </c>
      <c r="AG90" s="3">
        <v>0</v>
      </c>
      <c r="AH90" s="3">
        <v>2400000</v>
      </c>
      <c r="AI90" s="3">
        <v>0</v>
      </c>
      <c r="AJ90" s="3">
        <v>0</v>
      </c>
      <c r="AK90" s="3">
        <v>0</v>
      </c>
      <c r="AL90">
        <v>2</v>
      </c>
      <c r="AM90" s="1">
        <v>43971</v>
      </c>
      <c r="AN90" t="s">
        <v>3610</v>
      </c>
      <c r="AO90" t="s">
        <v>2933</v>
      </c>
      <c r="AP90" t="s">
        <v>37</v>
      </c>
      <c r="AQ90" t="s">
        <v>37</v>
      </c>
      <c r="AR90" t="s">
        <v>37</v>
      </c>
      <c r="AS90" t="s">
        <v>31</v>
      </c>
      <c r="AT90" t="s">
        <v>31</v>
      </c>
      <c r="AU90" t="s">
        <v>31</v>
      </c>
      <c r="AV90" t="s">
        <v>31</v>
      </c>
      <c r="AW90" t="s">
        <v>31</v>
      </c>
      <c r="AX90" t="s">
        <v>31</v>
      </c>
      <c r="AY90" t="s">
        <v>31</v>
      </c>
      <c r="AZ90" t="s">
        <v>31</v>
      </c>
      <c r="BA90">
        <v>0</v>
      </c>
      <c r="BB90">
        <v>0</v>
      </c>
      <c r="BC90">
        <v>0</v>
      </c>
      <c r="BD90" t="s">
        <v>31</v>
      </c>
      <c r="BE90">
        <v>0</v>
      </c>
      <c r="BF90" t="s">
        <v>37</v>
      </c>
      <c r="BG90">
        <v>25</v>
      </c>
      <c r="BH90">
        <v>0</v>
      </c>
      <c r="BI90" t="s">
        <v>31</v>
      </c>
      <c r="BJ90" t="s">
        <v>31</v>
      </c>
      <c r="BK90">
        <v>0</v>
      </c>
    </row>
    <row r="91" spans="1:63">
      <c r="A91" t="s">
        <v>3594</v>
      </c>
      <c r="B91" t="s">
        <v>2978</v>
      </c>
      <c r="C91" t="s">
        <v>45</v>
      </c>
      <c r="D91" t="s">
        <v>33</v>
      </c>
      <c r="E91" t="s">
        <v>40</v>
      </c>
      <c r="F91" t="str">
        <f t="shared" si="1"/>
        <v>52</v>
      </c>
      <c r="G91" t="s">
        <v>76</v>
      </c>
      <c r="H91" t="s">
        <v>94</v>
      </c>
      <c r="I91" t="s">
        <v>2941</v>
      </c>
      <c r="J91" t="s">
        <v>122</v>
      </c>
      <c r="K91" t="s">
        <v>2931</v>
      </c>
      <c r="L91" t="s">
        <v>43</v>
      </c>
      <c r="M91" t="s">
        <v>44</v>
      </c>
      <c r="N91" t="s">
        <v>46</v>
      </c>
      <c r="O91" t="s">
        <v>44</v>
      </c>
      <c r="P91" t="s">
        <v>45</v>
      </c>
      <c r="Q91" t="s">
        <v>48</v>
      </c>
      <c r="R91" t="s">
        <v>49</v>
      </c>
      <c r="S91" t="s">
        <v>47</v>
      </c>
      <c r="T91" t="s">
        <v>31</v>
      </c>
      <c r="U91" t="s">
        <v>31</v>
      </c>
      <c r="V91" t="s">
        <v>38</v>
      </c>
      <c r="W91" t="s">
        <v>39</v>
      </c>
      <c r="X91" t="s">
        <v>3568</v>
      </c>
      <c r="Y91" s="1">
        <v>43781</v>
      </c>
      <c r="Z91" t="s">
        <v>31</v>
      </c>
      <c r="AA91" t="s">
        <v>37</v>
      </c>
      <c r="AB91" s="3">
        <v>500000</v>
      </c>
      <c r="AC91" s="3">
        <v>500000</v>
      </c>
      <c r="AD91" s="3">
        <v>0</v>
      </c>
      <c r="AE91" s="3">
        <v>0</v>
      </c>
      <c r="AF91" s="3">
        <v>0</v>
      </c>
      <c r="AG91" s="3">
        <v>0</v>
      </c>
      <c r="AH91" s="3">
        <v>500000</v>
      </c>
      <c r="AI91" s="3">
        <v>0</v>
      </c>
      <c r="AJ91" s="3">
        <v>0</v>
      </c>
      <c r="AK91" s="3">
        <v>0</v>
      </c>
      <c r="AL91">
        <v>2</v>
      </c>
      <c r="AM91" s="1">
        <v>43971</v>
      </c>
      <c r="AN91" t="s">
        <v>3610</v>
      </c>
      <c r="AO91" t="s">
        <v>2933</v>
      </c>
      <c r="AP91" t="s">
        <v>37</v>
      </c>
      <c r="AQ91" t="s">
        <v>37</v>
      </c>
      <c r="AR91" t="s">
        <v>37</v>
      </c>
      <c r="AS91" t="s">
        <v>31</v>
      </c>
      <c r="AT91" t="s">
        <v>31</v>
      </c>
      <c r="AU91" t="s">
        <v>31</v>
      </c>
      <c r="AV91" t="s">
        <v>31</v>
      </c>
      <c r="AW91" t="s">
        <v>31</v>
      </c>
      <c r="AX91" t="s">
        <v>31</v>
      </c>
      <c r="AY91" t="s">
        <v>31</v>
      </c>
      <c r="AZ91" t="s">
        <v>31</v>
      </c>
      <c r="BA91">
        <v>0</v>
      </c>
      <c r="BB91">
        <v>0</v>
      </c>
      <c r="BC91">
        <v>0</v>
      </c>
      <c r="BD91" t="s">
        <v>31</v>
      </c>
      <c r="BE91">
        <v>0</v>
      </c>
      <c r="BF91" t="s">
        <v>37</v>
      </c>
      <c r="BG91">
        <v>26</v>
      </c>
      <c r="BH91">
        <v>0</v>
      </c>
      <c r="BI91" t="s">
        <v>31</v>
      </c>
      <c r="BJ91" t="s">
        <v>31</v>
      </c>
      <c r="BK91">
        <v>0</v>
      </c>
    </row>
    <row r="92" spans="1:63">
      <c r="A92" t="s">
        <v>3593</v>
      </c>
      <c r="B92" t="s">
        <v>2978</v>
      </c>
      <c r="C92" t="s">
        <v>45</v>
      </c>
      <c r="D92" t="s">
        <v>33</v>
      </c>
      <c r="E92" t="s">
        <v>40</v>
      </c>
      <c r="F92" t="str">
        <f t="shared" si="1"/>
        <v>52</v>
      </c>
      <c r="G92" t="s">
        <v>76</v>
      </c>
      <c r="H92" t="s">
        <v>94</v>
      </c>
      <c r="I92" t="s">
        <v>2935</v>
      </c>
      <c r="J92" t="s">
        <v>179</v>
      </c>
      <c r="K92" t="s">
        <v>2931</v>
      </c>
      <c r="L92" t="s">
        <v>43</v>
      </c>
      <c r="M92" t="s">
        <v>44</v>
      </c>
      <c r="N92" t="s">
        <v>46</v>
      </c>
      <c r="O92" t="s">
        <v>44</v>
      </c>
      <c r="P92" t="s">
        <v>45</v>
      </c>
      <c r="Q92" t="s">
        <v>48</v>
      </c>
      <c r="R92" t="s">
        <v>49</v>
      </c>
      <c r="S92" t="s">
        <v>47</v>
      </c>
      <c r="T92" t="s">
        <v>31</v>
      </c>
      <c r="U92" t="s">
        <v>31</v>
      </c>
      <c r="V92" t="s">
        <v>38</v>
      </c>
      <c r="W92" t="s">
        <v>39</v>
      </c>
      <c r="X92" t="s">
        <v>3568</v>
      </c>
      <c r="Y92" s="1">
        <v>43781</v>
      </c>
      <c r="Z92" t="s">
        <v>31</v>
      </c>
      <c r="AA92" t="s">
        <v>37</v>
      </c>
      <c r="AB92" s="3">
        <v>3600000</v>
      </c>
      <c r="AC92" s="3">
        <v>3600000</v>
      </c>
      <c r="AD92" s="3">
        <v>0</v>
      </c>
      <c r="AE92" s="3">
        <v>0</v>
      </c>
      <c r="AF92" s="3">
        <v>0</v>
      </c>
      <c r="AG92" s="3">
        <v>0</v>
      </c>
      <c r="AH92" s="3">
        <v>3600000</v>
      </c>
      <c r="AI92" s="3">
        <v>0</v>
      </c>
      <c r="AJ92" s="3">
        <v>0</v>
      </c>
      <c r="AK92" s="3">
        <v>0</v>
      </c>
      <c r="AL92">
        <v>2</v>
      </c>
      <c r="AM92" s="1">
        <v>43971</v>
      </c>
      <c r="AN92" t="s">
        <v>3610</v>
      </c>
      <c r="AO92" t="s">
        <v>2933</v>
      </c>
      <c r="AP92" t="s">
        <v>37</v>
      </c>
      <c r="AQ92" t="s">
        <v>37</v>
      </c>
      <c r="AR92" t="s">
        <v>37</v>
      </c>
      <c r="AS92" t="s">
        <v>31</v>
      </c>
      <c r="AT92" t="s">
        <v>31</v>
      </c>
      <c r="AU92" t="s">
        <v>31</v>
      </c>
      <c r="AV92" t="s">
        <v>31</v>
      </c>
      <c r="AW92" t="s">
        <v>31</v>
      </c>
      <c r="AX92" t="s">
        <v>31</v>
      </c>
      <c r="AY92" t="s">
        <v>31</v>
      </c>
      <c r="AZ92" t="s">
        <v>31</v>
      </c>
      <c r="BA92">
        <v>0</v>
      </c>
      <c r="BB92">
        <v>0</v>
      </c>
      <c r="BC92">
        <v>0</v>
      </c>
      <c r="BD92" t="s">
        <v>31</v>
      </c>
      <c r="BE92">
        <v>0</v>
      </c>
      <c r="BF92" t="s">
        <v>37</v>
      </c>
      <c r="BG92">
        <v>27</v>
      </c>
      <c r="BH92">
        <v>0</v>
      </c>
      <c r="BI92" t="s">
        <v>31</v>
      </c>
      <c r="BJ92" t="s">
        <v>31</v>
      </c>
      <c r="BK92">
        <v>0</v>
      </c>
    </row>
    <row r="93" spans="1:63">
      <c r="A93" t="s">
        <v>3595</v>
      </c>
      <c r="B93" t="s">
        <v>2978</v>
      </c>
      <c r="C93" t="s">
        <v>45</v>
      </c>
      <c r="D93" t="s">
        <v>33</v>
      </c>
      <c r="E93" t="s">
        <v>40</v>
      </c>
      <c r="F93" t="str">
        <f t="shared" si="1"/>
        <v>51</v>
      </c>
      <c r="G93" t="s">
        <v>76</v>
      </c>
      <c r="H93" t="s">
        <v>77</v>
      </c>
      <c r="I93" t="s">
        <v>2942</v>
      </c>
      <c r="J93" t="s">
        <v>74</v>
      </c>
      <c r="K93" t="s">
        <v>2931</v>
      </c>
      <c r="L93" t="s">
        <v>43</v>
      </c>
      <c r="M93" t="s">
        <v>44</v>
      </c>
      <c r="N93" t="s">
        <v>46</v>
      </c>
      <c r="O93" t="s">
        <v>44</v>
      </c>
      <c r="P93" t="s">
        <v>45</v>
      </c>
      <c r="Q93" t="s">
        <v>48</v>
      </c>
      <c r="R93" t="s">
        <v>49</v>
      </c>
      <c r="S93" t="s">
        <v>47</v>
      </c>
      <c r="T93" t="s">
        <v>31</v>
      </c>
      <c r="U93" t="s">
        <v>31</v>
      </c>
      <c r="V93" t="s">
        <v>38</v>
      </c>
      <c r="W93" t="s">
        <v>39</v>
      </c>
      <c r="X93" t="s">
        <v>3568</v>
      </c>
      <c r="Y93" s="1">
        <v>43781</v>
      </c>
      <c r="Z93" t="s">
        <v>31</v>
      </c>
      <c r="AA93" t="s">
        <v>37</v>
      </c>
      <c r="AB93" s="3">
        <v>1152000000</v>
      </c>
      <c r="AC93" s="3">
        <v>1152000000</v>
      </c>
      <c r="AD93" s="3">
        <v>0</v>
      </c>
      <c r="AE93" s="3">
        <v>0</v>
      </c>
      <c r="AF93" s="3">
        <v>0</v>
      </c>
      <c r="AG93" s="3">
        <v>0</v>
      </c>
      <c r="AH93" s="3">
        <v>720000000</v>
      </c>
      <c r="AI93" s="3">
        <v>0</v>
      </c>
      <c r="AJ93" s="3">
        <v>0</v>
      </c>
      <c r="AK93" s="3">
        <v>0</v>
      </c>
      <c r="AL93">
        <v>2</v>
      </c>
      <c r="AM93" s="1">
        <v>43971</v>
      </c>
      <c r="AN93" t="s">
        <v>3610</v>
      </c>
      <c r="AO93" t="s">
        <v>2933</v>
      </c>
      <c r="AP93" t="s">
        <v>37</v>
      </c>
      <c r="AQ93" t="s">
        <v>37</v>
      </c>
      <c r="AR93" t="s">
        <v>37</v>
      </c>
      <c r="AS93" t="s">
        <v>31</v>
      </c>
      <c r="AT93" t="s">
        <v>31</v>
      </c>
      <c r="AU93" t="s">
        <v>31</v>
      </c>
      <c r="AV93" t="s">
        <v>31</v>
      </c>
      <c r="AW93" t="s">
        <v>31</v>
      </c>
      <c r="AX93" t="s">
        <v>31</v>
      </c>
      <c r="AY93" t="s">
        <v>31</v>
      </c>
      <c r="AZ93" t="s">
        <v>31</v>
      </c>
      <c r="BA93">
        <v>0</v>
      </c>
      <c r="BB93">
        <v>0</v>
      </c>
      <c r="BC93">
        <v>0</v>
      </c>
      <c r="BD93" t="s">
        <v>31</v>
      </c>
      <c r="BE93">
        <v>0</v>
      </c>
      <c r="BF93" t="s">
        <v>37</v>
      </c>
      <c r="BG93">
        <v>28</v>
      </c>
      <c r="BH93">
        <v>0</v>
      </c>
      <c r="BI93" t="s">
        <v>31</v>
      </c>
      <c r="BJ93" t="s">
        <v>31</v>
      </c>
      <c r="BK93">
        <v>0</v>
      </c>
    </row>
    <row r="94" spans="1:63">
      <c r="A94" t="s">
        <v>3596</v>
      </c>
      <c r="B94" t="s">
        <v>2978</v>
      </c>
      <c r="C94" t="s">
        <v>45</v>
      </c>
      <c r="D94" t="s">
        <v>33</v>
      </c>
      <c r="E94" t="s">
        <v>40</v>
      </c>
      <c r="F94" t="str">
        <f t="shared" si="1"/>
        <v>52</v>
      </c>
      <c r="G94" t="s">
        <v>292</v>
      </c>
      <c r="H94" t="s">
        <v>293</v>
      </c>
      <c r="I94" t="s">
        <v>2930</v>
      </c>
      <c r="J94" t="s">
        <v>64</v>
      </c>
      <c r="K94" t="s">
        <v>2931</v>
      </c>
      <c r="L94" t="s">
        <v>43</v>
      </c>
      <c r="M94" t="s">
        <v>44</v>
      </c>
      <c r="N94" t="s">
        <v>46</v>
      </c>
      <c r="O94" t="s">
        <v>44</v>
      </c>
      <c r="P94" t="s">
        <v>45</v>
      </c>
      <c r="Q94" t="s">
        <v>48</v>
      </c>
      <c r="R94" t="s">
        <v>49</v>
      </c>
      <c r="S94" t="s">
        <v>47</v>
      </c>
      <c r="T94" t="s">
        <v>31</v>
      </c>
      <c r="U94" t="s">
        <v>31</v>
      </c>
      <c r="V94" t="s">
        <v>38</v>
      </c>
      <c r="W94" t="s">
        <v>39</v>
      </c>
      <c r="X94" t="s">
        <v>3568</v>
      </c>
      <c r="Y94" s="1">
        <v>43781</v>
      </c>
      <c r="Z94" t="s">
        <v>31</v>
      </c>
      <c r="AA94" t="s">
        <v>37</v>
      </c>
      <c r="AB94" s="3">
        <v>1587000</v>
      </c>
      <c r="AC94" s="3">
        <v>1587000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>
        <v>2</v>
      </c>
      <c r="AM94" s="1">
        <v>43971</v>
      </c>
      <c r="AN94" t="s">
        <v>3610</v>
      </c>
      <c r="AO94" t="s">
        <v>2933</v>
      </c>
      <c r="AP94" t="s">
        <v>37</v>
      </c>
      <c r="AQ94" t="s">
        <v>37</v>
      </c>
      <c r="AR94" t="s">
        <v>37</v>
      </c>
      <c r="AS94" t="s">
        <v>31</v>
      </c>
      <c r="AT94" t="s">
        <v>31</v>
      </c>
      <c r="AU94" t="s">
        <v>31</v>
      </c>
      <c r="AV94" t="s">
        <v>31</v>
      </c>
      <c r="AW94" t="s">
        <v>31</v>
      </c>
      <c r="AX94" t="s">
        <v>31</v>
      </c>
      <c r="AY94" t="s">
        <v>31</v>
      </c>
      <c r="AZ94" t="s">
        <v>31</v>
      </c>
      <c r="BA94">
        <v>0</v>
      </c>
      <c r="BB94">
        <v>0</v>
      </c>
      <c r="BC94">
        <v>0</v>
      </c>
      <c r="BD94" t="s">
        <v>31</v>
      </c>
      <c r="BE94">
        <v>0</v>
      </c>
      <c r="BF94" t="s">
        <v>37</v>
      </c>
      <c r="BG94">
        <v>29</v>
      </c>
      <c r="BH94">
        <v>0</v>
      </c>
      <c r="BI94" t="s">
        <v>31</v>
      </c>
      <c r="BJ94" t="s">
        <v>31</v>
      </c>
      <c r="BK94">
        <v>0</v>
      </c>
    </row>
    <row r="95" spans="1:63">
      <c r="A95" t="s">
        <v>3597</v>
      </c>
      <c r="B95" t="s">
        <v>2978</v>
      </c>
      <c r="C95" t="s">
        <v>45</v>
      </c>
      <c r="D95" t="s">
        <v>33</v>
      </c>
      <c r="E95" t="s">
        <v>40</v>
      </c>
      <c r="F95" t="str">
        <f t="shared" si="1"/>
        <v>52</v>
      </c>
      <c r="G95" t="s">
        <v>292</v>
      </c>
      <c r="H95" t="s">
        <v>269</v>
      </c>
      <c r="I95" t="s">
        <v>2941</v>
      </c>
      <c r="J95" t="s">
        <v>363</v>
      </c>
      <c r="K95" t="s">
        <v>2931</v>
      </c>
      <c r="L95" t="s">
        <v>43</v>
      </c>
      <c r="M95" t="s">
        <v>44</v>
      </c>
      <c r="N95" t="s">
        <v>46</v>
      </c>
      <c r="O95" t="s">
        <v>44</v>
      </c>
      <c r="P95" t="s">
        <v>45</v>
      </c>
      <c r="Q95" t="s">
        <v>48</v>
      </c>
      <c r="R95" t="s">
        <v>49</v>
      </c>
      <c r="S95" t="s">
        <v>47</v>
      </c>
      <c r="T95" t="s">
        <v>31</v>
      </c>
      <c r="U95" t="s">
        <v>31</v>
      </c>
      <c r="V95" t="s">
        <v>38</v>
      </c>
      <c r="W95" t="s">
        <v>39</v>
      </c>
      <c r="X95" t="s">
        <v>3568</v>
      </c>
      <c r="Y95" s="1">
        <v>43781</v>
      </c>
      <c r="Z95" t="s">
        <v>31</v>
      </c>
      <c r="AA95" t="s">
        <v>37</v>
      </c>
      <c r="AB95" s="3">
        <v>2850000</v>
      </c>
      <c r="AC95" s="3">
        <v>2850000</v>
      </c>
      <c r="AD95" s="3">
        <v>0</v>
      </c>
      <c r="AE95" s="3">
        <v>0</v>
      </c>
      <c r="AF95" s="3">
        <v>0</v>
      </c>
      <c r="AG95" s="3">
        <v>0</v>
      </c>
      <c r="AH95" s="3">
        <v>2850000</v>
      </c>
      <c r="AI95" s="3">
        <v>0</v>
      </c>
      <c r="AJ95" s="3">
        <v>0</v>
      </c>
      <c r="AK95" s="3">
        <v>0</v>
      </c>
      <c r="AL95">
        <v>2</v>
      </c>
      <c r="AM95" s="1">
        <v>43971</v>
      </c>
      <c r="AN95" t="s">
        <v>3610</v>
      </c>
      <c r="AO95" t="s">
        <v>2933</v>
      </c>
      <c r="AP95" t="s">
        <v>37</v>
      </c>
      <c r="AQ95" t="s">
        <v>37</v>
      </c>
      <c r="AR95" t="s">
        <v>37</v>
      </c>
      <c r="AS95" t="s">
        <v>31</v>
      </c>
      <c r="AT95" t="s">
        <v>31</v>
      </c>
      <c r="AU95" t="s">
        <v>31</v>
      </c>
      <c r="AV95" t="s">
        <v>31</v>
      </c>
      <c r="AW95" t="s">
        <v>31</v>
      </c>
      <c r="AX95" t="s">
        <v>31</v>
      </c>
      <c r="AY95" t="s">
        <v>31</v>
      </c>
      <c r="AZ95" t="s">
        <v>31</v>
      </c>
      <c r="BA95">
        <v>0</v>
      </c>
      <c r="BB95">
        <v>0</v>
      </c>
      <c r="BC95">
        <v>0</v>
      </c>
      <c r="BD95" t="s">
        <v>31</v>
      </c>
      <c r="BE95">
        <v>0</v>
      </c>
      <c r="BF95" t="s">
        <v>37</v>
      </c>
      <c r="BG95">
        <v>30</v>
      </c>
      <c r="BH95">
        <v>0</v>
      </c>
      <c r="BI95" t="s">
        <v>31</v>
      </c>
      <c r="BJ95" t="s">
        <v>31</v>
      </c>
      <c r="BK95">
        <v>0</v>
      </c>
    </row>
    <row r="96" spans="1:63">
      <c r="A96" t="s">
        <v>3598</v>
      </c>
      <c r="B96" t="s">
        <v>2978</v>
      </c>
      <c r="C96" t="s">
        <v>45</v>
      </c>
      <c r="D96" t="s">
        <v>33</v>
      </c>
      <c r="E96" t="s">
        <v>40</v>
      </c>
      <c r="F96" t="str">
        <f t="shared" si="1"/>
        <v>52</v>
      </c>
      <c r="G96" t="s">
        <v>185</v>
      </c>
      <c r="H96" t="s">
        <v>269</v>
      </c>
      <c r="I96" t="s">
        <v>2935</v>
      </c>
      <c r="J96" t="s">
        <v>179</v>
      </c>
      <c r="K96" t="s">
        <v>2931</v>
      </c>
      <c r="L96" t="s">
        <v>187</v>
      </c>
      <c r="M96" t="s">
        <v>44</v>
      </c>
      <c r="N96" t="s">
        <v>46</v>
      </c>
      <c r="O96" t="s">
        <v>44</v>
      </c>
      <c r="P96" t="s">
        <v>66</v>
      </c>
      <c r="Q96" t="s">
        <v>48</v>
      </c>
      <c r="R96" t="s">
        <v>49</v>
      </c>
      <c r="S96" t="s">
        <v>47</v>
      </c>
      <c r="T96" t="s">
        <v>31</v>
      </c>
      <c r="U96" t="s">
        <v>31</v>
      </c>
      <c r="V96" t="s">
        <v>38</v>
      </c>
      <c r="W96" t="s">
        <v>39</v>
      </c>
      <c r="X96" t="s">
        <v>3568</v>
      </c>
      <c r="Y96" s="1">
        <v>43781</v>
      </c>
      <c r="Z96" t="s">
        <v>31</v>
      </c>
      <c r="AA96" t="s">
        <v>37</v>
      </c>
      <c r="AB96" s="3">
        <v>39900000</v>
      </c>
      <c r="AC96" s="3">
        <v>39900000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>
        <v>2</v>
      </c>
      <c r="AM96" s="1">
        <v>43971</v>
      </c>
      <c r="AN96" t="s">
        <v>3610</v>
      </c>
      <c r="AO96" t="s">
        <v>2933</v>
      </c>
      <c r="AP96" t="s">
        <v>37</v>
      </c>
      <c r="AQ96" t="s">
        <v>37</v>
      </c>
      <c r="AR96" t="s">
        <v>37</v>
      </c>
      <c r="AS96" t="s">
        <v>31</v>
      </c>
      <c r="AT96" t="s">
        <v>31</v>
      </c>
      <c r="AU96" t="s">
        <v>31</v>
      </c>
      <c r="AV96" t="s">
        <v>31</v>
      </c>
      <c r="AW96" t="s">
        <v>31</v>
      </c>
      <c r="AX96" t="s">
        <v>31</v>
      </c>
      <c r="AY96" t="s">
        <v>31</v>
      </c>
      <c r="AZ96" t="s">
        <v>31</v>
      </c>
      <c r="BA96">
        <v>0</v>
      </c>
      <c r="BB96">
        <v>0</v>
      </c>
      <c r="BC96">
        <v>0</v>
      </c>
      <c r="BD96" t="s">
        <v>31</v>
      </c>
      <c r="BE96">
        <v>0</v>
      </c>
      <c r="BF96" t="s">
        <v>37</v>
      </c>
      <c r="BG96">
        <v>31</v>
      </c>
      <c r="BH96">
        <v>0</v>
      </c>
      <c r="BI96" t="s">
        <v>31</v>
      </c>
      <c r="BJ96" t="s">
        <v>31</v>
      </c>
      <c r="BK96">
        <v>0</v>
      </c>
    </row>
    <row r="97" spans="1:63">
      <c r="A97" t="s">
        <v>3600</v>
      </c>
      <c r="B97" t="s">
        <v>2978</v>
      </c>
      <c r="C97" t="s">
        <v>45</v>
      </c>
      <c r="D97" t="s">
        <v>33</v>
      </c>
      <c r="E97" t="s">
        <v>40</v>
      </c>
      <c r="F97" t="str">
        <f t="shared" si="1"/>
        <v>52</v>
      </c>
      <c r="G97" t="s">
        <v>185</v>
      </c>
      <c r="H97" t="s">
        <v>269</v>
      </c>
      <c r="I97" t="s">
        <v>2941</v>
      </c>
      <c r="J97" t="s">
        <v>122</v>
      </c>
      <c r="K97" t="s">
        <v>2931</v>
      </c>
      <c r="L97" t="s">
        <v>187</v>
      </c>
      <c r="M97" t="s">
        <v>44</v>
      </c>
      <c r="N97" t="s">
        <v>46</v>
      </c>
      <c r="O97" t="s">
        <v>44</v>
      </c>
      <c r="P97" t="s">
        <v>66</v>
      </c>
      <c r="Q97" t="s">
        <v>48</v>
      </c>
      <c r="R97" t="s">
        <v>49</v>
      </c>
      <c r="S97" t="s">
        <v>47</v>
      </c>
      <c r="T97" t="s">
        <v>31</v>
      </c>
      <c r="U97" t="s">
        <v>31</v>
      </c>
      <c r="V97" t="s">
        <v>38</v>
      </c>
      <c r="W97" t="s">
        <v>39</v>
      </c>
      <c r="X97" t="s">
        <v>3568</v>
      </c>
      <c r="Y97" s="1">
        <v>43781</v>
      </c>
      <c r="Z97" t="s">
        <v>31</v>
      </c>
      <c r="AA97" t="s">
        <v>37</v>
      </c>
      <c r="AB97" s="3">
        <v>62180000</v>
      </c>
      <c r="AC97" s="3">
        <v>62180000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>
        <v>2</v>
      </c>
      <c r="AM97" s="1">
        <v>43971</v>
      </c>
      <c r="AN97" t="s">
        <v>3610</v>
      </c>
      <c r="AO97" t="s">
        <v>2933</v>
      </c>
      <c r="AP97" t="s">
        <v>37</v>
      </c>
      <c r="AQ97" t="s">
        <v>37</v>
      </c>
      <c r="AR97" t="s">
        <v>37</v>
      </c>
      <c r="AS97" t="s">
        <v>31</v>
      </c>
      <c r="AT97" t="s">
        <v>31</v>
      </c>
      <c r="AU97" t="s">
        <v>31</v>
      </c>
      <c r="AV97" t="s">
        <v>31</v>
      </c>
      <c r="AW97" t="s">
        <v>31</v>
      </c>
      <c r="AX97" t="s">
        <v>31</v>
      </c>
      <c r="AY97" t="s">
        <v>31</v>
      </c>
      <c r="AZ97" t="s">
        <v>31</v>
      </c>
      <c r="BA97">
        <v>0</v>
      </c>
      <c r="BB97">
        <v>0</v>
      </c>
      <c r="BC97">
        <v>0</v>
      </c>
      <c r="BD97" t="s">
        <v>31</v>
      </c>
      <c r="BE97">
        <v>0</v>
      </c>
      <c r="BF97" t="s">
        <v>37</v>
      </c>
      <c r="BG97">
        <v>32</v>
      </c>
      <c r="BH97">
        <v>0</v>
      </c>
      <c r="BI97" t="s">
        <v>31</v>
      </c>
      <c r="BJ97" t="s">
        <v>31</v>
      </c>
      <c r="BK97">
        <v>0</v>
      </c>
    </row>
    <row r="98" spans="1:63">
      <c r="A98" t="s">
        <v>3599</v>
      </c>
      <c r="B98" t="s">
        <v>2978</v>
      </c>
      <c r="C98" t="s">
        <v>45</v>
      </c>
      <c r="D98" t="s">
        <v>33</v>
      </c>
      <c r="E98" t="s">
        <v>40</v>
      </c>
      <c r="F98" t="str">
        <f t="shared" si="1"/>
        <v>52</v>
      </c>
      <c r="G98" t="s">
        <v>185</v>
      </c>
      <c r="H98" t="s">
        <v>269</v>
      </c>
      <c r="I98" t="s">
        <v>2941</v>
      </c>
      <c r="J98" t="s">
        <v>492</v>
      </c>
      <c r="K98" t="s">
        <v>2931</v>
      </c>
      <c r="L98" t="s">
        <v>187</v>
      </c>
      <c r="M98" t="s">
        <v>44</v>
      </c>
      <c r="N98" t="s">
        <v>46</v>
      </c>
      <c r="O98" t="s">
        <v>44</v>
      </c>
      <c r="P98" t="s">
        <v>66</v>
      </c>
      <c r="Q98" t="s">
        <v>48</v>
      </c>
      <c r="R98" t="s">
        <v>49</v>
      </c>
      <c r="S98" t="s">
        <v>47</v>
      </c>
      <c r="T98" t="s">
        <v>31</v>
      </c>
      <c r="U98" t="s">
        <v>31</v>
      </c>
      <c r="V98" t="s">
        <v>38</v>
      </c>
      <c r="W98" t="s">
        <v>39</v>
      </c>
      <c r="X98" t="s">
        <v>3568</v>
      </c>
      <c r="Y98" s="1">
        <v>43781</v>
      </c>
      <c r="Z98" t="s">
        <v>31</v>
      </c>
      <c r="AA98" t="s">
        <v>37</v>
      </c>
      <c r="AB98" s="3">
        <v>10420000</v>
      </c>
      <c r="AC98" s="3">
        <v>10420000</v>
      </c>
      <c r="AD98" s="3">
        <v>0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>
        <v>2</v>
      </c>
      <c r="AM98" s="1">
        <v>43971</v>
      </c>
      <c r="AN98" t="s">
        <v>3610</v>
      </c>
      <c r="AO98" t="s">
        <v>2933</v>
      </c>
      <c r="AP98" t="s">
        <v>37</v>
      </c>
      <c r="AQ98" t="s">
        <v>37</v>
      </c>
      <c r="AR98" t="s">
        <v>37</v>
      </c>
      <c r="AS98" t="s">
        <v>31</v>
      </c>
      <c r="AT98" t="s">
        <v>31</v>
      </c>
      <c r="AU98" t="s">
        <v>31</v>
      </c>
      <c r="AV98" t="s">
        <v>31</v>
      </c>
      <c r="AW98" t="s">
        <v>31</v>
      </c>
      <c r="AX98" t="s">
        <v>31</v>
      </c>
      <c r="AY98" t="s">
        <v>31</v>
      </c>
      <c r="AZ98" t="s">
        <v>31</v>
      </c>
      <c r="BA98">
        <v>0</v>
      </c>
      <c r="BB98">
        <v>0</v>
      </c>
      <c r="BC98">
        <v>0</v>
      </c>
      <c r="BD98" t="s">
        <v>31</v>
      </c>
      <c r="BE98">
        <v>0</v>
      </c>
      <c r="BF98" t="s">
        <v>37</v>
      </c>
      <c r="BG98">
        <v>33</v>
      </c>
      <c r="BH98">
        <v>0</v>
      </c>
      <c r="BI98" t="s">
        <v>31</v>
      </c>
      <c r="BJ98" t="s">
        <v>31</v>
      </c>
      <c r="BK98">
        <v>0</v>
      </c>
    </row>
    <row r="99" spans="1:63">
      <c r="A99" t="s">
        <v>3601</v>
      </c>
      <c r="B99" t="s">
        <v>2978</v>
      </c>
      <c r="C99" t="s">
        <v>45</v>
      </c>
      <c r="D99" t="s">
        <v>33</v>
      </c>
      <c r="E99" t="s">
        <v>40</v>
      </c>
      <c r="F99" t="str">
        <f t="shared" si="1"/>
        <v>52</v>
      </c>
      <c r="G99" t="s">
        <v>185</v>
      </c>
      <c r="H99" t="s">
        <v>209</v>
      </c>
      <c r="I99" t="s">
        <v>2930</v>
      </c>
      <c r="J99" t="s">
        <v>182</v>
      </c>
      <c r="K99" t="s">
        <v>2931</v>
      </c>
      <c r="L99" t="s">
        <v>187</v>
      </c>
      <c r="M99" t="s">
        <v>44</v>
      </c>
      <c r="N99" t="s">
        <v>46</v>
      </c>
      <c r="O99" t="s">
        <v>44</v>
      </c>
      <c r="P99" t="s">
        <v>66</v>
      </c>
      <c r="Q99" t="s">
        <v>48</v>
      </c>
      <c r="R99" t="s">
        <v>49</v>
      </c>
      <c r="S99" t="s">
        <v>47</v>
      </c>
      <c r="T99" t="s">
        <v>31</v>
      </c>
      <c r="U99" t="s">
        <v>31</v>
      </c>
      <c r="V99" t="s">
        <v>38</v>
      </c>
      <c r="W99" t="s">
        <v>39</v>
      </c>
      <c r="X99" t="s">
        <v>3568</v>
      </c>
      <c r="Y99" s="1">
        <v>43781</v>
      </c>
      <c r="Z99" t="s">
        <v>31</v>
      </c>
      <c r="AA99" t="s">
        <v>37</v>
      </c>
      <c r="AB99" s="3">
        <v>25660000</v>
      </c>
      <c r="AC99" s="3">
        <v>25660000</v>
      </c>
      <c r="AD99" s="3">
        <v>0</v>
      </c>
      <c r="AE99" s="3">
        <v>0</v>
      </c>
      <c r="AF99" s="3">
        <v>0</v>
      </c>
      <c r="AG99" s="3">
        <v>0</v>
      </c>
      <c r="AH99" s="3">
        <v>19600000</v>
      </c>
      <c r="AI99" s="3">
        <v>0</v>
      </c>
      <c r="AJ99" s="3">
        <v>0</v>
      </c>
      <c r="AK99" s="3">
        <v>0</v>
      </c>
      <c r="AL99">
        <v>2</v>
      </c>
      <c r="AM99" s="1">
        <v>43971</v>
      </c>
      <c r="AN99" t="s">
        <v>3610</v>
      </c>
      <c r="AO99" t="s">
        <v>2933</v>
      </c>
      <c r="AP99" t="s">
        <v>37</v>
      </c>
      <c r="AQ99" t="s">
        <v>37</v>
      </c>
      <c r="AR99" t="s">
        <v>37</v>
      </c>
      <c r="AS99" t="s">
        <v>31</v>
      </c>
      <c r="AT99" t="s">
        <v>31</v>
      </c>
      <c r="AU99" t="s">
        <v>31</v>
      </c>
      <c r="AV99" t="s">
        <v>31</v>
      </c>
      <c r="AW99" t="s">
        <v>31</v>
      </c>
      <c r="AX99" t="s">
        <v>31</v>
      </c>
      <c r="AY99" t="s">
        <v>31</v>
      </c>
      <c r="AZ99" t="s">
        <v>31</v>
      </c>
      <c r="BA99">
        <v>0</v>
      </c>
      <c r="BB99">
        <v>0</v>
      </c>
      <c r="BC99">
        <v>0</v>
      </c>
      <c r="BD99" t="s">
        <v>31</v>
      </c>
      <c r="BE99">
        <v>0</v>
      </c>
      <c r="BF99" t="s">
        <v>37</v>
      </c>
      <c r="BG99">
        <v>34</v>
      </c>
      <c r="BH99">
        <v>0</v>
      </c>
      <c r="BI99" t="s">
        <v>31</v>
      </c>
      <c r="BJ99" t="s">
        <v>31</v>
      </c>
      <c r="BK99">
        <v>0</v>
      </c>
    </row>
    <row r="100" spans="1:63">
      <c r="A100" t="s">
        <v>3602</v>
      </c>
      <c r="B100" t="s">
        <v>2978</v>
      </c>
      <c r="C100" t="s">
        <v>45</v>
      </c>
      <c r="D100" t="s">
        <v>33</v>
      </c>
      <c r="E100" t="s">
        <v>40</v>
      </c>
      <c r="F100" t="str">
        <f t="shared" si="1"/>
        <v>52</v>
      </c>
      <c r="G100" t="s">
        <v>185</v>
      </c>
      <c r="H100" t="s">
        <v>209</v>
      </c>
      <c r="I100" t="s">
        <v>2930</v>
      </c>
      <c r="J100" t="s">
        <v>64</v>
      </c>
      <c r="K100" t="s">
        <v>2931</v>
      </c>
      <c r="L100" t="s">
        <v>187</v>
      </c>
      <c r="M100" t="s">
        <v>44</v>
      </c>
      <c r="N100" t="s">
        <v>46</v>
      </c>
      <c r="O100" t="s">
        <v>44</v>
      </c>
      <c r="P100" t="s">
        <v>66</v>
      </c>
      <c r="Q100" t="s">
        <v>48</v>
      </c>
      <c r="R100" t="s">
        <v>49</v>
      </c>
      <c r="S100" t="s">
        <v>47</v>
      </c>
      <c r="T100" t="s">
        <v>31</v>
      </c>
      <c r="U100" t="s">
        <v>31</v>
      </c>
      <c r="V100" t="s">
        <v>38</v>
      </c>
      <c r="W100" t="s">
        <v>39</v>
      </c>
      <c r="X100" t="s">
        <v>3568</v>
      </c>
      <c r="Y100" s="1">
        <v>43781</v>
      </c>
      <c r="Z100" t="s">
        <v>31</v>
      </c>
      <c r="AA100" t="s">
        <v>37</v>
      </c>
      <c r="AB100" s="3">
        <v>183000000</v>
      </c>
      <c r="AC100" s="3">
        <v>183000000</v>
      </c>
      <c r="AD100" s="3">
        <v>0</v>
      </c>
      <c r="AE100" s="3">
        <v>0</v>
      </c>
      <c r="AF100" s="3">
        <v>0</v>
      </c>
      <c r="AG100" s="3">
        <v>0</v>
      </c>
      <c r="AH100" s="3">
        <v>43400000</v>
      </c>
      <c r="AI100" s="3">
        <v>0</v>
      </c>
      <c r="AJ100" s="3">
        <v>0</v>
      </c>
      <c r="AK100" s="3">
        <v>0</v>
      </c>
      <c r="AL100">
        <v>2</v>
      </c>
      <c r="AM100" s="1">
        <v>43971</v>
      </c>
      <c r="AN100" t="s">
        <v>3610</v>
      </c>
      <c r="AO100" t="s">
        <v>2933</v>
      </c>
      <c r="AP100" t="s">
        <v>37</v>
      </c>
      <c r="AQ100" t="s">
        <v>37</v>
      </c>
      <c r="AR100" t="s">
        <v>37</v>
      </c>
      <c r="AS100" t="s">
        <v>31</v>
      </c>
      <c r="AT100" t="s">
        <v>31</v>
      </c>
      <c r="AU100" t="s">
        <v>31</v>
      </c>
      <c r="AV100" t="s">
        <v>31</v>
      </c>
      <c r="AW100" t="s">
        <v>31</v>
      </c>
      <c r="AX100" t="s">
        <v>31</v>
      </c>
      <c r="AY100" t="s">
        <v>31</v>
      </c>
      <c r="AZ100" t="s">
        <v>31</v>
      </c>
      <c r="BA100">
        <v>0</v>
      </c>
      <c r="BB100">
        <v>0</v>
      </c>
      <c r="BC100">
        <v>0</v>
      </c>
      <c r="BD100" t="s">
        <v>31</v>
      </c>
      <c r="BE100">
        <v>0</v>
      </c>
      <c r="BF100" t="s">
        <v>37</v>
      </c>
      <c r="BG100">
        <v>35</v>
      </c>
      <c r="BH100">
        <v>0</v>
      </c>
      <c r="BI100" t="s">
        <v>31</v>
      </c>
      <c r="BJ100" t="s">
        <v>31</v>
      </c>
      <c r="BK100">
        <v>0</v>
      </c>
    </row>
    <row r="101" spans="1:63">
      <c r="A101" t="s">
        <v>3603</v>
      </c>
      <c r="B101" t="s">
        <v>2978</v>
      </c>
      <c r="C101" t="s">
        <v>45</v>
      </c>
      <c r="D101" t="s">
        <v>33</v>
      </c>
      <c r="E101" t="s">
        <v>40</v>
      </c>
      <c r="F101" t="str">
        <f t="shared" si="1"/>
        <v>52</v>
      </c>
      <c r="G101" t="s">
        <v>185</v>
      </c>
      <c r="H101" t="s">
        <v>209</v>
      </c>
      <c r="I101" t="s">
        <v>2935</v>
      </c>
      <c r="J101" t="s">
        <v>179</v>
      </c>
      <c r="K101" t="s">
        <v>2931</v>
      </c>
      <c r="L101" t="s">
        <v>187</v>
      </c>
      <c r="M101" t="s">
        <v>44</v>
      </c>
      <c r="N101" t="s">
        <v>46</v>
      </c>
      <c r="O101" t="s">
        <v>44</v>
      </c>
      <c r="P101" t="s">
        <v>66</v>
      </c>
      <c r="Q101" t="s">
        <v>48</v>
      </c>
      <c r="R101" t="s">
        <v>49</v>
      </c>
      <c r="S101" t="s">
        <v>47</v>
      </c>
      <c r="T101" t="s">
        <v>31</v>
      </c>
      <c r="U101" t="s">
        <v>31</v>
      </c>
      <c r="V101" t="s">
        <v>38</v>
      </c>
      <c r="W101" t="s">
        <v>39</v>
      </c>
      <c r="X101" t="s">
        <v>3568</v>
      </c>
      <c r="Y101" s="1">
        <v>43781</v>
      </c>
      <c r="Z101" t="s">
        <v>31</v>
      </c>
      <c r="AA101" t="s">
        <v>37</v>
      </c>
      <c r="AB101" s="3">
        <v>286800000</v>
      </c>
      <c r="AC101" s="3">
        <v>286800000</v>
      </c>
      <c r="AD101" s="3">
        <v>0</v>
      </c>
      <c r="AE101" s="3">
        <v>0</v>
      </c>
      <c r="AF101" s="3">
        <v>0</v>
      </c>
      <c r="AG101" s="3">
        <v>0</v>
      </c>
      <c r="AH101" s="3">
        <v>74075000</v>
      </c>
      <c r="AI101" s="3">
        <v>0</v>
      </c>
      <c r="AJ101" s="3">
        <v>0</v>
      </c>
      <c r="AK101" s="3">
        <v>0</v>
      </c>
      <c r="AL101">
        <v>2</v>
      </c>
      <c r="AM101" s="1">
        <v>43971</v>
      </c>
      <c r="AN101" t="s">
        <v>3610</v>
      </c>
      <c r="AO101" t="s">
        <v>2933</v>
      </c>
      <c r="AP101" t="s">
        <v>37</v>
      </c>
      <c r="AQ101" t="s">
        <v>37</v>
      </c>
      <c r="AR101" t="s">
        <v>37</v>
      </c>
      <c r="AS101" t="s">
        <v>31</v>
      </c>
      <c r="AT101" t="s">
        <v>31</v>
      </c>
      <c r="AU101" t="s">
        <v>31</v>
      </c>
      <c r="AV101" t="s">
        <v>31</v>
      </c>
      <c r="AW101" t="s">
        <v>31</v>
      </c>
      <c r="AX101" t="s">
        <v>31</v>
      </c>
      <c r="AY101" t="s">
        <v>31</v>
      </c>
      <c r="AZ101" t="s">
        <v>31</v>
      </c>
      <c r="BA101">
        <v>0</v>
      </c>
      <c r="BB101">
        <v>0</v>
      </c>
      <c r="BC101">
        <v>0</v>
      </c>
      <c r="BD101" t="s">
        <v>31</v>
      </c>
      <c r="BE101">
        <v>0</v>
      </c>
      <c r="BF101" t="s">
        <v>37</v>
      </c>
      <c r="BG101">
        <v>36</v>
      </c>
      <c r="BH101">
        <v>0</v>
      </c>
      <c r="BI101" t="s">
        <v>31</v>
      </c>
      <c r="BJ101" t="s">
        <v>31</v>
      </c>
      <c r="BK101">
        <v>0</v>
      </c>
    </row>
    <row r="102" spans="1:63">
      <c r="A102" t="s">
        <v>3604</v>
      </c>
      <c r="B102" t="s">
        <v>2978</v>
      </c>
      <c r="C102" t="s">
        <v>45</v>
      </c>
      <c r="D102" t="s">
        <v>33</v>
      </c>
      <c r="E102" t="s">
        <v>40</v>
      </c>
      <c r="F102" t="str">
        <f t="shared" si="1"/>
        <v>52</v>
      </c>
      <c r="G102" t="s">
        <v>185</v>
      </c>
      <c r="H102" t="s">
        <v>209</v>
      </c>
      <c r="I102" t="s">
        <v>2941</v>
      </c>
      <c r="J102" t="s">
        <v>122</v>
      </c>
      <c r="K102" t="s">
        <v>2931</v>
      </c>
      <c r="L102" t="s">
        <v>187</v>
      </c>
      <c r="M102" t="s">
        <v>44</v>
      </c>
      <c r="N102" t="s">
        <v>46</v>
      </c>
      <c r="O102" t="s">
        <v>44</v>
      </c>
      <c r="P102" t="s">
        <v>66</v>
      </c>
      <c r="Q102" t="s">
        <v>48</v>
      </c>
      <c r="R102" t="s">
        <v>49</v>
      </c>
      <c r="S102" t="s">
        <v>47</v>
      </c>
      <c r="T102" t="s">
        <v>31</v>
      </c>
      <c r="U102" t="s">
        <v>31</v>
      </c>
      <c r="V102" t="s">
        <v>38</v>
      </c>
      <c r="W102" t="s">
        <v>39</v>
      </c>
      <c r="X102" t="s">
        <v>3568</v>
      </c>
      <c r="Y102" s="1">
        <v>43781</v>
      </c>
      <c r="Z102" t="s">
        <v>31</v>
      </c>
      <c r="AA102" t="s">
        <v>37</v>
      </c>
      <c r="AB102" s="3">
        <v>9340000</v>
      </c>
      <c r="AC102" s="3">
        <v>9340000</v>
      </c>
      <c r="AD102" s="3">
        <v>0</v>
      </c>
      <c r="AE102" s="3">
        <v>0</v>
      </c>
      <c r="AF102" s="3">
        <v>0</v>
      </c>
      <c r="AG102" s="3">
        <v>0</v>
      </c>
      <c r="AH102" s="3">
        <v>500000</v>
      </c>
      <c r="AI102" s="3">
        <v>0</v>
      </c>
      <c r="AJ102" s="3">
        <v>0</v>
      </c>
      <c r="AK102" s="3">
        <v>0</v>
      </c>
      <c r="AL102">
        <v>2</v>
      </c>
      <c r="AM102" s="1">
        <v>43971</v>
      </c>
      <c r="AN102" t="s">
        <v>3610</v>
      </c>
      <c r="AO102" t="s">
        <v>2933</v>
      </c>
      <c r="AP102" t="s">
        <v>37</v>
      </c>
      <c r="AQ102" t="s">
        <v>37</v>
      </c>
      <c r="AR102" t="s">
        <v>37</v>
      </c>
      <c r="AS102" t="s">
        <v>31</v>
      </c>
      <c r="AT102" t="s">
        <v>31</v>
      </c>
      <c r="AU102" t="s">
        <v>31</v>
      </c>
      <c r="AV102" t="s">
        <v>31</v>
      </c>
      <c r="AW102" t="s">
        <v>31</v>
      </c>
      <c r="AX102" t="s">
        <v>31</v>
      </c>
      <c r="AY102" t="s">
        <v>31</v>
      </c>
      <c r="AZ102" t="s">
        <v>31</v>
      </c>
      <c r="BA102">
        <v>0</v>
      </c>
      <c r="BB102">
        <v>0</v>
      </c>
      <c r="BC102">
        <v>0</v>
      </c>
      <c r="BD102" t="s">
        <v>31</v>
      </c>
      <c r="BE102">
        <v>0</v>
      </c>
      <c r="BF102" t="s">
        <v>37</v>
      </c>
      <c r="BG102">
        <v>37</v>
      </c>
      <c r="BH102">
        <v>0</v>
      </c>
      <c r="BI102" t="s">
        <v>31</v>
      </c>
      <c r="BJ102" t="s">
        <v>31</v>
      </c>
      <c r="BK102">
        <v>0</v>
      </c>
    </row>
    <row r="103" spans="1:63">
      <c r="A103" t="s">
        <v>3606</v>
      </c>
      <c r="B103" t="s">
        <v>2978</v>
      </c>
      <c r="C103" t="s">
        <v>45</v>
      </c>
      <c r="D103" t="s">
        <v>33</v>
      </c>
      <c r="E103" t="s">
        <v>40</v>
      </c>
      <c r="F103" t="str">
        <f t="shared" si="1"/>
        <v>52</v>
      </c>
      <c r="G103" t="s">
        <v>185</v>
      </c>
      <c r="H103" t="s">
        <v>186</v>
      </c>
      <c r="I103" t="s">
        <v>2935</v>
      </c>
      <c r="J103" t="s">
        <v>179</v>
      </c>
      <c r="K103" t="s">
        <v>2931</v>
      </c>
      <c r="L103" t="s">
        <v>187</v>
      </c>
      <c r="M103" t="s">
        <v>44</v>
      </c>
      <c r="N103" t="s">
        <v>46</v>
      </c>
      <c r="O103" t="s">
        <v>44</v>
      </c>
      <c r="P103" t="s">
        <v>66</v>
      </c>
      <c r="Q103" t="s">
        <v>48</v>
      </c>
      <c r="R103" t="s">
        <v>49</v>
      </c>
      <c r="S103" t="s">
        <v>47</v>
      </c>
      <c r="T103" t="s">
        <v>31</v>
      </c>
      <c r="U103" t="s">
        <v>31</v>
      </c>
      <c r="V103" t="s">
        <v>38</v>
      </c>
      <c r="W103" t="s">
        <v>39</v>
      </c>
      <c r="X103" t="s">
        <v>3568</v>
      </c>
      <c r="Y103" s="1">
        <v>43781</v>
      </c>
      <c r="Z103" t="s">
        <v>31</v>
      </c>
      <c r="AA103" t="s">
        <v>37</v>
      </c>
      <c r="AB103" s="3">
        <v>2100000</v>
      </c>
      <c r="AC103" s="3">
        <v>2100000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>
        <v>2</v>
      </c>
      <c r="AM103" s="1">
        <v>43971</v>
      </c>
      <c r="AN103" t="s">
        <v>3610</v>
      </c>
      <c r="AO103" t="s">
        <v>2933</v>
      </c>
      <c r="AP103" t="s">
        <v>37</v>
      </c>
      <c r="AQ103" t="s">
        <v>37</v>
      </c>
      <c r="AR103" t="s">
        <v>37</v>
      </c>
      <c r="AS103" t="s">
        <v>31</v>
      </c>
      <c r="AT103" t="s">
        <v>31</v>
      </c>
      <c r="AU103" t="s">
        <v>31</v>
      </c>
      <c r="AV103" t="s">
        <v>31</v>
      </c>
      <c r="AW103" t="s">
        <v>31</v>
      </c>
      <c r="AX103" t="s">
        <v>31</v>
      </c>
      <c r="AY103" t="s">
        <v>31</v>
      </c>
      <c r="AZ103" t="s">
        <v>31</v>
      </c>
      <c r="BA103">
        <v>0</v>
      </c>
      <c r="BB103">
        <v>0</v>
      </c>
      <c r="BC103">
        <v>0</v>
      </c>
      <c r="BD103" t="s">
        <v>31</v>
      </c>
      <c r="BE103">
        <v>0</v>
      </c>
      <c r="BF103" t="s">
        <v>37</v>
      </c>
      <c r="BG103">
        <v>38</v>
      </c>
      <c r="BH103">
        <v>0</v>
      </c>
      <c r="BI103" t="s">
        <v>31</v>
      </c>
      <c r="BJ103" t="s">
        <v>31</v>
      </c>
      <c r="BK103">
        <v>0</v>
      </c>
    </row>
    <row r="104" spans="1:63">
      <c r="A104" t="s">
        <v>3605</v>
      </c>
      <c r="B104" t="s">
        <v>2978</v>
      </c>
      <c r="C104" t="s">
        <v>45</v>
      </c>
      <c r="D104" t="s">
        <v>33</v>
      </c>
      <c r="E104" t="s">
        <v>40</v>
      </c>
      <c r="F104" t="str">
        <f t="shared" si="1"/>
        <v>52</v>
      </c>
      <c r="G104" t="s">
        <v>185</v>
      </c>
      <c r="H104" t="s">
        <v>186</v>
      </c>
      <c r="I104" t="s">
        <v>2930</v>
      </c>
      <c r="J104" t="s">
        <v>71</v>
      </c>
      <c r="K104" t="s">
        <v>2931</v>
      </c>
      <c r="L104" t="s">
        <v>187</v>
      </c>
      <c r="M104" t="s">
        <v>44</v>
      </c>
      <c r="N104" t="s">
        <v>46</v>
      </c>
      <c r="O104" t="s">
        <v>44</v>
      </c>
      <c r="P104" t="s">
        <v>66</v>
      </c>
      <c r="Q104" t="s">
        <v>48</v>
      </c>
      <c r="R104" t="s">
        <v>49</v>
      </c>
      <c r="S104" t="s">
        <v>47</v>
      </c>
      <c r="T104" t="s">
        <v>31</v>
      </c>
      <c r="U104" t="s">
        <v>31</v>
      </c>
      <c r="V104" t="s">
        <v>38</v>
      </c>
      <c r="W104" t="s">
        <v>39</v>
      </c>
      <c r="X104" t="s">
        <v>3568</v>
      </c>
      <c r="Y104" s="1">
        <v>43781</v>
      </c>
      <c r="Z104" t="s">
        <v>31</v>
      </c>
      <c r="AA104" t="s">
        <v>37</v>
      </c>
      <c r="AB104" s="3">
        <v>1250000</v>
      </c>
      <c r="AC104" s="3">
        <v>1250000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>
        <v>2</v>
      </c>
      <c r="AM104" s="1">
        <v>43971</v>
      </c>
      <c r="AN104" t="s">
        <v>3610</v>
      </c>
      <c r="AO104" t="s">
        <v>2933</v>
      </c>
      <c r="AP104" t="s">
        <v>37</v>
      </c>
      <c r="AQ104" t="s">
        <v>37</v>
      </c>
      <c r="AR104" t="s">
        <v>37</v>
      </c>
      <c r="AS104" t="s">
        <v>31</v>
      </c>
      <c r="AT104" t="s">
        <v>31</v>
      </c>
      <c r="AU104" t="s">
        <v>31</v>
      </c>
      <c r="AV104" t="s">
        <v>31</v>
      </c>
      <c r="AW104" t="s">
        <v>31</v>
      </c>
      <c r="AX104" t="s">
        <v>31</v>
      </c>
      <c r="AY104" t="s">
        <v>31</v>
      </c>
      <c r="AZ104" t="s">
        <v>31</v>
      </c>
      <c r="BA104">
        <v>0</v>
      </c>
      <c r="BB104">
        <v>0</v>
      </c>
      <c r="BC104">
        <v>0</v>
      </c>
      <c r="BD104" t="s">
        <v>31</v>
      </c>
      <c r="BE104">
        <v>0</v>
      </c>
      <c r="BF104" t="s">
        <v>37</v>
      </c>
      <c r="BG104">
        <v>39</v>
      </c>
      <c r="BH104">
        <v>0</v>
      </c>
      <c r="BI104" t="s">
        <v>31</v>
      </c>
      <c r="BJ104" t="s">
        <v>31</v>
      </c>
      <c r="BK104">
        <v>0</v>
      </c>
    </row>
    <row r="105" spans="1:63">
      <c r="A105" t="s">
        <v>3607</v>
      </c>
      <c r="B105" t="s">
        <v>2978</v>
      </c>
      <c r="C105" t="s">
        <v>45</v>
      </c>
      <c r="D105" t="s">
        <v>33</v>
      </c>
      <c r="E105" t="s">
        <v>40</v>
      </c>
      <c r="F105" t="str">
        <f t="shared" si="1"/>
        <v>52</v>
      </c>
      <c r="G105" t="s">
        <v>185</v>
      </c>
      <c r="H105" t="s">
        <v>186</v>
      </c>
      <c r="I105" t="s">
        <v>2941</v>
      </c>
      <c r="J105" t="s">
        <v>122</v>
      </c>
      <c r="K105" t="s">
        <v>2931</v>
      </c>
      <c r="L105" t="s">
        <v>187</v>
      </c>
      <c r="M105" t="s">
        <v>44</v>
      </c>
      <c r="N105" t="s">
        <v>46</v>
      </c>
      <c r="O105" t="s">
        <v>44</v>
      </c>
      <c r="P105" t="s">
        <v>66</v>
      </c>
      <c r="Q105" t="s">
        <v>48</v>
      </c>
      <c r="R105" t="s">
        <v>49</v>
      </c>
      <c r="S105" t="s">
        <v>47</v>
      </c>
      <c r="T105" t="s">
        <v>31</v>
      </c>
      <c r="U105" t="s">
        <v>31</v>
      </c>
      <c r="V105" t="s">
        <v>38</v>
      </c>
      <c r="W105" t="s">
        <v>39</v>
      </c>
      <c r="X105" t="s">
        <v>3568</v>
      </c>
      <c r="Y105" s="1">
        <v>43781</v>
      </c>
      <c r="Z105" t="s">
        <v>31</v>
      </c>
      <c r="AA105" t="s">
        <v>37</v>
      </c>
      <c r="AB105" s="3">
        <v>3650000</v>
      </c>
      <c r="AC105" s="3">
        <v>3650000</v>
      </c>
      <c r="AD105" s="3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0</v>
      </c>
      <c r="AK105" s="3">
        <v>0</v>
      </c>
      <c r="AL105">
        <v>2</v>
      </c>
      <c r="AM105" s="1">
        <v>43971</v>
      </c>
      <c r="AN105" t="s">
        <v>3610</v>
      </c>
      <c r="AO105" t="s">
        <v>2933</v>
      </c>
      <c r="AP105" t="s">
        <v>37</v>
      </c>
      <c r="AQ105" t="s">
        <v>37</v>
      </c>
      <c r="AR105" t="s">
        <v>37</v>
      </c>
      <c r="AS105" t="s">
        <v>31</v>
      </c>
      <c r="AT105" t="s">
        <v>31</v>
      </c>
      <c r="AU105" t="s">
        <v>31</v>
      </c>
      <c r="AV105" t="s">
        <v>31</v>
      </c>
      <c r="AW105" t="s">
        <v>31</v>
      </c>
      <c r="AX105" t="s">
        <v>31</v>
      </c>
      <c r="AY105" t="s">
        <v>31</v>
      </c>
      <c r="AZ105" t="s">
        <v>31</v>
      </c>
      <c r="BA105">
        <v>0</v>
      </c>
      <c r="BB105">
        <v>0</v>
      </c>
      <c r="BC105">
        <v>0</v>
      </c>
      <c r="BD105" t="s">
        <v>31</v>
      </c>
      <c r="BE105">
        <v>0</v>
      </c>
      <c r="BF105" t="s">
        <v>37</v>
      </c>
      <c r="BG105">
        <v>40</v>
      </c>
      <c r="BH105">
        <v>0</v>
      </c>
      <c r="BI105" t="s">
        <v>31</v>
      </c>
      <c r="BJ105" t="s">
        <v>31</v>
      </c>
      <c r="BK105">
        <v>0</v>
      </c>
    </row>
    <row r="106" spans="1:63">
      <c r="A106" t="s">
        <v>3570</v>
      </c>
      <c r="B106" t="s">
        <v>2978</v>
      </c>
      <c r="C106" t="s">
        <v>45</v>
      </c>
      <c r="D106" t="s">
        <v>33</v>
      </c>
      <c r="E106" t="s">
        <v>40</v>
      </c>
      <c r="F106" t="str">
        <f t="shared" si="1"/>
        <v>52</v>
      </c>
      <c r="G106" t="s">
        <v>41</v>
      </c>
      <c r="H106" t="s">
        <v>42</v>
      </c>
      <c r="I106" t="s">
        <v>2934</v>
      </c>
      <c r="J106" t="s">
        <v>172</v>
      </c>
      <c r="K106" t="s">
        <v>2931</v>
      </c>
      <c r="L106" t="s">
        <v>43</v>
      </c>
      <c r="M106" t="s">
        <v>44</v>
      </c>
      <c r="N106" t="s">
        <v>46</v>
      </c>
      <c r="O106" t="s">
        <v>44</v>
      </c>
      <c r="P106" t="s">
        <v>45</v>
      </c>
      <c r="Q106" t="s">
        <v>48</v>
      </c>
      <c r="R106" t="s">
        <v>49</v>
      </c>
      <c r="S106" t="s">
        <v>47</v>
      </c>
      <c r="T106" t="s">
        <v>31</v>
      </c>
      <c r="U106" t="s">
        <v>31</v>
      </c>
      <c r="V106" t="s">
        <v>38</v>
      </c>
      <c r="W106" t="s">
        <v>39</v>
      </c>
      <c r="X106" t="s">
        <v>3568</v>
      </c>
      <c r="Y106" s="1">
        <v>43781</v>
      </c>
      <c r="Z106" t="s">
        <v>31</v>
      </c>
      <c r="AA106" t="s">
        <v>37</v>
      </c>
      <c r="AB106" s="3">
        <v>51123000</v>
      </c>
      <c r="AC106" s="3">
        <v>51123000</v>
      </c>
      <c r="AD106" s="3">
        <v>0</v>
      </c>
      <c r="AE106" s="3">
        <v>0</v>
      </c>
      <c r="AF106" s="3">
        <v>0</v>
      </c>
      <c r="AG106" s="3">
        <v>0</v>
      </c>
      <c r="AH106" s="3">
        <v>8556000</v>
      </c>
      <c r="AI106" s="3">
        <v>0</v>
      </c>
      <c r="AJ106" s="3">
        <v>0</v>
      </c>
      <c r="AK106" s="3">
        <v>0</v>
      </c>
      <c r="AL106">
        <v>2</v>
      </c>
      <c r="AM106" s="1">
        <v>43971</v>
      </c>
      <c r="AN106" t="s">
        <v>3610</v>
      </c>
      <c r="AO106" t="s">
        <v>2933</v>
      </c>
      <c r="AP106" t="s">
        <v>37</v>
      </c>
      <c r="AQ106" t="s">
        <v>37</v>
      </c>
      <c r="AR106" t="s">
        <v>37</v>
      </c>
      <c r="AS106" t="s">
        <v>31</v>
      </c>
      <c r="AT106" t="s">
        <v>31</v>
      </c>
      <c r="AU106" t="s">
        <v>31</v>
      </c>
      <c r="AV106" t="s">
        <v>31</v>
      </c>
      <c r="AW106" t="s">
        <v>31</v>
      </c>
      <c r="AX106" t="s">
        <v>31</v>
      </c>
      <c r="AY106" t="s">
        <v>31</v>
      </c>
      <c r="AZ106" t="s">
        <v>31</v>
      </c>
      <c r="BA106">
        <v>0</v>
      </c>
      <c r="BB106">
        <v>0</v>
      </c>
      <c r="BC106">
        <v>0</v>
      </c>
      <c r="BD106" t="s">
        <v>31</v>
      </c>
      <c r="BE106">
        <v>0</v>
      </c>
      <c r="BF106" t="s">
        <v>37</v>
      </c>
      <c r="BG106">
        <v>41</v>
      </c>
      <c r="BH106">
        <v>0</v>
      </c>
      <c r="BI106" t="s">
        <v>31</v>
      </c>
      <c r="BJ106" t="s">
        <v>31</v>
      </c>
      <c r="BK106">
        <v>0</v>
      </c>
    </row>
    <row r="107" spans="1:63">
      <c r="A107" t="s">
        <v>3567</v>
      </c>
      <c r="B107" t="s">
        <v>2978</v>
      </c>
      <c r="C107" t="s">
        <v>45</v>
      </c>
      <c r="D107" t="s">
        <v>33</v>
      </c>
      <c r="E107" t="s">
        <v>40</v>
      </c>
      <c r="F107" t="str">
        <f t="shared" si="1"/>
        <v>52</v>
      </c>
      <c r="G107" t="s">
        <v>41</v>
      </c>
      <c r="H107" t="s">
        <v>42</v>
      </c>
      <c r="I107" t="s">
        <v>2930</v>
      </c>
      <c r="J107" t="s">
        <v>71</v>
      </c>
      <c r="K107" t="s">
        <v>2931</v>
      </c>
      <c r="L107" t="s">
        <v>43</v>
      </c>
      <c r="M107" t="s">
        <v>44</v>
      </c>
      <c r="N107" t="s">
        <v>46</v>
      </c>
      <c r="O107" t="s">
        <v>44</v>
      </c>
      <c r="P107" t="s">
        <v>45</v>
      </c>
      <c r="Q107" t="s">
        <v>48</v>
      </c>
      <c r="R107" t="s">
        <v>49</v>
      </c>
      <c r="S107" t="s">
        <v>47</v>
      </c>
      <c r="T107" t="s">
        <v>31</v>
      </c>
      <c r="U107" t="s">
        <v>31</v>
      </c>
      <c r="V107" t="s">
        <v>38</v>
      </c>
      <c r="W107" t="s">
        <v>39</v>
      </c>
      <c r="X107" t="s">
        <v>3568</v>
      </c>
      <c r="Y107" s="1">
        <v>43781</v>
      </c>
      <c r="Z107" t="s">
        <v>31</v>
      </c>
      <c r="AA107" t="s">
        <v>37</v>
      </c>
      <c r="AB107" s="3">
        <v>18300000</v>
      </c>
      <c r="AC107" s="3">
        <v>18300000</v>
      </c>
      <c r="AD107" s="3">
        <v>0</v>
      </c>
      <c r="AE107" s="3">
        <v>0</v>
      </c>
      <c r="AF107" s="3">
        <v>0</v>
      </c>
      <c r="AG107" s="3">
        <v>0</v>
      </c>
      <c r="AH107" s="3">
        <v>10170800</v>
      </c>
      <c r="AI107" s="3">
        <v>0</v>
      </c>
      <c r="AJ107" s="3">
        <v>0</v>
      </c>
      <c r="AK107" s="3">
        <v>0</v>
      </c>
      <c r="AL107">
        <v>2</v>
      </c>
      <c r="AM107" s="1">
        <v>43971</v>
      </c>
      <c r="AN107" t="s">
        <v>3610</v>
      </c>
      <c r="AO107" t="s">
        <v>2933</v>
      </c>
      <c r="AP107" t="s">
        <v>37</v>
      </c>
      <c r="AQ107" t="s">
        <v>37</v>
      </c>
      <c r="AR107" t="s">
        <v>37</v>
      </c>
      <c r="AS107" t="s">
        <v>31</v>
      </c>
      <c r="AT107" t="s">
        <v>31</v>
      </c>
      <c r="AU107" t="s">
        <v>31</v>
      </c>
      <c r="AV107" t="s">
        <v>31</v>
      </c>
      <c r="AW107" t="s">
        <v>31</v>
      </c>
      <c r="AX107" t="s">
        <v>31</v>
      </c>
      <c r="AY107" t="s">
        <v>31</v>
      </c>
      <c r="AZ107" t="s">
        <v>31</v>
      </c>
      <c r="BA107">
        <v>0</v>
      </c>
      <c r="BB107">
        <v>0</v>
      </c>
      <c r="BC107">
        <v>0</v>
      </c>
      <c r="BD107" t="s">
        <v>31</v>
      </c>
      <c r="BE107">
        <v>0</v>
      </c>
      <c r="BF107" t="s">
        <v>37</v>
      </c>
      <c r="BG107">
        <v>42</v>
      </c>
      <c r="BH107">
        <v>0</v>
      </c>
      <c r="BI107" t="s">
        <v>31</v>
      </c>
      <c r="BJ107" t="s">
        <v>31</v>
      </c>
      <c r="BK107">
        <v>0</v>
      </c>
    </row>
    <row r="108" spans="1:63">
      <c r="A108" t="s">
        <v>3608</v>
      </c>
      <c r="B108" t="s">
        <v>2978</v>
      </c>
      <c r="C108" t="s">
        <v>45</v>
      </c>
      <c r="D108" t="s">
        <v>33</v>
      </c>
      <c r="E108" t="s">
        <v>40</v>
      </c>
      <c r="F108" t="str">
        <f t="shared" si="1"/>
        <v>52</v>
      </c>
      <c r="G108" t="s">
        <v>41</v>
      </c>
      <c r="H108" t="s">
        <v>42</v>
      </c>
      <c r="I108" t="s">
        <v>2930</v>
      </c>
      <c r="J108" t="s">
        <v>64</v>
      </c>
      <c r="K108" t="s">
        <v>2931</v>
      </c>
      <c r="L108" t="s">
        <v>43</v>
      </c>
      <c r="M108" t="s">
        <v>44</v>
      </c>
      <c r="N108" t="s">
        <v>46</v>
      </c>
      <c r="O108" t="s">
        <v>44</v>
      </c>
      <c r="P108" t="s">
        <v>45</v>
      </c>
      <c r="Q108" t="s">
        <v>48</v>
      </c>
      <c r="R108" t="s">
        <v>49</v>
      </c>
      <c r="S108" t="s">
        <v>47</v>
      </c>
      <c r="T108" t="s">
        <v>31</v>
      </c>
      <c r="U108" t="s">
        <v>31</v>
      </c>
      <c r="V108" t="s">
        <v>38</v>
      </c>
      <c r="W108" t="s">
        <v>39</v>
      </c>
      <c r="X108" t="s">
        <v>3568</v>
      </c>
      <c r="Y108" s="1">
        <v>43781</v>
      </c>
      <c r="Z108" t="s">
        <v>31</v>
      </c>
      <c r="AA108" t="s">
        <v>37</v>
      </c>
      <c r="AB108" s="3">
        <v>2000000</v>
      </c>
      <c r="AC108" s="3">
        <v>2000000</v>
      </c>
      <c r="AD108" s="3">
        <v>0</v>
      </c>
      <c r="AE108" s="3">
        <v>0</v>
      </c>
      <c r="AF108" s="3">
        <v>0</v>
      </c>
      <c r="AG108" s="3">
        <v>0</v>
      </c>
      <c r="AH108" s="3">
        <v>200000</v>
      </c>
      <c r="AI108" s="3">
        <v>0</v>
      </c>
      <c r="AJ108" s="3">
        <v>0</v>
      </c>
      <c r="AK108" s="3">
        <v>0</v>
      </c>
      <c r="AL108">
        <v>2</v>
      </c>
      <c r="AM108" s="1">
        <v>43971</v>
      </c>
      <c r="AN108" t="s">
        <v>3610</v>
      </c>
      <c r="AO108" t="s">
        <v>2933</v>
      </c>
      <c r="AP108" t="s">
        <v>37</v>
      </c>
      <c r="AQ108" t="s">
        <v>37</v>
      </c>
      <c r="AR108" t="s">
        <v>37</v>
      </c>
      <c r="AS108" t="s">
        <v>31</v>
      </c>
      <c r="AT108" t="s">
        <v>31</v>
      </c>
      <c r="AU108" t="s">
        <v>31</v>
      </c>
      <c r="AV108" t="s">
        <v>31</v>
      </c>
      <c r="AW108" t="s">
        <v>31</v>
      </c>
      <c r="AX108" t="s">
        <v>31</v>
      </c>
      <c r="AY108" t="s">
        <v>31</v>
      </c>
      <c r="AZ108" t="s">
        <v>31</v>
      </c>
      <c r="BA108">
        <v>0</v>
      </c>
      <c r="BB108">
        <v>0</v>
      </c>
      <c r="BC108">
        <v>0</v>
      </c>
      <c r="BD108" t="s">
        <v>31</v>
      </c>
      <c r="BE108">
        <v>0</v>
      </c>
      <c r="BF108" t="s">
        <v>37</v>
      </c>
      <c r="BG108">
        <v>43</v>
      </c>
      <c r="BH108">
        <v>0</v>
      </c>
      <c r="BI108" t="s">
        <v>31</v>
      </c>
      <c r="BJ108" t="s">
        <v>31</v>
      </c>
      <c r="BK108">
        <v>0</v>
      </c>
    </row>
    <row r="109" spans="1:63">
      <c r="A109" t="s">
        <v>3614</v>
      </c>
      <c r="B109" t="s">
        <v>2978</v>
      </c>
      <c r="C109" t="s">
        <v>45</v>
      </c>
      <c r="D109" t="s">
        <v>62</v>
      </c>
      <c r="E109" t="s">
        <v>67</v>
      </c>
      <c r="F109" t="str">
        <f t="shared" si="1"/>
        <v>52</v>
      </c>
      <c r="G109" t="s">
        <v>100</v>
      </c>
      <c r="H109" t="s">
        <v>42</v>
      </c>
      <c r="I109" t="s">
        <v>2935</v>
      </c>
      <c r="J109" t="s">
        <v>158</v>
      </c>
      <c r="K109" t="s">
        <v>2931</v>
      </c>
      <c r="L109" t="s">
        <v>43</v>
      </c>
      <c r="M109" t="s">
        <v>44</v>
      </c>
      <c r="N109" t="s">
        <v>46</v>
      </c>
      <c r="O109" t="s">
        <v>44</v>
      </c>
      <c r="P109" t="s">
        <v>45</v>
      </c>
      <c r="Q109" t="s">
        <v>48</v>
      </c>
      <c r="R109" t="s">
        <v>49</v>
      </c>
      <c r="S109" t="s">
        <v>47</v>
      </c>
      <c r="T109" t="s">
        <v>31</v>
      </c>
      <c r="U109" t="s">
        <v>31</v>
      </c>
      <c r="V109" t="s">
        <v>38</v>
      </c>
      <c r="W109" t="s">
        <v>66</v>
      </c>
      <c r="X109" t="s">
        <v>3615</v>
      </c>
      <c r="Y109" s="1">
        <v>43781</v>
      </c>
      <c r="Z109" t="s">
        <v>31</v>
      </c>
      <c r="AA109" t="s">
        <v>37</v>
      </c>
      <c r="AB109" s="3">
        <v>5400000</v>
      </c>
      <c r="AC109" s="3">
        <v>5400000</v>
      </c>
      <c r="AD109" s="3">
        <v>0</v>
      </c>
      <c r="AE109" s="3">
        <v>0</v>
      </c>
      <c r="AF109" s="3">
        <v>0</v>
      </c>
      <c r="AG109" s="3">
        <v>0</v>
      </c>
      <c r="AH109" s="3">
        <v>1377750</v>
      </c>
      <c r="AI109" s="3">
        <v>0</v>
      </c>
      <c r="AJ109" s="3">
        <v>0</v>
      </c>
      <c r="AK109" s="3">
        <v>0</v>
      </c>
      <c r="AL109">
        <v>1</v>
      </c>
      <c r="AM109" s="1">
        <v>43953</v>
      </c>
      <c r="AN109" t="s">
        <v>3616</v>
      </c>
      <c r="AO109" t="s">
        <v>2933</v>
      </c>
      <c r="AP109" t="s">
        <v>37</v>
      </c>
      <c r="AQ109" t="s">
        <v>37</v>
      </c>
      <c r="AR109" t="s">
        <v>37</v>
      </c>
      <c r="AS109" t="s">
        <v>31</v>
      </c>
      <c r="AT109" t="s">
        <v>31</v>
      </c>
      <c r="AU109" t="s">
        <v>31</v>
      </c>
      <c r="AV109" t="s">
        <v>31</v>
      </c>
      <c r="AW109" t="s">
        <v>31</v>
      </c>
      <c r="AX109" t="s">
        <v>31</v>
      </c>
      <c r="AY109" t="s">
        <v>31</v>
      </c>
      <c r="AZ109" t="s">
        <v>31</v>
      </c>
      <c r="BA109">
        <v>0</v>
      </c>
      <c r="BB109">
        <v>0</v>
      </c>
      <c r="BC109">
        <v>0</v>
      </c>
      <c r="BD109" t="s">
        <v>31</v>
      </c>
      <c r="BE109">
        <v>0</v>
      </c>
      <c r="BF109" t="s">
        <v>37</v>
      </c>
      <c r="BG109">
        <v>1</v>
      </c>
      <c r="BH109">
        <v>0</v>
      </c>
      <c r="BI109" t="s">
        <v>31</v>
      </c>
      <c r="BJ109" t="s">
        <v>31</v>
      </c>
      <c r="BK109">
        <v>0</v>
      </c>
    </row>
    <row r="110" spans="1:63">
      <c r="A110" t="s">
        <v>3617</v>
      </c>
      <c r="B110" t="s">
        <v>2978</v>
      </c>
      <c r="C110" t="s">
        <v>45</v>
      </c>
      <c r="D110" t="s">
        <v>62</v>
      </c>
      <c r="E110" t="s">
        <v>67</v>
      </c>
      <c r="F110" t="str">
        <f t="shared" si="1"/>
        <v>52</v>
      </c>
      <c r="G110" t="s">
        <v>100</v>
      </c>
      <c r="H110" t="s">
        <v>42</v>
      </c>
      <c r="I110" t="s">
        <v>2935</v>
      </c>
      <c r="J110" t="s">
        <v>79</v>
      </c>
      <c r="K110" t="s">
        <v>2931</v>
      </c>
      <c r="L110" t="s">
        <v>43</v>
      </c>
      <c r="M110" t="s">
        <v>44</v>
      </c>
      <c r="N110" t="s">
        <v>46</v>
      </c>
      <c r="O110" t="s">
        <v>44</v>
      </c>
      <c r="P110" t="s">
        <v>45</v>
      </c>
      <c r="Q110" t="s">
        <v>48</v>
      </c>
      <c r="R110" t="s">
        <v>49</v>
      </c>
      <c r="S110" t="s">
        <v>47</v>
      </c>
      <c r="T110" t="s">
        <v>31</v>
      </c>
      <c r="U110" t="s">
        <v>31</v>
      </c>
      <c r="V110" t="s">
        <v>38</v>
      </c>
      <c r="W110" t="s">
        <v>66</v>
      </c>
      <c r="X110" t="s">
        <v>3615</v>
      </c>
      <c r="Y110" s="1">
        <v>43781</v>
      </c>
      <c r="Z110" t="s">
        <v>31</v>
      </c>
      <c r="AA110" t="s">
        <v>37</v>
      </c>
      <c r="AB110" s="3">
        <v>51120000</v>
      </c>
      <c r="AC110" s="3">
        <v>51120000</v>
      </c>
      <c r="AD110" s="3">
        <v>0</v>
      </c>
      <c r="AE110" s="3">
        <v>0</v>
      </c>
      <c r="AF110" s="3">
        <v>0</v>
      </c>
      <c r="AG110" s="3">
        <v>0</v>
      </c>
      <c r="AH110" s="3">
        <v>10933260</v>
      </c>
      <c r="AI110" s="3">
        <v>0</v>
      </c>
      <c r="AJ110" s="3">
        <v>0</v>
      </c>
      <c r="AK110" s="3">
        <v>0</v>
      </c>
      <c r="AL110">
        <v>1</v>
      </c>
      <c r="AM110" s="1">
        <v>43953</v>
      </c>
      <c r="AN110" t="s">
        <v>3616</v>
      </c>
      <c r="AO110" t="s">
        <v>2933</v>
      </c>
      <c r="AP110" t="s">
        <v>37</v>
      </c>
      <c r="AQ110" t="s">
        <v>37</v>
      </c>
      <c r="AR110" t="s">
        <v>37</v>
      </c>
      <c r="AS110" t="s">
        <v>31</v>
      </c>
      <c r="AT110" t="s">
        <v>31</v>
      </c>
      <c r="AU110" t="s">
        <v>31</v>
      </c>
      <c r="AV110" t="s">
        <v>31</v>
      </c>
      <c r="AW110" t="s">
        <v>31</v>
      </c>
      <c r="AX110" t="s">
        <v>31</v>
      </c>
      <c r="AY110" t="s">
        <v>31</v>
      </c>
      <c r="AZ110" t="s">
        <v>31</v>
      </c>
      <c r="BA110">
        <v>0</v>
      </c>
      <c r="BB110">
        <v>0</v>
      </c>
      <c r="BC110">
        <v>0</v>
      </c>
      <c r="BD110" t="s">
        <v>31</v>
      </c>
      <c r="BE110">
        <v>0</v>
      </c>
      <c r="BF110" t="s">
        <v>37</v>
      </c>
      <c r="BG110">
        <v>2</v>
      </c>
      <c r="BH110">
        <v>0</v>
      </c>
      <c r="BI110" t="s">
        <v>31</v>
      </c>
      <c r="BJ110" t="s">
        <v>31</v>
      </c>
      <c r="BK110">
        <v>0</v>
      </c>
    </row>
    <row r="111" spans="1:63">
      <c r="A111" t="s">
        <v>3618</v>
      </c>
      <c r="B111" t="s">
        <v>2978</v>
      </c>
      <c r="C111" t="s">
        <v>45</v>
      </c>
      <c r="D111" t="s">
        <v>62</v>
      </c>
      <c r="E111" t="s">
        <v>67</v>
      </c>
      <c r="F111" t="str">
        <f t="shared" si="1"/>
        <v>52</v>
      </c>
      <c r="G111" t="s">
        <v>100</v>
      </c>
      <c r="H111" t="s">
        <v>42</v>
      </c>
      <c r="I111" t="s">
        <v>2936</v>
      </c>
      <c r="J111" t="s">
        <v>143</v>
      </c>
      <c r="K111" t="s">
        <v>2931</v>
      </c>
      <c r="L111" t="s">
        <v>43</v>
      </c>
      <c r="M111" t="s">
        <v>44</v>
      </c>
      <c r="N111" t="s">
        <v>46</v>
      </c>
      <c r="O111" t="s">
        <v>44</v>
      </c>
      <c r="P111" t="s">
        <v>45</v>
      </c>
      <c r="Q111" t="s">
        <v>48</v>
      </c>
      <c r="R111" t="s">
        <v>49</v>
      </c>
      <c r="S111" t="s">
        <v>47</v>
      </c>
      <c r="T111" t="s">
        <v>31</v>
      </c>
      <c r="U111" t="s">
        <v>31</v>
      </c>
      <c r="V111" t="s">
        <v>38</v>
      </c>
      <c r="W111" t="s">
        <v>66</v>
      </c>
      <c r="X111" t="s">
        <v>3615</v>
      </c>
      <c r="Y111" s="1">
        <v>43781</v>
      </c>
      <c r="Z111" t="s">
        <v>31</v>
      </c>
      <c r="AA111" t="s">
        <v>37</v>
      </c>
      <c r="AB111" s="3">
        <v>26700000</v>
      </c>
      <c r="AC111" s="3">
        <v>26700000</v>
      </c>
      <c r="AD111" s="3">
        <v>0</v>
      </c>
      <c r="AE111" s="3">
        <v>0</v>
      </c>
      <c r="AF111" s="3">
        <v>0</v>
      </c>
      <c r="AG111" s="3">
        <v>0</v>
      </c>
      <c r="AH111" s="3">
        <v>15650000</v>
      </c>
      <c r="AI111" s="3">
        <v>0</v>
      </c>
      <c r="AJ111" s="3">
        <v>0</v>
      </c>
      <c r="AK111" s="3">
        <v>0</v>
      </c>
      <c r="AL111">
        <v>1</v>
      </c>
      <c r="AM111" s="1">
        <v>43953</v>
      </c>
      <c r="AN111" t="s">
        <v>3616</v>
      </c>
      <c r="AO111" t="s">
        <v>2933</v>
      </c>
      <c r="AP111" t="s">
        <v>37</v>
      </c>
      <c r="AQ111" t="s">
        <v>37</v>
      </c>
      <c r="AR111" t="s">
        <v>37</v>
      </c>
      <c r="AS111" t="s">
        <v>31</v>
      </c>
      <c r="AT111" t="s">
        <v>31</v>
      </c>
      <c r="AU111" t="s">
        <v>31</v>
      </c>
      <c r="AV111" t="s">
        <v>31</v>
      </c>
      <c r="AW111" t="s">
        <v>31</v>
      </c>
      <c r="AX111" t="s">
        <v>31</v>
      </c>
      <c r="AY111" t="s">
        <v>31</v>
      </c>
      <c r="AZ111" t="s">
        <v>31</v>
      </c>
      <c r="BA111">
        <v>0</v>
      </c>
      <c r="BB111">
        <v>0</v>
      </c>
      <c r="BC111">
        <v>0</v>
      </c>
      <c r="BD111" t="s">
        <v>31</v>
      </c>
      <c r="BE111">
        <v>0</v>
      </c>
      <c r="BF111" t="s">
        <v>37</v>
      </c>
      <c r="BG111">
        <v>3</v>
      </c>
      <c r="BH111">
        <v>0</v>
      </c>
      <c r="BI111" t="s">
        <v>31</v>
      </c>
      <c r="BJ111" t="s">
        <v>31</v>
      </c>
      <c r="BK111">
        <v>0</v>
      </c>
    </row>
    <row r="112" spans="1:63">
      <c r="A112" t="s">
        <v>3619</v>
      </c>
      <c r="B112" t="s">
        <v>2978</v>
      </c>
      <c r="C112" t="s">
        <v>45</v>
      </c>
      <c r="D112" t="s">
        <v>62</v>
      </c>
      <c r="E112" t="s">
        <v>67</v>
      </c>
      <c r="F112" t="str">
        <f t="shared" si="1"/>
        <v>52</v>
      </c>
      <c r="G112" t="s">
        <v>100</v>
      </c>
      <c r="H112" t="s">
        <v>42</v>
      </c>
      <c r="I112" t="s">
        <v>2937</v>
      </c>
      <c r="J112" t="s">
        <v>286</v>
      </c>
      <c r="K112" t="s">
        <v>2931</v>
      </c>
      <c r="L112" t="s">
        <v>43</v>
      </c>
      <c r="M112" t="s">
        <v>44</v>
      </c>
      <c r="N112" t="s">
        <v>46</v>
      </c>
      <c r="O112" t="s">
        <v>44</v>
      </c>
      <c r="P112" t="s">
        <v>45</v>
      </c>
      <c r="Q112" t="s">
        <v>48</v>
      </c>
      <c r="R112" t="s">
        <v>49</v>
      </c>
      <c r="S112" t="s">
        <v>47</v>
      </c>
      <c r="T112" t="s">
        <v>31</v>
      </c>
      <c r="U112" t="s">
        <v>31</v>
      </c>
      <c r="V112" t="s">
        <v>38</v>
      </c>
      <c r="W112" t="s">
        <v>66</v>
      </c>
      <c r="X112" t="s">
        <v>3615</v>
      </c>
      <c r="Y112" s="1">
        <v>43781</v>
      </c>
      <c r="Z112" t="s">
        <v>31</v>
      </c>
      <c r="AA112" t="s">
        <v>37</v>
      </c>
      <c r="AB112" s="3">
        <v>50400000</v>
      </c>
      <c r="AC112" s="3">
        <v>50400000</v>
      </c>
      <c r="AD112" s="3">
        <v>0</v>
      </c>
      <c r="AE112" s="3">
        <v>0</v>
      </c>
      <c r="AF112" s="3">
        <v>0</v>
      </c>
      <c r="AG112" s="3">
        <v>0</v>
      </c>
      <c r="AH112" s="3">
        <v>22250000</v>
      </c>
      <c r="AI112" s="3">
        <v>0</v>
      </c>
      <c r="AJ112" s="3">
        <v>0</v>
      </c>
      <c r="AK112" s="3">
        <v>0</v>
      </c>
      <c r="AL112">
        <v>1</v>
      </c>
      <c r="AM112" s="1">
        <v>43953</v>
      </c>
      <c r="AN112" t="s">
        <v>3616</v>
      </c>
      <c r="AO112" t="s">
        <v>2933</v>
      </c>
      <c r="AP112" t="s">
        <v>37</v>
      </c>
      <c r="AQ112" t="s">
        <v>37</v>
      </c>
      <c r="AR112" t="s">
        <v>37</v>
      </c>
      <c r="AS112" t="s">
        <v>31</v>
      </c>
      <c r="AT112" t="s">
        <v>31</v>
      </c>
      <c r="AU112" t="s">
        <v>31</v>
      </c>
      <c r="AV112" t="s">
        <v>31</v>
      </c>
      <c r="AW112" t="s">
        <v>31</v>
      </c>
      <c r="AX112" t="s">
        <v>31</v>
      </c>
      <c r="AY112" t="s">
        <v>31</v>
      </c>
      <c r="AZ112" t="s">
        <v>31</v>
      </c>
      <c r="BA112">
        <v>0</v>
      </c>
      <c r="BB112">
        <v>0</v>
      </c>
      <c r="BC112">
        <v>0</v>
      </c>
      <c r="BD112" t="s">
        <v>31</v>
      </c>
      <c r="BE112">
        <v>0</v>
      </c>
      <c r="BF112" t="s">
        <v>37</v>
      </c>
      <c r="BG112">
        <v>4</v>
      </c>
      <c r="BH112">
        <v>0</v>
      </c>
      <c r="BI112" t="s">
        <v>31</v>
      </c>
      <c r="BJ112" t="s">
        <v>31</v>
      </c>
      <c r="BK112">
        <v>0</v>
      </c>
    </row>
    <row r="113" spans="1:63">
      <c r="A113" t="s">
        <v>3620</v>
      </c>
      <c r="B113" t="s">
        <v>2978</v>
      </c>
      <c r="C113" t="s">
        <v>45</v>
      </c>
      <c r="D113" t="s">
        <v>62</v>
      </c>
      <c r="E113" t="s">
        <v>67</v>
      </c>
      <c r="F113" t="str">
        <f t="shared" si="1"/>
        <v>52</v>
      </c>
      <c r="G113" t="s">
        <v>100</v>
      </c>
      <c r="H113" t="s">
        <v>42</v>
      </c>
      <c r="I113" t="s">
        <v>2937</v>
      </c>
      <c r="J113" t="s">
        <v>3339</v>
      </c>
      <c r="K113" t="s">
        <v>2931</v>
      </c>
      <c r="L113" t="s">
        <v>43</v>
      </c>
      <c r="M113" t="s">
        <v>44</v>
      </c>
      <c r="N113" t="s">
        <v>46</v>
      </c>
      <c r="O113" t="s">
        <v>44</v>
      </c>
      <c r="P113" t="s">
        <v>45</v>
      </c>
      <c r="Q113" t="s">
        <v>48</v>
      </c>
      <c r="R113" t="s">
        <v>49</v>
      </c>
      <c r="S113" t="s">
        <v>47</v>
      </c>
      <c r="T113" t="s">
        <v>31</v>
      </c>
      <c r="U113" t="s">
        <v>31</v>
      </c>
      <c r="V113" t="s">
        <v>38</v>
      </c>
      <c r="W113" t="s">
        <v>66</v>
      </c>
      <c r="X113" t="s">
        <v>3615</v>
      </c>
      <c r="Y113" s="1">
        <v>43781</v>
      </c>
      <c r="Z113" t="s">
        <v>31</v>
      </c>
      <c r="AA113" t="s">
        <v>37</v>
      </c>
      <c r="AB113" s="3">
        <v>5775000</v>
      </c>
      <c r="AC113" s="3">
        <v>5775000</v>
      </c>
      <c r="AD113" s="3">
        <v>0</v>
      </c>
      <c r="AE113" s="3">
        <v>0</v>
      </c>
      <c r="AF113" s="3">
        <v>0</v>
      </c>
      <c r="AG113" s="3">
        <v>0</v>
      </c>
      <c r="AH113" s="3">
        <v>5775000</v>
      </c>
      <c r="AI113" s="3">
        <v>0</v>
      </c>
      <c r="AJ113" s="3">
        <v>0</v>
      </c>
      <c r="AK113" s="3">
        <v>0</v>
      </c>
      <c r="AL113">
        <v>1</v>
      </c>
      <c r="AM113" s="1">
        <v>43953</v>
      </c>
      <c r="AN113" t="s">
        <v>3616</v>
      </c>
      <c r="AO113" t="s">
        <v>2933</v>
      </c>
      <c r="AP113" t="s">
        <v>37</v>
      </c>
      <c r="AQ113" t="s">
        <v>37</v>
      </c>
      <c r="AR113" t="s">
        <v>37</v>
      </c>
      <c r="AS113" t="s">
        <v>31</v>
      </c>
      <c r="AT113" t="s">
        <v>31</v>
      </c>
      <c r="AU113" t="s">
        <v>31</v>
      </c>
      <c r="AV113" t="s">
        <v>31</v>
      </c>
      <c r="AW113" t="s">
        <v>31</v>
      </c>
      <c r="AX113" t="s">
        <v>31</v>
      </c>
      <c r="AY113" t="s">
        <v>31</v>
      </c>
      <c r="AZ113" t="s">
        <v>31</v>
      </c>
      <c r="BA113">
        <v>0</v>
      </c>
      <c r="BB113">
        <v>0</v>
      </c>
      <c r="BC113">
        <v>0</v>
      </c>
      <c r="BD113" t="s">
        <v>31</v>
      </c>
      <c r="BE113">
        <v>0</v>
      </c>
      <c r="BF113" t="s">
        <v>37</v>
      </c>
      <c r="BG113">
        <v>5</v>
      </c>
      <c r="BH113">
        <v>0</v>
      </c>
      <c r="BI113" t="s">
        <v>31</v>
      </c>
      <c r="BJ113" t="s">
        <v>31</v>
      </c>
      <c r="BK113">
        <v>0</v>
      </c>
    </row>
    <row r="114" spans="1:63">
      <c r="A114" t="s">
        <v>3621</v>
      </c>
      <c r="B114" t="s">
        <v>2978</v>
      </c>
      <c r="C114" t="s">
        <v>45</v>
      </c>
      <c r="D114" t="s">
        <v>62</v>
      </c>
      <c r="E114" t="s">
        <v>67</v>
      </c>
      <c r="F114" t="str">
        <f t="shared" si="1"/>
        <v>52</v>
      </c>
      <c r="G114" t="s">
        <v>100</v>
      </c>
      <c r="H114" t="s">
        <v>42</v>
      </c>
      <c r="I114" t="s">
        <v>2937</v>
      </c>
      <c r="J114" t="s">
        <v>165</v>
      </c>
      <c r="K114" t="s">
        <v>2931</v>
      </c>
      <c r="L114" t="s">
        <v>43</v>
      </c>
      <c r="M114" t="s">
        <v>44</v>
      </c>
      <c r="N114" t="s">
        <v>46</v>
      </c>
      <c r="O114" t="s">
        <v>44</v>
      </c>
      <c r="P114" t="s">
        <v>45</v>
      </c>
      <c r="Q114" t="s">
        <v>48</v>
      </c>
      <c r="R114" t="s">
        <v>49</v>
      </c>
      <c r="S114" t="s">
        <v>47</v>
      </c>
      <c r="T114" t="s">
        <v>31</v>
      </c>
      <c r="U114" t="s">
        <v>31</v>
      </c>
      <c r="V114" t="s">
        <v>38</v>
      </c>
      <c r="W114" t="s">
        <v>66</v>
      </c>
      <c r="X114" t="s">
        <v>3615</v>
      </c>
      <c r="Y114" s="1">
        <v>43781</v>
      </c>
      <c r="Z114" t="s">
        <v>31</v>
      </c>
      <c r="AA114" t="s">
        <v>37</v>
      </c>
      <c r="AB114" s="3">
        <v>252495000</v>
      </c>
      <c r="AC114" s="3">
        <v>252495000</v>
      </c>
      <c r="AD114" s="3">
        <v>0</v>
      </c>
      <c r="AE114" s="3">
        <v>0</v>
      </c>
      <c r="AF114" s="3">
        <v>0</v>
      </c>
      <c r="AG114" s="3">
        <v>0</v>
      </c>
      <c r="AH114" s="3">
        <v>105614000</v>
      </c>
      <c r="AI114" s="3">
        <v>0</v>
      </c>
      <c r="AJ114" s="3">
        <v>0</v>
      </c>
      <c r="AK114" s="3">
        <v>0</v>
      </c>
      <c r="AL114">
        <v>1</v>
      </c>
      <c r="AM114" s="1">
        <v>43953</v>
      </c>
      <c r="AN114" t="s">
        <v>3616</v>
      </c>
      <c r="AO114" t="s">
        <v>2933</v>
      </c>
      <c r="AP114" t="s">
        <v>37</v>
      </c>
      <c r="AQ114" t="s">
        <v>37</v>
      </c>
      <c r="AR114" t="s">
        <v>37</v>
      </c>
      <c r="AS114" t="s">
        <v>31</v>
      </c>
      <c r="AT114" t="s">
        <v>31</v>
      </c>
      <c r="AU114" t="s">
        <v>31</v>
      </c>
      <c r="AV114" t="s">
        <v>31</v>
      </c>
      <c r="AW114" t="s">
        <v>31</v>
      </c>
      <c r="AX114" t="s">
        <v>31</v>
      </c>
      <c r="AY114" t="s">
        <v>31</v>
      </c>
      <c r="AZ114" t="s">
        <v>31</v>
      </c>
      <c r="BA114">
        <v>0</v>
      </c>
      <c r="BB114">
        <v>0</v>
      </c>
      <c r="BC114">
        <v>0</v>
      </c>
      <c r="BD114" t="s">
        <v>31</v>
      </c>
      <c r="BE114">
        <v>0</v>
      </c>
      <c r="BF114" t="s">
        <v>37</v>
      </c>
      <c r="BG114">
        <v>6</v>
      </c>
      <c r="BH114">
        <v>0</v>
      </c>
      <c r="BI114" t="s">
        <v>31</v>
      </c>
      <c r="BJ114" t="s">
        <v>31</v>
      </c>
      <c r="BK114">
        <v>0</v>
      </c>
    </row>
    <row r="115" spans="1:63">
      <c r="A115" t="s">
        <v>3622</v>
      </c>
      <c r="B115" t="s">
        <v>2978</v>
      </c>
      <c r="C115" t="s">
        <v>45</v>
      </c>
      <c r="D115" t="s">
        <v>62</v>
      </c>
      <c r="E115" t="s">
        <v>67</v>
      </c>
      <c r="F115" t="str">
        <f t="shared" si="1"/>
        <v>51</v>
      </c>
      <c r="G115" t="s">
        <v>100</v>
      </c>
      <c r="H115" t="s">
        <v>42</v>
      </c>
      <c r="I115" t="s">
        <v>2938</v>
      </c>
      <c r="J115" t="s">
        <v>116</v>
      </c>
      <c r="K115" t="s">
        <v>2931</v>
      </c>
      <c r="L115" t="s">
        <v>43</v>
      </c>
      <c r="M115" t="s">
        <v>44</v>
      </c>
      <c r="N115" t="s">
        <v>46</v>
      </c>
      <c r="O115" t="s">
        <v>44</v>
      </c>
      <c r="P115" t="s">
        <v>45</v>
      </c>
      <c r="Q115" t="s">
        <v>48</v>
      </c>
      <c r="R115" t="s">
        <v>49</v>
      </c>
      <c r="S115" t="s">
        <v>47</v>
      </c>
      <c r="T115" t="s">
        <v>31</v>
      </c>
      <c r="U115" t="s">
        <v>31</v>
      </c>
      <c r="V115" t="s">
        <v>38</v>
      </c>
      <c r="W115" t="s">
        <v>66</v>
      </c>
      <c r="X115" t="s">
        <v>3615</v>
      </c>
      <c r="Y115" s="1">
        <v>43781</v>
      </c>
      <c r="Z115" t="s">
        <v>31</v>
      </c>
      <c r="AA115" t="s">
        <v>37</v>
      </c>
      <c r="AB115" s="3">
        <v>2122014000</v>
      </c>
      <c r="AC115" s="3">
        <v>2122014000</v>
      </c>
      <c r="AD115" s="3">
        <v>0</v>
      </c>
      <c r="AE115" s="3">
        <v>0</v>
      </c>
      <c r="AF115" s="3">
        <v>0</v>
      </c>
      <c r="AG115" s="3">
        <v>0</v>
      </c>
      <c r="AH115" s="3">
        <v>347657692</v>
      </c>
      <c r="AI115" s="3">
        <v>0</v>
      </c>
      <c r="AJ115" s="3">
        <v>0</v>
      </c>
      <c r="AK115" s="3">
        <v>0</v>
      </c>
      <c r="AL115">
        <v>1</v>
      </c>
      <c r="AM115" s="1">
        <v>43953</v>
      </c>
      <c r="AN115" t="s">
        <v>3616</v>
      </c>
      <c r="AO115" t="s">
        <v>2933</v>
      </c>
      <c r="AP115" t="s">
        <v>37</v>
      </c>
      <c r="AQ115" t="s">
        <v>37</v>
      </c>
      <c r="AR115" t="s">
        <v>37</v>
      </c>
      <c r="AS115" t="s">
        <v>31</v>
      </c>
      <c r="AT115" t="s">
        <v>31</v>
      </c>
      <c r="AU115" t="s">
        <v>31</v>
      </c>
      <c r="AV115" t="s">
        <v>31</v>
      </c>
      <c r="AW115" t="s">
        <v>31</v>
      </c>
      <c r="AX115" t="s">
        <v>31</v>
      </c>
      <c r="AY115" t="s">
        <v>31</v>
      </c>
      <c r="AZ115" t="s">
        <v>31</v>
      </c>
      <c r="BA115">
        <v>0</v>
      </c>
      <c r="BB115">
        <v>0</v>
      </c>
      <c r="BC115">
        <v>0</v>
      </c>
      <c r="BD115" t="s">
        <v>31</v>
      </c>
      <c r="BE115">
        <v>0</v>
      </c>
      <c r="BF115" t="s">
        <v>37</v>
      </c>
      <c r="BG115">
        <v>7</v>
      </c>
      <c r="BH115">
        <v>0</v>
      </c>
      <c r="BI115" t="s">
        <v>31</v>
      </c>
      <c r="BJ115" t="s">
        <v>31</v>
      </c>
      <c r="BK115">
        <v>0</v>
      </c>
    </row>
    <row r="116" spans="1:63">
      <c r="A116" t="s">
        <v>3623</v>
      </c>
      <c r="B116" t="s">
        <v>2978</v>
      </c>
      <c r="C116" t="s">
        <v>45</v>
      </c>
      <c r="D116" t="s">
        <v>62</v>
      </c>
      <c r="E116" t="s">
        <v>67</v>
      </c>
      <c r="F116" t="str">
        <f t="shared" si="1"/>
        <v>51</v>
      </c>
      <c r="G116" t="s">
        <v>100</v>
      </c>
      <c r="H116" t="s">
        <v>42</v>
      </c>
      <c r="I116" t="s">
        <v>2939</v>
      </c>
      <c r="J116" t="s">
        <v>234</v>
      </c>
      <c r="K116" t="s">
        <v>2931</v>
      </c>
      <c r="L116" t="s">
        <v>43</v>
      </c>
      <c r="M116" t="s">
        <v>44</v>
      </c>
      <c r="N116" t="s">
        <v>46</v>
      </c>
      <c r="O116" t="s">
        <v>44</v>
      </c>
      <c r="P116" t="s">
        <v>45</v>
      </c>
      <c r="Q116" t="s">
        <v>48</v>
      </c>
      <c r="R116" t="s">
        <v>49</v>
      </c>
      <c r="S116" t="s">
        <v>47</v>
      </c>
      <c r="T116" t="s">
        <v>31</v>
      </c>
      <c r="U116" t="s">
        <v>31</v>
      </c>
      <c r="V116" t="s">
        <v>38</v>
      </c>
      <c r="W116" t="s">
        <v>66</v>
      </c>
      <c r="X116" t="s">
        <v>3615</v>
      </c>
      <c r="Y116" s="1">
        <v>43781</v>
      </c>
      <c r="Z116" t="s">
        <v>31</v>
      </c>
      <c r="AA116" t="s">
        <v>37</v>
      </c>
      <c r="AB116" s="3">
        <v>12740000</v>
      </c>
      <c r="AC116" s="3">
        <v>12740000</v>
      </c>
      <c r="AD116" s="3">
        <v>0</v>
      </c>
      <c r="AE116" s="3">
        <v>0</v>
      </c>
      <c r="AF116" s="3">
        <v>0</v>
      </c>
      <c r="AG116" s="3">
        <v>0</v>
      </c>
      <c r="AH116" s="3">
        <v>0</v>
      </c>
      <c r="AI116" s="3">
        <v>0</v>
      </c>
      <c r="AJ116" s="3">
        <v>0</v>
      </c>
      <c r="AK116" s="3">
        <v>0</v>
      </c>
      <c r="AL116">
        <v>1</v>
      </c>
      <c r="AM116" s="1">
        <v>43953</v>
      </c>
      <c r="AN116" t="s">
        <v>3616</v>
      </c>
      <c r="AO116" t="s">
        <v>2933</v>
      </c>
      <c r="AP116" t="s">
        <v>37</v>
      </c>
      <c r="AQ116" t="s">
        <v>37</v>
      </c>
      <c r="AR116" t="s">
        <v>37</v>
      </c>
      <c r="AS116" t="s">
        <v>31</v>
      </c>
      <c r="AT116" t="s">
        <v>31</v>
      </c>
      <c r="AU116" t="s">
        <v>31</v>
      </c>
      <c r="AV116" t="s">
        <v>31</v>
      </c>
      <c r="AW116" t="s">
        <v>31</v>
      </c>
      <c r="AX116" t="s">
        <v>31</v>
      </c>
      <c r="AY116" t="s">
        <v>31</v>
      </c>
      <c r="AZ116" t="s">
        <v>31</v>
      </c>
      <c r="BA116">
        <v>0</v>
      </c>
      <c r="BB116">
        <v>0</v>
      </c>
      <c r="BC116">
        <v>0</v>
      </c>
      <c r="BD116" t="s">
        <v>31</v>
      </c>
      <c r="BE116">
        <v>0</v>
      </c>
      <c r="BF116" t="s">
        <v>37</v>
      </c>
      <c r="BG116">
        <v>8</v>
      </c>
      <c r="BH116">
        <v>0</v>
      </c>
      <c r="BI116" t="s">
        <v>31</v>
      </c>
      <c r="BJ116" t="s">
        <v>31</v>
      </c>
      <c r="BK116">
        <v>0</v>
      </c>
    </row>
    <row r="117" spans="1:63">
      <c r="A117" t="s">
        <v>3624</v>
      </c>
      <c r="B117" t="s">
        <v>2978</v>
      </c>
      <c r="C117" t="s">
        <v>45</v>
      </c>
      <c r="D117" t="s">
        <v>62</v>
      </c>
      <c r="E117" t="s">
        <v>67</v>
      </c>
      <c r="F117" t="str">
        <f t="shared" si="1"/>
        <v>51</v>
      </c>
      <c r="G117" t="s">
        <v>100</v>
      </c>
      <c r="H117" t="s">
        <v>42</v>
      </c>
      <c r="I117" t="s">
        <v>2940</v>
      </c>
      <c r="J117" t="s">
        <v>58</v>
      </c>
      <c r="K117" t="s">
        <v>2931</v>
      </c>
      <c r="L117" t="s">
        <v>43</v>
      </c>
      <c r="M117" t="s">
        <v>44</v>
      </c>
      <c r="N117" t="s">
        <v>46</v>
      </c>
      <c r="O117" t="s">
        <v>44</v>
      </c>
      <c r="P117" t="s">
        <v>45</v>
      </c>
      <c r="Q117" t="s">
        <v>48</v>
      </c>
      <c r="R117" t="s">
        <v>49</v>
      </c>
      <c r="S117" t="s">
        <v>47</v>
      </c>
      <c r="T117" t="s">
        <v>31</v>
      </c>
      <c r="U117" t="s">
        <v>31</v>
      </c>
      <c r="V117" t="s">
        <v>38</v>
      </c>
      <c r="W117" t="s">
        <v>66</v>
      </c>
      <c r="X117" t="s">
        <v>3615</v>
      </c>
      <c r="Y117" s="1">
        <v>43781</v>
      </c>
      <c r="Z117" t="s">
        <v>31</v>
      </c>
      <c r="AA117" t="s">
        <v>37</v>
      </c>
      <c r="AB117" s="3">
        <v>53900000</v>
      </c>
      <c r="AC117" s="3">
        <v>53900000</v>
      </c>
      <c r="AD117" s="3">
        <v>0</v>
      </c>
      <c r="AE117" s="3">
        <v>0</v>
      </c>
      <c r="AF117" s="3">
        <v>0</v>
      </c>
      <c r="AG117" s="3">
        <v>0</v>
      </c>
      <c r="AH117" s="3">
        <v>30635000</v>
      </c>
      <c r="AI117" s="3">
        <v>0</v>
      </c>
      <c r="AJ117" s="3">
        <v>0</v>
      </c>
      <c r="AK117" s="3">
        <v>0</v>
      </c>
      <c r="AL117">
        <v>1</v>
      </c>
      <c r="AM117" s="1">
        <v>43953</v>
      </c>
      <c r="AN117" t="s">
        <v>3616</v>
      </c>
      <c r="AO117" t="s">
        <v>2933</v>
      </c>
      <c r="AP117" t="s">
        <v>37</v>
      </c>
      <c r="AQ117" t="s">
        <v>37</v>
      </c>
      <c r="AR117" t="s">
        <v>37</v>
      </c>
      <c r="AS117" t="s">
        <v>31</v>
      </c>
      <c r="AT117" t="s">
        <v>31</v>
      </c>
      <c r="AU117" t="s">
        <v>31</v>
      </c>
      <c r="AV117" t="s">
        <v>31</v>
      </c>
      <c r="AW117" t="s">
        <v>31</v>
      </c>
      <c r="AX117" t="s">
        <v>31</v>
      </c>
      <c r="AY117" t="s">
        <v>31</v>
      </c>
      <c r="AZ117" t="s">
        <v>31</v>
      </c>
      <c r="BA117">
        <v>0</v>
      </c>
      <c r="BB117">
        <v>0</v>
      </c>
      <c r="BC117">
        <v>0</v>
      </c>
      <c r="BD117" t="s">
        <v>31</v>
      </c>
      <c r="BE117">
        <v>0</v>
      </c>
      <c r="BF117" t="s">
        <v>37</v>
      </c>
      <c r="BG117">
        <v>9</v>
      </c>
      <c r="BH117">
        <v>0</v>
      </c>
      <c r="BI117" t="s">
        <v>31</v>
      </c>
      <c r="BJ117" t="s">
        <v>31</v>
      </c>
      <c r="BK117">
        <v>0</v>
      </c>
    </row>
    <row r="118" spans="1:63">
      <c r="A118" t="s">
        <v>3625</v>
      </c>
      <c r="B118" t="s">
        <v>2978</v>
      </c>
      <c r="C118" t="s">
        <v>45</v>
      </c>
      <c r="D118" t="s">
        <v>62</v>
      </c>
      <c r="E118" t="s">
        <v>67</v>
      </c>
      <c r="F118" t="str">
        <f t="shared" si="1"/>
        <v>51</v>
      </c>
      <c r="G118" t="s">
        <v>100</v>
      </c>
      <c r="H118" t="s">
        <v>42</v>
      </c>
      <c r="I118" t="s">
        <v>2940</v>
      </c>
      <c r="J118" t="s">
        <v>112</v>
      </c>
      <c r="K118" t="s">
        <v>2931</v>
      </c>
      <c r="L118" t="s">
        <v>43</v>
      </c>
      <c r="M118" t="s">
        <v>44</v>
      </c>
      <c r="N118" t="s">
        <v>46</v>
      </c>
      <c r="O118" t="s">
        <v>44</v>
      </c>
      <c r="P118" t="s">
        <v>45</v>
      </c>
      <c r="Q118" t="s">
        <v>48</v>
      </c>
      <c r="R118" t="s">
        <v>49</v>
      </c>
      <c r="S118" t="s">
        <v>47</v>
      </c>
      <c r="T118" t="s">
        <v>31</v>
      </c>
      <c r="U118" t="s">
        <v>31</v>
      </c>
      <c r="V118" t="s">
        <v>38</v>
      </c>
      <c r="W118" t="s">
        <v>66</v>
      </c>
      <c r="X118" t="s">
        <v>3615</v>
      </c>
      <c r="Y118" s="1">
        <v>43781</v>
      </c>
      <c r="Z118" t="s">
        <v>31</v>
      </c>
      <c r="AA118" t="s">
        <v>37</v>
      </c>
      <c r="AB118" s="3">
        <v>2874300000</v>
      </c>
      <c r="AC118" s="3">
        <v>2874300000</v>
      </c>
      <c r="AD118" s="3">
        <v>0</v>
      </c>
      <c r="AE118" s="3">
        <v>0</v>
      </c>
      <c r="AF118" s="3">
        <v>0</v>
      </c>
      <c r="AG118" s="3">
        <v>0</v>
      </c>
      <c r="AH118" s="3">
        <v>1000584000</v>
      </c>
      <c r="AI118" s="3">
        <v>0</v>
      </c>
      <c r="AJ118" s="3">
        <v>0</v>
      </c>
      <c r="AK118" s="3">
        <v>0</v>
      </c>
      <c r="AL118">
        <v>1</v>
      </c>
      <c r="AM118" s="1">
        <v>43953</v>
      </c>
      <c r="AN118" t="s">
        <v>3616</v>
      </c>
      <c r="AO118" t="s">
        <v>2933</v>
      </c>
      <c r="AP118" t="s">
        <v>37</v>
      </c>
      <c r="AQ118" t="s">
        <v>37</v>
      </c>
      <c r="AR118" t="s">
        <v>37</v>
      </c>
      <c r="AS118" t="s">
        <v>31</v>
      </c>
      <c r="AT118" t="s">
        <v>31</v>
      </c>
      <c r="AU118" t="s">
        <v>31</v>
      </c>
      <c r="AV118" t="s">
        <v>31</v>
      </c>
      <c r="AW118" t="s">
        <v>31</v>
      </c>
      <c r="AX118" t="s">
        <v>31</v>
      </c>
      <c r="AY118" t="s">
        <v>31</v>
      </c>
      <c r="AZ118" t="s">
        <v>31</v>
      </c>
      <c r="BA118">
        <v>0</v>
      </c>
      <c r="BB118">
        <v>0</v>
      </c>
      <c r="BC118">
        <v>0</v>
      </c>
      <c r="BD118" t="s">
        <v>31</v>
      </c>
      <c r="BE118">
        <v>0</v>
      </c>
      <c r="BF118" t="s">
        <v>37</v>
      </c>
      <c r="BG118">
        <v>10</v>
      </c>
      <c r="BH118">
        <v>0</v>
      </c>
      <c r="BI118" t="s">
        <v>31</v>
      </c>
      <c r="BJ118" t="s">
        <v>31</v>
      </c>
      <c r="BK118">
        <v>0</v>
      </c>
    </row>
    <row r="119" spans="1:63">
      <c r="A119" t="s">
        <v>3626</v>
      </c>
      <c r="B119" t="s">
        <v>2978</v>
      </c>
      <c r="C119" t="s">
        <v>45</v>
      </c>
      <c r="D119" t="s">
        <v>62</v>
      </c>
      <c r="E119" t="s">
        <v>67</v>
      </c>
      <c r="F119" t="str">
        <f t="shared" si="1"/>
        <v>51</v>
      </c>
      <c r="G119" t="s">
        <v>100</v>
      </c>
      <c r="H119" t="s">
        <v>42</v>
      </c>
      <c r="I119" t="s">
        <v>2940</v>
      </c>
      <c r="J119" t="s">
        <v>57</v>
      </c>
      <c r="K119" t="s">
        <v>2931</v>
      </c>
      <c r="L119" t="s">
        <v>43</v>
      </c>
      <c r="M119" t="s">
        <v>44</v>
      </c>
      <c r="N119" t="s">
        <v>46</v>
      </c>
      <c r="O119" t="s">
        <v>44</v>
      </c>
      <c r="P119" t="s">
        <v>45</v>
      </c>
      <c r="Q119" t="s">
        <v>48</v>
      </c>
      <c r="R119" t="s">
        <v>49</v>
      </c>
      <c r="S119" t="s">
        <v>47</v>
      </c>
      <c r="T119" t="s">
        <v>31</v>
      </c>
      <c r="U119" t="s">
        <v>31</v>
      </c>
      <c r="V119" t="s">
        <v>38</v>
      </c>
      <c r="W119" t="s">
        <v>66</v>
      </c>
      <c r="X119" t="s">
        <v>3615</v>
      </c>
      <c r="Y119" s="1">
        <v>43781</v>
      </c>
      <c r="Z119" t="s">
        <v>31</v>
      </c>
      <c r="AA119" t="s">
        <v>37</v>
      </c>
      <c r="AB119" s="3">
        <v>720936000</v>
      </c>
      <c r="AC119" s="3">
        <v>720936000</v>
      </c>
      <c r="AD119" s="3">
        <v>0</v>
      </c>
      <c r="AE119" s="3">
        <v>0</v>
      </c>
      <c r="AF119" s="3">
        <v>0</v>
      </c>
      <c r="AG119" s="3">
        <v>0</v>
      </c>
      <c r="AH119" s="3">
        <v>363475980</v>
      </c>
      <c r="AI119" s="3">
        <v>0</v>
      </c>
      <c r="AJ119" s="3">
        <v>0</v>
      </c>
      <c r="AK119" s="3">
        <v>0</v>
      </c>
      <c r="AL119">
        <v>1</v>
      </c>
      <c r="AM119" s="1">
        <v>43953</v>
      </c>
      <c r="AN119" t="s">
        <v>3616</v>
      </c>
      <c r="AO119" t="s">
        <v>2933</v>
      </c>
      <c r="AP119" t="s">
        <v>37</v>
      </c>
      <c r="AQ119" t="s">
        <v>37</v>
      </c>
      <c r="AR119" t="s">
        <v>37</v>
      </c>
      <c r="AS119" t="s">
        <v>31</v>
      </c>
      <c r="AT119" t="s">
        <v>31</v>
      </c>
      <c r="AU119" t="s">
        <v>31</v>
      </c>
      <c r="AV119" t="s">
        <v>31</v>
      </c>
      <c r="AW119" t="s">
        <v>31</v>
      </c>
      <c r="AX119" t="s">
        <v>31</v>
      </c>
      <c r="AY119" t="s">
        <v>31</v>
      </c>
      <c r="AZ119" t="s">
        <v>31</v>
      </c>
      <c r="BA119">
        <v>0</v>
      </c>
      <c r="BB119">
        <v>0</v>
      </c>
      <c r="BC119">
        <v>0</v>
      </c>
      <c r="BD119" t="s">
        <v>31</v>
      </c>
      <c r="BE119">
        <v>0</v>
      </c>
      <c r="BF119" t="s">
        <v>37</v>
      </c>
      <c r="BG119">
        <v>11</v>
      </c>
      <c r="BH119">
        <v>0</v>
      </c>
      <c r="BI119" t="s">
        <v>31</v>
      </c>
      <c r="BJ119" t="s">
        <v>31</v>
      </c>
      <c r="BK119">
        <v>0</v>
      </c>
    </row>
    <row r="120" spans="1:63">
      <c r="A120" t="s">
        <v>3627</v>
      </c>
      <c r="B120" t="s">
        <v>2978</v>
      </c>
      <c r="C120" t="s">
        <v>45</v>
      </c>
      <c r="D120" t="s">
        <v>62</v>
      </c>
      <c r="E120" t="s">
        <v>67</v>
      </c>
      <c r="F120" t="str">
        <f t="shared" si="1"/>
        <v>51</v>
      </c>
      <c r="G120" t="s">
        <v>100</v>
      </c>
      <c r="H120" t="s">
        <v>42</v>
      </c>
      <c r="I120" t="s">
        <v>2940</v>
      </c>
      <c r="J120" t="s">
        <v>132</v>
      </c>
      <c r="K120" t="s">
        <v>2931</v>
      </c>
      <c r="L120" t="s">
        <v>43</v>
      </c>
      <c r="M120" t="s">
        <v>44</v>
      </c>
      <c r="N120" t="s">
        <v>46</v>
      </c>
      <c r="O120" t="s">
        <v>44</v>
      </c>
      <c r="P120" t="s">
        <v>45</v>
      </c>
      <c r="Q120" t="s">
        <v>48</v>
      </c>
      <c r="R120" t="s">
        <v>49</v>
      </c>
      <c r="S120" t="s">
        <v>47</v>
      </c>
      <c r="T120" t="s">
        <v>31</v>
      </c>
      <c r="U120" t="s">
        <v>31</v>
      </c>
      <c r="V120" t="s">
        <v>38</v>
      </c>
      <c r="W120" t="s">
        <v>66</v>
      </c>
      <c r="X120" t="s">
        <v>3615</v>
      </c>
      <c r="Y120" s="1">
        <v>43781</v>
      </c>
      <c r="Z120" t="s">
        <v>31</v>
      </c>
      <c r="AA120" t="s">
        <v>37</v>
      </c>
      <c r="AB120" s="3">
        <v>125893000</v>
      </c>
      <c r="AC120" s="3">
        <v>125893000</v>
      </c>
      <c r="AD120" s="3">
        <v>0</v>
      </c>
      <c r="AE120" s="3">
        <v>0</v>
      </c>
      <c r="AF120" s="3">
        <v>0</v>
      </c>
      <c r="AG120" s="3">
        <v>0</v>
      </c>
      <c r="AH120" s="3">
        <v>8145758</v>
      </c>
      <c r="AI120" s="3">
        <v>0</v>
      </c>
      <c r="AJ120" s="3">
        <v>0</v>
      </c>
      <c r="AK120" s="3">
        <v>0</v>
      </c>
      <c r="AL120">
        <v>1</v>
      </c>
      <c r="AM120" s="1">
        <v>43953</v>
      </c>
      <c r="AN120" t="s">
        <v>3616</v>
      </c>
      <c r="AO120" t="s">
        <v>2933</v>
      </c>
      <c r="AP120" t="s">
        <v>37</v>
      </c>
      <c r="AQ120" t="s">
        <v>37</v>
      </c>
      <c r="AR120" t="s">
        <v>37</v>
      </c>
      <c r="AS120" t="s">
        <v>31</v>
      </c>
      <c r="AT120" t="s">
        <v>31</v>
      </c>
      <c r="AU120" t="s">
        <v>31</v>
      </c>
      <c r="AV120" t="s">
        <v>31</v>
      </c>
      <c r="AW120" t="s">
        <v>31</v>
      </c>
      <c r="AX120" t="s">
        <v>31</v>
      </c>
      <c r="AY120" t="s">
        <v>31</v>
      </c>
      <c r="AZ120" t="s">
        <v>31</v>
      </c>
      <c r="BA120">
        <v>0</v>
      </c>
      <c r="BB120">
        <v>0</v>
      </c>
      <c r="BC120">
        <v>0</v>
      </c>
      <c r="BD120" t="s">
        <v>31</v>
      </c>
      <c r="BE120">
        <v>0</v>
      </c>
      <c r="BF120" t="s">
        <v>37</v>
      </c>
      <c r="BG120">
        <v>12</v>
      </c>
      <c r="BH120">
        <v>0</v>
      </c>
      <c r="BI120" t="s">
        <v>31</v>
      </c>
      <c r="BJ120" t="s">
        <v>31</v>
      </c>
      <c r="BK120">
        <v>0</v>
      </c>
    </row>
    <row r="121" spans="1:63">
      <c r="A121" t="s">
        <v>3628</v>
      </c>
      <c r="B121" t="s">
        <v>2978</v>
      </c>
      <c r="C121" t="s">
        <v>45</v>
      </c>
      <c r="D121" t="s">
        <v>62</v>
      </c>
      <c r="E121" t="s">
        <v>67</v>
      </c>
      <c r="F121" t="str">
        <f t="shared" si="1"/>
        <v>51</v>
      </c>
      <c r="G121" t="s">
        <v>100</v>
      </c>
      <c r="H121" t="s">
        <v>42</v>
      </c>
      <c r="I121" t="s">
        <v>2940</v>
      </c>
      <c r="J121" t="s">
        <v>52</v>
      </c>
      <c r="K121" t="s">
        <v>2931</v>
      </c>
      <c r="L121" t="s">
        <v>43</v>
      </c>
      <c r="M121" t="s">
        <v>44</v>
      </c>
      <c r="N121" t="s">
        <v>46</v>
      </c>
      <c r="O121" t="s">
        <v>44</v>
      </c>
      <c r="P121" t="s">
        <v>45</v>
      </c>
      <c r="Q121" t="s">
        <v>48</v>
      </c>
      <c r="R121" t="s">
        <v>49</v>
      </c>
      <c r="S121" t="s">
        <v>47</v>
      </c>
      <c r="T121" t="s">
        <v>31</v>
      </c>
      <c r="U121" t="s">
        <v>31</v>
      </c>
      <c r="V121" t="s">
        <v>38</v>
      </c>
      <c r="W121" t="s">
        <v>66</v>
      </c>
      <c r="X121" t="s">
        <v>3615</v>
      </c>
      <c r="Y121" s="1">
        <v>43781</v>
      </c>
      <c r="Z121" t="s">
        <v>31</v>
      </c>
      <c r="AA121" t="s">
        <v>37</v>
      </c>
      <c r="AB121" s="3">
        <v>1218196000</v>
      </c>
      <c r="AC121" s="3">
        <v>1218196000</v>
      </c>
      <c r="AD121" s="3">
        <v>0</v>
      </c>
      <c r="AE121" s="3">
        <v>0</v>
      </c>
      <c r="AF121" s="3">
        <v>0</v>
      </c>
      <c r="AG121" s="3">
        <v>0</v>
      </c>
      <c r="AH121" s="3">
        <v>654649000</v>
      </c>
      <c r="AI121" s="3">
        <v>0</v>
      </c>
      <c r="AJ121" s="3">
        <v>0</v>
      </c>
      <c r="AK121" s="3">
        <v>0</v>
      </c>
      <c r="AL121">
        <v>1</v>
      </c>
      <c r="AM121" s="1">
        <v>43953</v>
      </c>
      <c r="AN121" t="s">
        <v>3616</v>
      </c>
      <c r="AO121" t="s">
        <v>2933</v>
      </c>
      <c r="AP121" t="s">
        <v>37</v>
      </c>
      <c r="AQ121" t="s">
        <v>37</v>
      </c>
      <c r="AR121" t="s">
        <v>37</v>
      </c>
      <c r="AS121" t="s">
        <v>31</v>
      </c>
      <c r="AT121" t="s">
        <v>31</v>
      </c>
      <c r="AU121" t="s">
        <v>31</v>
      </c>
      <c r="AV121" t="s">
        <v>31</v>
      </c>
      <c r="AW121" t="s">
        <v>31</v>
      </c>
      <c r="AX121" t="s">
        <v>31</v>
      </c>
      <c r="AY121" t="s">
        <v>31</v>
      </c>
      <c r="AZ121" t="s">
        <v>31</v>
      </c>
      <c r="BA121">
        <v>0</v>
      </c>
      <c r="BB121">
        <v>0</v>
      </c>
      <c r="BC121">
        <v>0</v>
      </c>
      <c r="BD121" t="s">
        <v>31</v>
      </c>
      <c r="BE121">
        <v>0</v>
      </c>
      <c r="BF121" t="s">
        <v>37</v>
      </c>
      <c r="BG121">
        <v>13</v>
      </c>
      <c r="BH121">
        <v>0</v>
      </c>
      <c r="BI121" t="s">
        <v>31</v>
      </c>
      <c r="BJ121" t="s">
        <v>31</v>
      </c>
      <c r="BK121">
        <v>0</v>
      </c>
    </row>
    <row r="122" spans="1:63">
      <c r="A122" t="s">
        <v>3629</v>
      </c>
      <c r="B122" t="s">
        <v>2978</v>
      </c>
      <c r="C122" t="s">
        <v>45</v>
      </c>
      <c r="D122" t="s">
        <v>62</v>
      </c>
      <c r="E122" t="s">
        <v>67</v>
      </c>
      <c r="F122" t="str">
        <f t="shared" si="1"/>
        <v>51</v>
      </c>
      <c r="G122" t="s">
        <v>100</v>
      </c>
      <c r="H122" t="s">
        <v>42</v>
      </c>
      <c r="I122" t="s">
        <v>2940</v>
      </c>
      <c r="J122" t="s">
        <v>56</v>
      </c>
      <c r="K122" t="s">
        <v>2931</v>
      </c>
      <c r="L122" t="s">
        <v>43</v>
      </c>
      <c r="M122" t="s">
        <v>44</v>
      </c>
      <c r="N122" t="s">
        <v>46</v>
      </c>
      <c r="O122" t="s">
        <v>44</v>
      </c>
      <c r="P122" t="s">
        <v>45</v>
      </c>
      <c r="Q122" t="s">
        <v>48</v>
      </c>
      <c r="R122" t="s">
        <v>49</v>
      </c>
      <c r="S122" t="s">
        <v>47</v>
      </c>
      <c r="T122" t="s">
        <v>31</v>
      </c>
      <c r="U122" t="s">
        <v>31</v>
      </c>
      <c r="V122" t="s">
        <v>38</v>
      </c>
      <c r="W122" t="s">
        <v>66</v>
      </c>
      <c r="X122" t="s">
        <v>3615</v>
      </c>
      <c r="Y122" s="1">
        <v>43781</v>
      </c>
      <c r="Z122" t="s">
        <v>31</v>
      </c>
      <c r="AA122" t="s">
        <v>37</v>
      </c>
      <c r="AB122" s="3">
        <v>22680000</v>
      </c>
      <c r="AC122" s="3">
        <v>22680000</v>
      </c>
      <c r="AD122" s="3">
        <v>0</v>
      </c>
      <c r="AE122" s="3">
        <v>0</v>
      </c>
      <c r="AF122" s="3">
        <v>0</v>
      </c>
      <c r="AG122" s="3">
        <v>0</v>
      </c>
      <c r="AH122" s="3">
        <v>12960000</v>
      </c>
      <c r="AI122" s="3">
        <v>0</v>
      </c>
      <c r="AJ122" s="3">
        <v>0</v>
      </c>
      <c r="AK122" s="3">
        <v>0</v>
      </c>
      <c r="AL122">
        <v>1</v>
      </c>
      <c r="AM122" s="1">
        <v>43953</v>
      </c>
      <c r="AN122" t="s">
        <v>3616</v>
      </c>
      <c r="AO122" t="s">
        <v>2933</v>
      </c>
      <c r="AP122" t="s">
        <v>37</v>
      </c>
      <c r="AQ122" t="s">
        <v>37</v>
      </c>
      <c r="AR122" t="s">
        <v>37</v>
      </c>
      <c r="AS122" t="s">
        <v>31</v>
      </c>
      <c r="AT122" t="s">
        <v>31</v>
      </c>
      <c r="AU122" t="s">
        <v>31</v>
      </c>
      <c r="AV122" t="s">
        <v>31</v>
      </c>
      <c r="AW122" t="s">
        <v>31</v>
      </c>
      <c r="AX122" t="s">
        <v>31</v>
      </c>
      <c r="AY122" t="s">
        <v>31</v>
      </c>
      <c r="AZ122" t="s">
        <v>31</v>
      </c>
      <c r="BA122">
        <v>0</v>
      </c>
      <c r="BB122">
        <v>0</v>
      </c>
      <c r="BC122">
        <v>0</v>
      </c>
      <c r="BD122" t="s">
        <v>31</v>
      </c>
      <c r="BE122">
        <v>0</v>
      </c>
      <c r="BF122" t="s">
        <v>37</v>
      </c>
      <c r="BG122">
        <v>14</v>
      </c>
      <c r="BH122">
        <v>0</v>
      </c>
      <c r="BI122" t="s">
        <v>31</v>
      </c>
      <c r="BJ122" t="s">
        <v>31</v>
      </c>
      <c r="BK122">
        <v>0</v>
      </c>
    </row>
    <row r="123" spans="1:63">
      <c r="A123" t="s">
        <v>3630</v>
      </c>
      <c r="B123" t="s">
        <v>2978</v>
      </c>
      <c r="C123" t="s">
        <v>45</v>
      </c>
      <c r="D123" t="s">
        <v>62</v>
      </c>
      <c r="E123" t="s">
        <v>67</v>
      </c>
      <c r="F123" t="str">
        <f t="shared" si="1"/>
        <v>51</v>
      </c>
      <c r="G123" t="s">
        <v>100</v>
      </c>
      <c r="H123" t="s">
        <v>42</v>
      </c>
      <c r="I123" t="s">
        <v>2940</v>
      </c>
      <c r="J123" t="s">
        <v>55</v>
      </c>
      <c r="K123" t="s">
        <v>2931</v>
      </c>
      <c r="L123" t="s">
        <v>43</v>
      </c>
      <c r="M123" t="s">
        <v>44</v>
      </c>
      <c r="N123" t="s">
        <v>46</v>
      </c>
      <c r="O123" t="s">
        <v>44</v>
      </c>
      <c r="P123" t="s">
        <v>45</v>
      </c>
      <c r="Q123" t="s">
        <v>48</v>
      </c>
      <c r="R123" t="s">
        <v>49</v>
      </c>
      <c r="S123" t="s">
        <v>47</v>
      </c>
      <c r="T123" t="s">
        <v>31</v>
      </c>
      <c r="U123" t="s">
        <v>31</v>
      </c>
      <c r="V123" t="s">
        <v>38</v>
      </c>
      <c r="W123" t="s">
        <v>66</v>
      </c>
      <c r="X123" t="s">
        <v>3615</v>
      </c>
      <c r="Y123" s="1">
        <v>43781</v>
      </c>
      <c r="Z123" t="s">
        <v>31</v>
      </c>
      <c r="AA123" t="s">
        <v>37</v>
      </c>
      <c r="AB123" s="3">
        <v>325159000</v>
      </c>
      <c r="AC123" s="3">
        <v>325159000</v>
      </c>
      <c r="AD123" s="3">
        <v>0</v>
      </c>
      <c r="AE123" s="3">
        <v>0</v>
      </c>
      <c r="AF123" s="3">
        <v>0</v>
      </c>
      <c r="AG123" s="3">
        <v>0</v>
      </c>
      <c r="AH123" s="3">
        <v>175279168</v>
      </c>
      <c r="AI123" s="3">
        <v>0</v>
      </c>
      <c r="AJ123" s="3">
        <v>0</v>
      </c>
      <c r="AK123" s="3">
        <v>0</v>
      </c>
      <c r="AL123">
        <v>1</v>
      </c>
      <c r="AM123" s="1">
        <v>43953</v>
      </c>
      <c r="AN123" t="s">
        <v>3616</v>
      </c>
      <c r="AO123" t="s">
        <v>2933</v>
      </c>
      <c r="AP123" t="s">
        <v>37</v>
      </c>
      <c r="AQ123" t="s">
        <v>37</v>
      </c>
      <c r="AR123" t="s">
        <v>37</v>
      </c>
      <c r="AS123" t="s">
        <v>31</v>
      </c>
      <c r="AT123" t="s">
        <v>31</v>
      </c>
      <c r="AU123" t="s">
        <v>31</v>
      </c>
      <c r="AV123" t="s">
        <v>31</v>
      </c>
      <c r="AW123" t="s">
        <v>31</v>
      </c>
      <c r="AX123" t="s">
        <v>31</v>
      </c>
      <c r="AY123" t="s">
        <v>31</v>
      </c>
      <c r="AZ123" t="s">
        <v>31</v>
      </c>
      <c r="BA123">
        <v>0</v>
      </c>
      <c r="BB123">
        <v>0</v>
      </c>
      <c r="BC123">
        <v>0</v>
      </c>
      <c r="BD123" t="s">
        <v>31</v>
      </c>
      <c r="BE123">
        <v>0</v>
      </c>
      <c r="BF123" t="s">
        <v>37</v>
      </c>
      <c r="BG123">
        <v>15</v>
      </c>
      <c r="BH123">
        <v>0</v>
      </c>
      <c r="BI123" t="s">
        <v>31</v>
      </c>
      <c r="BJ123" t="s">
        <v>31</v>
      </c>
      <c r="BK123">
        <v>0</v>
      </c>
    </row>
    <row r="124" spans="1:63">
      <c r="A124" t="s">
        <v>3631</v>
      </c>
      <c r="B124" t="s">
        <v>2978</v>
      </c>
      <c r="C124" t="s">
        <v>45</v>
      </c>
      <c r="D124" t="s">
        <v>62</v>
      </c>
      <c r="E124" t="s">
        <v>67</v>
      </c>
      <c r="F124" t="str">
        <f t="shared" si="1"/>
        <v>51</v>
      </c>
      <c r="G124" t="s">
        <v>100</v>
      </c>
      <c r="H124" t="s">
        <v>42</v>
      </c>
      <c r="I124" t="s">
        <v>2940</v>
      </c>
      <c r="J124" t="s">
        <v>51</v>
      </c>
      <c r="K124" t="s">
        <v>2931</v>
      </c>
      <c r="L124" t="s">
        <v>43</v>
      </c>
      <c r="M124" t="s">
        <v>44</v>
      </c>
      <c r="N124" t="s">
        <v>46</v>
      </c>
      <c r="O124" t="s">
        <v>44</v>
      </c>
      <c r="P124" t="s">
        <v>45</v>
      </c>
      <c r="Q124" t="s">
        <v>48</v>
      </c>
      <c r="R124" t="s">
        <v>49</v>
      </c>
      <c r="S124" t="s">
        <v>47</v>
      </c>
      <c r="T124" t="s">
        <v>31</v>
      </c>
      <c r="U124" t="s">
        <v>31</v>
      </c>
      <c r="V124" t="s">
        <v>38</v>
      </c>
      <c r="W124" t="s">
        <v>66</v>
      </c>
      <c r="X124" t="s">
        <v>3615</v>
      </c>
      <c r="Y124" s="1">
        <v>43781</v>
      </c>
      <c r="Z124" t="s">
        <v>31</v>
      </c>
      <c r="AA124" t="s">
        <v>37</v>
      </c>
      <c r="AB124" s="3">
        <v>1017988000</v>
      </c>
      <c r="AC124" s="3">
        <v>1017988000</v>
      </c>
      <c r="AD124" s="3">
        <v>0</v>
      </c>
      <c r="AE124" s="3">
        <v>0</v>
      </c>
      <c r="AF124" s="3">
        <v>0</v>
      </c>
      <c r="AG124" s="3">
        <v>0</v>
      </c>
      <c r="AH124" s="3">
        <v>546195474</v>
      </c>
      <c r="AI124" s="3">
        <v>0</v>
      </c>
      <c r="AJ124" s="3">
        <v>0</v>
      </c>
      <c r="AK124" s="3">
        <v>0</v>
      </c>
      <c r="AL124">
        <v>1</v>
      </c>
      <c r="AM124" s="1">
        <v>43953</v>
      </c>
      <c r="AN124" t="s">
        <v>3616</v>
      </c>
      <c r="AO124" t="s">
        <v>2933</v>
      </c>
      <c r="AP124" t="s">
        <v>37</v>
      </c>
      <c r="AQ124" t="s">
        <v>37</v>
      </c>
      <c r="AR124" t="s">
        <v>37</v>
      </c>
      <c r="AS124" t="s">
        <v>31</v>
      </c>
      <c r="AT124" t="s">
        <v>31</v>
      </c>
      <c r="AU124" t="s">
        <v>31</v>
      </c>
      <c r="AV124" t="s">
        <v>31</v>
      </c>
      <c r="AW124" t="s">
        <v>31</v>
      </c>
      <c r="AX124" t="s">
        <v>31</v>
      </c>
      <c r="AY124" t="s">
        <v>31</v>
      </c>
      <c r="AZ124" t="s">
        <v>31</v>
      </c>
      <c r="BA124">
        <v>0</v>
      </c>
      <c r="BB124">
        <v>0</v>
      </c>
      <c r="BC124">
        <v>0</v>
      </c>
      <c r="BD124" t="s">
        <v>31</v>
      </c>
      <c r="BE124">
        <v>0</v>
      </c>
      <c r="BF124" t="s">
        <v>37</v>
      </c>
      <c r="BG124">
        <v>16</v>
      </c>
      <c r="BH124">
        <v>0</v>
      </c>
      <c r="BI124" t="s">
        <v>31</v>
      </c>
      <c r="BJ124" t="s">
        <v>31</v>
      </c>
      <c r="BK124">
        <v>0</v>
      </c>
    </row>
    <row r="125" spans="1:63">
      <c r="A125" t="s">
        <v>3632</v>
      </c>
      <c r="B125" t="s">
        <v>2978</v>
      </c>
      <c r="C125" t="s">
        <v>45</v>
      </c>
      <c r="D125" t="s">
        <v>62</v>
      </c>
      <c r="E125" t="s">
        <v>67</v>
      </c>
      <c r="F125" t="str">
        <f t="shared" si="1"/>
        <v>51</v>
      </c>
      <c r="G125" t="s">
        <v>100</v>
      </c>
      <c r="H125" t="s">
        <v>42</v>
      </c>
      <c r="I125" t="s">
        <v>2940</v>
      </c>
      <c r="J125" t="s">
        <v>50</v>
      </c>
      <c r="K125" t="s">
        <v>2931</v>
      </c>
      <c r="L125" t="s">
        <v>43</v>
      </c>
      <c r="M125" t="s">
        <v>44</v>
      </c>
      <c r="N125" t="s">
        <v>46</v>
      </c>
      <c r="O125" t="s">
        <v>44</v>
      </c>
      <c r="P125" t="s">
        <v>45</v>
      </c>
      <c r="Q125" t="s">
        <v>48</v>
      </c>
      <c r="R125" t="s">
        <v>49</v>
      </c>
      <c r="S125" t="s">
        <v>47</v>
      </c>
      <c r="T125" t="s">
        <v>31</v>
      </c>
      <c r="U125" t="s">
        <v>31</v>
      </c>
      <c r="V125" t="s">
        <v>38</v>
      </c>
      <c r="W125" t="s">
        <v>66</v>
      </c>
      <c r="X125" t="s">
        <v>3615</v>
      </c>
      <c r="Y125" s="1">
        <v>43781</v>
      </c>
      <c r="Z125" t="s">
        <v>31</v>
      </c>
      <c r="AA125" t="s">
        <v>37</v>
      </c>
      <c r="AB125" s="3">
        <v>189000</v>
      </c>
      <c r="AC125" s="3">
        <v>189000</v>
      </c>
      <c r="AD125" s="3">
        <v>0</v>
      </c>
      <c r="AE125" s="3">
        <v>0</v>
      </c>
      <c r="AF125" s="3">
        <v>0</v>
      </c>
      <c r="AG125" s="3">
        <v>0</v>
      </c>
      <c r="AH125" s="3">
        <v>109194</v>
      </c>
      <c r="AI125" s="3">
        <v>0</v>
      </c>
      <c r="AJ125" s="3">
        <v>0</v>
      </c>
      <c r="AK125" s="3">
        <v>0</v>
      </c>
      <c r="AL125">
        <v>1</v>
      </c>
      <c r="AM125" s="1">
        <v>43953</v>
      </c>
      <c r="AN125" t="s">
        <v>3616</v>
      </c>
      <c r="AO125" t="s">
        <v>2933</v>
      </c>
      <c r="AP125" t="s">
        <v>37</v>
      </c>
      <c r="AQ125" t="s">
        <v>37</v>
      </c>
      <c r="AR125" t="s">
        <v>37</v>
      </c>
      <c r="AS125" t="s">
        <v>31</v>
      </c>
      <c r="AT125" t="s">
        <v>31</v>
      </c>
      <c r="AU125" t="s">
        <v>31</v>
      </c>
      <c r="AV125" t="s">
        <v>31</v>
      </c>
      <c r="AW125" t="s">
        <v>31</v>
      </c>
      <c r="AX125" t="s">
        <v>31</v>
      </c>
      <c r="AY125" t="s">
        <v>31</v>
      </c>
      <c r="AZ125" t="s">
        <v>31</v>
      </c>
      <c r="BA125">
        <v>0</v>
      </c>
      <c r="BB125">
        <v>0</v>
      </c>
      <c r="BC125">
        <v>0</v>
      </c>
      <c r="BD125" t="s">
        <v>31</v>
      </c>
      <c r="BE125">
        <v>0</v>
      </c>
      <c r="BF125" t="s">
        <v>37</v>
      </c>
      <c r="BG125">
        <v>17</v>
      </c>
      <c r="BH125">
        <v>0</v>
      </c>
      <c r="BI125" t="s">
        <v>31</v>
      </c>
      <c r="BJ125" t="s">
        <v>31</v>
      </c>
      <c r="BK125">
        <v>0</v>
      </c>
    </row>
    <row r="126" spans="1:63">
      <c r="A126" t="s">
        <v>3633</v>
      </c>
      <c r="B126" t="s">
        <v>2978</v>
      </c>
      <c r="C126" t="s">
        <v>45</v>
      </c>
      <c r="D126" t="s">
        <v>62</v>
      </c>
      <c r="E126" t="s">
        <v>67</v>
      </c>
      <c r="F126" t="str">
        <f t="shared" si="1"/>
        <v>51</v>
      </c>
      <c r="G126" t="s">
        <v>100</v>
      </c>
      <c r="H126" t="s">
        <v>42</v>
      </c>
      <c r="I126" t="s">
        <v>2940</v>
      </c>
      <c r="J126" t="s">
        <v>35</v>
      </c>
      <c r="K126" t="s">
        <v>2931</v>
      </c>
      <c r="L126" t="s">
        <v>43</v>
      </c>
      <c r="M126" t="s">
        <v>44</v>
      </c>
      <c r="N126" t="s">
        <v>46</v>
      </c>
      <c r="O126" t="s">
        <v>44</v>
      </c>
      <c r="P126" t="s">
        <v>45</v>
      </c>
      <c r="Q126" t="s">
        <v>48</v>
      </c>
      <c r="R126" t="s">
        <v>49</v>
      </c>
      <c r="S126" t="s">
        <v>47</v>
      </c>
      <c r="T126" t="s">
        <v>31</v>
      </c>
      <c r="U126" t="s">
        <v>31</v>
      </c>
      <c r="V126" t="s">
        <v>38</v>
      </c>
      <c r="W126" t="s">
        <v>66</v>
      </c>
      <c r="X126" t="s">
        <v>3615</v>
      </c>
      <c r="Y126" s="1">
        <v>43781</v>
      </c>
      <c r="Z126" t="s">
        <v>31</v>
      </c>
      <c r="AA126" t="s">
        <v>37</v>
      </c>
      <c r="AB126" s="3">
        <v>8834140000</v>
      </c>
      <c r="AC126" s="3">
        <v>8834140000</v>
      </c>
      <c r="AD126" s="3">
        <v>0</v>
      </c>
      <c r="AE126" s="3">
        <v>0</v>
      </c>
      <c r="AF126" s="3">
        <v>0</v>
      </c>
      <c r="AG126" s="3">
        <v>0</v>
      </c>
      <c r="AH126" s="3">
        <v>7023207940</v>
      </c>
      <c r="AI126" s="3">
        <v>0</v>
      </c>
      <c r="AJ126" s="3">
        <v>0</v>
      </c>
      <c r="AK126" s="3">
        <v>0</v>
      </c>
      <c r="AL126">
        <v>1</v>
      </c>
      <c r="AM126" s="1">
        <v>43953</v>
      </c>
      <c r="AN126" t="s">
        <v>3616</v>
      </c>
      <c r="AO126" t="s">
        <v>2933</v>
      </c>
      <c r="AP126" t="s">
        <v>37</v>
      </c>
      <c r="AQ126" t="s">
        <v>37</v>
      </c>
      <c r="AR126" t="s">
        <v>37</v>
      </c>
      <c r="AS126" t="s">
        <v>31</v>
      </c>
      <c r="AT126" t="s">
        <v>31</v>
      </c>
      <c r="AU126" t="s">
        <v>31</v>
      </c>
      <c r="AV126" t="s">
        <v>31</v>
      </c>
      <c r="AW126" t="s">
        <v>31</v>
      </c>
      <c r="AX126" t="s">
        <v>31</v>
      </c>
      <c r="AY126" t="s">
        <v>31</v>
      </c>
      <c r="AZ126" t="s">
        <v>31</v>
      </c>
      <c r="BA126">
        <v>0</v>
      </c>
      <c r="BB126">
        <v>0</v>
      </c>
      <c r="BC126">
        <v>0</v>
      </c>
      <c r="BD126" t="s">
        <v>31</v>
      </c>
      <c r="BE126">
        <v>0</v>
      </c>
      <c r="BF126" t="s">
        <v>37</v>
      </c>
      <c r="BG126">
        <v>18</v>
      </c>
      <c r="BH126">
        <v>0</v>
      </c>
      <c r="BI126" t="s">
        <v>31</v>
      </c>
      <c r="BJ126" t="s">
        <v>31</v>
      </c>
      <c r="BK126">
        <v>0</v>
      </c>
    </row>
    <row r="127" spans="1:63">
      <c r="A127" t="s">
        <v>3634</v>
      </c>
      <c r="B127" t="s">
        <v>2978</v>
      </c>
      <c r="C127" t="s">
        <v>45</v>
      </c>
      <c r="D127" t="s">
        <v>62</v>
      </c>
      <c r="E127" t="s">
        <v>67</v>
      </c>
      <c r="F127" t="str">
        <f t="shared" si="1"/>
        <v>52</v>
      </c>
      <c r="G127" t="s">
        <v>100</v>
      </c>
      <c r="H127" t="s">
        <v>192</v>
      </c>
      <c r="I127" t="s">
        <v>2930</v>
      </c>
      <c r="J127" t="s">
        <v>2422</v>
      </c>
      <c r="K127" t="s">
        <v>2931</v>
      </c>
      <c r="L127" t="s">
        <v>43</v>
      </c>
      <c r="M127" t="s">
        <v>44</v>
      </c>
      <c r="N127" t="s">
        <v>46</v>
      </c>
      <c r="O127" t="s">
        <v>44</v>
      </c>
      <c r="P127" t="s">
        <v>45</v>
      </c>
      <c r="Q127" t="s">
        <v>48</v>
      </c>
      <c r="R127" t="s">
        <v>49</v>
      </c>
      <c r="S127" t="s">
        <v>47</v>
      </c>
      <c r="T127" t="s">
        <v>31</v>
      </c>
      <c r="U127" t="s">
        <v>31</v>
      </c>
      <c r="V127" t="s">
        <v>38</v>
      </c>
      <c r="W127" t="s">
        <v>66</v>
      </c>
      <c r="X127" t="s">
        <v>3615</v>
      </c>
      <c r="Y127" s="1">
        <v>43781</v>
      </c>
      <c r="Z127" t="s">
        <v>31</v>
      </c>
      <c r="AA127" t="s">
        <v>37</v>
      </c>
      <c r="AB127" s="3">
        <v>6400000</v>
      </c>
      <c r="AC127" s="3">
        <v>6400000</v>
      </c>
      <c r="AD127" s="3">
        <v>0</v>
      </c>
      <c r="AE127" s="3">
        <v>0</v>
      </c>
      <c r="AF127" s="3">
        <v>0</v>
      </c>
      <c r="AG127" s="3">
        <v>0</v>
      </c>
      <c r="AH127" s="3">
        <v>6400000</v>
      </c>
      <c r="AI127" s="3">
        <v>0</v>
      </c>
      <c r="AJ127" s="3">
        <v>0</v>
      </c>
      <c r="AK127" s="3">
        <v>0</v>
      </c>
      <c r="AL127">
        <v>1</v>
      </c>
      <c r="AM127" s="1">
        <v>43953</v>
      </c>
      <c r="AN127" t="s">
        <v>3616</v>
      </c>
      <c r="AO127" t="s">
        <v>2933</v>
      </c>
      <c r="AP127" t="s">
        <v>37</v>
      </c>
      <c r="AQ127" t="s">
        <v>37</v>
      </c>
      <c r="AR127" t="s">
        <v>37</v>
      </c>
      <c r="AS127" t="s">
        <v>31</v>
      </c>
      <c r="AT127" t="s">
        <v>31</v>
      </c>
      <c r="AU127" t="s">
        <v>31</v>
      </c>
      <c r="AV127" t="s">
        <v>31</v>
      </c>
      <c r="AW127" t="s">
        <v>31</v>
      </c>
      <c r="AX127" t="s">
        <v>31</v>
      </c>
      <c r="AY127" t="s">
        <v>31</v>
      </c>
      <c r="AZ127" t="s">
        <v>31</v>
      </c>
      <c r="BA127">
        <v>0</v>
      </c>
      <c r="BB127">
        <v>0</v>
      </c>
      <c r="BC127">
        <v>0</v>
      </c>
      <c r="BD127" t="s">
        <v>31</v>
      </c>
      <c r="BE127">
        <v>0</v>
      </c>
      <c r="BF127" t="s">
        <v>37</v>
      </c>
      <c r="BG127">
        <v>19</v>
      </c>
      <c r="BH127">
        <v>0</v>
      </c>
      <c r="BI127" t="s">
        <v>31</v>
      </c>
      <c r="BJ127" t="s">
        <v>31</v>
      </c>
      <c r="BK127">
        <v>0</v>
      </c>
    </row>
    <row r="128" spans="1:63">
      <c r="A128" t="s">
        <v>3635</v>
      </c>
      <c r="B128" t="s">
        <v>2978</v>
      </c>
      <c r="C128" t="s">
        <v>45</v>
      </c>
      <c r="D128" t="s">
        <v>62</v>
      </c>
      <c r="E128" t="s">
        <v>67</v>
      </c>
      <c r="F128" t="str">
        <f t="shared" si="1"/>
        <v>52</v>
      </c>
      <c r="G128" t="s">
        <v>100</v>
      </c>
      <c r="H128" t="s">
        <v>192</v>
      </c>
      <c r="I128" t="s">
        <v>2935</v>
      </c>
      <c r="J128" t="s">
        <v>179</v>
      </c>
      <c r="K128" t="s">
        <v>2931</v>
      </c>
      <c r="L128" t="s">
        <v>43</v>
      </c>
      <c r="M128" t="s">
        <v>44</v>
      </c>
      <c r="N128" t="s">
        <v>46</v>
      </c>
      <c r="O128" t="s">
        <v>44</v>
      </c>
      <c r="P128" t="s">
        <v>45</v>
      </c>
      <c r="Q128" t="s">
        <v>48</v>
      </c>
      <c r="R128" t="s">
        <v>49</v>
      </c>
      <c r="S128" t="s">
        <v>47</v>
      </c>
      <c r="T128" t="s">
        <v>31</v>
      </c>
      <c r="U128" t="s">
        <v>31</v>
      </c>
      <c r="V128" t="s">
        <v>38</v>
      </c>
      <c r="W128" t="s">
        <v>66</v>
      </c>
      <c r="X128" t="s">
        <v>3615</v>
      </c>
      <c r="Y128" s="1">
        <v>43781</v>
      </c>
      <c r="Z128" t="s">
        <v>31</v>
      </c>
      <c r="AA128" t="s">
        <v>37</v>
      </c>
      <c r="AB128" s="3">
        <v>4200000</v>
      </c>
      <c r="AC128" s="3">
        <v>4200000</v>
      </c>
      <c r="AD128" s="3">
        <v>0</v>
      </c>
      <c r="AE128" s="3">
        <v>0</v>
      </c>
      <c r="AF128" s="3">
        <v>0</v>
      </c>
      <c r="AG128" s="3">
        <v>0</v>
      </c>
      <c r="AH128" s="3">
        <v>4200000</v>
      </c>
      <c r="AI128" s="3">
        <v>0</v>
      </c>
      <c r="AJ128" s="3">
        <v>0</v>
      </c>
      <c r="AK128" s="3">
        <v>0</v>
      </c>
      <c r="AL128">
        <v>1</v>
      </c>
      <c r="AM128" s="1">
        <v>43953</v>
      </c>
      <c r="AN128" t="s">
        <v>3616</v>
      </c>
      <c r="AO128" t="s">
        <v>2933</v>
      </c>
      <c r="AP128" t="s">
        <v>37</v>
      </c>
      <c r="AQ128" t="s">
        <v>37</v>
      </c>
      <c r="AR128" t="s">
        <v>37</v>
      </c>
      <c r="AS128" t="s">
        <v>31</v>
      </c>
      <c r="AT128" t="s">
        <v>31</v>
      </c>
      <c r="AU128" t="s">
        <v>31</v>
      </c>
      <c r="AV128" t="s">
        <v>31</v>
      </c>
      <c r="AW128" t="s">
        <v>31</v>
      </c>
      <c r="AX128" t="s">
        <v>31</v>
      </c>
      <c r="AY128" t="s">
        <v>31</v>
      </c>
      <c r="AZ128" t="s">
        <v>31</v>
      </c>
      <c r="BA128">
        <v>0</v>
      </c>
      <c r="BB128">
        <v>0</v>
      </c>
      <c r="BC128">
        <v>0</v>
      </c>
      <c r="BD128" t="s">
        <v>31</v>
      </c>
      <c r="BE128">
        <v>0</v>
      </c>
      <c r="BF128" t="s">
        <v>37</v>
      </c>
      <c r="BG128">
        <v>20</v>
      </c>
      <c r="BH128">
        <v>0</v>
      </c>
      <c r="BI128" t="s">
        <v>31</v>
      </c>
      <c r="BJ128" t="s">
        <v>31</v>
      </c>
      <c r="BK128">
        <v>0</v>
      </c>
    </row>
    <row r="129" spans="1:63">
      <c r="A129" t="s">
        <v>3636</v>
      </c>
      <c r="B129" t="s">
        <v>2978</v>
      </c>
      <c r="C129" t="s">
        <v>45</v>
      </c>
      <c r="D129" t="s">
        <v>62</v>
      </c>
      <c r="E129" t="s">
        <v>67</v>
      </c>
      <c r="F129" t="str">
        <f t="shared" si="1"/>
        <v>52</v>
      </c>
      <c r="G129" t="s">
        <v>100</v>
      </c>
      <c r="H129" t="s">
        <v>192</v>
      </c>
      <c r="I129" t="s">
        <v>2941</v>
      </c>
      <c r="J129" t="s">
        <v>122</v>
      </c>
      <c r="K129" t="s">
        <v>2931</v>
      </c>
      <c r="L129" t="s">
        <v>43</v>
      </c>
      <c r="M129" t="s">
        <v>44</v>
      </c>
      <c r="N129" t="s">
        <v>46</v>
      </c>
      <c r="O129" t="s">
        <v>44</v>
      </c>
      <c r="P129" t="s">
        <v>45</v>
      </c>
      <c r="Q129" t="s">
        <v>48</v>
      </c>
      <c r="R129" t="s">
        <v>49</v>
      </c>
      <c r="S129" t="s">
        <v>47</v>
      </c>
      <c r="T129" t="s">
        <v>31</v>
      </c>
      <c r="U129" t="s">
        <v>31</v>
      </c>
      <c r="V129" t="s">
        <v>38</v>
      </c>
      <c r="W129" t="s">
        <v>66</v>
      </c>
      <c r="X129" t="s">
        <v>3615</v>
      </c>
      <c r="Y129" s="1">
        <v>43781</v>
      </c>
      <c r="Z129" t="s">
        <v>31</v>
      </c>
      <c r="AA129" t="s">
        <v>37</v>
      </c>
      <c r="AB129" s="3">
        <v>400000</v>
      </c>
      <c r="AC129" s="3">
        <v>400000</v>
      </c>
      <c r="AD129" s="3">
        <v>0</v>
      </c>
      <c r="AE129" s="3">
        <v>0</v>
      </c>
      <c r="AF129" s="3">
        <v>0</v>
      </c>
      <c r="AG129" s="3">
        <v>0</v>
      </c>
      <c r="AH129" s="3">
        <v>400000</v>
      </c>
      <c r="AI129" s="3">
        <v>0</v>
      </c>
      <c r="AJ129" s="3">
        <v>0</v>
      </c>
      <c r="AK129" s="3">
        <v>0</v>
      </c>
      <c r="AL129">
        <v>1</v>
      </c>
      <c r="AM129" s="1">
        <v>43953</v>
      </c>
      <c r="AN129" t="s">
        <v>3616</v>
      </c>
      <c r="AO129" t="s">
        <v>2933</v>
      </c>
      <c r="AP129" t="s">
        <v>37</v>
      </c>
      <c r="AQ129" t="s">
        <v>37</v>
      </c>
      <c r="AR129" t="s">
        <v>37</v>
      </c>
      <c r="AS129" t="s">
        <v>31</v>
      </c>
      <c r="AT129" t="s">
        <v>31</v>
      </c>
      <c r="AU129" t="s">
        <v>31</v>
      </c>
      <c r="AV129" t="s">
        <v>31</v>
      </c>
      <c r="AW129" t="s">
        <v>31</v>
      </c>
      <c r="AX129" t="s">
        <v>31</v>
      </c>
      <c r="AY129" t="s">
        <v>31</v>
      </c>
      <c r="AZ129" t="s">
        <v>31</v>
      </c>
      <c r="BA129">
        <v>0</v>
      </c>
      <c r="BB129">
        <v>0</v>
      </c>
      <c r="BC129">
        <v>0</v>
      </c>
      <c r="BD129" t="s">
        <v>31</v>
      </c>
      <c r="BE129">
        <v>0</v>
      </c>
      <c r="BF129" t="s">
        <v>37</v>
      </c>
      <c r="BG129">
        <v>21</v>
      </c>
      <c r="BH129">
        <v>0</v>
      </c>
      <c r="BI129" t="s">
        <v>31</v>
      </c>
      <c r="BJ129" t="s">
        <v>31</v>
      </c>
      <c r="BK129">
        <v>0</v>
      </c>
    </row>
    <row r="130" spans="1:63">
      <c r="A130" t="s">
        <v>3637</v>
      </c>
      <c r="B130" t="s">
        <v>2978</v>
      </c>
      <c r="C130" t="s">
        <v>45</v>
      </c>
      <c r="D130" t="s">
        <v>62</v>
      </c>
      <c r="E130" t="s">
        <v>67</v>
      </c>
      <c r="F130" t="str">
        <f t="shared" si="1"/>
        <v>51</v>
      </c>
      <c r="G130" t="s">
        <v>86</v>
      </c>
      <c r="H130" t="s">
        <v>42</v>
      </c>
      <c r="I130" t="s">
        <v>2940</v>
      </c>
      <c r="J130" t="s">
        <v>84</v>
      </c>
      <c r="K130" t="s">
        <v>2931</v>
      </c>
      <c r="L130" t="s">
        <v>43</v>
      </c>
      <c r="M130" t="s">
        <v>44</v>
      </c>
      <c r="N130" t="s">
        <v>46</v>
      </c>
      <c r="O130" t="s">
        <v>44</v>
      </c>
      <c r="P130" t="s">
        <v>45</v>
      </c>
      <c r="Q130" t="s">
        <v>48</v>
      </c>
      <c r="R130" t="s">
        <v>49</v>
      </c>
      <c r="S130" t="s">
        <v>47</v>
      </c>
      <c r="T130" t="s">
        <v>31</v>
      </c>
      <c r="U130" t="s">
        <v>31</v>
      </c>
      <c r="V130" t="s">
        <v>38</v>
      </c>
      <c r="W130" t="s">
        <v>66</v>
      </c>
      <c r="X130" t="s">
        <v>3615</v>
      </c>
      <c r="Y130" s="1">
        <v>43781</v>
      </c>
      <c r="Z130" t="s">
        <v>31</v>
      </c>
      <c r="AA130" t="s">
        <v>37</v>
      </c>
      <c r="AB130" s="3">
        <v>12726328000</v>
      </c>
      <c r="AC130" s="3">
        <v>12726328000</v>
      </c>
      <c r="AD130" s="3">
        <v>0</v>
      </c>
      <c r="AE130" s="3">
        <v>0</v>
      </c>
      <c r="AF130" s="3">
        <v>0</v>
      </c>
      <c r="AG130" s="3">
        <v>0</v>
      </c>
      <c r="AH130" s="3">
        <v>2583666880</v>
      </c>
      <c r="AI130" s="3">
        <v>0</v>
      </c>
      <c r="AJ130" s="3">
        <v>0</v>
      </c>
      <c r="AK130" s="3">
        <v>0</v>
      </c>
      <c r="AL130">
        <v>1</v>
      </c>
      <c r="AM130" s="1">
        <v>43953</v>
      </c>
      <c r="AN130" t="s">
        <v>3616</v>
      </c>
      <c r="AO130" t="s">
        <v>2933</v>
      </c>
      <c r="AP130" t="s">
        <v>37</v>
      </c>
      <c r="AQ130" t="s">
        <v>37</v>
      </c>
      <c r="AR130" t="s">
        <v>37</v>
      </c>
      <c r="AS130" t="s">
        <v>31</v>
      </c>
      <c r="AT130" t="s">
        <v>31</v>
      </c>
      <c r="AU130" t="s">
        <v>31</v>
      </c>
      <c r="AV130" t="s">
        <v>31</v>
      </c>
      <c r="AW130" t="s">
        <v>31</v>
      </c>
      <c r="AX130" t="s">
        <v>31</v>
      </c>
      <c r="AY130" t="s">
        <v>31</v>
      </c>
      <c r="AZ130" t="s">
        <v>31</v>
      </c>
      <c r="BA130">
        <v>0</v>
      </c>
      <c r="BB130">
        <v>0</v>
      </c>
      <c r="BC130">
        <v>0</v>
      </c>
      <c r="BD130" t="s">
        <v>31</v>
      </c>
      <c r="BE130">
        <v>0</v>
      </c>
      <c r="BF130" t="s">
        <v>37</v>
      </c>
      <c r="BG130">
        <v>22</v>
      </c>
      <c r="BH130">
        <v>0</v>
      </c>
      <c r="BI130" t="s">
        <v>31</v>
      </c>
      <c r="BJ130" t="s">
        <v>31</v>
      </c>
      <c r="BK130">
        <v>0</v>
      </c>
    </row>
    <row r="131" spans="1:63">
      <c r="A131" t="s">
        <v>3638</v>
      </c>
      <c r="B131" t="s">
        <v>2978</v>
      </c>
      <c r="C131" t="s">
        <v>45</v>
      </c>
      <c r="D131" t="s">
        <v>62</v>
      </c>
      <c r="E131" t="s">
        <v>67</v>
      </c>
      <c r="F131" t="str">
        <f t="shared" ref="F131:F194" si="2">LEFT(J131,2)</f>
        <v>51</v>
      </c>
      <c r="G131" t="s">
        <v>86</v>
      </c>
      <c r="H131" t="s">
        <v>90</v>
      </c>
      <c r="I131" t="s">
        <v>2942</v>
      </c>
      <c r="J131" t="s">
        <v>88</v>
      </c>
      <c r="K131" t="s">
        <v>2931</v>
      </c>
      <c r="L131" t="s">
        <v>43</v>
      </c>
      <c r="M131" t="s">
        <v>44</v>
      </c>
      <c r="N131" t="s">
        <v>46</v>
      </c>
      <c r="O131" t="s">
        <v>44</v>
      </c>
      <c r="P131" t="s">
        <v>45</v>
      </c>
      <c r="Q131" t="s">
        <v>48</v>
      </c>
      <c r="R131" t="s">
        <v>49</v>
      </c>
      <c r="S131" t="s">
        <v>47</v>
      </c>
      <c r="T131" t="s">
        <v>31</v>
      </c>
      <c r="U131" t="s">
        <v>31</v>
      </c>
      <c r="V131" t="s">
        <v>38</v>
      </c>
      <c r="W131" t="s">
        <v>66</v>
      </c>
      <c r="X131" t="s">
        <v>3615</v>
      </c>
      <c r="Y131" s="1">
        <v>43781</v>
      </c>
      <c r="Z131" t="s">
        <v>31</v>
      </c>
      <c r="AA131" t="s">
        <v>37</v>
      </c>
      <c r="AB131" s="3">
        <v>41959980000</v>
      </c>
      <c r="AC131" s="3">
        <v>41959980000</v>
      </c>
      <c r="AD131" s="3">
        <v>0</v>
      </c>
      <c r="AE131" s="3">
        <v>0</v>
      </c>
      <c r="AF131" s="3">
        <v>0</v>
      </c>
      <c r="AG131" s="3">
        <v>0</v>
      </c>
      <c r="AH131" s="3">
        <v>16255169700</v>
      </c>
      <c r="AI131" s="3">
        <v>0</v>
      </c>
      <c r="AJ131" s="3">
        <v>0</v>
      </c>
      <c r="AK131" s="3">
        <v>0</v>
      </c>
      <c r="AL131">
        <v>1</v>
      </c>
      <c r="AM131" s="1">
        <v>43953</v>
      </c>
      <c r="AN131" t="s">
        <v>3616</v>
      </c>
      <c r="AO131" t="s">
        <v>2933</v>
      </c>
      <c r="AP131" t="s">
        <v>37</v>
      </c>
      <c r="AQ131" t="s">
        <v>37</v>
      </c>
      <c r="AR131" t="s">
        <v>37</v>
      </c>
      <c r="AS131" t="s">
        <v>31</v>
      </c>
      <c r="AT131" t="s">
        <v>31</v>
      </c>
      <c r="AU131" t="s">
        <v>31</v>
      </c>
      <c r="AV131" t="s">
        <v>31</v>
      </c>
      <c r="AW131" t="s">
        <v>31</v>
      </c>
      <c r="AX131" t="s">
        <v>31</v>
      </c>
      <c r="AY131" t="s">
        <v>31</v>
      </c>
      <c r="AZ131" t="s">
        <v>31</v>
      </c>
      <c r="BA131">
        <v>0</v>
      </c>
      <c r="BB131">
        <v>0</v>
      </c>
      <c r="BC131">
        <v>0</v>
      </c>
      <c r="BD131" t="s">
        <v>31</v>
      </c>
      <c r="BE131">
        <v>0</v>
      </c>
      <c r="BF131" t="s">
        <v>37</v>
      </c>
      <c r="BG131">
        <v>23</v>
      </c>
      <c r="BH131">
        <v>0</v>
      </c>
      <c r="BI131" t="s">
        <v>31</v>
      </c>
      <c r="BJ131" t="s">
        <v>31</v>
      </c>
      <c r="BK131">
        <v>0</v>
      </c>
    </row>
    <row r="132" spans="1:63">
      <c r="A132" t="s">
        <v>3639</v>
      </c>
      <c r="B132" t="s">
        <v>2978</v>
      </c>
      <c r="C132" t="s">
        <v>45</v>
      </c>
      <c r="D132" t="s">
        <v>62</v>
      </c>
      <c r="E132" t="s">
        <v>67</v>
      </c>
      <c r="F132" t="str">
        <f t="shared" si="2"/>
        <v>51</v>
      </c>
      <c r="G132" t="s">
        <v>86</v>
      </c>
      <c r="H132" t="s">
        <v>94</v>
      </c>
      <c r="I132" t="s">
        <v>2942</v>
      </c>
      <c r="J132" t="s">
        <v>92</v>
      </c>
      <c r="K132" t="s">
        <v>2931</v>
      </c>
      <c r="L132" t="s">
        <v>43</v>
      </c>
      <c r="M132" t="s">
        <v>44</v>
      </c>
      <c r="N132" t="s">
        <v>46</v>
      </c>
      <c r="O132" t="s">
        <v>44</v>
      </c>
      <c r="P132" t="s">
        <v>45</v>
      </c>
      <c r="Q132" t="s">
        <v>48</v>
      </c>
      <c r="R132" t="s">
        <v>49</v>
      </c>
      <c r="S132" t="s">
        <v>47</v>
      </c>
      <c r="T132" t="s">
        <v>31</v>
      </c>
      <c r="U132" t="s">
        <v>31</v>
      </c>
      <c r="V132" t="s">
        <v>38</v>
      </c>
      <c r="W132" t="s">
        <v>66</v>
      </c>
      <c r="X132" t="s">
        <v>3615</v>
      </c>
      <c r="Y132" s="1">
        <v>43781</v>
      </c>
      <c r="Z132" t="s">
        <v>31</v>
      </c>
      <c r="AA132" t="s">
        <v>37</v>
      </c>
      <c r="AB132" s="3">
        <v>3483000000</v>
      </c>
      <c r="AC132" s="3">
        <v>3483000000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>
        <v>1</v>
      </c>
      <c r="AM132" s="1">
        <v>43953</v>
      </c>
      <c r="AN132" t="s">
        <v>3616</v>
      </c>
      <c r="AO132" t="s">
        <v>2933</v>
      </c>
      <c r="AP132" t="s">
        <v>37</v>
      </c>
      <c r="AQ132" t="s">
        <v>37</v>
      </c>
      <c r="AR132" t="s">
        <v>37</v>
      </c>
      <c r="AS132" t="s">
        <v>31</v>
      </c>
      <c r="AT132" t="s">
        <v>31</v>
      </c>
      <c r="AU132" t="s">
        <v>31</v>
      </c>
      <c r="AV132" t="s">
        <v>31</v>
      </c>
      <c r="AW132" t="s">
        <v>31</v>
      </c>
      <c r="AX132" t="s">
        <v>31</v>
      </c>
      <c r="AY132" t="s">
        <v>31</v>
      </c>
      <c r="AZ132" t="s">
        <v>31</v>
      </c>
      <c r="BA132">
        <v>0</v>
      </c>
      <c r="BB132">
        <v>0</v>
      </c>
      <c r="BC132">
        <v>0</v>
      </c>
      <c r="BD132" t="s">
        <v>31</v>
      </c>
      <c r="BE132">
        <v>0</v>
      </c>
      <c r="BF132" t="s">
        <v>37</v>
      </c>
      <c r="BG132">
        <v>24</v>
      </c>
      <c r="BH132">
        <v>0</v>
      </c>
      <c r="BI132" t="s">
        <v>31</v>
      </c>
      <c r="BJ132" t="s">
        <v>31</v>
      </c>
      <c r="BK132">
        <v>0</v>
      </c>
    </row>
    <row r="133" spans="1:63">
      <c r="A133" t="s">
        <v>3640</v>
      </c>
      <c r="B133" t="s">
        <v>2978</v>
      </c>
      <c r="C133" t="s">
        <v>45</v>
      </c>
      <c r="D133" t="s">
        <v>62</v>
      </c>
      <c r="E133" t="s">
        <v>67</v>
      </c>
      <c r="F133" t="str">
        <f t="shared" si="2"/>
        <v>52</v>
      </c>
      <c r="G133" t="s">
        <v>81</v>
      </c>
      <c r="H133" t="s">
        <v>2084</v>
      </c>
      <c r="I133" t="s">
        <v>2941</v>
      </c>
      <c r="J133" t="s">
        <v>363</v>
      </c>
      <c r="K133" t="s">
        <v>2931</v>
      </c>
      <c r="L133" t="s">
        <v>43</v>
      </c>
      <c r="M133" t="s">
        <v>44</v>
      </c>
      <c r="N133" t="s">
        <v>46</v>
      </c>
      <c r="O133" t="s">
        <v>44</v>
      </c>
      <c r="P133" t="s">
        <v>45</v>
      </c>
      <c r="Q133" t="s">
        <v>48</v>
      </c>
      <c r="R133" t="s">
        <v>49</v>
      </c>
      <c r="S133" t="s">
        <v>47</v>
      </c>
      <c r="T133" t="s">
        <v>31</v>
      </c>
      <c r="U133" t="s">
        <v>31</v>
      </c>
      <c r="V133" t="s">
        <v>38</v>
      </c>
      <c r="W133" t="s">
        <v>66</v>
      </c>
      <c r="X133" t="s">
        <v>3615</v>
      </c>
      <c r="Y133" s="1">
        <v>43781</v>
      </c>
      <c r="Z133" t="s">
        <v>31</v>
      </c>
      <c r="AA133" t="s">
        <v>37</v>
      </c>
      <c r="AB133" s="3">
        <v>4528000000</v>
      </c>
      <c r="AC133" s="3">
        <v>4528000000</v>
      </c>
      <c r="AD133" s="3">
        <v>0</v>
      </c>
      <c r="AE133" s="3">
        <v>0</v>
      </c>
      <c r="AF133" s="3">
        <v>0</v>
      </c>
      <c r="AG133" s="3">
        <v>0</v>
      </c>
      <c r="AH133" s="3">
        <v>3200400088</v>
      </c>
      <c r="AI133" s="3">
        <v>0</v>
      </c>
      <c r="AJ133" s="3">
        <v>0</v>
      </c>
      <c r="AK133" s="3">
        <v>0</v>
      </c>
      <c r="AL133">
        <v>1</v>
      </c>
      <c r="AM133" s="1">
        <v>43953</v>
      </c>
      <c r="AN133" t="s">
        <v>3616</v>
      </c>
      <c r="AO133" t="s">
        <v>2933</v>
      </c>
      <c r="AP133" t="s">
        <v>37</v>
      </c>
      <c r="AQ133" t="s">
        <v>37</v>
      </c>
      <c r="AR133" t="s">
        <v>37</v>
      </c>
      <c r="AS133" t="s">
        <v>31</v>
      </c>
      <c r="AT133" t="s">
        <v>31</v>
      </c>
      <c r="AU133" t="s">
        <v>31</v>
      </c>
      <c r="AV133" t="s">
        <v>31</v>
      </c>
      <c r="AW133" t="s">
        <v>31</v>
      </c>
      <c r="AX133" t="s">
        <v>31</v>
      </c>
      <c r="AY133" t="s">
        <v>31</v>
      </c>
      <c r="AZ133" t="s">
        <v>31</v>
      </c>
      <c r="BA133">
        <v>0</v>
      </c>
      <c r="BB133">
        <v>0</v>
      </c>
      <c r="BC133">
        <v>0</v>
      </c>
      <c r="BD133" t="s">
        <v>31</v>
      </c>
      <c r="BE133">
        <v>0</v>
      </c>
      <c r="BF133" t="s">
        <v>37</v>
      </c>
      <c r="BG133">
        <v>25</v>
      </c>
      <c r="BH133">
        <v>0</v>
      </c>
      <c r="BI133" t="s">
        <v>31</v>
      </c>
      <c r="BJ133" t="s">
        <v>31</v>
      </c>
      <c r="BK133">
        <v>0</v>
      </c>
    </row>
    <row r="134" spans="1:63">
      <c r="A134" t="s">
        <v>3641</v>
      </c>
      <c r="B134" t="s">
        <v>2978</v>
      </c>
      <c r="C134" t="s">
        <v>45</v>
      </c>
      <c r="D134" t="s">
        <v>62</v>
      </c>
      <c r="E134" t="s">
        <v>67</v>
      </c>
      <c r="F134" t="str">
        <f t="shared" si="2"/>
        <v>52</v>
      </c>
      <c r="G134" t="s">
        <v>81</v>
      </c>
      <c r="H134" t="s">
        <v>659</v>
      </c>
      <c r="I134" t="s">
        <v>2941</v>
      </c>
      <c r="J134" t="s">
        <v>363</v>
      </c>
      <c r="K134" t="s">
        <v>2931</v>
      </c>
      <c r="L134" t="s">
        <v>43</v>
      </c>
      <c r="M134" t="s">
        <v>44</v>
      </c>
      <c r="N134" t="s">
        <v>46</v>
      </c>
      <c r="O134" t="s">
        <v>44</v>
      </c>
      <c r="P134" t="s">
        <v>45</v>
      </c>
      <c r="Q134" t="s">
        <v>48</v>
      </c>
      <c r="R134" t="s">
        <v>49</v>
      </c>
      <c r="S134" t="s">
        <v>47</v>
      </c>
      <c r="T134" t="s">
        <v>31</v>
      </c>
      <c r="U134" t="s">
        <v>31</v>
      </c>
      <c r="V134" t="s">
        <v>38</v>
      </c>
      <c r="W134" t="s">
        <v>66</v>
      </c>
      <c r="X134" t="s">
        <v>3615</v>
      </c>
      <c r="Y134" s="1">
        <v>43781</v>
      </c>
      <c r="Z134" t="s">
        <v>31</v>
      </c>
      <c r="AA134" t="s">
        <v>37</v>
      </c>
      <c r="AB134" s="3">
        <v>11438000000</v>
      </c>
      <c r="AC134" s="3">
        <v>11438000000</v>
      </c>
      <c r="AD134" s="3">
        <v>0</v>
      </c>
      <c r="AE134" s="3">
        <v>0</v>
      </c>
      <c r="AF134" s="3">
        <v>0</v>
      </c>
      <c r="AG134" s="3">
        <v>0</v>
      </c>
      <c r="AH134" s="3">
        <v>5317500000</v>
      </c>
      <c r="AI134" s="3">
        <v>0</v>
      </c>
      <c r="AJ134" s="3">
        <v>0</v>
      </c>
      <c r="AK134" s="3">
        <v>0</v>
      </c>
      <c r="AL134">
        <v>1</v>
      </c>
      <c r="AM134" s="1">
        <v>43953</v>
      </c>
      <c r="AN134" t="s">
        <v>3616</v>
      </c>
      <c r="AO134" t="s">
        <v>2933</v>
      </c>
      <c r="AP134" t="s">
        <v>37</v>
      </c>
      <c r="AQ134" t="s">
        <v>37</v>
      </c>
      <c r="AR134" t="s">
        <v>37</v>
      </c>
      <c r="AS134" t="s">
        <v>31</v>
      </c>
      <c r="AT134" t="s">
        <v>31</v>
      </c>
      <c r="AU134" t="s">
        <v>31</v>
      </c>
      <c r="AV134" t="s">
        <v>31</v>
      </c>
      <c r="AW134" t="s">
        <v>31</v>
      </c>
      <c r="AX134" t="s">
        <v>31</v>
      </c>
      <c r="AY134" t="s">
        <v>31</v>
      </c>
      <c r="AZ134" t="s">
        <v>31</v>
      </c>
      <c r="BA134">
        <v>0</v>
      </c>
      <c r="BB134">
        <v>0</v>
      </c>
      <c r="BC134">
        <v>0</v>
      </c>
      <c r="BD134" t="s">
        <v>31</v>
      </c>
      <c r="BE134">
        <v>0</v>
      </c>
      <c r="BF134" t="s">
        <v>37</v>
      </c>
      <c r="BG134">
        <v>26</v>
      </c>
      <c r="BH134">
        <v>0</v>
      </c>
      <c r="BI134" t="s">
        <v>31</v>
      </c>
      <c r="BJ134" t="s">
        <v>31</v>
      </c>
      <c r="BK134">
        <v>0</v>
      </c>
    </row>
    <row r="135" spans="1:63">
      <c r="A135" t="s">
        <v>3642</v>
      </c>
      <c r="B135" t="s">
        <v>2978</v>
      </c>
      <c r="C135" t="s">
        <v>45</v>
      </c>
      <c r="D135" t="s">
        <v>62</v>
      </c>
      <c r="E135" t="s">
        <v>67</v>
      </c>
      <c r="F135" t="str">
        <f t="shared" si="2"/>
        <v>52</v>
      </c>
      <c r="G135" t="s">
        <v>81</v>
      </c>
      <c r="H135" t="s">
        <v>365</v>
      </c>
      <c r="I135" t="s">
        <v>2941</v>
      </c>
      <c r="J135" t="s">
        <v>363</v>
      </c>
      <c r="K135" t="s">
        <v>2931</v>
      </c>
      <c r="L135" t="s">
        <v>43</v>
      </c>
      <c r="M135" t="s">
        <v>44</v>
      </c>
      <c r="N135" t="s">
        <v>46</v>
      </c>
      <c r="O135" t="s">
        <v>44</v>
      </c>
      <c r="P135" t="s">
        <v>45</v>
      </c>
      <c r="Q135" t="s">
        <v>48</v>
      </c>
      <c r="R135" t="s">
        <v>49</v>
      </c>
      <c r="S135" t="s">
        <v>47</v>
      </c>
      <c r="T135" t="s">
        <v>31</v>
      </c>
      <c r="U135" t="s">
        <v>31</v>
      </c>
      <c r="V135" t="s">
        <v>38</v>
      </c>
      <c r="W135" t="s">
        <v>66</v>
      </c>
      <c r="X135" t="s">
        <v>3615</v>
      </c>
      <c r="Y135" s="1">
        <v>43781</v>
      </c>
      <c r="Z135" t="s">
        <v>31</v>
      </c>
      <c r="AA135" t="s">
        <v>37</v>
      </c>
      <c r="AB135" s="3">
        <v>11103000000</v>
      </c>
      <c r="AC135" s="3">
        <v>11103000000</v>
      </c>
      <c r="AD135" s="3">
        <v>0</v>
      </c>
      <c r="AE135" s="3">
        <v>0</v>
      </c>
      <c r="AF135" s="3">
        <v>0</v>
      </c>
      <c r="AG135" s="3">
        <v>0</v>
      </c>
      <c r="AH135" s="3">
        <v>6922300000</v>
      </c>
      <c r="AI135" s="3">
        <v>0</v>
      </c>
      <c r="AJ135" s="3">
        <v>0</v>
      </c>
      <c r="AK135" s="3">
        <v>0</v>
      </c>
      <c r="AL135">
        <v>1</v>
      </c>
      <c r="AM135" s="1">
        <v>43953</v>
      </c>
      <c r="AN135" t="s">
        <v>3616</v>
      </c>
      <c r="AO135" t="s">
        <v>2933</v>
      </c>
      <c r="AP135" t="s">
        <v>37</v>
      </c>
      <c r="AQ135" t="s">
        <v>37</v>
      </c>
      <c r="AR135" t="s">
        <v>37</v>
      </c>
      <c r="AS135" t="s">
        <v>31</v>
      </c>
      <c r="AT135" t="s">
        <v>31</v>
      </c>
      <c r="AU135" t="s">
        <v>31</v>
      </c>
      <c r="AV135" t="s">
        <v>31</v>
      </c>
      <c r="AW135" t="s">
        <v>31</v>
      </c>
      <c r="AX135" t="s">
        <v>31</v>
      </c>
      <c r="AY135" t="s">
        <v>31</v>
      </c>
      <c r="AZ135" t="s">
        <v>31</v>
      </c>
      <c r="BA135">
        <v>0</v>
      </c>
      <c r="BB135">
        <v>0</v>
      </c>
      <c r="BC135">
        <v>0</v>
      </c>
      <c r="BD135" t="s">
        <v>31</v>
      </c>
      <c r="BE135">
        <v>0</v>
      </c>
      <c r="BF135" t="s">
        <v>37</v>
      </c>
      <c r="BG135">
        <v>27</v>
      </c>
      <c r="BH135">
        <v>0</v>
      </c>
      <c r="BI135" t="s">
        <v>31</v>
      </c>
      <c r="BJ135" t="s">
        <v>31</v>
      </c>
      <c r="BK135">
        <v>0</v>
      </c>
    </row>
    <row r="136" spans="1:63">
      <c r="A136" t="s">
        <v>3643</v>
      </c>
      <c r="B136" t="s">
        <v>2978</v>
      </c>
      <c r="C136" t="s">
        <v>45</v>
      </c>
      <c r="D136" t="s">
        <v>62</v>
      </c>
      <c r="E136" t="s">
        <v>67</v>
      </c>
      <c r="F136" t="str">
        <f t="shared" si="2"/>
        <v>53</v>
      </c>
      <c r="G136" t="s">
        <v>81</v>
      </c>
      <c r="H136" t="s">
        <v>82</v>
      </c>
      <c r="I136" t="s">
        <v>2948</v>
      </c>
      <c r="J136" t="s">
        <v>281</v>
      </c>
      <c r="K136" t="s">
        <v>2931</v>
      </c>
      <c r="L136" t="s">
        <v>43</v>
      </c>
      <c r="M136" t="s">
        <v>44</v>
      </c>
      <c r="N136" t="s">
        <v>46</v>
      </c>
      <c r="O136" t="s">
        <v>44</v>
      </c>
      <c r="P136" t="s">
        <v>45</v>
      </c>
      <c r="Q136" t="s">
        <v>48</v>
      </c>
      <c r="R136" t="s">
        <v>49</v>
      </c>
      <c r="S136" t="s">
        <v>47</v>
      </c>
      <c r="T136" t="s">
        <v>31</v>
      </c>
      <c r="U136" t="s">
        <v>31</v>
      </c>
      <c r="V136" t="s">
        <v>38</v>
      </c>
      <c r="W136" t="s">
        <v>66</v>
      </c>
      <c r="X136" t="s">
        <v>3615</v>
      </c>
      <c r="Y136" s="1">
        <v>43781</v>
      </c>
      <c r="Z136" t="s">
        <v>31</v>
      </c>
      <c r="AA136" t="s">
        <v>37</v>
      </c>
      <c r="AB136" s="3">
        <v>36246000</v>
      </c>
      <c r="AC136" s="3">
        <v>36246000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>
        <v>1</v>
      </c>
      <c r="AM136" s="1">
        <v>43953</v>
      </c>
      <c r="AN136" t="s">
        <v>3616</v>
      </c>
      <c r="AO136" t="s">
        <v>2933</v>
      </c>
      <c r="AP136" t="s">
        <v>37</v>
      </c>
      <c r="AQ136" t="s">
        <v>37</v>
      </c>
      <c r="AR136" t="s">
        <v>37</v>
      </c>
      <c r="AS136" t="s">
        <v>31</v>
      </c>
      <c r="AT136" t="s">
        <v>31</v>
      </c>
      <c r="AU136" t="s">
        <v>31</v>
      </c>
      <c r="AV136" t="s">
        <v>31</v>
      </c>
      <c r="AW136" t="s">
        <v>31</v>
      </c>
      <c r="AX136" t="s">
        <v>31</v>
      </c>
      <c r="AY136" t="s">
        <v>31</v>
      </c>
      <c r="AZ136" t="s">
        <v>31</v>
      </c>
      <c r="BA136">
        <v>0</v>
      </c>
      <c r="BB136">
        <v>0</v>
      </c>
      <c r="BC136">
        <v>0</v>
      </c>
      <c r="BD136" t="s">
        <v>31</v>
      </c>
      <c r="BE136">
        <v>0</v>
      </c>
      <c r="BF136" t="s">
        <v>37</v>
      </c>
      <c r="BG136">
        <v>28</v>
      </c>
      <c r="BH136">
        <v>0</v>
      </c>
      <c r="BI136" t="s">
        <v>31</v>
      </c>
      <c r="BJ136" t="s">
        <v>31</v>
      </c>
      <c r="BK136">
        <v>0</v>
      </c>
    </row>
    <row r="137" spans="1:63">
      <c r="A137" t="s">
        <v>3644</v>
      </c>
      <c r="B137" t="s">
        <v>2978</v>
      </c>
      <c r="C137" t="s">
        <v>45</v>
      </c>
      <c r="D137" t="s">
        <v>62</v>
      </c>
      <c r="E137" t="s">
        <v>67</v>
      </c>
      <c r="F137" t="str">
        <f t="shared" si="2"/>
        <v>53</v>
      </c>
      <c r="G137" t="s">
        <v>81</v>
      </c>
      <c r="H137" t="s">
        <v>82</v>
      </c>
      <c r="I137" t="s">
        <v>2949</v>
      </c>
      <c r="J137" t="s">
        <v>2533</v>
      </c>
      <c r="K137" t="s">
        <v>2931</v>
      </c>
      <c r="L137" t="s">
        <v>43</v>
      </c>
      <c r="M137" t="s">
        <v>44</v>
      </c>
      <c r="N137" t="s">
        <v>46</v>
      </c>
      <c r="O137" t="s">
        <v>44</v>
      </c>
      <c r="P137" t="s">
        <v>45</v>
      </c>
      <c r="Q137" t="s">
        <v>48</v>
      </c>
      <c r="R137" t="s">
        <v>49</v>
      </c>
      <c r="S137" t="s">
        <v>47</v>
      </c>
      <c r="T137" t="s">
        <v>31</v>
      </c>
      <c r="U137" t="s">
        <v>31</v>
      </c>
      <c r="V137" t="s">
        <v>38</v>
      </c>
      <c r="W137" t="s">
        <v>66</v>
      </c>
      <c r="X137" t="s">
        <v>3615</v>
      </c>
      <c r="Y137" s="1">
        <v>43781</v>
      </c>
      <c r="Z137" t="s">
        <v>31</v>
      </c>
      <c r="AA137" t="s">
        <v>37</v>
      </c>
      <c r="AB137" s="3">
        <v>38625000</v>
      </c>
      <c r="AC137" s="3">
        <v>38625000</v>
      </c>
      <c r="AD137" s="3">
        <v>0</v>
      </c>
      <c r="AE137" s="3">
        <v>0</v>
      </c>
      <c r="AF137" s="3">
        <v>0</v>
      </c>
      <c r="AG137" s="3">
        <v>0</v>
      </c>
      <c r="AH137" s="3">
        <v>38625000</v>
      </c>
      <c r="AI137" s="3">
        <v>0</v>
      </c>
      <c r="AJ137" s="3">
        <v>0</v>
      </c>
      <c r="AK137" s="3">
        <v>0</v>
      </c>
      <c r="AL137">
        <v>1</v>
      </c>
      <c r="AM137" s="1">
        <v>43953</v>
      </c>
      <c r="AN137" t="s">
        <v>3616</v>
      </c>
      <c r="AO137" t="s">
        <v>2933</v>
      </c>
      <c r="AP137" t="s">
        <v>37</v>
      </c>
      <c r="AQ137" t="s">
        <v>37</v>
      </c>
      <c r="AR137" t="s">
        <v>37</v>
      </c>
      <c r="AS137" t="s">
        <v>31</v>
      </c>
      <c r="AT137" t="s">
        <v>31</v>
      </c>
      <c r="AU137" t="s">
        <v>31</v>
      </c>
      <c r="AV137" t="s">
        <v>31</v>
      </c>
      <c r="AW137" t="s">
        <v>31</v>
      </c>
      <c r="AX137" t="s">
        <v>31</v>
      </c>
      <c r="AY137" t="s">
        <v>31</v>
      </c>
      <c r="AZ137" t="s">
        <v>31</v>
      </c>
      <c r="BA137">
        <v>0</v>
      </c>
      <c r="BB137">
        <v>0</v>
      </c>
      <c r="BC137">
        <v>0</v>
      </c>
      <c r="BD137" t="s">
        <v>31</v>
      </c>
      <c r="BE137">
        <v>0</v>
      </c>
      <c r="BF137" t="s">
        <v>37</v>
      </c>
      <c r="BG137">
        <v>29</v>
      </c>
      <c r="BH137">
        <v>0</v>
      </c>
      <c r="BI137" t="s">
        <v>31</v>
      </c>
      <c r="BJ137" t="s">
        <v>31</v>
      </c>
      <c r="BK137">
        <v>0</v>
      </c>
    </row>
    <row r="138" spans="1:63">
      <c r="A138" t="s">
        <v>3645</v>
      </c>
      <c r="B138" t="s">
        <v>2978</v>
      </c>
      <c r="C138" t="s">
        <v>45</v>
      </c>
      <c r="D138" t="s">
        <v>62</v>
      </c>
      <c r="E138" t="s">
        <v>67</v>
      </c>
      <c r="F138" t="str">
        <f t="shared" si="2"/>
        <v>53</v>
      </c>
      <c r="G138" t="s">
        <v>81</v>
      </c>
      <c r="H138" t="s">
        <v>82</v>
      </c>
      <c r="I138" t="s">
        <v>2947</v>
      </c>
      <c r="J138" t="s">
        <v>299</v>
      </c>
      <c r="K138" t="s">
        <v>2931</v>
      </c>
      <c r="L138" t="s">
        <v>43</v>
      </c>
      <c r="M138" t="s">
        <v>44</v>
      </c>
      <c r="N138" t="s">
        <v>46</v>
      </c>
      <c r="O138" t="s">
        <v>44</v>
      </c>
      <c r="P138" t="s">
        <v>45</v>
      </c>
      <c r="Q138" t="s">
        <v>48</v>
      </c>
      <c r="R138" t="s">
        <v>49</v>
      </c>
      <c r="S138" t="s">
        <v>47</v>
      </c>
      <c r="T138" t="s">
        <v>31</v>
      </c>
      <c r="U138" t="s">
        <v>31</v>
      </c>
      <c r="V138" t="s">
        <v>38</v>
      </c>
      <c r="W138" t="s">
        <v>66</v>
      </c>
      <c r="X138" t="s">
        <v>3615</v>
      </c>
      <c r="Y138" s="1">
        <v>43781</v>
      </c>
      <c r="Z138" t="s">
        <v>31</v>
      </c>
      <c r="AA138" t="s">
        <v>37</v>
      </c>
      <c r="AB138" s="3">
        <v>179700000</v>
      </c>
      <c r="AC138" s="3">
        <v>179700000</v>
      </c>
      <c r="AD138" s="3">
        <v>0</v>
      </c>
      <c r="AE138" s="3">
        <v>0</v>
      </c>
      <c r="AF138" s="3">
        <v>0</v>
      </c>
      <c r="AG138" s="3">
        <v>0</v>
      </c>
      <c r="AH138" s="3">
        <v>114952100</v>
      </c>
      <c r="AI138" s="3">
        <v>0</v>
      </c>
      <c r="AJ138" s="3">
        <v>70232100</v>
      </c>
      <c r="AK138" s="3">
        <v>0</v>
      </c>
      <c r="AL138">
        <v>1</v>
      </c>
      <c r="AM138" s="1">
        <v>43953</v>
      </c>
      <c r="AN138" t="s">
        <v>3616</v>
      </c>
      <c r="AO138" t="s">
        <v>2933</v>
      </c>
      <c r="AP138" t="s">
        <v>37</v>
      </c>
      <c r="AQ138" t="s">
        <v>37</v>
      </c>
      <c r="AR138" t="s">
        <v>37</v>
      </c>
      <c r="AS138" t="s">
        <v>31</v>
      </c>
      <c r="AT138" t="s">
        <v>31</v>
      </c>
      <c r="AU138" t="s">
        <v>31</v>
      </c>
      <c r="AV138" t="s">
        <v>31</v>
      </c>
      <c r="AW138" t="s">
        <v>31</v>
      </c>
      <c r="AX138" t="s">
        <v>31</v>
      </c>
      <c r="AY138" t="s">
        <v>31</v>
      </c>
      <c r="AZ138" t="s">
        <v>31</v>
      </c>
      <c r="BA138">
        <v>0</v>
      </c>
      <c r="BB138">
        <v>0</v>
      </c>
      <c r="BC138">
        <v>0</v>
      </c>
      <c r="BD138" t="s">
        <v>31</v>
      </c>
      <c r="BE138">
        <v>0</v>
      </c>
      <c r="BF138" t="s">
        <v>37</v>
      </c>
      <c r="BG138">
        <v>30</v>
      </c>
      <c r="BH138">
        <v>0</v>
      </c>
      <c r="BI138" t="s">
        <v>31</v>
      </c>
      <c r="BJ138" t="s">
        <v>31</v>
      </c>
      <c r="BK138">
        <v>0</v>
      </c>
    </row>
    <row r="139" spans="1:63">
      <c r="A139" t="s">
        <v>3646</v>
      </c>
      <c r="B139" t="s">
        <v>2978</v>
      </c>
      <c r="C139" t="s">
        <v>45</v>
      </c>
      <c r="D139" t="s">
        <v>62</v>
      </c>
      <c r="E139" t="s">
        <v>67</v>
      </c>
      <c r="F139" t="str">
        <f t="shared" si="2"/>
        <v>52</v>
      </c>
      <c r="G139" t="s">
        <v>81</v>
      </c>
      <c r="H139" t="s">
        <v>82</v>
      </c>
      <c r="I139" t="s">
        <v>2930</v>
      </c>
      <c r="J139" t="s">
        <v>182</v>
      </c>
      <c r="K139" t="s">
        <v>2931</v>
      </c>
      <c r="L139" t="s">
        <v>43</v>
      </c>
      <c r="M139" t="s">
        <v>44</v>
      </c>
      <c r="N139" t="s">
        <v>46</v>
      </c>
      <c r="O139" t="s">
        <v>44</v>
      </c>
      <c r="P139" t="s">
        <v>45</v>
      </c>
      <c r="Q139" t="s">
        <v>48</v>
      </c>
      <c r="R139" t="s">
        <v>49</v>
      </c>
      <c r="S139" t="s">
        <v>47</v>
      </c>
      <c r="T139" t="s">
        <v>31</v>
      </c>
      <c r="U139" t="s">
        <v>31</v>
      </c>
      <c r="V139" t="s">
        <v>38</v>
      </c>
      <c r="W139" t="s">
        <v>66</v>
      </c>
      <c r="X139" t="s">
        <v>3615</v>
      </c>
      <c r="Y139" s="1">
        <v>43781</v>
      </c>
      <c r="Z139" t="s">
        <v>31</v>
      </c>
      <c r="AA139" t="s">
        <v>37</v>
      </c>
      <c r="AB139" s="3">
        <v>1000000</v>
      </c>
      <c r="AC139" s="3">
        <v>1000000</v>
      </c>
      <c r="AD139" s="3">
        <v>0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3">
        <v>0</v>
      </c>
      <c r="AL139">
        <v>1</v>
      </c>
      <c r="AM139" s="1">
        <v>43953</v>
      </c>
      <c r="AN139" t="s">
        <v>3616</v>
      </c>
      <c r="AO139" t="s">
        <v>2933</v>
      </c>
      <c r="AP139" t="s">
        <v>37</v>
      </c>
      <c r="AQ139" t="s">
        <v>37</v>
      </c>
      <c r="AR139" t="s">
        <v>37</v>
      </c>
      <c r="AS139" t="s">
        <v>31</v>
      </c>
      <c r="AT139" t="s">
        <v>31</v>
      </c>
      <c r="AU139" t="s">
        <v>31</v>
      </c>
      <c r="AV139" t="s">
        <v>31</v>
      </c>
      <c r="AW139" t="s">
        <v>31</v>
      </c>
      <c r="AX139" t="s">
        <v>31</v>
      </c>
      <c r="AY139" t="s">
        <v>31</v>
      </c>
      <c r="AZ139" t="s">
        <v>31</v>
      </c>
      <c r="BA139">
        <v>0</v>
      </c>
      <c r="BB139">
        <v>0</v>
      </c>
      <c r="BC139">
        <v>0</v>
      </c>
      <c r="BD139" t="s">
        <v>31</v>
      </c>
      <c r="BE139">
        <v>0</v>
      </c>
      <c r="BF139" t="s">
        <v>37</v>
      </c>
      <c r="BG139">
        <v>31</v>
      </c>
      <c r="BH139">
        <v>0</v>
      </c>
      <c r="BI139" t="s">
        <v>31</v>
      </c>
      <c r="BJ139" t="s">
        <v>31</v>
      </c>
      <c r="BK139">
        <v>0</v>
      </c>
    </row>
    <row r="140" spans="1:63">
      <c r="A140" t="s">
        <v>3647</v>
      </c>
      <c r="B140" t="s">
        <v>2978</v>
      </c>
      <c r="C140" t="s">
        <v>45</v>
      </c>
      <c r="D140" t="s">
        <v>62</v>
      </c>
      <c r="E140" t="s">
        <v>67</v>
      </c>
      <c r="F140" t="str">
        <f t="shared" si="2"/>
        <v>52</v>
      </c>
      <c r="G140" t="s">
        <v>81</v>
      </c>
      <c r="H140" t="s">
        <v>82</v>
      </c>
      <c r="I140" t="s">
        <v>2930</v>
      </c>
      <c r="J140" t="s">
        <v>64</v>
      </c>
      <c r="K140" t="s">
        <v>2931</v>
      </c>
      <c r="L140" t="s">
        <v>43</v>
      </c>
      <c r="M140" t="s">
        <v>44</v>
      </c>
      <c r="N140" t="s">
        <v>46</v>
      </c>
      <c r="O140" t="s">
        <v>44</v>
      </c>
      <c r="P140" t="s">
        <v>45</v>
      </c>
      <c r="Q140" t="s">
        <v>48</v>
      </c>
      <c r="R140" t="s">
        <v>49</v>
      </c>
      <c r="S140" t="s">
        <v>47</v>
      </c>
      <c r="T140" t="s">
        <v>31</v>
      </c>
      <c r="U140" t="s">
        <v>31</v>
      </c>
      <c r="V140" t="s">
        <v>38</v>
      </c>
      <c r="W140" t="s">
        <v>66</v>
      </c>
      <c r="X140" t="s">
        <v>3615</v>
      </c>
      <c r="Y140" s="1">
        <v>43781</v>
      </c>
      <c r="Z140" t="s">
        <v>31</v>
      </c>
      <c r="AA140" t="s">
        <v>37</v>
      </c>
      <c r="AB140" s="3">
        <v>16480000</v>
      </c>
      <c r="AC140" s="3">
        <v>16480000</v>
      </c>
      <c r="AD140" s="3">
        <v>0</v>
      </c>
      <c r="AE140" s="3">
        <v>0</v>
      </c>
      <c r="AF140" s="3">
        <v>0</v>
      </c>
      <c r="AG140" s="3">
        <v>0</v>
      </c>
      <c r="AH140" s="3">
        <v>1275000</v>
      </c>
      <c r="AI140" s="3">
        <v>0</v>
      </c>
      <c r="AJ140" s="3">
        <v>0</v>
      </c>
      <c r="AK140" s="3">
        <v>0</v>
      </c>
      <c r="AL140">
        <v>1</v>
      </c>
      <c r="AM140" s="1">
        <v>43953</v>
      </c>
      <c r="AN140" t="s">
        <v>3616</v>
      </c>
      <c r="AO140" t="s">
        <v>2933</v>
      </c>
      <c r="AP140" t="s">
        <v>37</v>
      </c>
      <c r="AQ140" t="s">
        <v>37</v>
      </c>
      <c r="AR140" t="s">
        <v>37</v>
      </c>
      <c r="AS140" t="s">
        <v>31</v>
      </c>
      <c r="AT140" t="s">
        <v>31</v>
      </c>
      <c r="AU140" t="s">
        <v>31</v>
      </c>
      <c r="AV140" t="s">
        <v>31</v>
      </c>
      <c r="AW140" t="s">
        <v>31</v>
      </c>
      <c r="AX140" t="s">
        <v>31</v>
      </c>
      <c r="AY140" t="s">
        <v>31</v>
      </c>
      <c r="AZ140" t="s">
        <v>31</v>
      </c>
      <c r="BA140">
        <v>0</v>
      </c>
      <c r="BB140">
        <v>0</v>
      </c>
      <c r="BC140">
        <v>0</v>
      </c>
      <c r="BD140" t="s">
        <v>31</v>
      </c>
      <c r="BE140">
        <v>0</v>
      </c>
      <c r="BF140" t="s">
        <v>37</v>
      </c>
      <c r="BG140">
        <v>32</v>
      </c>
      <c r="BH140">
        <v>0</v>
      </c>
      <c r="BI140" t="s">
        <v>31</v>
      </c>
      <c r="BJ140" t="s">
        <v>31</v>
      </c>
      <c r="BK140">
        <v>0</v>
      </c>
    </row>
    <row r="141" spans="1:63">
      <c r="A141" t="s">
        <v>3648</v>
      </c>
      <c r="B141" t="s">
        <v>2978</v>
      </c>
      <c r="C141" t="s">
        <v>45</v>
      </c>
      <c r="D141" t="s">
        <v>62</v>
      </c>
      <c r="E141" t="s">
        <v>67</v>
      </c>
      <c r="F141" t="str">
        <f t="shared" si="2"/>
        <v>52</v>
      </c>
      <c r="G141" t="s">
        <v>81</v>
      </c>
      <c r="H141" t="s">
        <v>82</v>
      </c>
      <c r="I141" t="s">
        <v>2930</v>
      </c>
      <c r="J141" t="s">
        <v>71</v>
      </c>
      <c r="K141" t="s">
        <v>2931</v>
      </c>
      <c r="L141" t="s">
        <v>43</v>
      </c>
      <c r="M141" t="s">
        <v>44</v>
      </c>
      <c r="N141" t="s">
        <v>46</v>
      </c>
      <c r="O141" t="s">
        <v>44</v>
      </c>
      <c r="P141" t="s">
        <v>45</v>
      </c>
      <c r="Q141" t="s">
        <v>48</v>
      </c>
      <c r="R141" t="s">
        <v>49</v>
      </c>
      <c r="S141" t="s">
        <v>47</v>
      </c>
      <c r="T141" t="s">
        <v>31</v>
      </c>
      <c r="U141" t="s">
        <v>31</v>
      </c>
      <c r="V141" t="s">
        <v>38</v>
      </c>
      <c r="W141" t="s">
        <v>66</v>
      </c>
      <c r="X141" t="s">
        <v>3615</v>
      </c>
      <c r="Y141" s="1">
        <v>43781</v>
      </c>
      <c r="Z141" t="s">
        <v>31</v>
      </c>
      <c r="AA141" t="s">
        <v>37</v>
      </c>
      <c r="AB141" s="3">
        <v>9600000</v>
      </c>
      <c r="AC141" s="3">
        <v>9600000</v>
      </c>
      <c r="AD141" s="3">
        <v>0</v>
      </c>
      <c r="AE141" s="3">
        <v>0</v>
      </c>
      <c r="AF141" s="3">
        <v>0</v>
      </c>
      <c r="AG141" s="3">
        <v>0</v>
      </c>
      <c r="AH141" s="3">
        <v>2050000</v>
      </c>
      <c r="AI141" s="3">
        <v>0</v>
      </c>
      <c r="AJ141" s="3">
        <v>0</v>
      </c>
      <c r="AK141" s="3">
        <v>0</v>
      </c>
      <c r="AL141">
        <v>1</v>
      </c>
      <c r="AM141" s="1">
        <v>43953</v>
      </c>
      <c r="AN141" t="s">
        <v>3616</v>
      </c>
      <c r="AO141" t="s">
        <v>2933</v>
      </c>
      <c r="AP141" t="s">
        <v>37</v>
      </c>
      <c r="AQ141" t="s">
        <v>37</v>
      </c>
      <c r="AR141" t="s">
        <v>37</v>
      </c>
      <c r="AS141" t="s">
        <v>31</v>
      </c>
      <c r="AT141" t="s">
        <v>31</v>
      </c>
      <c r="AU141" t="s">
        <v>31</v>
      </c>
      <c r="AV141" t="s">
        <v>31</v>
      </c>
      <c r="AW141" t="s">
        <v>31</v>
      </c>
      <c r="AX141" t="s">
        <v>31</v>
      </c>
      <c r="AY141" t="s">
        <v>31</v>
      </c>
      <c r="AZ141" t="s">
        <v>31</v>
      </c>
      <c r="BA141">
        <v>0</v>
      </c>
      <c r="BB141">
        <v>0</v>
      </c>
      <c r="BC141">
        <v>0</v>
      </c>
      <c r="BD141" t="s">
        <v>31</v>
      </c>
      <c r="BE141">
        <v>0</v>
      </c>
      <c r="BF141" t="s">
        <v>37</v>
      </c>
      <c r="BG141">
        <v>33</v>
      </c>
      <c r="BH141">
        <v>0</v>
      </c>
      <c r="BI141" t="s">
        <v>31</v>
      </c>
      <c r="BJ141" t="s">
        <v>31</v>
      </c>
      <c r="BK141">
        <v>0</v>
      </c>
    </row>
    <row r="142" spans="1:63">
      <c r="A142" t="s">
        <v>3649</v>
      </c>
      <c r="B142" t="s">
        <v>2978</v>
      </c>
      <c r="C142" t="s">
        <v>45</v>
      </c>
      <c r="D142" t="s">
        <v>62</v>
      </c>
      <c r="E142" t="s">
        <v>67</v>
      </c>
      <c r="F142" t="str">
        <f t="shared" si="2"/>
        <v>52</v>
      </c>
      <c r="G142" t="s">
        <v>81</v>
      </c>
      <c r="H142" t="s">
        <v>82</v>
      </c>
      <c r="I142" t="s">
        <v>2934</v>
      </c>
      <c r="J142" t="s">
        <v>172</v>
      </c>
      <c r="K142" t="s">
        <v>2931</v>
      </c>
      <c r="L142" t="s">
        <v>43</v>
      </c>
      <c r="M142" t="s">
        <v>44</v>
      </c>
      <c r="N142" t="s">
        <v>46</v>
      </c>
      <c r="O142" t="s">
        <v>44</v>
      </c>
      <c r="P142" t="s">
        <v>45</v>
      </c>
      <c r="Q142" t="s">
        <v>48</v>
      </c>
      <c r="R142" t="s">
        <v>49</v>
      </c>
      <c r="S142" t="s">
        <v>47</v>
      </c>
      <c r="T142" t="s">
        <v>31</v>
      </c>
      <c r="U142" t="s">
        <v>31</v>
      </c>
      <c r="V142" t="s">
        <v>38</v>
      </c>
      <c r="W142" t="s">
        <v>66</v>
      </c>
      <c r="X142" t="s">
        <v>3615</v>
      </c>
      <c r="Y142" s="1">
        <v>43781</v>
      </c>
      <c r="Z142" t="s">
        <v>31</v>
      </c>
      <c r="AA142" t="s">
        <v>37</v>
      </c>
      <c r="AB142" s="3">
        <v>15550000</v>
      </c>
      <c r="AC142" s="3">
        <v>15550000</v>
      </c>
      <c r="AD142" s="3">
        <v>0</v>
      </c>
      <c r="AE142" s="3">
        <v>0</v>
      </c>
      <c r="AF142" s="3">
        <v>0</v>
      </c>
      <c r="AG142" s="3">
        <v>0</v>
      </c>
      <c r="AH142" s="3">
        <v>2315000</v>
      </c>
      <c r="AI142" s="3">
        <v>0</v>
      </c>
      <c r="AJ142" s="3">
        <v>0</v>
      </c>
      <c r="AK142" s="3">
        <v>0</v>
      </c>
      <c r="AL142">
        <v>1</v>
      </c>
      <c r="AM142" s="1">
        <v>43953</v>
      </c>
      <c r="AN142" t="s">
        <v>3616</v>
      </c>
      <c r="AO142" t="s">
        <v>2933</v>
      </c>
      <c r="AP142" t="s">
        <v>37</v>
      </c>
      <c r="AQ142" t="s">
        <v>37</v>
      </c>
      <c r="AR142" t="s">
        <v>37</v>
      </c>
      <c r="AS142" t="s">
        <v>31</v>
      </c>
      <c r="AT142" t="s">
        <v>31</v>
      </c>
      <c r="AU142" t="s">
        <v>31</v>
      </c>
      <c r="AV142" t="s">
        <v>31</v>
      </c>
      <c r="AW142" t="s">
        <v>31</v>
      </c>
      <c r="AX142" t="s">
        <v>31</v>
      </c>
      <c r="AY142" t="s">
        <v>31</v>
      </c>
      <c r="AZ142" t="s">
        <v>31</v>
      </c>
      <c r="BA142">
        <v>0</v>
      </c>
      <c r="BB142">
        <v>0</v>
      </c>
      <c r="BC142">
        <v>0</v>
      </c>
      <c r="BD142" t="s">
        <v>31</v>
      </c>
      <c r="BE142">
        <v>0</v>
      </c>
      <c r="BF142" t="s">
        <v>37</v>
      </c>
      <c r="BG142">
        <v>34</v>
      </c>
      <c r="BH142">
        <v>0</v>
      </c>
      <c r="BI142" t="s">
        <v>31</v>
      </c>
      <c r="BJ142" t="s">
        <v>31</v>
      </c>
      <c r="BK142">
        <v>0</v>
      </c>
    </row>
    <row r="143" spans="1:63">
      <c r="A143" t="s">
        <v>3650</v>
      </c>
      <c r="B143" t="s">
        <v>2978</v>
      </c>
      <c r="C143" t="s">
        <v>45</v>
      </c>
      <c r="D143" t="s">
        <v>62</v>
      </c>
      <c r="E143" t="s">
        <v>67</v>
      </c>
      <c r="F143" t="str">
        <f t="shared" si="2"/>
        <v>52</v>
      </c>
      <c r="G143" t="s">
        <v>81</v>
      </c>
      <c r="H143" t="s">
        <v>82</v>
      </c>
      <c r="I143" t="s">
        <v>2934</v>
      </c>
      <c r="J143" t="s">
        <v>265</v>
      </c>
      <c r="K143" t="s">
        <v>2931</v>
      </c>
      <c r="L143" t="s">
        <v>43</v>
      </c>
      <c r="M143" t="s">
        <v>44</v>
      </c>
      <c r="N143" t="s">
        <v>46</v>
      </c>
      <c r="O143" t="s">
        <v>44</v>
      </c>
      <c r="P143" t="s">
        <v>45</v>
      </c>
      <c r="Q143" t="s">
        <v>48</v>
      </c>
      <c r="R143" t="s">
        <v>49</v>
      </c>
      <c r="S143" t="s">
        <v>47</v>
      </c>
      <c r="T143" t="s">
        <v>31</v>
      </c>
      <c r="U143" t="s">
        <v>31</v>
      </c>
      <c r="V143" t="s">
        <v>38</v>
      </c>
      <c r="W143" t="s">
        <v>66</v>
      </c>
      <c r="X143" t="s">
        <v>3615</v>
      </c>
      <c r="Y143" s="1">
        <v>43781</v>
      </c>
      <c r="Z143" t="s">
        <v>31</v>
      </c>
      <c r="AA143" t="s">
        <v>37</v>
      </c>
      <c r="AB143" s="3">
        <v>149855000</v>
      </c>
      <c r="AC143" s="3">
        <v>149855000</v>
      </c>
      <c r="AD143" s="3">
        <v>0</v>
      </c>
      <c r="AE143" s="3">
        <v>0</v>
      </c>
      <c r="AF143" s="3">
        <v>0</v>
      </c>
      <c r="AG143" s="3">
        <v>0</v>
      </c>
      <c r="AH143" s="3">
        <v>99850000</v>
      </c>
      <c r="AI143" s="3">
        <v>0</v>
      </c>
      <c r="AJ143" s="3">
        <v>0</v>
      </c>
      <c r="AK143" s="3">
        <v>0</v>
      </c>
      <c r="AL143">
        <v>1</v>
      </c>
      <c r="AM143" s="1">
        <v>43953</v>
      </c>
      <c r="AN143" t="s">
        <v>3616</v>
      </c>
      <c r="AO143" t="s">
        <v>2933</v>
      </c>
      <c r="AP143" t="s">
        <v>37</v>
      </c>
      <c r="AQ143" t="s">
        <v>37</v>
      </c>
      <c r="AR143" t="s">
        <v>37</v>
      </c>
      <c r="AS143" t="s">
        <v>31</v>
      </c>
      <c r="AT143" t="s">
        <v>31</v>
      </c>
      <c r="AU143" t="s">
        <v>31</v>
      </c>
      <c r="AV143" t="s">
        <v>31</v>
      </c>
      <c r="AW143" t="s">
        <v>31</v>
      </c>
      <c r="AX143" t="s">
        <v>31</v>
      </c>
      <c r="AY143" t="s">
        <v>31</v>
      </c>
      <c r="AZ143" t="s">
        <v>31</v>
      </c>
      <c r="BA143">
        <v>0</v>
      </c>
      <c r="BB143">
        <v>0</v>
      </c>
      <c r="BC143">
        <v>0</v>
      </c>
      <c r="BD143" t="s">
        <v>31</v>
      </c>
      <c r="BE143">
        <v>0</v>
      </c>
      <c r="BF143" t="s">
        <v>37</v>
      </c>
      <c r="BG143">
        <v>35</v>
      </c>
      <c r="BH143">
        <v>0</v>
      </c>
      <c r="BI143" t="s">
        <v>31</v>
      </c>
      <c r="BJ143" t="s">
        <v>31</v>
      </c>
      <c r="BK143">
        <v>0</v>
      </c>
    </row>
    <row r="144" spans="1:63">
      <c r="A144" t="s">
        <v>3651</v>
      </c>
      <c r="B144" t="s">
        <v>2978</v>
      </c>
      <c r="C144" t="s">
        <v>45</v>
      </c>
      <c r="D144" t="s">
        <v>62</v>
      </c>
      <c r="E144" t="s">
        <v>67</v>
      </c>
      <c r="F144" t="str">
        <f t="shared" si="2"/>
        <v>52</v>
      </c>
      <c r="G144" t="s">
        <v>81</v>
      </c>
      <c r="H144" t="s">
        <v>82</v>
      </c>
      <c r="I144" t="s">
        <v>2935</v>
      </c>
      <c r="J144" t="s">
        <v>179</v>
      </c>
      <c r="K144" t="s">
        <v>2931</v>
      </c>
      <c r="L144" t="s">
        <v>43</v>
      </c>
      <c r="M144" t="s">
        <v>44</v>
      </c>
      <c r="N144" t="s">
        <v>46</v>
      </c>
      <c r="O144" t="s">
        <v>44</v>
      </c>
      <c r="P144" t="s">
        <v>45</v>
      </c>
      <c r="Q144" t="s">
        <v>48</v>
      </c>
      <c r="R144" t="s">
        <v>49</v>
      </c>
      <c r="S144" t="s">
        <v>47</v>
      </c>
      <c r="T144" t="s">
        <v>31</v>
      </c>
      <c r="U144" t="s">
        <v>31</v>
      </c>
      <c r="V144" t="s">
        <v>38</v>
      </c>
      <c r="W144" t="s">
        <v>66</v>
      </c>
      <c r="X144" t="s">
        <v>3615</v>
      </c>
      <c r="Y144" s="1">
        <v>43781</v>
      </c>
      <c r="Z144" t="s">
        <v>31</v>
      </c>
      <c r="AA144" t="s">
        <v>37</v>
      </c>
      <c r="AB144" s="3">
        <v>4500000</v>
      </c>
      <c r="AC144" s="3">
        <v>4500000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>
        <v>1</v>
      </c>
      <c r="AM144" s="1">
        <v>43953</v>
      </c>
      <c r="AN144" t="s">
        <v>3616</v>
      </c>
      <c r="AO144" t="s">
        <v>2933</v>
      </c>
      <c r="AP144" t="s">
        <v>37</v>
      </c>
      <c r="AQ144" t="s">
        <v>37</v>
      </c>
      <c r="AR144" t="s">
        <v>37</v>
      </c>
      <c r="AS144" t="s">
        <v>31</v>
      </c>
      <c r="AT144" t="s">
        <v>31</v>
      </c>
      <c r="AU144" t="s">
        <v>31</v>
      </c>
      <c r="AV144" t="s">
        <v>31</v>
      </c>
      <c r="AW144" t="s">
        <v>31</v>
      </c>
      <c r="AX144" t="s">
        <v>31</v>
      </c>
      <c r="AY144" t="s">
        <v>31</v>
      </c>
      <c r="AZ144" t="s">
        <v>31</v>
      </c>
      <c r="BA144">
        <v>0</v>
      </c>
      <c r="BB144">
        <v>0</v>
      </c>
      <c r="BC144">
        <v>0</v>
      </c>
      <c r="BD144" t="s">
        <v>31</v>
      </c>
      <c r="BE144">
        <v>0</v>
      </c>
      <c r="BF144" t="s">
        <v>37</v>
      </c>
      <c r="BG144">
        <v>36</v>
      </c>
      <c r="BH144">
        <v>0</v>
      </c>
      <c r="BI144" t="s">
        <v>31</v>
      </c>
      <c r="BJ144" t="s">
        <v>31</v>
      </c>
      <c r="BK144">
        <v>0</v>
      </c>
    </row>
    <row r="145" spans="1:63">
      <c r="A145" t="s">
        <v>3652</v>
      </c>
      <c r="B145" t="s">
        <v>2978</v>
      </c>
      <c r="C145" t="s">
        <v>45</v>
      </c>
      <c r="D145" t="s">
        <v>62</v>
      </c>
      <c r="E145" t="s">
        <v>67</v>
      </c>
      <c r="F145" t="str">
        <f t="shared" si="2"/>
        <v>52</v>
      </c>
      <c r="G145" t="s">
        <v>81</v>
      </c>
      <c r="H145" t="s">
        <v>82</v>
      </c>
      <c r="I145" t="s">
        <v>2935</v>
      </c>
      <c r="J145" t="s">
        <v>60</v>
      </c>
      <c r="K145" t="s">
        <v>2931</v>
      </c>
      <c r="L145" t="s">
        <v>43</v>
      </c>
      <c r="M145" t="s">
        <v>44</v>
      </c>
      <c r="N145" t="s">
        <v>46</v>
      </c>
      <c r="O145" t="s">
        <v>44</v>
      </c>
      <c r="P145" t="s">
        <v>45</v>
      </c>
      <c r="Q145" t="s">
        <v>48</v>
      </c>
      <c r="R145" t="s">
        <v>49</v>
      </c>
      <c r="S145" t="s">
        <v>47</v>
      </c>
      <c r="T145" t="s">
        <v>31</v>
      </c>
      <c r="U145" t="s">
        <v>31</v>
      </c>
      <c r="V145" t="s">
        <v>38</v>
      </c>
      <c r="W145" t="s">
        <v>66</v>
      </c>
      <c r="X145" t="s">
        <v>3615</v>
      </c>
      <c r="Y145" s="1">
        <v>43781</v>
      </c>
      <c r="Z145" t="s">
        <v>31</v>
      </c>
      <c r="AA145" t="s">
        <v>37</v>
      </c>
      <c r="AB145" s="3">
        <v>11052000</v>
      </c>
      <c r="AC145" s="3">
        <v>11052000</v>
      </c>
      <c r="AD145" s="3">
        <v>0</v>
      </c>
      <c r="AE145" s="3">
        <v>0</v>
      </c>
      <c r="AF145" s="3">
        <v>0</v>
      </c>
      <c r="AG145" s="3">
        <v>0</v>
      </c>
      <c r="AH145" s="3">
        <v>4709482</v>
      </c>
      <c r="AI145" s="3">
        <v>0</v>
      </c>
      <c r="AJ145" s="3">
        <v>0</v>
      </c>
      <c r="AK145" s="3">
        <v>0</v>
      </c>
      <c r="AL145">
        <v>1</v>
      </c>
      <c r="AM145" s="1">
        <v>43953</v>
      </c>
      <c r="AN145" t="s">
        <v>3616</v>
      </c>
      <c r="AO145" t="s">
        <v>2933</v>
      </c>
      <c r="AP145" t="s">
        <v>37</v>
      </c>
      <c r="AQ145" t="s">
        <v>37</v>
      </c>
      <c r="AR145" t="s">
        <v>37</v>
      </c>
      <c r="AS145" t="s">
        <v>31</v>
      </c>
      <c r="AT145" t="s">
        <v>31</v>
      </c>
      <c r="AU145" t="s">
        <v>31</v>
      </c>
      <c r="AV145" t="s">
        <v>31</v>
      </c>
      <c r="AW145" t="s">
        <v>31</v>
      </c>
      <c r="AX145" t="s">
        <v>31</v>
      </c>
      <c r="AY145" t="s">
        <v>31</v>
      </c>
      <c r="AZ145" t="s">
        <v>31</v>
      </c>
      <c r="BA145">
        <v>0</v>
      </c>
      <c r="BB145">
        <v>0</v>
      </c>
      <c r="BC145">
        <v>0</v>
      </c>
      <c r="BD145" t="s">
        <v>31</v>
      </c>
      <c r="BE145">
        <v>0</v>
      </c>
      <c r="BF145" t="s">
        <v>37</v>
      </c>
      <c r="BG145">
        <v>37</v>
      </c>
      <c r="BH145">
        <v>0</v>
      </c>
      <c r="BI145" t="s">
        <v>31</v>
      </c>
      <c r="BJ145" t="s">
        <v>31</v>
      </c>
      <c r="BK145">
        <v>0</v>
      </c>
    </row>
    <row r="146" spans="1:63">
      <c r="A146" t="s">
        <v>3653</v>
      </c>
      <c r="B146" t="s">
        <v>2978</v>
      </c>
      <c r="C146" t="s">
        <v>45</v>
      </c>
      <c r="D146" t="s">
        <v>62</v>
      </c>
      <c r="E146" t="s">
        <v>67</v>
      </c>
      <c r="F146" t="str">
        <f t="shared" si="2"/>
        <v>52</v>
      </c>
      <c r="G146" t="s">
        <v>81</v>
      </c>
      <c r="H146" t="s">
        <v>82</v>
      </c>
      <c r="I146" t="s">
        <v>2935</v>
      </c>
      <c r="J146" t="s">
        <v>148</v>
      </c>
      <c r="K146" t="s">
        <v>2931</v>
      </c>
      <c r="L146" t="s">
        <v>43</v>
      </c>
      <c r="M146" t="s">
        <v>44</v>
      </c>
      <c r="N146" t="s">
        <v>46</v>
      </c>
      <c r="O146" t="s">
        <v>44</v>
      </c>
      <c r="P146" t="s">
        <v>45</v>
      </c>
      <c r="Q146" t="s">
        <v>48</v>
      </c>
      <c r="R146" t="s">
        <v>49</v>
      </c>
      <c r="S146" t="s">
        <v>47</v>
      </c>
      <c r="T146" t="s">
        <v>31</v>
      </c>
      <c r="U146" t="s">
        <v>31</v>
      </c>
      <c r="V146" t="s">
        <v>38</v>
      </c>
      <c r="W146" t="s">
        <v>66</v>
      </c>
      <c r="X146" t="s">
        <v>3615</v>
      </c>
      <c r="Y146" s="1">
        <v>43781</v>
      </c>
      <c r="Z146" t="s">
        <v>31</v>
      </c>
      <c r="AA146" t="s">
        <v>37</v>
      </c>
      <c r="AB146" s="3">
        <v>8340000</v>
      </c>
      <c r="AC146" s="3">
        <v>8340000</v>
      </c>
      <c r="AD146" s="3">
        <v>0</v>
      </c>
      <c r="AE146" s="3">
        <v>0</v>
      </c>
      <c r="AF146" s="3">
        <v>0</v>
      </c>
      <c r="AG146" s="3">
        <v>0</v>
      </c>
      <c r="AH146" s="3">
        <v>3483000</v>
      </c>
      <c r="AI146" s="3">
        <v>0</v>
      </c>
      <c r="AJ146" s="3">
        <v>0</v>
      </c>
      <c r="AK146" s="3">
        <v>0</v>
      </c>
      <c r="AL146">
        <v>1</v>
      </c>
      <c r="AM146" s="1">
        <v>43953</v>
      </c>
      <c r="AN146" t="s">
        <v>3616</v>
      </c>
      <c r="AO146" t="s">
        <v>2933</v>
      </c>
      <c r="AP146" t="s">
        <v>37</v>
      </c>
      <c r="AQ146" t="s">
        <v>37</v>
      </c>
      <c r="AR146" t="s">
        <v>37</v>
      </c>
      <c r="AS146" t="s">
        <v>31</v>
      </c>
      <c r="AT146" t="s">
        <v>31</v>
      </c>
      <c r="AU146" t="s">
        <v>31</v>
      </c>
      <c r="AV146" t="s">
        <v>31</v>
      </c>
      <c r="AW146" t="s">
        <v>31</v>
      </c>
      <c r="AX146" t="s">
        <v>31</v>
      </c>
      <c r="AY146" t="s">
        <v>31</v>
      </c>
      <c r="AZ146" t="s">
        <v>31</v>
      </c>
      <c r="BA146">
        <v>0</v>
      </c>
      <c r="BB146">
        <v>0</v>
      </c>
      <c r="BC146">
        <v>0</v>
      </c>
      <c r="BD146" t="s">
        <v>31</v>
      </c>
      <c r="BE146">
        <v>0</v>
      </c>
      <c r="BF146" t="s">
        <v>37</v>
      </c>
      <c r="BG146">
        <v>38</v>
      </c>
      <c r="BH146">
        <v>0</v>
      </c>
      <c r="BI146" t="s">
        <v>31</v>
      </c>
      <c r="BJ146" t="s">
        <v>31</v>
      </c>
      <c r="BK146">
        <v>0</v>
      </c>
    </row>
    <row r="147" spans="1:63">
      <c r="A147" t="s">
        <v>3654</v>
      </c>
      <c r="B147" t="s">
        <v>2978</v>
      </c>
      <c r="C147" t="s">
        <v>45</v>
      </c>
      <c r="D147" t="s">
        <v>62</v>
      </c>
      <c r="E147" t="s">
        <v>67</v>
      </c>
      <c r="F147" t="str">
        <f t="shared" si="2"/>
        <v>52</v>
      </c>
      <c r="G147" t="s">
        <v>81</v>
      </c>
      <c r="H147" t="s">
        <v>82</v>
      </c>
      <c r="I147" t="s">
        <v>2935</v>
      </c>
      <c r="J147" t="s">
        <v>79</v>
      </c>
      <c r="K147" t="s">
        <v>2931</v>
      </c>
      <c r="L147" t="s">
        <v>43</v>
      </c>
      <c r="M147" t="s">
        <v>44</v>
      </c>
      <c r="N147" t="s">
        <v>46</v>
      </c>
      <c r="O147" t="s">
        <v>44</v>
      </c>
      <c r="P147" t="s">
        <v>45</v>
      </c>
      <c r="Q147" t="s">
        <v>48</v>
      </c>
      <c r="R147" t="s">
        <v>49</v>
      </c>
      <c r="S147" t="s">
        <v>47</v>
      </c>
      <c r="T147" t="s">
        <v>31</v>
      </c>
      <c r="U147" t="s">
        <v>31</v>
      </c>
      <c r="V147" t="s">
        <v>38</v>
      </c>
      <c r="W147" t="s">
        <v>66</v>
      </c>
      <c r="X147" t="s">
        <v>3615</v>
      </c>
      <c r="Y147" s="1">
        <v>43781</v>
      </c>
      <c r="Z147" t="s">
        <v>31</v>
      </c>
      <c r="AA147" t="s">
        <v>37</v>
      </c>
      <c r="AB147" s="3">
        <v>42600000</v>
      </c>
      <c r="AC147" s="3">
        <v>42600000</v>
      </c>
      <c r="AD147" s="3">
        <v>0</v>
      </c>
      <c r="AE147" s="3">
        <v>0</v>
      </c>
      <c r="AF147" s="3">
        <v>0</v>
      </c>
      <c r="AG147" s="3">
        <v>0</v>
      </c>
      <c r="AH147" s="3">
        <v>12161900</v>
      </c>
      <c r="AI147" s="3">
        <v>0</v>
      </c>
      <c r="AJ147" s="3">
        <v>0</v>
      </c>
      <c r="AK147" s="3">
        <v>0</v>
      </c>
      <c r="AL147">
        <v>1</v>
      </c>
      <c r="AM147" s="1">
        <v>43953</v>
      </c>
      <c r="AN147" t="s">
        <v>3616</v>
      </c>
      <c r="AO147" t="s">
        <v>2933</v>
      </c>
      <c r="AP147" t="s">
        <v>37</v>
      </c>
      <c r="AQ147" t="s">
        <v>37</v>
      </c>
      <c r="AR147" t="s">
        <v>37</v>
      </c>
      <c r="AS147" t="s">
        <v>31</v>
      </c>
      <c r="AT147" t="s">
        <v>31</v>
      </c>
      <c r="AU147" t="s">
        <v>31</v>
      </c>
      <c r="AV147" t="s">
        <v>31</v>
      </c>
      <c r="AW147" t="s">
        <v>31</v>
      </c>
      <c r="AX147" t="s">
        <v>31</v>
      </c>
      <c r="AY147" t="s">
        <v>31</v>
      </c>
      <c r="AZ147" t="s">
        <v>31</v>
      </c>
      <c r="BA147">
        <v>0</v>
      </c>
      <c r="BB147">
        <v>0</v>
      </c>
      <c r="BC147">
        <v>0</v>
      </c>
      <c r="BD147" t="s">
        <v>31</v>
      </c>
      <c r="BE147">
        <v>0</v>
      </c>
      <c r="BF147" t="s">
        <v>37</v>
      </c>
      <c r="BG147">
        <v>39</v>
      </c>
      <c r="BH147">
        <v>0</v>
      </c>
      <c r="BI147" t="s">
        <v>31</v>
      </c>
      <c r="BJ147" t="s">
        <v>31</v>
      </c>
      <c r="BK147">
        <v>0</v>
      </c>
    </row>
    <row r="148" spans="1:63">
      <c r="A148" t="s">
        <v>3655</v>
      </c>
      <c r="B148" t="s">
        <v>2978</v>
      </c>
      <c r="C148" t="s">
        <v>45</v>
      </c>
      <c r="D148" t="s">
        <v>62</v>
      </c>
      <c r="E148" t="s">
        <v>67</v>
      </c>
      <c r="F148" t="str">
        <f t="shared" si="2"/>
        <v>52</v>
      </c>
      <c r="G148" t="s">
        <v>81</v>
      </c>
      <c r="H148" t="s">
        <v>82</v>
      </c>
      <c r="I148" t="s">
        <v>2936</v>
      </c>
      <c r="J148" t="s">
        <v>143</v>
      </c>
      <c r="K148" t="s">
        <v>2931</v>
      </c>
      <c r="L148" t="s">
        <v>43</v>
      </c>
      <c r="M148" t="s">
        <v>44</v>
      </c>
      <c r="N148" t="s">
        <v>46</v>
      </c>
      <c r="O148" t="s">
        <v>44</v>
      </c>
      <c r="P148" t="s">
        <v>45</v>
      </c>
      <c r="Q148" t="s">
        <v>48</v>
      </c>
      <c r="R148" t="s">
        <v>49</v>
      </c>
      <c r="S148" t="s">
        <v>47</v>
      </c>
      <c r="T148" t="s">
        <v>31</v>
      </c>
      <c r="U148" t="s">
        <v>31</v>
      </c>
      <c r="V148" t="s">
        <v>38</v>
      </c>
      <c r="W148" t="s">
        <v>66</v>
      </c>
      <c r="X148" t="s">
        <v>3615</v>
      </c>
      <c r="Y148" s="1">
        <v>43781</v>
      </c>
      <c r="Z148" t="s">
        <v>31</v>
      </c>
      <c r="AA148" t="s">
        <v>37</v>
      </c>
      <c r="AB148" s="3">
        <v>57464000</v>
      </c>
      <c r="AC148" s="3">
        <v>57464000</v>
      </c>
      <c r="AD148" s="3">
        <v>0</v>
      </c>
      <c r="AE148" s="3">
        <v>0</v>
      </c>
      <c r="AF148" s="3">
        <v>0</v>
      </c>
      <c r="AG148" s="3">
        <v>0</v>
      </c>
      <c r="AH148" s="3">
        <v>1285000</v>
      </c>
      <c r="AI148" s="3">
        <v>0</v>
      </c>
      <c r="AJ148" s="3">
        <v>0</v>
      </c>
      <c r="AK148" s="3">
        <v>0</v>
      </c>
      <c r="AL148">
        <v>1</v>
      </c>
      <c r="AM148" s="1">
        <v>43953</v>
      </c>
      <c r="AN148" t="s">
        <v>3616</v>
      </c>
      <c r="AO148" t="s">
        <v>2933</v>
      </c>
      <c r="AP148" t="s">
        <v>37</v>
      </c>
      <c r="AQ148" t="s">
        <v>37</v>
      </c>
      <c r="AR148" t="s">
        <v>37</v>
      </c>
      <c r="AS148" t="s">
        <v>31</v>
      </c>
      <c r="AT148" t="s">
        <v>31</v>
      </c>
      <c r="AU148" t="s">
        <v>31</v>
      </c>
      <c r="AV148" t="s">
        <v>31</v>
      </c>
      <c r="AW148" t="s">
        <v>31</v>
      </c>
      <c r="AX148" t="s">
        <v>31</v>
      </c>
      <c r="AY148" t="s">
        <v>31</v>
      </c>
      <c r="AZ148" t="s">
        <v>31</v>
      </c>
      <c r="BA148">
        <v>0</v>
      </c>
      <c r="BB148">
        <v>0</v>
      </c>
      <c r="BC148">
        <v>0</v>
      </c>
      <c r="BD148" t="s">
        <v>31</v>
      </c>
      <c r="BE148">
        <v>0</v>
      </c>
      <c r="BF148" t="s">
        <v>37</v>
      </c>
      <c r="BG148">
        <v>40</v>
      </c>
      <c r="BH148">
        <v>0</v>
      </c>
      <c r="BI148" t="s">
        <v>31</v>
      </c>
      <c r="BJ148" t="s">
        <v>31</v>
      </c>
      <c r="BK148">
        <v>0</v>
      </c>
    </row>
    <row r="149" spans="1:63">
      <c r="A149" t="s">
        <v>3656</v>
      </c>
      <c r="B149" t="s">
        <v>2978</v>
      </c>
      <c r="C149" t="s">
        <v>45</v>
      </c>
      <c r="D149" t="s">
        <v>62</v>
      </c>
      <c r="E149" t="s">
        <v>67</v>
      </c>
      <c r="F149" t="str">
        <f t="shared" si="2"/>
        <v>52</v>
      </c>
      <c r="G149" t="s">
        <v>81</v>
      </c>
      <c r="H149" t="s">
        <v>82</v>
      </c>
      <c r="I149" t="s">
        <v>2941</v>
      </c>
      <c r="J149" t="s">
        <v>363</v>
      </c>
      <c r="K149" t="s">
        <v>2931</v>
      </c>
      <c r="L149" t="s">
        <v>43</v>
      </c>
      <c r="M149" t="s">
        <v>44</v>
      </c>
      <c r="N149" t="s">
        <v>46</v>
      </c>
      <c r="O149" t="s">
        <v>44</v>
      </c>
      <c r="P149" t="s">
        <v>45</v>
      </c>
      <c r="Q149" t="s">
        <v>48</v>
      </c>
      <c r="R149" t="s">
        <v>49</v>
      </c>
      <c r="S149" t="s">
        <v>47</v>
      </c>
      <c r="T149" t="s">
        <v>31</v>
      </c>
      <c r="U149" t="s">
        <v>31</v>
      </c>
      <c r="V149" t="s">
        <v>38</v>
      </c>
      <c r="W149" t="s">
        <v>66</v>
      </c>
      <c r="X149" t="s">
        <v>3615</v>
      </c>
      <c r="Y149" s="1">
        <v>43781</v>
      </c>
      <c r="Z149" t="s">
        <v>31</v>
      </c>
      <c r="AA149" t="s">
        <v>37</v>
      </c>
      <c r="AB149" s="3">
        <v>21895200000</v>
      </c>
      <c r="AC149" s="3">
        <v>21895200000</v>
      </c>
      <c r="AD149" s="3">
        <v>0</v>
      </c>
      <c r="AE149" s="3">
        <v>0</v>
      </c>
      <c r="AF149" s="3">
        <v>0</v>
      </c>
      <c r="AG149" s="3">
        <v>0</v>
      </c>
      <c r="AH149" s="3">
        <v>15358050000</v>
      </c>
      <c r="AI149" s="3">
        <v>0</v>
      </c>
      <c r="AJ149" s="3">
        <v>0</v>
      </c>
      <c r="AK149" s="3">
        <v>0</v>
      </c>
      <c r="AL149">
        <v>1</v>
      </c>
      <c r="AM149" s="1">
        <v>43953</v>
      </c>
      <c r="AN149" t="s">
        <v>3616</v>
      </c>
      <c r="AO149" t="s">
        <v>2933</v>
      </c>
      <c r="AP149" t="s">
        <v>37</v>
      </c>
      <c r="AQ149" t="s">
        <v>37</v>
      </c>
      <c r="AR149" t="s">
        <v>37</v>
      </c>
      <c r="AS149" t="s">
        <v>31</v>
      </c>
      <c r="AT149" t="s">
        <v>31</v>
      </c>
      <c r="AU149" t="s">
        <v>31</v>
      </c>
      <c r="AV149" t="s">
        <v>31</v>
      </c>
      <c r="AW149" t="s">
        <v>31</v>
      </c>
      <c r="AX149" t="s">
        <v>31</v>
      </c>
      <c r="AY149" t="s">
        <v>31</v>
      </c>
      <c r="AZ149" t="s">
        <v>31</v>
      </c>
      <c r="BA149">
        <v>0</v>
      </c>
      <c r="BB149">
        <v>0</v>
      </c>
      <c r="BC149">
        <v>0</v>
      </c>
      <c r="BD149" t="s">
        <v>31</v>
      </c>
      <c r="BE149">
        <v>0</v>
      </c>
      <c r="BF149" t="s">
        <v>37</v>
      </c>
      <c r="BG149">
        <v>41</v>
      </c>
      <c r="BH149">
        <v>0</v>
      </c>
      <c r="BI149" t="s">
        <v>31</v>
      </c>
      <c r="BJ149" t="s">
        <v>31</v>
      </c>
      <c r="BK149">
        <v>0</v>
      </c>
    </row>
    <row r="150" spans="1:63">
      <c r="A150" t="s">
        <v>3657</v>
      </c>
      <c r="B150" t="s">
        <v>2978</v>
      </c>
      <c r="C150" t="s">
        <v>45</v>
      </c>
      <c r="D150" t="s">
        <v>62</v>
      </c>
      <c r="E150" t="s">
        <v>67</v>
      </c>
      <c r="F150" t="str">
        <f t="shared" si="2"/>
        <v>52</v>
      </c>
      <c r="G150" t="s">
        <v>81</v>
      </c>
      <c r="H150" t="s">
        <v>82</v>
      </c>
      <c r="I150" t="s">
        <v>2941</v>
      </c>
      <c r="J150" t="s">
        <v>96</v>
      </c>
      <c r="K150" t="s">
        <v>2931</v>
      </c>
      <c r="L150" t="s">
        <v>43</v>
      </c>
      <c r="M150" t="s">
        <v>44</v>
      </c>
      <c r="N150" t="s">
        <v>46</v>
      </c>
      <c r="O150" t="s">
        <v>44</v>
      </c>
      <c r="P150" t="s">
        <v>45</v>
      </c>
      <c r="Q150" t="s">
        <v>48</v>
      </c>
      <c r="R150" t="s">
        <v>49</v>
      </c>
      <c r="S150" t="s">
        <v>47</v>
      </c>
      <c r="T150" t="s">
        <v>31</v>
      </c>
      <c r="U150" t="s">
        <v>31</v>
      </c>
      <c r="V150" t="s">
        <v>38</v>
      </c>
      <c r="W150" t="s">
        <v>66</v>
      </c>
      <c r="X150" t="s">
        <v>3615</v>
      </c>
      <c r="Y150" s="1">
        <v>43781</v>
      </c>
      <c r="Z150" t="s">
        <v>31</v>
      </c>
      <c r="AA150" t="s">
        <v>37</v>
      </c>
      <c r="AB150" s="3">
        <v>245698000</v>
      </c>
      <c r="AC150" s="3">
        <v>245698000</v>
      </c>
      <c r="AD150" s="3">
        <v>0</v>
      </c>
      <c r="AE150" s="3">
        <v>0</v>
      </c>
      <c r="AF150" s="3">
        <v>0</v>
      </c>
      <c r="AG150" s="3">
        <v>0</v>
      </c>
      <c r="AH150" s="3">
        <v>54145002</v>
      </c>
      <c r="AI150" s="3">
        <v>0</v>
      </c>
      <c r="AJ150" s="3">
        <v>0</v>
      </c>
      <c r="AK150" s="3">
        <v>0</v>
      </c>
      <c r="AL150">
        <v>1</v>
      </c>
      <c r="AM150" s="1">
        <v>43953</v>
      </c>
      <c r="AN150" t="s">
        <v>3616</v>
      </c>
      <c r="AO150" t="s">
        <v>2933</v>
      </c>
      <c r="AP150" t="s">
        <v>37</v>
      </c>
      <c r="AQ150" t="s">
        <v>37</v>
      </c>
      <c r="AR150" t="s">
        <v>37</v>
      </c>
      <c r="AS150" t="s">
        <v>31</v>
      </c>
      <c r="AT150" t="s">
        <v>31</v>
      </c>
      <c r="AU150" t="s">
        <v>31</v>
      </c>
      <c r="AV150" t="s">
        <v>31</v>
      </c>
      <c r="AW150" t="s">
        <v>31</v>
      </c>
      <c r="AX150" t="s">
        <v>31</v>
      </c>
      <c r="AY150" t="s">
        <v>31</v>
      </c>
      <c r="AZ150" t="s">
        <v>31</v>
      </c>
      <c r="BA150">
        <v>0</v>
      </c>
      <c r="BB150">
        <v>0</v>
      </c>
      <c r="BC150">
        <v>0</v>
      </c>
      <c r="BD150" t="s">
        <v>31</v>
      </c>
      <c r="BE150">
        <v>0</v>
      </c>
      <c r="BF150" t="s">
        <v>37</v>
      </c>
      <c r="BG150">
        <v>42</v>
      </c>
      <c r="BH150">
        <v>0</v>
      </c>
      <c r="BI150" t="s">
        <v>31</v>
      </c>
      <c r="BJ150" t="s">
        <v>31</v>
      </c>
      <c r="BK150">
        <v>0</v>
      </c>
    </row>
    <row r="151" spans="1:63">
      <c r="A151" t="s">
        <v>3658</v>
      </c>
      <c r="B151" t="s">
        <v>2978</v>
      </c>
      <c r="C151" t="s">
        <v>45</v>
      </c>
      <c r="D151" t="s">
        <v>62</v>
      </c>
      <c r="E151" t="s">
        <v>67</v>
      </c>
      <c r="F151" t="str">
        <f t="shared" si="2"/>
        <v>52</v>
      </c>
      <c r="G151" t="s">
        <v>81</v>
      </c>
      <c r="H151" t="s">
        <v>82</v>
      </c>
      <c r="I151" t="s">
        <v>2941</v>
      </c>
      <c r="J151" t="s">
        <v>492</v>
      </c>
      <c r="K151" t="s">
        <v>2931</v>
      </c>
      <c r="L151" t="s">
        <v>43</v>
      </c>
      <c r="M151" t="s">
        <v>44</v>
      </c>
      <c r="N151" t="s">
        <v>46</v>
      </c>
      <c r="O151" t="s">
        <v>44</v>
      </c>
      <c r="P151" t="s">
        <v>45</v>
      </c>
      <c r="Q151" t="s">
        <v>48</v>
      </c>
      <c r="R151" t="s">
        <v>49</v>
      </c>
      <c r="S151" t="s">
        <v>47</v>
      </c>
      <c r="T151" t="s">
        <v>31</v>
      </c>
      <c r="U151" t="s">
        <v>31</v>
      </c>
      <c r="V151" t="s">
        <v>38</v>
      </c>
      <c r="W151" t="s">
        <v>66</v>
      </c>
      <c r="X151" t="s">
        <v>3615</v>
      </c>
      <c r="Y151" s="1">
        <v>43781</v>
      </c>
      <c r="Z151" t="s">
        <v>31</v>
      </c>
      <c r="AA151" t="s">
        <v>37</v>
      </c>
      <c r="AB151" s="3">
        <v>12362000</v>
      </c>
      <c r="AC151" s="3">
        <v>12362000</v>
      </c>
      <c r="AD151" s="3">
        <v>0</v>
      </c>
      <c r="AE151" s="3">
        <v>0</v>
      </c>
      <c r="AF151" s="3">
        <v>0</v>
      </c>
      <c r="AG151" s="3">
        <v>0</v>
      </c>
      <c r="AH151" s="3">
        <v>3000000</v>
      </c>
      <c r="AI151" s="3">
        <v>0</v>
      </c>
      <c r="AJ151" s="3">
        <v>0</v>
      </c>
      <c r="AK151" s="3">
        <v>0</v>
      </c>
      <c r="AL151">
        <v>1</v>
      </c>
      <c r="AM151" s="1">
        <v>43953</v>
      </c>
      <c r="AN151" t="s">
        <v>3616</v>
      </c>
      <c r="AO151" t="s">
        <v>2933</v>
      </c>
      <c r="AP151" t="s">
        <v>37</v>
      </c>
      <c r="AQ151" t="s">
        <v>37</v>
      </c>
      <c r="AR151" t="s">
        <v>37</v>
      </c>
      <c r="AS151" t="s">
        <v>31</v>
      </c>
      <c r="AT151" t="s">
        <v>31</v>
      </c>
      <c r="AU151" t="s">
        <v>31</v>
      </c>
      <c r="AV151" t="s">
        <v>31</v>
      </c>
      <c r="AW151" t="s">
        <v>31</v>
      </c>
      <c r="AX151" t="s">
        <v>31</v>
      </c>
      <c r="AY151" t="s">
        <v>31</v>
      </c>
      <c r="AZ151" t="s">
        <v>31</v>
      </c>
      <c r="BA151">
        <v>0</v>
      </c>
      <c r="BB151">
        <v>0</v>
      </c>
      <c r="BC151">
        <v>0</v>
      </c>
      <c r="BD151" t="s">
        <v>31</v>
      </c>
      <c r="BE151">
        <v>0</v>
      </c>
      <c r="BF151" t="s">
        <v>37</v>
      </c>
      <c r="BG151">
        <v>43</v>
      </c>
      <c r="BH151">
        <v>0</v>
      </c>
      <c r="BI151" t="s">
        <v>31</v>
      </c>
      <c r="BJ151" t="s">
        <v>31</v>
      </c>
      <c r="BK151">
        <v>0</v>
      </c>
    </row>
    <row r="152" spans="1:63">
      <c r="A152" t="s">
        <v>3659</v>
      </c>
      <c r="B152" t="s">
        <v>2978</v>
      </c>
      <c r="C152" t="s">
        <v>45</v>
      </c>
      <c r="D152" t="s">
        <v>62</v>
      </c>
      <c r="E152" t="s">
        <v>67</v>
      </c>
      <c r="F152" t="str">
        <f t="shared" si="2"/>
        <v>52</v>
      </c>
      <c r="G152" t="s">
        <v>81</v>
      </c>
      <c r="H152" t="s">
        <v>82</v>
      </c>
      <c r="I152" t="s">
        <v>2941</v>
      </c>
      <c r="J152" t="s">
        <v>122</v>
      </c>
      <c r="K152" t="s">
        <v>2931</v>
      </c>
      <c r="L152" t="s">
        <v>43</v>
      </c>
      <c r="M152" t="s">
        <v>44</v>
      </c>
      <c r="N152" t="s">
        <v>46</v>
      </c>
      <c r="O152" t="s">
        <v>44</v>
      </c>
      <c r="P152" t="s">
        <v>45</v>
      </c>
      <c r="Q152" t="s">
        <v>48</v>
      </c>
      <c r="R152" t="s">
        <v>49</v>
      </c>
      <c r="S152" t="s">
        <v>47</v>
      </c>
      <c r="T152" t="s">
        <v>31</v>
      </c>
      <c r="U152" t="s">
        <v>31</v>
      </c>
      <c r="V152" t="s">
        <v>38</v>
      </c>
      <c r="W152" t="s">
        <v>66</v>
      </c>
      <c r="X152" t="s">
        <v>3615</v>
      </c>
      <c r="Y152" s="1">
        <v>43781</v>
      </c>
      <c r="Z152" t="s">
        <v>31</v>
      </c>
      <c r="AA152" t="s">
        <v>37</v>
      </c>
      <c r="AB152" s="3">
        <v>376504000</v>
      </c>
      <c r="AC152" s="3">
        <v>376504000</v>
      </c>
      <c r="AD152" s="3">
        <v>0</v>
      </c>
      <c r="AE152" s="3">
        <v>0</v>
      </c>
      <c r="AF152" s="3">
        <v>0</v>
      </c>
      <c r="AG152" s="3">
        <v>0</v>
      </c>
      <c r="AH152" s="3">
        <v>81071000</v>
      </c>
      <c r="AI152" s="3">
        <v>0</v>
      </c>
      <c r="AJ152" s="3">
        <v>0</v>
      </c>
      <c r="AK152" s="3">
        <v>0</v>
      </c>
      <c r="AL152">
        <v>1</v>
      </c>
      <c r="AM152" s="1">
        <v>43953</v>
      </c>
      <c r="AN152" t="s">
        <v>3616</v>
      </c>
      <c r="AO152" t="s">
        <v>2933</v>
      </c>
      <c r="AP152" t="s">
        <v>37</v>
      </c>
      <c r="AQ152" t="s">
        <v>37</v>
      </c>
      <c r="AR152" t="s">
        <v>37</v>
      </c>
      <c r="AS152" t="s">
        <v>31</v>
      </c>
      <c r="AT152" t="s">
        <v>31</v>
      </c>
      <c r="AU152" t="s">
        <v>31</v>
      </c>
      <c r="AV152" t="s">
        <v>31</v>
      </c>
      <c r="AW152" t="s">
        <v>31</v>
      </c>
      <c r="AX152" t="s">
        <v>31</v>
      </c>
      <c r="AY152" t="s">
        <v>31</v>
      </c>
      <c r="AZ152" t="s">
        <v>31</v>
      </c>
      <c r="BA152">
        <v>0</v>
      </c>
      <c r="BB152">
        <v>0</v>
      </c>
      <c r="BC152">
        <v>0</v>
      </c>
      <c r="BD152" t="s">
        <v>31</v>
      </c>
      <c r="BE152">
        <v>0</v>
      </c>
      <c r="BF152" t="s">
        <v>37</v>
      </c>
      <c r="BG152">
        <v>44</v>
      </c>
      <c r="BH152">
        <v>0</v>
      </c>
      <c r="BI152" t="s">
        <v>31</v>
      </c>
      <c r="BJ152" t="s">
        <v>31</v>
      </c>
      <c r="BK152">
        <v>0</v>
      </c>
    </row>
    <row r="153" spans="1:63">
      <c r="A153" t="s">
        <v>3660</v>
      </c>
      <c r="B153" t="s">
        <v>2978</v>
      </c>
      <c r="C153" t="s">
        <v>45</v>
      </c>
      <c r="D153" t="s">
        <v>62</v>
      </c>
      <c r="E153" t="s">
        <v>67</v>
      </c>
      <c r="F153" t="str">
        <f t="shared" si="2"/>
        <v>52</v>
      </c>
      <c r="G153" t="s">
        <v>81</v>
      </c>
      <c r="H153" t="s">
        <v>82</v>
      </c>
      <c r="I153" t="s">
        <v>2937</v>
      </c>
      <c r="J153" t="s">
        <v>286</v>
      </c>
      <c r="K153" t="s">
        <v>2931</v>
      </c>
      <c r="L153" t="s">
        <v>43</v>
      </c>
      <c r="M153" t="s">
        <v>44</v>
      </c>
      <c r="N153" t="s">
        <v>46</v>
      </c>
      <c r="O153" t="s">
        <v>44</v>
      </c>
      <c r="P153" t="s">
        <v>45</v>
      </c>
      <c r="Q153" t="s">
        <v>48</v>
      </c>
      <c r="R153" t="s">
        <v>49</v>
      </c>
      <c r="S153" t="s">
        <v>47</v>
      </c>
      <c r="T153" t="s">
        <v>31</v>
      </c>
      <c r="U153" t="s">
        <v>31</v>
      </c>
      <c r="V153" t="s">
        <v>38</v>
      </c>
      <c r="W153" t="s">
        <v>66</v>
      </c>
      <c r="X153" t="s">
        <v>3615</v>
      </c>
      <c r="Y153" s="1">
        <v>43781</v>
      </c>
      <c r="Z153" t="s">
        <v>31</v>
      </c>
      <c r="AA153" t="s">
        <v>37</v>
      </c>
      <c r="AB153" s="3">
        <v>3000000</v>
      </c>
      <c r="AC153" s="3">
        <v>3000000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>
        <v>1</v>
      </c>
      <c r="AM153" s="1">
        <v>43953</v>
      </c>
      <c r="AN153" t="s">
        <v>3616</v>
      </c>
      <c r="AO153" t="s">
        <v>2933</v>
      </c>
      <c r="AP153" t="s">
        <v>37</v>
      </c>
      <c r="AQ153" t="s">
        <v>37</v>
      </c>
      <c r="AR153" t="s">
        <v>37</v>
      </c>
      <c r="AS153" t="s">
        <v>31</v>
      </c>
      <c r="AT153" t="s">
        <v>31</v>
      </c>
      <c r="AU153" t="s">
        <v>31</v>
      </c>
      <c r="AV153" t="s">
        <v>31</v>
      </c>
      <c r="AW153" t="s">
        <v>31</v>
      </c>
      <c r="AX153" t="s">
        <v>31</v>
      </c>
      <c r="AY153" t="s">
        <v>31</v>
      </c>
      <c r="AZ153" t="s">
        <v>31</v>
      </c>
      <c r="BA153">
        <v>0</v>
      </c>
      <c r="BB153">
        <v>0</v>
      </c>
      <c r="BC153">
        <v>0</v>
      </c>
      <c r="BD153" t="s">
        <v>31</v>
      </c>
      <c r="BE153">
        <v>0</v>
      </c>
      <c r="BF153" t="s">
        <v>37</v>
      </c>
      <c r="BG153">
        <v>45</v>
      </c>
      <c r="BH153">
        <v>0</v>
      </c>
      <c r="BI153" t="s">
        <v>31</v>
      </c>
      <c r="BJ153" t="s">
        <v>31</v>
      </c>
      <c r="BK153">
        <v>0</v>
      </c>
    </row>
    <row r="154" spans="1:63">
      <c r="A154" t="s">
        <v>3661</v>
      </c>
      <c r="B154" t="s">
        <v>2978</v>
      </c>
      <c r="C154" t="s">
        <v>45</v>
      </c>
      <c r="D154" t="s">
        <v>62</v>
      </c>
      <c r="E154" t="s">
        <v>67</v>
      </c>
      <c r="F154" t="str">
        <f t="shared" si="2"/>
        <v>52</v>
      </c>
      <c r="G154" t="s">
        <v>81</v>
      </c>
      <c r="H154" t="s">
        <v>82</v>
      </c>
      <c r="I154" t="s">
        <v>2937</v>
      </c>
      <c r="J154" t="s">
        <v>165</v>
      </c>
      <c r="K154" t="s">
        <v>2931</v>
      </c>
      <c r="L154" t="s">
        <v>43</v>
      </c>
      <c r="M154" t="s">
        <v>44</v>
      </c>
      <c r="N154" t="s">
        <v>46</v>
      </c>
      <c r="O154" t="s">
        <v>44</v>
      </c>
      <c r="P154" t="s">
        <v>45</v>
      </c>
      <c r="Q154" t="s">
        <v>48</v>
      </c>
      <c r="R154" t="s">
        <v>49</v>
      </c>
      <c r="S154" t="s">
        <v>47</v>
      </c>
      <c r="T154" t="s">
        <v>31</v>
      </c>
      <c r="U154" t="s">
        <v>31</v>
      </c>
      <c r="V154" t="s">
        <v>38</v>
      </c>
      <c r="W154" t="s">
        <v>66</v>
      </c>
      <c r="X154" t="s">
        <v>3615</v>
      </c>
      <c r="Y154" s="1">
        <v>43781</v>
      </c>
      <c r="Z154" t="s">
        <v>31</v>
      </c>
      <c r="AA154" t="s">
        <v>37</v>
      </c>
      <c r="AB154" s="3">
        <v>367424000</v>
      </c>
      <c r="AC154" s="3">
        <v>367424000</v>
      </c>
      <c r="AD154" s="3">
        <v>0</v>
      </c>
      <c r="AE154" s="3">
        <v>0</v>
      </c>
      <c r="AF154" s="3">
        <v>0</v>
      </c>
      <c r="AG154" s="3">
        <v>0</v>
      </c>
      <c r="AH154" s="3">
        <v>122105000</v>
      </c>
      <c r="AI154" s="3">
        <v>0</v>
      </c>
      <c r="AJ154" s="3">
        <v>0</v>
      </c>
      <c r="AK154" s="3">
        <v>0</v>
      </c>
      <c r="AL154">
        <v>1</v>
      </c>
      <c r="AM154" s="1">
        <v>43953</v>
      </c>
      <c r="AN154" t="s">
        <v>3616</v>
      </c>
      <c r="AO154" t="s">
        <v>2933</v>
      </c>
      <c r="AP154" t="s">
        <v>37</v>
      </c>
      <c r="AQ154" t="s">
        <v>37</v>
      </c>
      <c r="AR154" t="s">
        <v>37</v>
      </c>
      <c r="AS154" t="s">
        <v>31</v>
      </c>
      <c r="AT154" t="s">
        <v>31</v>
      </c>
      <c r="AU154" t="s">
        <v>31</v>
      </c>
      <c r="AV154" t="s">
        <v>31</v>
      </c>
      <c r="AW154" t="s">
        <v>31</v>
      </c>
      <c r="AX154" t="s">
        <v>31</v>
      </c>
      <c r="AY154" t="s">
        <v>31</v>
      </c>
      <c r="AZ154" t="s">
        <v>31</v>
      </c>
      <c r="BA154">
        <v>0</v>
      </c>
      <c r="BB154">
        <v>0</v>
      </c>
      <c r="BC154">
        <v>0</v>
      </c>
      <c r="BD154" t="s">
        <v>31</v>
      </c>
      <c r="BE154">
        <v>0</v>
      </c>
      <c r="BF154" t="s">
        <v>37</v>
      </c>
      <c r="BG154">
        <v>46</v>
      </c>
      <c r="BH154">
        <v>0</v>
      </c>
      <c r="BI154" t="s">
        <v>31</v>
      </c>
      <c r="BJ154" t="s">
        <v>31</v>
      </c>
      <c r="BK154">
        <v>0</v>
      </c>
    </row>
    <row r="155" spans="1:63">
      <c r="A155" t="s">
        <v>3662</v>
      </c>
      <c r="B155" t="s">
        <v>2978</v>
      </c>
      <c r="C155" t="s">
        <v>45</v>
      </c>
      <c r="D155" t="s">
        <v>62</v>
      </c>
      <c r="E155" t="s">
        <v>67</v>
      </c>
      <c r="F155" t="str">
        <f t="shared" si="2"/>
        <v>57</v>
      </c>
      <c r="G155" t="s">
        <v>68</v>
      </c>
      <c r="H155" t="s">
        <v>402</v>
      </c>
      <c r="I155" t="s">
        <v>2950</v>
      </c>
      <c r="J155" t="s">
        <v>400</v>
      </c>
      <c r="K155" t="s">
        <v>2931</v>
      </c>
      <c r="L155" t="s">
        <v>43</v>
      </c>
      <c r="M155" t="s">
        <v>44</v>
      </c>
      <c r="N155" t="s">
        <v>46</v>
      </c>
      <c r="O155" t="s">
        <v>44</v>
      </c>
      <c r="P155" t="s">
        <v>45</v>
      </c>
      <c r="Q155" t="s">
        <v>48</v>
      </c>
      <c r="R155" t="s">
        <v>49</v>
      </c>
      <c r="S155" t="s">
        <v>47</v>
      </c>
      <c r="T155" t="s">
        <v>31</v>
      </c>
      <c r="U155" t="s">
        <v>31</v>
      </c>
      <c r="V155" t="s">
        <v>38</v>
      </c>
      <c r="W155" t="s">
        <v>66</v>
      </c>
      <c r="X155" t="s">
        <v>3615</v>
      </c>
      <c r="Y155" s="1">
        <v>43781</v>
      </c>
      <c r="Z155" t="s">
        <v>31</v>
      </c>
      <c r="AA155" t="s">
        <v>37</v>
      </c>
      <c r="AB155" s="3">
        <v>188000000</v>
      </c>
      <c r="AC155" s="3">
        <v>188000000</v>
      </c>
      <c r="AD155" s="3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3">
        <v>0</v>
      </c>
      <c r="AK155" s="3">
        <v>0</v>
      </c>
      <c r="AL155">
        <v>1</v>
      </c>
      <c r="AM155" s="1">
        <v>43953</v>
      </c>
      <c r="AN155" t="s">
        <v>3616</v>
      </c>
      <c r="AO155" t="s">
        <v>2933</v>
      </c>
      <c r="AP155" t="s">
        <v>37</v>
      </c>
      <c r="AQ155" t="s">
        <v>37</v>
      </c>
      <c r="AR155" t="s">
        <v>37</v>
      </c>
      <c r="AS155" t="s">
        <v>31</v>
      </c>
      <c r="AT155" t="s">
        <v>31</v>
      </c>
      <c r="AU155" t="s">
        <v>31</v>
      </c>
      <c r="AV155" t="s">
        <v>31</v>
      </c>
      <c r="AW155" t="s">
        <v>31</v>
      </c>
      <c r="AX155" t="s">
        <v>31</v>
      </c>
      <c r="AY155" t="s">
        <v>31</v>
      </c>
      <c r="AZ155" t="s">
        <v>31</v>
      </c>
      <c r="BA155">
        <v>0</v>
      </c>
      <c r="BB155">
        <v>0</v>
      </c>
      <c r="BC155">
        <v>0</v>
      </c>
      <c r="BD155" t="s">
        <v>31</v>
      </c>
      <c r="BE155">
        <v>0</v>
      </c>
      <c r="BF155" t="s">
        <v>37</v>
      </c>
      <c r="BG155">
        <v>47</v>
      </c>
      <c r="BH155">
        <v>0</v>
      </c>
      <c r="BI155" t="s">
        <v>31</v>
      </c>
      <c r="BJ155" t="s">
        <v>31</v>
      </c>
      <c r="BK155">
        <v>0</v>
      </c>
    </row>
    <row r="156" spans="1:63">
      <c r="A156" t="s">
        <v>3663</v>
      </c>
      <c r="B156" t="s">
        <v>2978</v>
      </c>
      <c r="C156" t="s">
        <v>45</v>
      </c>
      <c r="D156" t="s">
        <v>62</v>
      </c>
      <c r="E156" t="s">
        <v>67</v>
      </c>
      <c r="F156" t="str">
        <f t="shared" si="2"/>
        <v>57</v>
      </c>
      <c r="G156" t="s">
        <v>68</v>
      </c>
      <c r="H156" t="s">
        <v>2023</v>
      </c>
      <c r="I156" t="s">
        <v>2950</v>
      </c>
      <c r="J156" t="s">
        <v>400</v>
      </c>
      <c r="K156" t="s">
        <v>2931</v>
      </c>
      <c r="L156" t="s">
        <v>43</v>
      </c>
      <c r="M156" t="s">
        <v>44</v>
      </c>
      <c r="N156" t="s">
        <v>46</v>
      </c>
      <c r="O156" t="s">
        <v>44</v>
      </c>
      <c r="P156" t="s">
        <v>45</v>
      </c>
      <c r="Q156" t="s">
        <v>48</v>
      </c>
      <c r="R156" t="s">
        <v>49</v>
      </c>
      <c r="S156" t="s">
        <v>47</v>
      </c>
      <c r="T156" t="s">
        <v>31</v>
      </c>
      <c r="U156" t="s">
        <v>31</v>
      </c>
      <c r="V156" t="s">
        <v>38</v>
      </c>
      <c r="W156" t="s">
        <v>66</v>
      </c>
      <c r="X156" t="s">
        <v>3615</v>
      </c>
      <c r="Y156" s="1">
        <v>43781</v>
      </c>
      <c r="Z156" t="s">
        <v>31</v>
      </c>
      <c r="AA156" t="s">
        <v>37</v>
      </c>
      <c r="AB156" s="3">
        <v>208500000</v>
      </c>
      <c r="AC156" s="3">
        <v>208500000</v>
      </c>
      <c r="AD156" s="3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>
        <v>1</v>
      </c>
      <c r="AM156" s="1">
        <v>43953</v>
      </c>
      <c r="AN156" t="s">
        <v>3616</v>
      </c>
      <c r="AO156" t="s">
        <v>2933</v>
      </c>
      <c r="AP156" t="s">
        <v>37</v>
      </c>
      <c r="AQ156" t="s">
        <v>37</v>
      </c>
      <c r="AR156" t="s">
        <v>37</v>
      </c>
      <c r="AS156" t="s">
        <v>31</v>
      </c>
      <c r="AT156" t="s">
        <v>31</v>
      </c>
      <c r="AU156" t="s">
        <v>31</v>
      </c>
      <c r="AV156" t="s">
        <v>31</v>
      </c>
      <c r="AW156" t="s">
        <v>31</v>
      </c>
      <c r="AX156" t="s">
        <v>31</v>
      </c>
      <c r="AY156" t="s">
        <v>31</v>
      </c>
      <c r="AZ156" t="s">
        <v>31</v>
      </c>
      <c r="BA156">
        <v>0</v>
      </c>
      <c r="BB156">
        <v>0</v>
      </c>
      <c r="BC156">
        <v>0</v>
      </c>
      <c r="BD156" t="s">
        <v>31</v>
      </c>
      <c r="BE156">
        <v>0</v>
      </c>
      <c r="BF156" t="s">
        <v>37</v>
      </c>
      <c r="BG156">
        <v>48</v>
      </c>
      <c r="BH156">
        <v>0</v>
      </c>
      <c r="BI156" t="s">
        <v>31</v>
      </c>
      <c r="BJ156" t="s">
        <v>31</v>
      </c>
      <c r="BK156">
        <v>0</v>
      </c>
    </row>
    <row r="157" spans="1:63">
      <c r="A157" t="s">
        <v>3664</v>
      </c>
      <c r="B157" t="s">
        <v>2978</v>
      </c>
      <c r="C157" t="s">
        <v>45</v>
      </c>
      <c r="D157" t="s">
        <v>62</v>
      </c>
      <c r="E157" t="s">
        <v>67</v>
      </c>
      <c r="F157" t="str">
        <f t="shared" si="2"/>
        <v>57</v>
      </c>
      <c r="G157" t="s">
        <v>68</v>
      </c>
      <c r="H157" t="s">
        <v>717</v>
      </c>
      <c r="I157" t="s">
        <v>2950</v>
      </c>
      <c r="J157" t="s">
        <v>400</v>
      </c>
      <c r="K157" t="s">
        <v>2931</v>
      </c>
      <c r="L157" t="s">
        <v>43</v>
      </c>
      <c r="M157" t="s">
        <v>44</v>
      </c>
      <c r="N157" t="s">
        <v>46</v>
      </c>
      <c r="O157" t="s">
        <v>44</v>
      </c>
      <c r="P157" t="s">
        <v>45</v>
      </c>
      <c r="Q157" t="s">
        <v>48</v>
      </c>
      <c r="R157" t="s">
        <v>49</v>
      </c>
      <c r="S157" t="s">
        <v>47</v>
      </c>
      <c r="T157" t="s">
        <v>31</v>
      </c>
      <c r="U157" t="s">
        <v>31</v>
      </c>
      <c r="V157" t="s">
        <v>38</v>
      </c>
      <c r="W157" t="s">
        <v>66</v>
      </c>
      <c r="X157" t="s">
        <v>3615</v>
      </c>
      <c r="Y157" s="1">
        <v>43781</v>
      </c>
      <c r="Z157" t="s">
        <v>31</v>
      </c>
      <c r="AA157" t="s">
        <v>37</v>
      </c>
      <c r="AB157" s="3">
        <v>27000000</v>
      </c>
      <c r="AC157" s="3">
        <v>27000000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>
        <v>1</v>
      </c>
      <c r="AM157" s="1">
        <v>43953</v>
      </c>
      <c r="AN157" t="s">
        <v>3616</v>
      </c>
      <c r="AO157" t="s">
        <v>2933</v>
      </c>
      <c r="AP157" t="s">
        <v>37</v>
      </c>
      <c r="AQ157" t="s">
        <v>37</v>
      </c>
      <c r="AR157" t="s">
        <v>37</v>
      </c>
      <c r="AS157" t="s">
        <v>31</v>
      </c>
      <c r="AT157" t="s">
        <v>31</v>
      </c>
      <c r="AU157" t="s">
        <v>31</v>
      </c>
      <c r="AV157" t="s">
        <v>31</v>
      </c>
      <c r="AW157" t="s">
        <v>31</v>
      </c>
      <c r="AX157" t="s">
        <v>31</v>
      </c>
      <c r="AY157" t="s">
        <v>31</v>
      </c>
      <c r="AZ157" t="s">
        <v>31</v>
      </c>
      <c r="BA157">
        <v>0</v>
      </c>
      <c r="BB157">
        <v>0</v>
      </c>
      <c r="BC157">
        <v>0</v>
      </c>
      <c r="BD157" t="s">
        <v>31</v>
      </c>
      <c r="BE157">
        <v>0</v>
      </c>
      <c r="BF157" t="s">
        <v>37</v>
      </c>
      <c r="BG157">
        <v>49</v>
      </c>
      <c r="BH157">
        <v>0</v>
      </c>
      <c r="BI157" t="s">
        <v>31</v>
      </c>
      <c r="BJ157" t="s">
        <v>31</v>
      </c>
      <c r="BK157">
        <v>0</v>
      </c>
    </row>
    <row r="158" spans="1:63">
      <c r="A158" t="s">
        <v>3665</v>
      </c>
      <c r="B158" t="s">
        <v>2978</v>
      </c>
      <c r="C158" t="s">
        <v>45</v>
      </c>
      <c r="D158" t="s">
        <v>62</v>
      </c>
      <c r="E158" t="s">
        <v>67</v>
      </c>
      <c r="F158" t="str">
        <f t="shared" si="2"/>
        <v>52</v>
      </c>
      <c r="G158" t="s">
        <v>68</v>
      </c>
      <c r="H158" t="s">
        <v>643</v>
      </c>
      <c r="I158" t="s">
        <v>2941</v>
      </c>
      <c r="J158" t="s">
        <v>363</v>
      </c>
      <c r="K158" t="s">
        <v>2931</v>
      </c>
      <c r="L158" t="s">
        <v>43</v>
      </c>
      <c r="M158" t="s">
        <v>44</v>
      </c>
      <c r="N158" t="s">
        <v>46</v>
      </c>
      <c r="O158" t="s">
        <v>44</v>
      </c>
      <c r="P158" t="s">
        <v>45</v>
      </c>
      <c r="Q158" t="s">
        <v>48</v>
      </c>
      <c r="R158" t="s">
        <v>49</v>
      </c>
      <c r="S158" t="s">
        <v>47</v>
      </c>
      <c r="T158" t="s">
        <v>31</v>
      </c>
      <c r="U158" t="s">
        <v>31</v>
      </c>
      <c r="V158" t="s">
        <v>38</v>
      </c>
      <c r="W158" t="s">
        <v>66</v>
      </c>
      <c r="X158" t="s">
        <v>3615</v>
      </c>
      <c r="Y158" s="1">
        <v>43781</v>
      </c>
      <c r="Z158" t="s">
        <v>31</v>
      </c>
      <c r="AA158" t="s">
        <v>37</v>
      </c>
      <c r="AB158" s="3">
        <v>110000000</v>
      </c>
      <c r="AC158" s="3">
        <v>110000000</v>
      </c>
      <c r="AD158" s="3">
        <v>0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0</v>
      </c>
      <c r="AK158" s="3">
        <v>0</v>
      </c>
      <c r="AL158">
        <v>1</v>
      </c>
      <c r="AM158" s="1">
        <v>43953</v>
      </c>
      <c r="AN158" t="s">
        <v>3616</v>
      </c>
      <c r="AO158" t="s">
        <v>2933</v>
      </c>
      <c r="AP158" t="s">
        <v>37</v>
      </c>
      <c r="AQ158" t="s">
        <v>37</v>
      </c>
      <c r="AR158" t="s">
        <v>37</v>
      </c>
      <c r="AS158" t="s">
        <v>31</v>
      </c>
      <c r="AT158" t="s">
        <v>31</v>
      </c>
      <c r="AU158" t="s">
        <v>31</v>
      </c>
      <c r="AV158" t="s">
        <v>31</v>
      </c>
      <c r="AW158" t="s">
        <v>31</v>
      </c>
      <c r="AX158" t="s">
        <v>31</v>
      </c>
      <c r="AY158" t="s">
        <v>31</v>
      </c>
      <c r="AZ158" t="s">
        <v>31</v>
      </c>
      <c r="BA158">
        <v>0</v>
      </c>
      <c r="BB158">
        <v>0</v>
      </c>
      <c r="BC158">
        <v>0</v>
      </c>
      <c r="BD158" t="s">
        <v>31</v>
      </c>
      <c r="BE158">
        <v>0</v>
      </c>
      <c r="BF158" t="s">
        <v>37</v>
      </c>
      <c r="BG158">
        <v>50</v>
      </c>
      <c r="BH158">
        <v>0</v>
      </c>
      <c r="BI158" t="s">
        <v>31</v>
      </c>
      <c r="BJ158" t="s">
        <v>31</v>
      </c>
      <c r="BK158">
        <v>0</v>
      </c>
    </row>
    <row r="159" spans="1:63">
      <c r="A159" t="s">
        <v>3666</v>
      </c>
      <c r="B159" t="s">
        <v>2978</v>
      </c>
      <c r="C159" t="s">
        <v>45</v>
      </c>
      <c r="D159" t="s">
        <v>62</v>
      </c>
      <c r="E159" t="s">
        <v>67</v>
      </c>
      <c r="F159" t="str">
        <f t="shared" si="2"/>
        <v>52</v>
      </c>
      <c r="G159" t="s">
        <v>68</v>
      </c>
      <c r="H159" t="s">
        <v>3358</v>
      </c>
      <c r="I159" t="s">
        <v>2941</v>
      </c>
      <c r="J159" t="s">
        <v>363</v>
      </c>
      <c r="K159" t="s">
        <v>2931</v>
      </c>
      <c r="L159" t="s">
        <v>43</v>
      </c>
      <c r="M159" t="s">
        <v>44</v>
      </c>
      <c r="N159" t="s">
        <v>46</v>
      </c>
      <c r="O159" t="s">
        <v>44</v>
      </c>
      <c r="P159" t="s">
        <v>45</v>
      </c>
      <c r="Q159" t="s">
        <v>48</v>
      </c>
      <c r="R159" t="s">
        <v>49</v>
      </c>
      <c r="S159" t="s">
        <v>47</v>
      </c>
      <c r="T159" t="s">
        <v>31</v>
      </c>
      <c r="U159" t="s">
        <v>31</v>
      </c>
      <c r="V159" t="s">
        <v>38</v>
      </c>
      <c r="W159" t="s">
        <v>66</v>
      </c>
      <c r="X159" t="s">
        <v>3615</v>
      </c>
      <c r="Y159" s="1">
        <v>43781</v>
      </c>
      <c r="Z159" t="s">
        <v>31</v>
      </c>
      <c r="AA159" t="s">
        <v>37</v>
      </c>
      <c r="AB159" s="3">
        <v>121800000</v>
      </c>
      <c r="AC159" s="3">
        <v>121800000</v>
      </c>
      <c r="AD159" s="3">
        <v>0</v>
      </c>
      <c r="AE159" s="3">
        <v>0</v>
      </c>
      <c r="AF159" s="3">
        <v>0</v>
      </c>
      <c r="AG159" s="3">
        <v>0</v>
      </c>
      <c r="AH159" s="3">
        <v>65250000</v>
      </c>
      <c r="AI159" s="3">
        <v>0</v>
      </c>
      <c r="AJ159" s="3">
        <v>0</v>
      </c>
      <c r="AK159" s="3">
        <v>0</v>
      </c>
      <c r="AL159">
        <v>1</v>
      </c>
      <c r="AM159" s="1">
        <v>43953</v>
      </c>
      <c r="AN159" t="s">
        <v>3616</v>
      </c>
      <c r="AO159" t="s">
        <v>2933</v>
      </c>
      <c r="AP159" t="s">
        <v>37</v>
      </c>
      <c r="AQ159" t="s">
        <v>37</v>
      </c>
      <c r="AR159" t="s">
        <v>37</v>
      </c>
      <c r="AS159" t="s">
        <v>31</v>
      </c>
      <c r="AT159" t="s">
        <v>31</v>
      </c>
      <c r="AU159" t="s">
        <v>31</v>
      </c>
      <c r="AV159" t="s">
        <v>31</v>
      </c>
      <c r="AW159" t="s">
        <v>31</v>
      </c>
      <c r="AX159" t="s">
        <v>31</v>
      </c>
      <c r="AY159" t="s">
        <v>31</v>
      </c>
      <c r="AZ159" t="s">
        <v>31</v>
      </c>
      <c r="BA159">
        <v>0</v>
      </c>
      <c r="BB159">
        <v>0</v>
      </c>
      <c r="BC159">
        <v>0</v>
      </c>
      <c r="BD159" t="s">
        <v>31</v>
      </c>
      <c r="BE159">
        <v>0</v>
      </c>
      <c r="BF159" t="s">
        <v>37</v>
      </c>
      <c r="BG159">
        <v>51</v>
      </c>
      <c r="BH159">
        <v>0</v>
      </c>
      <c r="BI159" t="s">
        <v>31</v>
      </c>
      <c r="BJ159" t="s">
        <v>31</v>
      </c>
      <c r="BK159">
        <v>0</v>
      </c>
    </row>
    <row r="160" spans="1:63">
      <c r="A160" t="s">
        <v>3667</v>
      </c>
      <c r="B160" t="s">
        <v>2978</v>
      </c>
      <c r="C160" t="s">
        <v>45</v>
      </c>
      <c r="D160" t="s">
        <v>62</v>
      </c>
      <c r="E160" t="s">
        <v>67</v>
      </c>
      <c r="F160" t="str">
        <f t="shared" si="2"/>
        <v>52</v>
      </c>
      <c r="G160" t="s">
        <v>68</v>
      </c>
      <c r="H160" t="s">
        <v>469</v>
      </c>
      <c r="I160" t="s">
        <v>2941</v>
      </c>
      <c r="J160" t="s">
        <v>363</v>
      </c>
      <c r="K160" t="s">
        <v>2931</v>
      </c>
      <c r="L160" t="s">
        <v>43</v>
      </c>
      <c r="M160" t="s">
        <v>44</v>
      </c>
      <c r="N160" t="s">
        <v>46</v>
      </c>
      <c r="O160" t="s">
        <v>44</v>
      </c>
      <c r="P160" t="s">
        <v>45</v>
      </c>
      <c r="Q160" t="s">
        <v>48</v>
      </c>
      <c r="R160" t="s">
        <v>49</v>
      </c>
      <c r="S160" t="s">
        <v>47</v>
      </c>
      <c r="T160" t="s">
        <v>31</v>
      </c>
      <c r="U160" t="s">
        <v>31</v>
      </c>
      <c r="V160" t="s">
        <v>38</v>
      </c>
      <c r="W160" t="s">
        <v>66</v>
      </c>
      <c r="X160" t="s">
        <v>3615</v>
      </c>
      <c r="Y160" s="1">
        <v>43781</v>
      </c>
      <c r="Z160" t="s">
        <v>31</v>
      </c>
      <c r="AA160" t="s">
        <v>37</v>
      </c>
      <c r="AB160" s="3">
        <v>263000000</v>
      </c>
      <c r="AC160" s="3">
        <v>263000000</v>
      </c>
      <c r="AD160" s="3">
        <v>0</v>
      </c>
      <c r="AE160" s="3">
        <v>0</v>
      </c>
      <c r="AF160" s="3">
        <v>0</v>
      </c>
      <c r="AG160" s="3">
        <v>0</v>
      </c>
      <c r="AH160" s="3">
        <v>135850000</v>
      </c>
      <c r="AI160" s="3">
        <v>0</v>
      </c>
      <c r="AJ160" s="3">
        <v>0</v>
      </c>
      <c r="AK160" s="3">
        <v>0</v>
      </c>
      <c r="AL160">
        <v>1</v>
      </c>
      <c r="AM160" s="1">
        <v>43953</v>
      </c>
      <c r="AN160" t="s">
        <v>3616</v>
      </c>
      <c r="AO160" t="s">
        <v>2933</v>
      </c>
      <c r="AP160" t="s">
        <v>37</v>
      </c>
      <c r="AQ160" t="s">
        <v>37</v>
      </c>
      <c r="AR160" t="s">
        <v>37</v>
      </c>
      <c r="AS160" t="s">
        <v>31</v>
      </c>
      <c r="AT160" t="s">
        <v>31</v>
      </c>
      <c r="AU160" t="s">
        <v>31</v>
      </c>
      <c r="AV160" t="s">
        <v>31</v>
      </c>
      <c r="AW160" t="s">
        <v>31</v>
      </c>
      <c r="AX160" t="s">
        <v>31</v>
      </c>
      <c r="AY160" t="s">
        <v>31</v>
      </c>
      <c r="AZ160" t="s">
        <v>31</v>
      </c>
      <c r="BA160">
        <v>0</v>
      </c>
      <c r="BB160">
        <v>0</v>
      </c>
      <c r="BC160">
        <v>0</v>
      </c>
      <c r="BD160" t="s">
        <v>31</v>
      </c>
      <c r="BE160">
        <v>0</v>
      </c>
      <c r="BF160" t="s">
        <v>37</v>
      </c>
      <c r="BG160">
        <v>52</v>
      </c>
      <c r="BH160">
        <v>0</v>
      </c>
      <c r="BI160" t="s">
        <v>31</v>
      </c>
      <c r="BJ160" t="s">
        <v>31</v>
      </c>
      <c r="BK160">
        <v>0</v>
      </c>
    </row>
    <row r="161" spans="1:63">
      <c r="A161" t="s">
        <v>3668</v>
      </c>
      <c r="B161" t="s">
        <v>2978</v>
      </c>
      <c r="C161" t="s">
        <v>45</v>
      </c>
      <c r="D161" t="s">
        <v>62</v>
      </c>
      <c r="E161" t="s">
        <v>67</v>
      </c>
      <c r="F161" t="str">
        <f t="shared" si="2"/>
        <v>52</v>
      </c>
      <c r="G161" t="s">
        <v>68</v>
      </c>
      <c r="H161" t="s">
        <v>902</v>
      </c>
      <c r="I161" t="s">
        <v>2941</v>
      </c>
      <c r="J161" t="s">
        <v>363</v>
      </c>
      <c r="K161" t="s">
        <v>2931</v>
      </c>
      <c r="L161" t="s">
        <v>43</v>
      </c>
      <c r="M161" t="s">
        <v>44</v>
      </c>
      <c r="N161" t="s">
        <v>46</v>
      </c>
      <c r="O161" t="s">
        <v>44</v>
      </c>
      <c r="P161" t="s">
        <v>45</v>
      </c>
      <c r="Q161" t="s">
        <v>48</v>
      </c>
      <c r="R161" t="s">
        <v>49</v>
      </c>
      <c r="S161" t="s">
        <v>47</v>
      </c>
      <c r="T161" t="s">
        <v>31</v>
      </c>
      <c r="U161" t="s">
        <v>31</v>
      </c>
      <c r="V161" t="s">
        <v>38</v>
      </c>
      <c r="W161" t="s">
        <v>66</v>
      </c>
      <c r="X161" t="s">
        <v>3615</v>
      </c>
      <c r="Y161" s="1">
        <v>43781</v>
      </c>
      <c r="Z161" t="s">
        <v>31</v>
      </c>
      <c r="AA161" t="s">
        <v>37</v>
      </c>
      <c r="AB161" s="3">
        <v>48000000</v>
      </c>
      <c r="AC161" s="3">
        <v>48000000</v>
      </c>
      <c r="AD161" s="3">
        <v>0</v>
      </c>
      <c r="AE161" s="3">
        <v>0</v>
      </c>
      <c r="AF161" s="3">
        <v>0</v>
      </c>
      <c r="AG161" s="3">
        <v>0</v>
      </c>
      <c r="AH161" s="3">
        <v>7200000</v>
      </c>
      <c r="AI161" s="3">
        <v>0</v>
      </c>
      <c r="AJ161" s="3">
        <v>0</v>
      </c>
      <c r="AK161" s="3">
        <v>0</v>
      </c>
      <c r="AL161">
        <v>1</v>
      </c>
      <c r="AM161" s="1">
        <v>43953</v>
      </c>
      <c r="AN161" t="s">
        <v>3616</v>
      </c>
      <c r="AO161" t="s">
        <v>2933</v>
      </c>
      <c r="AP161" t="s">
        <v>37</v>
      </c>
      <c r="AQ161" t="s">
        <v>37</v>
      </c>
      <c r="AR161" t="s">
        <v>37</v>
      </c>
      <c r="AS161" t="s">
        <v>31</v>
      </c>
      <c r="AT161" t="s">
        <v>31</v>
      </c>
      <c r="AU161" t="s">
        <v>31</v>
      </c>
      <c r="AV161" t="s">
        <v>31</v>
      </c>
      <c r="AW161" t="s">
        <v>31</v>
      </c>
      <c r="AX161" t="s">
        <v>31</v>
      </c>
      <c r="AY161" t="s">
        <v>31</v>
      </c>
      <c r="AZ161" t="s">
        <v>31</v>
      </c>
      <c r="BA161">
        <v>0</v>
      </c>
      <c r="BB161">
        <v>0</v>
      </c>
      <c r="BC161">
        <v>0</v>
      </c>
      <c r="BD161" t="s">
        <v>31</v>
      </c>
      <c r="BE161">
        <v>0</v>
      </c>
      <c r="BF161" t="s">
        <v>37</v>
      </c>
      <c r="BG161">
        <v>53</v>
      </c>
      <c r="BH161">
        <v>0</v>
      </c>
      <c r="BI161" t="s">
        <v>31</v>
      </c>
      <c r="BJ161" t="s">
        <v>31</v>
      </c>
      <c r="BK161">
        <v>0</v>
      </c>
    </row>
    <row r="162" spans="1:63">
      <c r="A162" t="s">
        <v>3669</v>
      </c>
      <c r="B162" t="s">
        <v>2978</v>
      </c>
      <c r="C162" t="s">
        <v>45</v>
      </c>
      <c r="D162" t="s">
        <v>62</v>
      </c>
      <c r="E162" t="s">
        <v>67</v>
      </c>
      <c r="F162" t="str">
        <f t="shared" si="2"/>
        <v>51</v>
      </c>
      <c r="G162" t="s">
        <v>68</v>
      </c>
      <c r="H162" t="s">
        <v>125</v>
      </c>
      <c r="I162" t="s">
        <v>2942</v>
      </c>
      <c r="J162" t="s">
        <v>92</v>
      </c>
      <c r="K162" t="s">
        <v>2931</v>
      </c>
      <c r="L162" t="s">
        <v>43</v>
      </c>
      <c r="M162" t="s">
        <v>44</v>
      </c>
      <c r="N162" t="s">
        <v>46</v>
      </c>
      <c r="O162" t="s">
        <v>44</v>
      </c>
      <c r="P162" t="s">
        <v>45</v>
      </c>
      <c r="Q162" t="s">
        <v>48</v>
      </c>
      <c r="R162" t="s">
        <v>49</v>
      </c>
      <c r="S162" t="s">
        <v>47</v>
      </c>
      <c r="T162" t="s">
        <v>31</v>
      </c>
      <c r="U162" t="s">
        <v>31</v>
      </c>
      <c r="V162" t="s">
        <v>38</v>
      </c>
      <c r="W162" t="s">
        <v>66</v>
      </c>
      <c r="X162" t="s">
        <v>3615</v>
      </c>
      <c r="Y162" s="1">
        <v>43781</v>
      </c>
      <c r="Z162" t="s">
        <v>31</v>
      </c>
      <c r="AA162" t="s">
        <v>37</v>
      </c>
      <c r="AB162" s="3">
        <v>36000000</v>
      </c>
      <c r="AC162" s="3">
        <v>36000000</v>
      </c>
      <c r="AD162" s="3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>
        <v>1</v>
      </c>
      <c r="AM162" s="1">
        <v>43953</v>
      </c>
      <c r="AN162" t="s">
        <v>3616</v>
      </c>
      <c r="AO162" t="s">
        <v>2933</v>
      </c>
      <c r="AP162" t="s">
        <v>37</v>
      </c>
      <c r="AQ162" t="s">
        <v>37</v>
      </c>
      <c r="AR162" t="s">
        <v>37</v>
      </c>
      <c r="AS162" t="s">
        <v>31</v>
      </c>
      <c r="AT162" t="s">
        <v>31</v>
      </c>
      <c r="AU162" t="s">
        <v>31</v>
      </c>
      <c r="AV162" t="s">
        <v>31</v>
      </c>
      <c r="AW162" t="s">
        <v>31</v>
      </c>
      <c r="AX162" t="s">
        <v>31</v>
      </c>
      <c r="AY162" t="s">
        <v>31</v>
      </c>
      <c r="AZ162" t="s">
        <v>31</v>
      </c>
      <c r="BA162">
        <v>0</v>
      </c>
      <c r="BB162">
        <v>0</v>
      </c>
      <c r="BC162">
        <v>0</v>
      </c>
      <c r="BD162" t="s">
        <v>31</v>
      </c>
      <c r="BE162">
        <v>0</v>
      </c>
      <c r="BF162" t="s">
        <v>37</v>
      </c>
      <c r="BG162">
        <v>54</v>
      </c>
      <c r="BH162">
        <v>0</v>
      </c>
      <c r="BI162" t="s">
        <v>31</v>
      </c>
      <c r="BJ162" t="s">
        <v>31</v>
      </c>
      <c r="BK162">
        <v>0</v>
      </c>
    </row>
    <row r="163" spans="1:63">
      <c r="A163" t="s">
        <v>3670</v>
      </c>
      <c r="B163" t="s">
        <v>2978</v>
      </c>
      <c r="C163" t="s">
        <v>45</v>
      </c>
      <c r="D163" t="s">
        <v>62</v>
      </c>
      <c r="E163" t="s">
        <v>67</v>
      </c>
      <c r="F163" t="str">
        <f t="shared" si="2"/>
        <v>51</v>
      </c>
      <c r="G163" t="s">
        <v>195</v>
      </c>
      <c r="H163" t="s">
        <v>42</v>
      </c>
      <c r="I163" t="s">
        <v>2940</v>
      </c>
      <c r="J163" t="s">
        <v>84</v>
      </c>
      <c r="K163" t="s">
        <v>2931</v>
      </c>
      <c r="L163" t="s">
        <v>43</v>
      </c>
      <c r="M163" t="s">
        <v>44</v>
      </c>
      <c r="N163" t="s">
        <v>46</v>
      </c>
      <c r="O163" t="s">
        <v>44</v>
      </c>
      <c r="P163" t="s">
        <v>45</v>
      </c>
      <c r="Q163" t="s">
        <v>48</v>
      </c>
      <c r="R163" t="s">
        <v>49</v>
      </c>
      <c r="S163" t="s">
        <v>47</v>
      </c>
      <c r="T163" t="s">
        <v>31</v>
      </c>
      <c r="U163" t="s">
        <v>31</v>
      </c>
      <c r="V163" t="s">
        <v>38</v>
      </c>
      <c r="W163" t="s">
        <v>66</v>
      </c>
      <c r="X163" t="s">
        <v>3615</v>
      </c>
      <c r="Y163" s="1">
        <v>43781</v>
      </c>
      <c r="Z163" t="s">
        <v>31</v>
      </c>
      <c r="AA163" t="s">
        <v>37</v>
      </c>
      <c r="AB163" s="3">
        <v>12972312000</v>
      </c>
      <c r="AC163" s="3">
        <v>12972312000</v>
      </c>
      <c r="AD163" s="3">
        <v>0</v>
      </c>
      <c r="AE163" s="3">
        <v>0</v>
      </c>
      <c r="AF163" s="3">
        <v>0</v>
      </c>
      <c r="AG163" s="3">
        <v>0</v>
      </c>
      <c r="AH163" s="3">
        <v>3307305889</v>
      </c>
      <c r="AI163" s="3">
        <v>0</v>
      </c>
      <c r="AJ163" s="3">
        <v>0</v>
      </c>
      <c r="AK163" s="3">
        <v>0</v>
      </c>
      <c r="AL163">
        <v>1</v>
      </c>
      <c r="AM163" s="1">
        <v>43953</v>
      </c>
      <c r="AN163" t="s">
        <v>3616</v>
      </c>
      <c r="AO163" t="s">
        <v>2933</v>
      </c>
      <c r="AP163" t="s">
        <v>37</v>
      </c>
      <c r="AQ163" t="s">
        <v>37</v>
      </c>
      <c r="AR163" t="s">
        <v>37</v>
      </c>
      <c r="AS163" t="s">
        <v>31</v>
      </c>
      <c r="AT163" t="s">
        <v>31</v>
      </c>
      <c r="AU163" t="s">
        <v>31</v>
      </c>
      <c r="AV163" t="s">
        <v>31</v>
      </c>
      <c r="AW163" t="s">
        <v>31</v>
      </c>
      <c r="AX163" t="s">
        <v>31</v>
      </c>
      <c r="AY163" t="s">
        <v>31</v>
      </c>
      <c r="AZ163" t="s">
        <v>31</v>
      </c>
      <c r="BA163">
        <v>0</v>
      </c>
      <c r="BB163">
        <v>0</v>
      </c>
      <c r="BC163">
        <v>0</v>
      </c>
      <c r="BD163" t="s">
        <v>31</v>
      </c>
      <c r="BE163">
        <v>0</v>
      </c>
      <c r="BF163" t="s">
        <v>37</v>
      </c>
      <c r="BG163">
        <v>55</v>
      </c>
      <c r="BH163">
        <v>0</v>
      </c>
      <c r="BI163" t="s">
        <v>31</v>
      </c>
      <c r="BJ163" t="s">
        <v>31</v>
      </c>
      <c r="BK163">
        <v>0</v>
      </c>
    </row>
    <row r="164" spans="1:63">
      <c r="A164" t="s">
        <v>3671</v>
      </c>
      <c r="B164" t="s">
        <v>2978</v>
      </c>
      <c r="C164" t="s">
        <v>45</v>
      </c>
      <c r="D164" t="s">
        <v>62</v>
      </c>
      <c r="E164" t="s">
        <v>67</v>
      </c>
      <c r="F164" t="str">
        <f t="shared" si="2"/>
        <v>51</v>
      </c>
      <c r="G164" t="s">
        <v>195</v>
      </c>
      <c r="H164" t="s">
        <v>448</v>
      </c>
      <c r="I164" t="s">
        <v>2942</v>
      </c>
      <c r="J164" t="s">
        <v>88</v>
      </c>
      <c r="K164" t="s">
        <v>2931</v>
      </c>
      <c r="L164" t="s">
        <v>43</v>
      </c>
      <c r="M164" t="s">
        <v>44</v>
      </c>
      <c r="N164" t="s">
        <v>46</v>
      </c>
      <c r="O164" t="s">
        <v>44</v>
      </c>
      <c r="P164" t="s">
        <v>45</v>
      </c>
      <c r="Q164" t="s">
        <v>48</v>
      </c>
      <c r="R164" t="s">
        <v>49</v>
      </c>
      <c r="S164" t="s">
        <v>47</v>
      </c>
      <c r="T164" t="s">
        <v>31</v>
      </c>
      <c r="U164" t="s">
        <v>31</v>
      </c>
      <c r="V164" t="s">
        <v>38</v>
      </c>
      <c r="W164" t="s">
        <v>66</v>
      </c>
      <c r="X164" t="s">
        <v>3615</v>
      </c>
      <c r="Y164" s="1">
        <v>43781</v>
      </c>
      <c r="Z164" t="s">
        <v>31</v>
      </c>
      <c r="AA164" t="s">
        <v>37</v>
      </c>
      <c r="AB164" s="3">
        <v>937235000</v>
      </c>
      <c r="AC164" s="3">
        <v>937235000</v>
      </c>
      <c r="AD164" s="3">
        <v>0</v>
      </c>
      <c r="AE164" s="3">
        <v>0</v>
      </c>
      <c r="AF164" s="3">
        <v>0</v>
      </c>
      <c r="AG164" s="3">
        <v>0</v>
      </c>
      <c r="AH164" s="3">
        <v>292241701</v>
      </c>
      <c r="AI164" s="3">
        <v>0</v>
      </c>
      <c r="AJ164" s="3">
        <v>0</v>
      </c>
      <c r="AK164" s="3">
        <v>0</v>
      </c>
      <c r="AL164">
        <v>1</v>
      </c>
      <c r="AM164" s="1">
        <v>43953</v>
      </c>
      <c r="AN164" t="s">
        <v>3616</v>
      </c>
      <c r="AO164" t="s">
        <v>2933</v>
      </c>
      <c r="AP164" t="s">
        <v>37</v>
      </c>
      <c r="AQ164" t="s">
        <v>37</v>
      </c>
      <c r="AR164" t="s">
        <v>37</v>
      </c>
      <c r="AS164" t="s">
        <v>31</v>
      </c>
      <c r="AT164" t="s">
        <v>31</v>
      </c>
      <c r="AU164" t="s">
        <v>31</v>
      </c>
      <c r="AV164" t="s">
        <v>31</v>
      </c>
      <c r="AW164" t="s">
        <v>31</v>
      </c>
      <c r="AX164" t="s">
        <v>31</v>
      </c>
      <c r="AY164" t="s">
        <v>31</v>
      </c>
      <c r="AZ164" t="s">
        <v>31</v>
      </c>
      <c r="BA164">
        <v>0</v>
      </c>
      <c r="BB164">
        <v>0</v>
      </c>
      <c r="BC164">
        <v>0</v>
      </c>
      <c r="BD164" t="s">
        <v>31</v>
      </c>
      <c r="BE164">
        <v>0</v>
      </c>
      <c r="BF164" t="s">
        <v>37</v>
      </c>
      <c r="BG164">
        <v>56</v>
      </c>
      <c r="BH164">
        <v>0</v>
      </c>
      <c r="BI164" t="s">
        <v>31</v>
      </c>
      <c r="BJ164" t="s">
        <v>31</v>
      </c>
      <c r="BK164">
        <v>0</v>
      </c>
    </row>
    <row r="165" spans="1:63">
      <c r="A165" t="s">
        <v>3672</v>
      </c>
      <c r="B165" t="s">
        <v>2978</v>
      </c>
      <c r="C165" t="s">
        <v>45</v>
      </c>
      <c r="D165" t="s">
        <v>62</v>
      </c>
      <c r="E165" t="s">
        <v>67</v>
      </c>
      <c r="F165" t="str">
        <f t="shared" si="2"/>
        <v>52</v>
      </c>
      <c r="G165" t="s">
        <v>100</v>
      </c>
      <c r="H165" t="s">
        <v>42</v>
      </c>
      <c r="I165" t="s">
        <v>2935</v>
      </c>
      <c r="J165" t="s">
        <v>60</v>
      </c>
      <c r="K165" t="s">
        <v>2931</v>
      </c>
      <c r="L165" t="s">
        <v>43</v>
      </c>
      <c r="M165" t="s">
        <v>44</v>
      </c>
      <c r="N165" t="s">
        <v>46</v>
      </c>
      <c r="O165" t="s">
        <v>44</v>
      </c>
      <c r="P165" t="s">
        <v>45</v>
      </c>
      <c r="Q165" t="s">
        <v>48</v>
      </c>
      <c r="R165" t="s">
        <v>49</v>
      </c>
      <c r="S165" t="s">
        <v>47</v>
      </c>
      <c r="T165" t="s">
        <v>31</v>
      </c>
      <c r="U165" t="s">
        <v>31</v>
      </c>
      <c r="V165" t="s">
        <v>38</v>
      </c>
      <c r="W165" t="s">
        <v>66</v>
      </c>
      <c r="X165" t="s">
        <v>3615</v>
      </c>
      <c r="Y165" s="1">
        <v>43781</v>
      </c>
      <c r="Z165" t="s">
        <v>31</v>
      </c>
      <c r="AA165" t="s">
        <v>37</v>
      </c>
      <c r="AB165" s="3">
        <v>17400000</v>
      </c>
      <c r="AC165" s="3">
        <v>17400000</v>
      </c>
      <c r="AD165" s="3">
        <v>0</v>
      </c>
      <c r="AE165" s="3">
        <v>0</v>
      </c>
      <c r="AF165" s="3">
        <v>0</v>
      </c>
      <c r="AG165" s="3">
        <v>0</v>
      </c>
      <c r="AH165" s="3">
        <v>5665788</v>
      </c>
      <c r="AI165" s="3">
        <v>0</v>
      </c>
      <c r="AJ165" s="3">
        <v>0</v>
      </c>
      <c r="AK165" s="3">
        <v>0</v>
      </c>
      <c r="AL165">
        <v>1</v>
      </c>
      <c r="AM165" s="1">
        <v>43953</v>
      </c>
      <c r="AN165" t="s">
        <v>3616</v>
      </c>
      <c r="AO165" t="s">
        <v>2933</v>
      </c>
      <c r="AP165" t="s">
        <v>37</v>
      </c>
      <c r="AQ165" t="s">
        <v>37</v>
      </c>
      <c r="AR165" t="s">
        <v>37</v>
      </c>
      <c r="AS165" t="s">
        <v>31</v>
      </c>
      <c r="AT165" t="s">
        <v>31</v>
      </c>
      <c r="AU165" t="s">
        <v>31</v>
      </c>
      <c r="AV165" t="s">
        <v>31</v>
      </c>
      <c r="AW165" t="s">
        <v>31</v>
      </c>
      <c r="AX165" t="s">
        <v>31</v>
      </c>
      <c r="AY165" t="s">
        <v>31</v>
      </c>
      <c r="AZ165" t="s">
        <v>31</v>
      </c>
      <c r="BA165">
        <v>0</v>
      </c>
      <c r="BB165">
        <v>0</v>
      </c>
      <c r="BC165">
        <v>0</v>
      </c>
      <c r="BD165" t="s">
        <v>31</v>
      </c>
      <c r="BE165">
        <v>0</v>
      </c>
      <c r="BF165" t="s">
        <v>37</v>
      </c>
      <c r="BG165">
        <v>57</v>
      </c>
      <c r="BH165">
        <v>0</v>
      </c>
      <c r="BI165" t="s">
        <v>31</v>
      </c>
      <c r="BJ165" t="s">
        <v>31</v>
      </c>
      <c r="BK165">
        <v>0</v>
      </c>
    </row>
    <row r="166" spans="1:63">
      <c r="A166" t="s">
        <v>3673</v>
      </c>
      <c r="B166" t="s">
        <v>2978</v>
      </c>
      <c r="C166" t="s">
        <v>45</v>
      </c>
      <c r="D166" t="s">
        <v>62</v>
      </c>
      <c r="E166" t="s">
        <v>67</v>
      </c>
      <c r="F166" t="str">
        <f t="shared" si="2"/>
        <v>52</v>
      </c>
      <c r="G166" t="s">
        <v>100</v>
      </c>
      <c r="H166" t="s">
        <v>42</v>
      </c>
      <c r="I166" t="s">
        <v>2934</v>
      </c>
      <c r="J166" t="s">
        <v>265</v>
      </c>
      <c r="K166" t="s">
        <v>2931</v>
      </c>
      <c r="L166" t="s">
        <v>43</v>
      </c>
      <c r="M166" t="s">
        <v>44</v>
      </c>
      <c r="N166" t="s">
        <v>46</v>
      </c>
      <c r="O166" t="s">
        <v>44</v>
      </c>
      <c r="P166" t="s">
        <v>45</v>
      </c>
      <c r="Q166" t="s">
        <v>48</v>
      </c>
      <c r="R166" t="s">
        <v>49</v>
      </c>
      <c r="S166" t="s">
        <v>47</v>
      </c>
      <c r="T166" t="s">
        <v>31</v>
      </c>
      <c r="U166" t="s">
        <v>31</v>
      </c>
      <c r="V166" t="s">
        <v>38</v>
      </c>
      <c r="W166" t="s">
        <v>66</v>
      </c>
      <c r="X166" t="s">
        <v>3615</v>
      </c>
      <c r="Y166" s="1">
        <v>43781</v>
      </c>
      <c r="Z166" t="s">
        <v>31</v>
      </c>
      <c r="AA166" t="s">
        <v>37</v>
      </c>
      <c r="AB166" s="3">
        <v>6000000</v>
      </c>
      <c r="AC166" s="3">
        <v>6000000</v>
      </c>
      <c r="AD166" s="3">
        <v>0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>
        <v>1</v>
      </c>
      <c r="AM166" s="1">
        <v>43953</v>
      </c>
      <c r="AN166" t="s">
        <v>3616</v>
      </c>
      <c r="AO166" t="s">
        <v>2933</v>
      </c>
      <c r="AP166" t="s">
        <v>37</v>
      </c>
      <c r="AQ166" t="s">
        <v>37</v>
      </c>
      <c r="AR166" t="s">
        <v>37</v>
      </c>
      <c r="AS166" t="s">
        <v>31</v>
      </c>
      <c r="AT166" t="s">
        <v>31</v>
      </c>
      <c r="AU166" t="s">
        <v>31</v>
      </c>
      <c r="AV166" t="s">
        <v>31</v>
      </c>
      <c r="AW166" t="s">
        <v>31</v>
      </c>
      <c r="AX166" t="s">
        <v>31</v>
      </c>
      <c r="AY166" t="s">
        <v>31</v>
      </c>
      <c r="AZ166" t="s">
        <v>31</v>
      </c>
      <c r="BA166">
        <v>0</v>
      </c>
      <c r="BB166">
        <v>0</v>
      </c>
      <c r="BC166">
        <v>0</v>
      </c>
      <c r="BD166" t="s">
        <v>31</v>
      </c>
      <c r="BE166">
        <v>0</v>
      </c>
      <c r="BF166" t="s">
        <v>37</v>
      </c>
      <c r="BG166">
        <v>58</v>
      </c>
      <c r="BH166">
        <v>0</v>
      </c>
      <c r="BI166" t="s">
        <v>31</v>
      </c>
      <c r="BJ166" t="s">
        <v>31</v>
      </c>
      <c r="BK166">
        <v>0</v>
      </c>
    </row>
    <row r="167" spans="1:63">
      <c r="A167" t="s">
        <v>3674</v>
      </c>
      <c r="B167" t="s">
        <v>2978</v>
      </c>
      <c r="C167" t="s">
        <v>45</v>
      </c>
      <c r="D167" t="s">
        <v>62</v>
      </c>
      <c r="E167" t="s">
        <v>67</v>
      </c>
      <c r="F167" t="str">
        <f t="shared" si="2"/>
        <v>52</v>
      </c>
      <c r="G167" t="s">
        <v>100</v>
      </c>
      <c r="H167" t="s">
        <v>42</v>
      </c>
      <c r="I167" t="s">
        <v>2934</v>
      </c>
      <c r="J167" t="s">
        <v>172</v>
      </c>
      <c r="K167" t="s">
        <v>2931</v>
      </c>
      <c r="L167" t="s">
        <v>43</v>
      </c>
      <c r="M167" t="s">
        <v>44</v>
      </c>
      <c r="N167" t="s">
        <v>46</v>
      </c>
      <c r="O167" t="s">
        <v>44</v>
      </c>
      <c r="P167" t="s">
        <v>45</v>
      </c>
      <c r="Q167" t="s">
        <v>48</v>
      </c>
      <c r="R167" t="s">
        <v>49</v>
      </c>
      <c r="S167" t="s">
        <v>47</v>
      </c>
      <c r="T167" t="s">
        <v>31</v>
      </c>
      <c r="U167" t="s">
        <v>31</v>
      </c>
      <c r="V167" t="s">
        <v>38</v>
      </c>
      <c r="W167" t="s">
        <v>66</v>
      </c>
      <c r="X167" t="s">
        <v>3615</v>
      </c>
      <c r="Y167" s="1">
        <v>43781</v>
      </c>
      <c r="Z167" t="s">
        <v>31</v>
      </c>
      <c r="AA167" t="s">
        <v>37</v>
      </c>
      <c r="AB167" s="3">
        <v>9560000</v>
      </c>
      <c r="AC167" s="3">
        <v>9560000</v>
      </c>
      <c r="AD167" s="3">
        <v>0</v>
      </c>
      <c r="AE167" s="3">
        <v>0</v>
      </c>
      <c r="AF167" s="3">
        <v>0</v>
      </c>
      <c r="AG167" s="3">
        <v>0</v>
      </c>
      <c r="AH167" s="3">
        <v>1400000</v>
      </c>
      <c r="AI167" s="3">
        <v>0</v>
      </c>
      <c r="AJ167" s="3">
        <v>0</v>
      </c>
      <c r="AK167" s="3">
        <v>0</v>
      </c>
      <c r="AL167">
        <v>1</v>
      </c>
      <c r="AM167" s="1">
        <v>43953</v>
      </c>
      <c r="AN167" t="s">
        <v>3616</v>
      </c>
      <c r="AO167" t="s">
        <v>2933</v>
      </c>
      <c r="AP167" t="s">
        <v>37</v>
      </c>
      <c r="AQ167" t="s">
        <v>37</v>
      </c>
      <c r="AR167" t="s">
        <v>37</v>
      </c>
      <c r="AS167" t="s">
        <v>31</v>
      </c>
      <c r="AT167" t="s">
        <v>31</v>
      </c>
      <c r="AU167" t="s">
        <v>31</v>
      </c>
      <c r="AV167" t="s">
        <v>31</v>
      </c>
      <c r="AW167" t="s">
        <v>31</v>
      </c>
      <c r="AX167" t="s">
        <v>31</v>
      </c>
      <c r="AY167" t="s">
        <v>31</v>
      </c>
      <c r="AZ167" t="s">
        <v>31</v>
      </c>
      <c r="BA167">
        <v>0</v>
      </c>
      <c r="BB167">
        <v>0</v>
      </c>
      <c r="BC167">
        <v>0</v>
      </c>
      <c r="BD167" t="s">
        <v>31</v>
      </c>
      <c r="BE167">
        <v>0</v>
      </c>
      <c r="BF167" t="s">
        <v>37</v>
      </c>
      <c r="BG167">
        <v>59</v>
      </c>
      <c r="BH167">
        <v>0</v>
      </c>
      <c r="BI167" t="s">
        <v>31</v>
      </c>
      <c r="BJ167" t="s">
        <v>31</v>
      </c>
      <c r="BK167">
        <v>0</v>
      </c>
    </row>
    <row r="168" spans="1:63">
      <c r="A168" t="s">
        <v>3675</v>
      </c>
      <c r="B168" t="s">
        <v>2978</v>
      </c>
      <c r="C168" t="s">
        <v>45</v>
      </c>
      <c r="D168" t="s">
        <v>62</v>
      </c>
      <c r="E168" t="s">
        <v>67</v>
      </c>
      <c r="F168" t="str">
        <f t="shared" si="2"/>
        <v>52</v>
      </c>
      <c r="G168" t="s">
        <v>100</v>
      </c>
      <c r="H168" t="s">
        <v>42</v>
      </c>
      <c r="I168" t="s">
        <v>2930</v>
      </c>
      <c r="J168" t="s">
        <v>71</v>
      </c>
      <c r="K168" t="s">
        <v>2931</v>
      </c>
      <c r="L168" t="s">
        <v>43</v>
      </c>
      <c r="M168" t="s">
        <v>44</v>
      </c>
      <c r="N168" t="s">
        <v>46</v>
      </c>
      <c r="O168" t="s">
        <v>44</v>
      </c>
      <c r="P168" t="s">
        <v>45</v>
      </c>
      <c r="Q168" t="s">
        <v>48</v>
      </c>
      <c r="R168" t="s">
        <v>49</v>
      </c>
      <c r="S168" t="s">
        <v>47</v>
      </c>
      <c r="T168" t="s">
        <v>31</v>
      </c>
      <c r="U168" t="s">
        <v>31</v>
      </c>
      <c r="V168" t="s">
        <v>38</v>
      </c>
      <c r="W168" t="s">
        <v>66</v>
      </c>
      <c r="X168" t="s">
        <v>3615</v>
      </c>
      <c r="Y168" s="1">
        <v>43781</v>
      </c>
      <c r="Z168" t="s">
        <v>31</v>
      </c>
      <c r="AA168" t="s">
        <v>37</v>
      </c>
      <c r="AB168" s="3">
        <v>54810000</v>
      </c>
      <c r="AC168" s="3">
        <v>54810000</v>
      </c>
      <c r="AD168" s="3">
        <v>0</v>
      </c>
      <c r="AE168" s="3">
        <v>0</v>
      </c>
      <c r="AF168" s="3">
        <v>0</v>
      </c>
      <c r="AG168" s="3">
        <v>0</v>
      </c>
      <c r="AH168" s="3">
        <v>21995000</v>
      </c>
      <c r="AI168" s="3">
        <v>0</v>
      </c>
      <c r="AJ168" s="3">
        <v>0</v>
      </c>
      <c r="AK168" s="3">
        <v>0</v>
      </c>
      <c r="AL168">
        <v>1</v>
      </c>
      <c r="AM168" s="1">
        <v>43953</v>
      </c>
      <c r="AN168" t="s">
        <v>3616</v>
      </c>
      <c r="AO168" t="s">
        <v>2933</v>
      </c>
      <c r="AP168" t="s">
        <v>37</v>
      </c>
      <c r="AQ168" t="s">
        <v>37</v>
      </c>
      <c r="AR168" t="s">
        <v>37</v>
      </c>
      <c r="AS168" t="s">
        <v>31</v>
      </c>
      <c r="AT168" t="s">
        <v>31</v>
      </c>
      <c r="AU168" t="s">
        <v>31</v>
      </c>
      <c r="AV168" t="s">
        <v>31</v>
      </c>
      <c r="AW168" t="s">
        <v>31</v>
      </c>
      <c r="AX168" t="s">
        <v>31</v>
      </c>
      <c r="AY168" t="s">
        <v>31</v>
      </c>
      <c r="AZ168" t="s">
        <v>31</v>
      </c>
      <c r="BA168">
        <v>0</v>
      </c>
      <c r="BB168">
        <v>0</v>
      </c>
      <c r="BC168">
        <v>0</v>
      </c>
      <c r="BD168" t="s">
        <v>31</v>
      </c>
      <c r="BE168">
        <v>0</v>
      </c>
      <c r="BF168" t="s">
        <v>37</v>
      </c>
      <c r="BG168">
        <v>60</v>
      </c>
      <c r="BH168">
        <v>0</v>
      </c>
      <c r="BI168" t="s">
        <v>31</v>
      </c>
      <c r="BJ168" t="s">
        <v>31</v>
      </c>
      <c r="BK168">
        <v>0</v>
      </c>
    </row>
    <row r="169" spans="1:63">
      <c r="A169" t="s">
        <v>3676</v>
      </c>
      <c r="B169" t="s">
        <v>2978</v>
      </c>
      <c r="C169" t="s">
        <v>45</v>
      </c>
      <c r="D169" t="s">
        <v>62</v>
      </c>
      <c r="E169" t="s">
        <v>67</v>
      </c>
      <c r="F169" t="str">
        <f t="shared" si="2"/>
        <v>52</v>
      </c>
      <c r="G169" t="s">
        <v>100</v>
      </c>
      <c r="H169" t="s">
        <v>42</v>
      </c>
      <c r="I169" t="s">
        <v>2930</v>
      </c>
      <c r="J169" t="s">
        <v>64</v>
      </c>
      <c r="K169" t="s">
        <v>2931</v>
      </c>
      <c r="L169" t="s">
        <v>43</v>
      </c>
      <c r="M169" t="s">
        <v>44</v>
      </c>
      <c r="N169" t="s">
        <v>46</v>
      </c>
      <c r="O169" t="s">
        <v>44</v>
      </c>
      <c r="P169" t="s">
        <v>45</v>
      </c>
      <c r="Q169" t="s">
        <v>48</v>
      </c>
      <c r="R169" t="s">
        <v>49</v>
      </c>
      <c r="S169" t="s">
        <v>47</v>
      </c>
      <c r="T169" t="s">
        <v>31</v>
      </c>
      <c r="U169" t="s">
        <v>31</v>
      </c>
      <c r="V169" t="s">
        <v>38</v>
      </c>
      <c r="W169" t="s">
        <v>66</v>
      </c>
      <c r="X169" t="s">
        <v>3615</v>
      </c>
      <c r="Y169" s="1">
        <v>43781</v>
      </c>
      <c r="Z169" t="s">
        <v>31</v>
      </c>
      <c r="AA169" t="s">
        <v>37</v>
      </c>
      <c r="AB169" s="3">
        <v>3340000</v>
      </c>
      <c r="AC169" s="3">
        <v>3340000</v>
      </c>
      <c r="AD169" s="3">
        <v>0</v>
      </c>
      <c r="AE169" s="3">
        <v>0</v>
      </c>
      <c r="AF169" s="3">
        <v>0</v>
      </c>
      <c r="AG169" s="3">
        <v>0</v>
      </c>
      <c r="AH169" s="3">
        <v>600000</v>
      </c>
      <c r="AI169" s="3">
        <v>0</v>
      </c>
      <c r="AJ169" s="3">
        <v>0</v>
      </c>
      <c r="AK169" s="3">
        <v>0</v>
      </c>
      <c r="AL169">
        <v>1</v>
      </c>
      <c r="AM169" s="1">
        <v>43953</v>
      </c>
      <c r="AN169" t="s">
        <v>3616</v>
      </c>
      <c r="AO169" t="s">
        <v>2933</v>
      </c>
      <c r="AP169" t="s">
        <v>37</v>
      </c>
      <c r="AQ169" t="s">
        <v>37</v>
      </c>
      <c r="AR169" t="s">
        <v>37</v>
      </c>
      <c r="AS169" t="s">
        <v>31</v>
      </c>
      <c r="AT169" t="s">
        <v>31</v>
      </c>
      <c r="AU169" t="s">
        <v>31</v>
      </c>
      <c r="AV169" t="s">
        <v>31</v>
      </c>
      <c r="AW169" t="s">
        <v>31</v>
      </c>
      <c r="AX169" t="s">
        <v>31</v>
      </c>
      <c r="AY169" t="s">
        <v>31</v>
      </c>
      <c r="AZ169" t="s">
        <v>31</v>
      </c>
      <c r="BA169">
        <v>0</v>
      </c>
      <c r="BB169">
        <v>0</v>
      </c>
      <c r="BC169">
        <v>0</v>
      </c>
      <c r="BD169" t="s">
        <v>31</v>
      </c>
      <c r="BE169">
        <v>0</v>
      </c>
      <c r="BF169" t="s">
        <v>37</v>
      </c>
      <c r="BG169">
        <v>61</v>
      </c>
      <c r="BH169">
        <v>0</v>
      </c>
      <c r="BI169" t="s">
        <v>31</v>
      </c>
      <c r="BJ169" t="s">
        <v>31</v>
      </c>
      <c r="BK169">
        <v>0</v>
      </c>
    </row>
    <row r="170" spans="1:63">
      <c r="A170" t="s">
        <v>3675</v>
      </c>
      <c r="B170" t="s">
        <v>2978</v>
      </c>
      <c r="C170" t="s">
        <v>45</v>
      </c>
      <c r="D170" t="s">
        <v>62</v>
      </c>
      <c r="E170" t="s">
        <v>67</v>
      </c>
      <c r="F170" t="str">
        <f t="shared" si="2"/>
        <v>52</v>
      </c>
      <c r="G170" t="s">
        <v>100</v>
      </c>
      <c r="H170" t="s">
        <v>42</v>
      </c>
      <c r="I170" t="s">
        <v>2930</v>
      </c>
      <c r="J170" t="s">
        <v>71</v>
      </c>
      <c r="K170" t="s">
        <v>2931</v>
      </c>
      <c r="L170" t="s">
        <v>43</v>
      </c>
      <c r="M170" t="s">
        <v>44</v>
      </c>
      <c r="N170" t="s">
        <v>46</v>
      </c>
      <c r="O170" t="s">
        <v>44</v>
      </c>
      <c r="P170" t="s">
        <v>45</v>
      </c>
      <c r="Q170" t="s">
        <v>48</v>
      </c>
      <c r="R170" t="s">
        <v>49</v>
      </c>
      <c r="S170" t="s">
        <v>47</v>
      </c>
      <c r="T170" t="s">
        <v>31</v>
      </c>
      <c r="U170" t="s">
        <v>31</v>
      </c>
      <c r="V170" t="s">
        <v>38</v>
      </c>
      <c r="W170" t="s">
        <v>66</v>
      </c>
      <c r="X170" t="s">
        <v>3615</v>
      </c>
      <c r="Y170" s="1">
        <v>43781</v>
      </c>
      <c r="Z170" t="s">
        <v>31</v>
      </c>
      <c r="AA170" t="s">
        <v>37</v>
      </c>
      <c r="AB170" s="3">
        <v>54810000</v>
      </c>
      <c r="AC170" s="3">
        <v>54810000</v>
      </c>
      <c r="AD170" s="3">
        <v>0</v>
      </c>
      <c r="AE170" s="3">
        <v>0</v>
      </c>
      <c r="AF170" s="3">
        <v>0</v>
      </c>
      <c r="AG170" s="3">
        <v>0</v>
      </c>
      <c r="AH170" s="3">
        <v>21995000</v>
      </c>
      <c r="AI170" s="3">
        <v>0</v>
      </c>
      <c r="AJ170" s="3">
        <v>0</v>
      </c>
      <c r="AK170" s="3">
        <v>0</v>
      </c>
      <c r="AL170">
        <v>2</v>
      </c>
      <c r="AM170" s="1">
        <v>43990</v>
      </c>
      <c r="AN170" t="s">
        <v>3677</v>
      </c>
      <c r="AO170" t="s">
        <v>2933</v>
      </c>
      <c r="AP170" t="s">
        <v>37</v>
      </c>
      <c r="AQ170" t="s">
        <v>37</v>
      </c>
      <c r="AR170" t="s">
        <v>37</v>
      </c>
      <c r="AS170" t="s">
        <v>31</v>
      </c>
      <c r="AT170" t="s">
        <v>31</v>
      </c>
      <c r="AU170" t="s">
        <v>31</v>
      </c>
      <c r="AV170" t="s">
        <v>31</v>
      </c>
      <c r="AW170" t="s">
        <v>31</v>
      </c>
      <c r="AX170" t="s">
        <v>31</v>
      </c>
      <c r="AY170" t="s">
        <v>31</v>
      </c>
      <c r="AZ170" t="s">
        <v>31</v>
      </c>
      <c r="BA170">
        <v>0</v>
      </c>
      <c r="BB170">
        <v>0</v>
      </c>
      <c r="BC170">
        <v>0</v>
      </c>
      <c r="BD170" t="s">
        <v>31</v>
      </c>
      <c r="BE170">
        <v>0</v>
      </c>
      <c r="BF170" t="s">
        <v>37</v>
      </c>
      <c r="BG170">
        <v>1</v>
      </c>
      <c r="BH170">
        <v>0</v>
      </c>
      <c r="BI170" t="s">
        <v>31</v>
      </c>
      <c r="BJ170" t="s">
        <v>31</v>
      </c>
      <c r="BK170">
        <v>0</v>
      </c>
    </row>
    <row r="171" spans="1:63">
      <c r="A171" t="s">
        <v>3676</v>
      </c>
      <c r="B171" t="s">
        <v>2978</v>
      </c>
      <c r="C171" t="s">
        <v>45</v>
      </c>
      <c r="D171" t="s">
        <v>62</v>
      </c>
      <c r="E171" t="s">
        <v>67</v>
      </c>
      <c r="F171" t="str">
        <f t="shared" si="2"/>
        <v>52</v>
      </c>
      <c r="G171" t="s">
        <v>100</v>
      </c>
      <c r="H171" t="s">
        <v>42</v>
      </c>
      <c r="I171" t="s">
        <v>2930</v>
      </c>
      <c r="J171" t="s">
        <v>64</v>
      </c>
      <c r="K171" t="s">
        <v>2931</v>
      </c>
      <c r="L171" t="s">
        <v>43</v>
      </c>
      <c r="M171" t="s">
        <v>44</v>
      </c>
      <c r="N171" t="s">
        <v>46</v>
      </c>
      <c r="O171" t="s">
        <v>44</v>
      </c>
      <c r="P171" t="s">
        <v>45</v>
      </c>
      <c r="Q171" t="s">
        <v>48</v>
      </c>
      <c r="R171" t="s">
        <v>49</v>
      </c>
      <c r="S171" t="s">
        <v>47</v>
      </c>
      <c r="T171" t="s">
        <v>31</v>
      </c>
      <c r="U171" t="s">
        <v>31</v>
      </c>
      <c r="V171" t="s">
        <v>38</v>
      </c>
      <c r="W171" t="s">
        <v>66</v>
      </c>
      <c r="X171" t="s">
        <v>3615</v>
      </c>
      <c r="Y171" s="1">
        <v>43781</v>
      </c>
      <c r="Z171" t="s">
        <v>31</v>
      </c>
      <c r="AA171" t="s">
        <v>37</v>
      </c>
      <c r="AB171" s="3">
        <v>3340000</v>
      </c>
      <c r="AC171" s="3">
        <v>3340000</v>
      </c>
      <c r="AD171" s="3">
        <v>0</v>
      </c>
      <c r="AE171" s="3">
        <v>0</v>
      </c>
      <c r="AF171" s="3">
        <v>0</v>
      </c>
      <c r="AG171" s="3">
        <v>0</v>
      </c>
      <c r="AH171" s="3">
        <v>600000</v>
      </c>
      <c r="AI171" s="3">
        <v>0</v>
      </c>
      <c r="AJ171" s="3">
        <v>0</v>
      </c>
      <c r="AK171" s="3">
        <v>0</v>
      </c>
      <c r="AL171">
        <v>2</v>
      </c>
      <c r="AM171" s="1">
        <v>43990</v>
      </c>
      <c r="AN171" t="s">
        <v>3677</v>
      </c>
      <c r="AO171" t="s">
        <v>2933</v>
      </c>
      <c r="AP171" t="s">
        <v>37</v>
      </c>
      <c r="AQ171" t="s">
        <v>37</v>
      </c>
      <c r="AR171" t="s">
        <v>37</v>
      </c>
      <c r="AS171" t="s">
        <v>31</v>
      </c>
      <c r="AT171" t="s">
        <v>31</v>
      </c>
      <c r="AU171" t="s">
        <v>31</v>
      </c>
      <c r="AV171" t="s">
        <v>31</v>
      </c>
      <c r="AW171" t="s">
        <v>31</v>
      </c>
      <c r="AX171" t="s">
        <v>31</v>
      </c>
      <c r="AY171" t="s">
        <v>31</v>
      </c>
      <c r="AZ171" t="s">
        <v>31</v>
      </c>
      <c r="BA171">
        <v>0</v>
      </c>
      <c r="BB171">
        <v>0</v>
      </c>
      <c r="BC171">
        <v>0</v>
      </c>
      <c r="BD171" t="s">
        <v>31</v>
      </c>
      <c r="BE171">
        <v>0</v>
      </c>
      <c r="BF171" t="s">
        <v>37</v>
      </c>
      <c r="BG171">
        <v>2</v>
      </c>
      <c r="BH171">
        <v>0</v>
      </c>
      <c r="BI171" t="s">
        <v>31</v>
      </c>
      <c r="BJ171" t="s">
        <v>31</v>
      </c>
      <c r="BK171">
        <v>0</v>
      </c>
    </row>
    <row r="172" spans="1:63">
      <c r="A172" t="s">
        <v>3674</v>
      </c>
      <c r="B172" t="s">
        <v>2978</v>
      </c>
      <c r="C172" t="s">
        <v>45</v>
      </c>
      <c r="D172" t="s">
        <v>62</v>
      </c>
      <c r="E172" t="s">
        <v>67</v>
      </c>
      <c r="F172" t="str">
        <f t="shared" si="2"/>
        <v>52</v>
      </c>
      <c r="G172" t="s">
        <v>100</v>
      </c>
      <c r="H172" t="s">
        <v>42</v>
      </c>
      <c r="I172" t="s">
        <v>2934</v>
      </c>
      <c r="J172" t="s">
        <v>172</v>
      </c>
      <c r="K172" t="s">
        <v>2931</v>
      </c>
      <c r="L172" t="s">
        <v>43</v>
      </c>
      <c r="M172" t="s">
        <v>44</v>
      </c>
      <c r="N172" t="s">
        <v>46</v>
      </c>
      <c r="O172" t="s">
        <v>44</v>
      </c>
      <c r="P172" t="s">
        <v>45</v>
      </c>
      <c r="Q172" t="s">
        <v>48</v>
      </c>
      <c r="R172" t="s">
        <v>49</v>
      </c>
      <c r="S172" t="s">
        <v>47</v>
      </c>
      <c r="T172" t="s">
        <v>31</v>
      </c>
      <c r="U172" t="s">
        <v>31</v>
      </c>
      <c r="V172" t="s">
        <v>38</v>
      </c>
      <c r="W172" t="s">
        <v>66</v>
      </c>
      <c r="X172" t="s">
        <v>3615</v>
      </c>
      <c r="Y172" s="1">
        <v>43781</v>
      </c>
      <c r="Z172" t="s">
        <v>31</v>
      </c>
      <c r="AA172" t="s">
        <v>37</v>
      </c>
      <c r="AB172" s="3">
        <v>9560000</v>
      </c>
      <c r="AC172" s="3">
        <v>9560000</v>
      </c>
      <c r="AD172" s="3">
        <v>0</v>
      </c>
      <c r="AE172" s="3">
        <v>0</v>
      </c>
      <c r="AF172" s="3">
        <v>0</v>
      </c>
      <c r="AG172" s="3">
        <v>0</v>
      </c>
      <c r="AH172" s="3">
        <v>1400000</v>
      </c>
      <c r="AI172" s="3">
        <v>0</v>
      </c>
      <c r="AJ172" s="3">
        <v>0</v>
      </c>
      <c r="AK172" s="3">
        <v>0</v>
      </c>
      <c r="AL172">
        <v>2</v>
      </c>
      <c r="AM172" s="1">
        <v>43990</v>
      </c>
      <c r="AN172" t="s">
        <v>3677</v>
      </c>
      <c r="AO172" t="s">
        <v>2933</v>
      </c>
      <c r="AP172" t="s">
        <v>37</v>
      </c>
      <c r="AQ172" t="s">
        <v>37</v>
      </c>
      <c r="AR172" t="s">
        <v>37</v>
      </c>
      <c r="AS172" t="s">
        <v>31</v>
      </c>
      <c r="AT172" t="s">
        <v>31</v>
      </c>
      <c r="AU172" t="s">
        <v>31</v>
      </c>
      <c r="AV172" t="s">
        <v>31</v>
      </c>
      <c r="AW172" t="s">
        <v>31</v>
      </c>
      <c r="AX172" t="s">
        <v>31</v>
      </c>
      <c r="AY172" t="s">
        <v>31</v>
      </c>
      <c r="AZ172" t="s">
        <v>31</v>
      </c>
      <c r="BA172">
        <v>0</v>
      </c>
      <c r="BB172">
        <v>0</v>
      </c>
      <c r="BC172">
        <v>0</v>
      </c>
      <c r="BD172" t="s">
        <v>31</v>
      </c>
      <c r="BE172">
        <v>0</v>
      </c>
      <c r="BF172" t="s">
        <v>37</v>
      </c>
      <c r="BG172">
        <v>3</v>
      </c>
      <c r="BH172">
        <v>0</v>
      </c>
      <c r="BI172" t="s">
        <v>31</v>
      </c>
      <c r="BJ172" t="s">
        <v>31</v>
      </c>
      <c r="BK172">
        <v>0</v>
      </c>
    </row>
    <row r="173" spans="1:63">
      <c r="A173" t="s">
        <v>3673</v>
      </c>
      <c r="B173" t="s">
        <v>2978</v>
      </c>
      <c r="C173" t="s">
        <v>45</v>
      </c>
      <c r="D173" t="s">
        <v>62</v>
      </c>
      <c r="E173" t="s">
        <v>67</v>
      </c>
      <c r="F173" t="str">
        <f t="shared" si="2"/>
        <v>52</v>
      </c>
      <c r="G173" t="s">
        <v>100</v>
      </c>
      <c r="H173" t="s">
        <v>42</v>
      </c>
      <c r="I173" t="s">
        <v>2934</v>
      </c>
      <c r="J173" t="s">
        <v>265</v>
      </c>
      <c r="K173" t="s">
        <v>2931</v>
      </c>
      <c r="L173" t="s">
        <v>43</v>
      </c>
      <c r="M173" t="s">
        <v>44</v>
      </c>
      <c r="N173" t="s">
        <v>46</v>
      </c>
      <c r="O173" t="s">
        <v>44</v>
      </c>
      <c r="P173" t="s">
        <v>45</v>
      </c>
      <c r="Q173" t="s">
        <v>48</v>
      </c>
      <c r="R173" t="s">
        <v>49</v>
      </c>
      <c r="S173" t="s">
        <v>47</v>
      </c>
      <c r="T173" t="s">
        <v>31</v>
      </c>
      <c r="U173" t="s">
        <v>31</v>
      </c>
      <c r="V173" t="s">
        <v>38</v>
      </c>
      <c r="W173" t="s">
        <v>66</v>
      </c>
      <c r="X173" t="s">
        <v>3615</v>
      </c>
      <c r="Y173" s="1">
        <v>43781</v>
      </c>
      <c r="Z173" t="s">
        <v>31</v>
      </c>
      <c r="AA173" t="s">
        <v>37</v>
      </c>
      <c r="AB173" s="3">
        <v>6000000</v>
      </c>
      <c r="AC173" s="3">
        <v>6000000</v>
      </c>
      <c r="AD173" s="3">
        <v>0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>
        <v>2</v>
      </c>
      <c r="AM173" s="1">
        <v>43990</v>
      </c>
      <c r="AN173" t="s">
        <v>3677</v>
      </c>
      <c r="AO173" t="s">
        <v>2933</v>
      </c>
      <c r="AP173" t="s">
        <v>37</v>
      </c>
      <c r="AQ173" t="s">
        <v>37</v>
      </c>
      <c r="AR173" t="s">
        <v>37</v>
      </c>
      <c r="AS173" t="s">
        <v>31</v>
      </c>
      <c r="AT173" t="s">
        <v>31</v>
      </c>
      <c r="AU173" t="s">
        <v>31</v>
      </c>
      <c r="AV173" t="s">
        <v>31</v>
      </c>
      <c r="AW173" t="s">
        <v>31</v>
      </c>
      <c r="AX173" t="s">
        <v>31</v>
      </c>
      <c r="AY173" t="s">
        <v>31</v>
      </c>
      <c r="AZ173" t="s">
        <v>31</v>
      </c>
      <c r="BA173">
        <v>0</v>
      </c>
      <c r="BB173">
        <v>0</v>
      </c>
      <c r="BC173">
        <v>0</v>
      </c>
      <c r="BD173" t="s">
        <v>31</v>
      </c>
      <c r="BE173">
        <v>0</v>
      </c>
      <c r="BF173" t="s">
        <v>37</v>
      </c>
      <c r="BG173">
        <v>4</v>
      </c>
      <c r="BH173">
        <v>0</v>
      </c>
      <c r="BI173" t="s">
        <v>31</v>
      </c>
      <c r="BJ173" t="s">
        <v>31</v>
      </c>
      <c r="BK173">
        <v>0</v>
      </c>
    </row>
    <row r="174" spans="1:63">
      <c r="A174" t="s">
        <v>3672</v>
      </c>
      <c r="B174" t="s">
        <v>2978</v>
      </c>
      <c r="C174" t="s">
        <v>45</v>
      </c>
      <c r="D174" t="s">
        <v>62</v>
      </c>
      <c r="E174" t="s">
        <v>67</v>
      </c>
      <c r="F174" t="str">
        <f t="shared" si="2"/>
        <v>52</v>
      </c>
      <c r="G174" t="s">
        <v>100</v>
      </c>
      <c r="H174" t="s">
        <v>42</v>
      </c>
      <c r="I174" t="s">
        <v>2935</v>
      </c>
      <c r="J174" t="s">
        <v>60</v>
      </c>
      <c r="K174" t="s">
        <v>2931</v>
      </c>
      <c r="L174" t="s">
        <v>43</v>
      </c>
      <c r="M174" t="s">
        <v>44</v>
      </c>
      <c r="N174" t="s">
        <v>46</v>
      </c>
      <c r="O174" t="s">
        <v>44</v>
      </c>
      <c r="P174" t="s">
        <v>45</v>
      </c>
      <c r="Q174" t="s">
        <v>48</v>
      </c>
      <c r="R174" t="s">
        <v>49</v>
      </c>
      <c r="S174" t="s">
        <v>47</v>
      </c>
      <c r="T174" t="s">
        <v>31</v>
      </c>
      <c r="U174" t="s">
        <v>31</v>
      </c>
      <c r="V174" t="s">
        <v>38</v>
      </c>
      <c r="W174" t="s">
        <v>66</v>
      </c>
      <c r="X174" t="s">
        <v>3615</v>
      </c>
      <c r="Y174" s="1">
        <v>43781</v>
      </c>
      <c r="Z174" t="s">
        <v>31</v>
      </c>
      <c r="AA174" t="s">
        <v>37</v>
      </c>
      <c r="AB174" s="3">
        <v>17400000</v>
      </c>
      <c r="AC174" s="3">
        <v>17400000</v>
      </c>
      <c r="AD174" s="3">
        <v>0</v>
      </c>
      <c r="AE174" s="3">
        <v>0</v>
      </c>
      <c r="AF174" s="3">
        <v>0</v>
      </c>
      <c r="AG174" s="3">
        <v>0</v>
      </c>
      <c r="AH174" s="3">
        <v>5665788</v>
      </c>
      <c r="AI174" s="3">
        <v>0</v>
      </c>
      <c r="AJ174" s="3">
        <v>0</v>
      </c>
      <c r="AK174" s="3">
        <v>0</v>
      </c>
      <c r="AL174">
        <v>2</v>
      </c>
      <c r="AM174" s="1">
        <v>43990</v>
      </c>
      <c r="AN174" t="s">
        <v>3677</v>
      </c>
      <c r="AO174" t="s">
        <v>2933</v>
      </c>
      <c r="AP174" t="s">
        <v>37</v>
      </c>
      <c r="AQ174" t="s">
        <v>37</v>
      </c>
      <c r="AR174" t="s">
        <v>37</v>
      </c>
      <c r="AS174" t="s">
        <v>31</v>
      </c>
      <c r="AT174" t="s">
        <v>31</v>
      </c>
      <c r="AU174" t="s">
        <v>31</v>
      </c>
      <c r="AV174" t="s">
        <v>31</v>
      </c>
      <c r="AW174" t="s">
        <v>31</v>
      </c>
      <c r="AX174" t="s">
        <v>31</v>
      </c>
      <c r="AY174" t="s">
        <v>31</v>
      </c>
      <c r="AZ174" t="s">
        <v>31</v>
      </c>
      <c r="BA174">
        <v>0</v>
      </c>
      <c r="BB174">
        <v>0</v>
      </c>
      <c r="BC174">
        <v>0</v>
      </c>
      <c r="BD174" t="s">
        <v>31</v>
      </c>
      <c r="BE174">
        <v>0</v>
      </c>
      <c r="BF174" t="s">
        <v>37</v>
      </c>
      <c r="BG174">
        <v>5</v>
      </c>
      <c r="BH174">
        <v>0</v>
      </c>
      <c r="BI174" t="s">
        <v>31</v>
      </c>
      <c r="BJ174" t="s">
        <v>31</v>
      </c>
      <c r="BK174">
        <v>0</v>
      </c>
    </row>
    <row r="175" spans="1:63">
      <c r="A175" t="s">
        <v>3614</v>
      </c>
      <c r="B175" t="s">
        <v>2978</v>
      </c>
      <c r="C175" t="s">
        <v>45</v>
      </c>
      <c r="D175" t="s">
        <v>62</v>
      </c>
      <c r="E175" t="s">
        <v>67</v>
      </c>
      <c r="F175" t="str">
        <f t="shared" si="2"/>
        <v>52</v>
      </c>
      <c r="G175" t="s">
        <v>100</v>
      </c>
      <c r="H175" t="s">
        <v>42</v>
      </c>
      <c r="I175" t="s">
        <v>2935</v>
      </c>
      <c r="J175" t="s">
        <v>158</v>
      </c>
      <c r="K175" t="s">
        <v>2931</v>
      </c>
      <c r="L175" t="s">
        <v>43</v>
      </c>
      <c r="M175" t="s">
        <v>44</v>
      </c>
      <c r="N175" t="s">
        <v>46</v>
      </c>
      <c r="O175" t="s">
        <v>44</v>
      </c>
      <c r="P175" t="s">
        <v>45</v>
      </c>
      <c r="Q175" t="s">
        <v>48</v>
      </c>
      <c r="R175" t="s">
        <v>49</v>
      </c>
      <c r="S175" t="s">
        <v>47</v>
      </c>
      <c r="T175" t="s">
        <v>31</v>
      </c>
      <c r="U175" t="s">
        <v>31</v>
      </c>
      <c r="V175" t="s">
        <v>38</v>
      </c>
      <c r="W175" t="s">
        <v>66</v>
      </c>
      <c r="X175" t="s">
        <v>3615</v>
      </c>
      <c r="Y175" s="1">
        <v>43781</v>
      </c>
      <c r="Z175" t="s">
        <v>31</v>
      </c>
      <c r="AA175" t="s">
        <v>37</v>
      </c>
      <c r="AB175" s="3">
        <v>5400000</v>
      </c>
      <c r="AC175" s="3">
        <v>5400000</v>
      </c>
      <c r="AD175" s="3">
        <v>0</v>
      </c>
      <c r="AE175" s="3">
        <v>0</v>
      </c>
      <c r="AF175" s="3">
        <v>0</v>
      </c>
      <c r="AG175" s="3">
        <v>0</v>
      </c>
      <c r="AH175" s="3">
        <v>1734250</v>
      </c>
      <c r="AI175" s="3">
        <v>0</v>
      </c>
      <c r="AJ175" s="3">
        <v>0</v>
      </c>
      <c r="AK175" s="3">
        <v>0</v>
      </c>
      <c r="AL175">
        <v>2</v>
      </c>
      <c r="AM175" s="1">
        <v>43990</v>
      </c>
      <c r="AN175" t="s">
        <v>3677</v>
      </c>
      <c r="AO175" t="s">
        <v>2933</v>
      </c>
      <c r="AP175" t="s">
        <v>37</v>
      </c>
      <c r="AQ175" t="s">
        <v>37</v>
      </c>
      <c r="AR175" t="s">
        <v>37</v>
      </c>
      <c r="AS175" t="s">
        <v>31</v>
      </c>
      <c r="AT175" t="s">
        <v>31</v>
      </c>
      <c r="AU175" t="s">
        <v>31</v>
      </c>
      <c r="AV175" t="s">
        <v>31</v>
      </c>
      <c r="AW175" t="s">
        <v>31</v>
      </c>
      <c r="AX175" t="s">
        <v>31</v>
      </c>
      <c r="AY175" t="s">
        <v>31</v>
      </c>
      <c r="AZ175" t="s">
        <v>31</v>
      </c>
      <c r="BA175">
        <v>0</v>
      </c>
      <c r="BB175">
        <v>0</v>
      </c>
      <c r="BC175">
        <v>0</v>
      </c>
      <c r="BD175" t="s">
        <v>31</v>
      </c>
      <c r="BE175">
        <v>0</v>
      </c>
      <c r="BF175" t="s">
        <v>37</v>
      </c>
      <c r="BG175">
        <v>6</v>
      </c>
      <c r="BH175">
        <v>0</v>
      </c>
      <c r="BI175" t="s">
        <v>31</v>
      </c>
      <c r="BJ175" t="s">
        <v>31</v>
      </c>
      <c r="BK175">
        <v>0</v>
      </c>
    </row>
    <row r="176" spans="1:63">
      <c r="A176" t="s">
        <v>3618</v>
      </c>
      <c r="B176" t="s">
        <v>2978</v>
      </c>
      <c r="C176" t="s">
        <v>45</v>
      </c>
      <c r="D176" t="s">
        <v>62</v>
      </c>
      <c r="E176" t="s">
        <v>67</v>
      </c>
      <c r="F176" t="str">
        <f t="shared" si="2"/>
        <v>52</v>
      </c>
      <c r="G176" t="s">
        <v>100</v>
      </c>
      <c r="H176" t="s">
        <v>42</v>
      </c>
      <c r="I176" t="s">
        <v>2936</v>
      </c>
      <c r="J176" t="s">
        <v>143</v>
      </c>
      <c r="K176" t="s">
        <v>2931</v>
      </c>
      <c r="L176" t="s">
        <v>43</v>
      </c>
      <c r="M176" t="s">
        <v>44</v>
      </c>
      <c r="N176" t="s">
        <v>46</v>
      </c>
      <c r="O176" t="s">
        <v>44</v>
      </c>
      <c r="P176" t="s">
        <v>45</v>
      </c>
      <c r="Q176" t="s">
        <v>48</v>
      </c>
      <c r="R176" t="s">
        <v>49</v>
      </c>
      <c r="S176" t="s">
        <v>47</v>
      </c>
      <c r="T176" t="s">
        <v>31</v>
      </c>
      <c r="U176" t="s">
        <v>31</v>
      </c>
      <c r="V176" t="s">
        <v>38</v>
      </c>
      <c r="W176" t="s">
        <v>66</v>
      </c>
      <c r="X176" t="s">
        <v>3615</v>
      </c>
      <c r="Y176" s="1">
        <v>43781</v>
      </c>
      <c r="Z176" t="s">
        <v>31</v>
      </c>
      <c r="AA176" t="s">
        <v>37</v>
      </c>
      <c r="AB176" s="3">
        <v>26700000</v>
      </c>
      <c r="AC176" s="3">
        <v>26700000</v>
      </c>
      <c r="AD176" s="3">
        <v>0</v>
      </c>
      <c r="AE176" s="3">
        <v>0</v>
      </c>
      <c r="AF176" s="3">
        <v>0</v>
      </c>
      <c r="AG176" s="3">
        <v>0</v>
      </c>
      <c r="AH176" s="3">
        <v>15650000</v>
      </c>
      <c r="AI176" s="3">
        <v>0</v>
      </c>
      <c r="AJ176" s="3">
        <v>0</v>
      </c>
      <c r="AK176" s="3">
        <v>0</v>
      </c>
      <c r="AL176">
        <v>2</v>
      </c>
      <c r="AM176" s="1">
        <v>43990</v>
      </c>
      <c r="AN176" t="s">
        <v>3677</v>
      </c>
      <c r="AO176" t="s">
        <v>2933</v>
      </c>
      <c r="AP176" t="s">
        <v>37</v>
      </c>
      <c r="AQ176" t="s">
        <v>37</v>
      </c>
      <c r="AR176" t="s">
        <v>37</v>
      </c>
      <c r="AS176" t="s">
        <v>31</v>
      </c>
      <c r="AT176" t="s">
        <v>31</v>
      </c>
      <c r="AU176" t="s">
        <v>31</v>
      </c>
      <c r="AV176" t="s">
        <v>31</v>
      </c>
      <c r="AW176" t="s">
        <v>31</v>
      </c>
      <c r="AX176" t="s">
        <v>31</v>
      </c>
      <c r="AY176" t="s">
        <v>31</v>
      </c>
      <c r="AZ176" t="s">
        <v>31</v>
      </c>
      <c r="BA176">
        <v>0</v>
      </c>
      <c r="BB176">
        <v>0</v>
      </c>
      <c r="BC176">
        <v>0</v>
      </c>
      <c r="BD176" t="s">
        <v>31</v>
      </c>
      <c r="BE176">
        <v>0</v>
      </c>
      <c r="BF176" t="s">
        <v>37</v>
      </c>
      <c r="BG176">
        <v>7</v>
      </c>
      <c r="BH176">
        <v>0</v>
      </c>
      <c r="BI176" t="s">
        <v>31</v>
      </c>
      <c r="BJ176" t="s">
        <v>31</v>
      </c>
      <c r="BK176">
        <v>0</v>
      </c>
    </row>
    <row r="177" spans="1:63">
      <c r="A177" t="s">
        <v>3617</v>
      </c>
      <c r="B177" t="s">
        <v>2978</v>
      </c>
      <c r="C177" t="s">
        <v>45</v>
      </c>
      <c r="D177" t="s">
        <v>62</v>
      </c>
      <c r="E177" t="s">
        <v>67</v>
      </c>
      <c r="F177" t="str">
        <f t="shared" si="2"/>
        <v>52</v>
      </c>
      <c r="G177" t="s">
        <v>100</v>
      </c>
      <c r="H177" t="s">
        <v>42</v>
      </c>
      <c r="I177" t="s">
        <v>2935</v>
      </c>
      <c r="J177" t="s">
        <v>79</v>
      </c>
      <c r="K177" t="s">
        <v>2931</v>
      </c>
      <c r="L177" t="s">
        <v>43</v>
      </c>
      <c r="M177" t="s">
        <v>44</v>
      </c>
      <c r="N177" t="s">
        <v>46</v>
      </c>
      <c r="O177" t="s">
        <v>44</v>
      </c>
      <c r="P177" t="s">
        <v>45</v>
      </c>
      <c r="Q177" t="s">
        <v>48</v>
      </c>
      <c r="R177" t="s">
        <v>49</v>
      </c>
      <c r="S177" t="s">
        <v>47</v>
      </c>
      <c r="T177" t="s">
        <v>31</v>
      </c>
      <c r="U177" t="s">
        <v>31</v>
      </c>
      <c r="V177" t="s">
        <v>38</v>
      </c>
      <c r="W177" t="s">
        <v>66</v>
      </c>
      <c r="X177" t="s">
        <v>3615</v>
      </c>
      <c r="Y177" s="1">
        <v>43781</v>
      </c>
      <c r="Z177" t="s">
        <v>31</v>
      </c>
      <c r="AA177" t="s">
        <v>37</v>
      </c>
      <c r="AB177" s="3">
        <v>51120000</v>
      </c>
      <c r="AC177" s="3">
        <v>51120000</v>
      </c>
      <c r="AD177" s="3">
        <v>0</v>
      </c>
      <c r="AE177" s="3">
        <v>0</v>
      </c>
      <c r="AF177" s="3">
        <v>0</v>
      </c>
      <c r="AG177" s="3">
        <v>0</v>
      </c>
      <c r="AH177" s="3">
        <v>10576760</v>
      </c>
      <c r="AI177" s="3">
        <v>0</v>
      </c>
      <c r="AJ177" s="3">
        <v>0</v>
      </c>
      <c r="AK177" s="3">
        <v>0</v>
      </c>
      <c r="AL177">
        <v>2</v>
      </c>
      <c r="AM177" s="1">
        <v>43990</v>
      </c>
      <c r="AN177" t="s">
        <v>3677</v>
      </c>
      <c r="AO177" t="s">
        <v>2933</v>
      </c>
      <c r="AP177" t="s">
        <v>37</v>
      </c>
      <c r="AQ177" t="s">
        <v>37</v>
      </c>
      <c r="AR177" t="s">
        <v>37</v>
      </c>
      <c r="AS177" t="s">
        <v>31</v>
      </c>
      <c r="AT177" t="s">
        <v>31</v>
      </c>
      <c r="AU177" t="s">
        <v>31</v>
      </c>
      <c r="AV177" t="s">
        <v>31</v>
      </c>
      <c r="AW177" t="s">
        <v>31</v>
      </c>
      <c r="AX177" t="s">
        <v>31</v>
      </c>
      <c r="AY177" t="s">
        <v>31</v>
      </c>
      <c r="AZ177" t="s">
        <v>31</v>
      </c>
      <c r="BA177">
        <v>0</v>
      </c>
      <c r="BB177">
        <v>0</v>
      </c>
      <c r="BC177">
        <v>0</v>
      </c>
      <c r="BD177" t="s">
        <v>31</v>
      </c>
      <c r="BE177">
        <v>0</v>
      </c>
      <c r="BF177" t="s">
        <v>37</v>
      </c>
      <c r="BG177">
        <v>8</v>
      </c>
      <c r="BH177">
        <v>0</v>
      </c>
      <c r="BI177" t="s">
        <v>31</v>
      </c>
      <c r="BJ177" t="s">
        <v>31</v>
      </c>
      <c r="BK177">
        <v>0</v>
      </c>
    </row>
    <row r="178" spans="1:63">
      <c r="A178" t="s">
        <v>3619</v>
      </c>
      <c r="B178" t="s">
        <v>2978</v>
      </c>
      <c r="C178" t="s">
        <v>45</v>
      </c>
      <c r="D178" t="s">
        <v>62</v>
      </c>
      <c r="E178" t="s">
        <v>67</v>
      </c>
      <c r="F178" t="str">
        <f t="shared" si="2"/>
        <v>52</v>
      </c>
      <c r="G178" t="s">
        <v>100</v>
      </c>
      <c r="H178" t="s">
        <v>42</v>
      </c>
      <c r="I178" t="s">
        <v>2937</v>
      </c>
      <c r="J178" t="s">
        <v>286</v>
      </c>
      <c r="K178" t="s">
        <v>2931</v>
      </c>
      <c r="L178" t="s">
        <v>43</v>
      </c>
      <c r="M178" t="s">
        <v>44</v>
      </c>
      <c r="N178" t="s">
        <v>46</v>
      </c>
      <c r="O178" t="s">
        <v>44</v>
      </c>
      <c r="P178" t="s">
        <v>45</v>
      </c>
      <c r="Q178" t="s">
        <v>48</v>
      </c>
      <c r="R178" t="s">
        <v>49</v>
      </c>
      <c r="S178" t="s">
        <v>47</v>
      </c>
      <c r="T178" t="s">
        <v>31</v>
      </c>
      <c r="U178" t="s">
        <v>31</v>
      </c>
      <c r="V178" t="s">
        <v>38</v>
      </c>
      <c r="W178" t="s">
        <v>66</v>
      </c>
      <c r="X178" t="s">
        <v>3615</v>
      </c>
      <c r="Y178" s="1">
        <v>43781</v>
      </c>
      <c r="Z178" t="s">
        <v>31</v>
      </c>
      <c r="AA178" t="s">
        <v>37</v>
      </c>
      <c r="AB178" s="3">
        <v>50400000</v>
      </c>
      <c r="AC178" s="3">
        <v>50400000</v>
      </c>
      <c r="AD178" s="3">
        <v>0</v>
      </c>
      <c r="AE178" s="3">
        <v>0</v>
      </c>
      <c r="AF178" s="3">
        <v>0</v>
      </c>
      <c r="AG178" s="3">
        <v>0</v>
      </c>
      <c r="AH178" s="3">
        <v>22250000</v>
      </c>
      <c r="AI178" s="3">
        <v>0</v>
      </c>
      <c r="AJ178" s="3">
        <v>0</v>
      </c>
      <c r="AK178" s="3">
        <v>0</v>
      </c>
      <c r="AL178">
        <v>2</v>
      </c>
      <c r="AM178" s="1">
        <v>43990</v>
      </c>
      <c r="AN178" t="s">
        <v>3677</v>
      </c>
      <c r="AO178" t="s">
        <v>2933</v>
      </c>
      <c r="AP178" t="s">
        <v>37</v>
      </c>
      <c r="AQ178" t="s">
        <v>37</v>
      </c>
      <c r="AR178" t="s">
        <v>37</v>
      </c>
      <c r="AS178" t="s">
        <v>31</v>
      </c>
      <c r="AT178" t="s">
        <v>31</v>
      </c>
      <c r="AU178" t="s">
        <v>31</v>
      </c>
      <c r="AV178" t="s">
        <v>31</v>
      </c>
      <c r="AW178" t="s">
        <v>31</v>
      </c>
      <c r="AX178" t="s">
        <v>31</v>
      </c>
      <c r="AY178" t="s">
        <v>31</v>
      </c>
      <c r="AZ178" t="s">
        <v>31</v>
      </c>
      <c r="BA178">
        <v>0</v>
      </c>
      <c r="BB178">
        <v>0</v>
      </c>
      <c r="BC178">
        <v>0</v>
      </c>
      <c r="BD178" t="s">
        <v>31</v>
      </c>
      <c r="BE178">
        <v>0</v>
      </c>
      <c r="BF178" t="s">
        <v>37</v>
      </c>
      <c r="BG178">
        <v>9</v>
      </c>
      <c r="BH178">
        <v>0</v>
      </c>
      <c r="BI178" t="s">
        <v>31</v>
      </c>
      <c r="BJ178" t="s">
        <v>31</v>
      </c>
      <c r="BK178">
        <v>0</v>
      </c>
    </row>
    <row r="179" spans="1:63">
      <c r="A179" t="s">
        <v>3620</v>
      </c>
      <c r="B179" t="s">
        <v>2978</v>
      </c>
      <c r="C179" t="s">
        <v>45</v>
      </c>
      <c r="D179" t="s">
        <v>62</v>
      </c>
      <c r="E179" t="s">
        <v>67</v>
      </c>
      <c r="F179" t="str">
        <f t="shared" si="2"/>
        <v>52</v>
      </c>
      <c r="G179" t="s">
        <v>100</v>
      </c>
      <c r="H179" t="s">
        <v>42</v>
      </c>
      <c r="I179" t="s">
        <v>2937</v>
      </c>
      <c r="J179" t="s">
        <v>3339</v>
      </c>
      <c r="K179" t="s">
        <v>2931</v>
      </c>
      <c r="L179" t="s">
        <v>43</v>
      </c>
      <c r="M179" t="s">
        <v>44</v>
      </c>
      <c r="N179" t="s">
        <v>46</v>
      </c>
      <c r="O179" t="s">
        <v>44</v>
      </c>
      <c r="P179" t="s">
        <v>45</v>
      </c>
      <c r="Q179" t="s">
        <v>48</v>
      </c>
      <c r="R179" t="s">
        <v>49</v>
      </c>
      <c r="S179" t="s">
        <v>47</v>
      </c>
      <c r="T179" t="s">
        <v>31</v>
      </c>
      <c r="U179" t="s">
        <v>31</v>
      </c>
      <c r="V179" t="s">
        <v>38</v>
      </c>
      <c r="W179" t="s">
        <v>66</v>
      </c>
      <c r="X179" t="s">
        <v>3615</v>
      </c>
      <c r="Y179" s="1">
        <v>43781</v>
      </c>
      <c r="Z179" t="s">
        <v>31</v>
      </c>
      <c r="AA179" t="s">
        <v>37</v>
      </c>
      <c r="AB179" s="3">
        <v>5775000</v>
      </c>
      <c r="AC179" s="3">
        <v>5775000</v>
      </c>
      <c r="AD179" s="3">
        <v>0</v>
      </c>
      <c r="AE179" s="3">
        <v>0</v>
      </c>
      <c r="AF179" s="3">
        <v>0</v>
      </c>
      <c r="AG179" s="3">
        <v>0</v>
      </c>
      <c r="AH179" s="3">
        <v>5775000</v>
      </c>
      <c r="AI179" s="3">
        <v>0</v>
      </c>
      <c r="AJ179" s="3">
        <v>0</v>
      </c>
      <c r="AK179" s="3">
        <v>0</v>
      </c>
      <c r="AL179">
        <v>2</v>
      </c>
      <c r="AM179" s="1">
        <v>43990</v>
      </c>
      <c r="AN179" t="s">
        <v>3677</v>
      </c>
      <c r="AO179" t="s">
        <v>2933</v>
      </c>
      <c r="AP179" t="s">
        <v>37</v>
      </c>
      <c r="AQ179" t="s">
        <v>37</v>
      </c>
      <c r="AR179" t="s">
        <v>37</v>
      </c>
      <c r="AS179" t="s">
        <v>31</v>
      </c>
      <c r="AT179" t="s">
        <v>31</v>
      </c>
      <c r="AU179" t="s">
        <v>31</v>
      </c>
      <c r="AV179" t="s">
        <v>31</v>
      </c>
      <c r="AW179" t="s">
        <v>31</v>
      </c>
      <c r="AX179" t="s">
        <v>31</v>
      </c>
      <c r="AY179" t="s">
        <v>31</v>
      </c>
      <c r="AZ179" t="s">
        <v>31</v>
      </c>
      <c r="BA179">
        <v>0</v>
      </c>
      <c r="BB179">
        <v>0</v>
      </c>
      <c r="BC179">
        <v>0</v>
      </c>
      <c r="BD179" t="s">
        <v>31</v>
      </c>
      <c r="BE179">
        <v>0</v>
      </c>
      <c r="BF179" t="s">
        <v>37</v>
      </c>
      <c r="BG179">
        <v>10</v>
      </c>
      <c r="BH179">
        <v>0</v>
      </c>
      <c r="BI179" t="s">
        <v>31</v>
      </c>
      <c r="BJ179" t="s">
        <v>31</v>
      </c>
      <c r="BK179">
        <v>0</v>
      </c>
    </row>
    <row r="180" spans="1:63">
      <c r="A180" t="s">
        <v>3621</v>
      </c>
      <c r="B180" t="s">
        <v>2978</v>
      </c>
      <c r="C180" t="s">
        <v>45</v>
      </c>
      <c r="D180" t="s">
        <v>62</v>
      </c>
      <c r="E180" t="s">
        <v>67</v>
      </c>
      <c r="F180" t="str">
        <f t="shared" si="2"/>
        <v>52</v>
      </c>
      <c r="G180" t="s">
        <v>100</v>
      </c>
      <c r="H180" t="s">
        <v>42</v>
      </c>
      <c r="I180" t="s">
        <v>2937</v>
      </c>
      <c r="J180" t="s">
        <v>165</v>
      </c>
      <c r="K180" t="s">
        <v>2931</v>
      </c>
      <c r="L180" t="s">
        <v>43</v>
      </c>
      <c r="M180" t="s">
        <v>44</v>
      </c>
      <c r="N180" t="s">
        <v>46</v>
      </c>
      <c r="O180" t="s">
        <v>44</v>
      </c>
      <c r="P180" t="s">
        <v>45</v>
      </c>
      <c r="Q180" t="s">
        <v>48</v>
      </c>
      <c r="R180" t="s">
        <v>49</v>
      </c>
      <c r="S180" t="s">
        <v>47</v>
      </c>
      <c r="T180" t="s">
        <v>31</v>
      </c>
      <c r="U180" t="s">
        <v>31</v>
      </c>
      <c r="V180" t="s">
        <v>38</v>
      </c>
      <c r="W180" t="s">
        <v>66</v>
      </c>
      <c r="X180" t="s">
        <v>3615</v>
      </c>
      <c r="Y180" s="1">
        <v>43781</v>
      </c>
      <c r="Z180" t="s">
        <v>31</v>
      </c>
      <c r="AA180" t="s">
        <v>37</v>
      </c>
      <c r="AB180" s="3">
        <v>252495000</v>
      </c>
      <c r="AC180" s="3">
        <v>252495000</v>
      </c>
      <c r="AD180" s="3">
        <v>0</v>
      </c>
      <c r="AE180" s="3">
        <v>0</v>
      </c>
      <c r="AF180" s="3">
        <v>0</v>
      </c>
      <c r="AG180" s="3">
        <v>0</v>
      </c>
      <c r="AH180" s="3">
        <v>122914000</v>
      </c>
      <c r="AI180" s="3">
        <v>0</v>
      </c>
      <c r="AJ180" s="3">
        <v>0</v>
      </c>
      <c r="AK180" s="3">
        <v>0</v>
      </c>
      <c r="AL180">
        <v>2</v>
      </c>
      <c r="AM180" s="1">
        <v>43990</v>
      </c>
      <c r="AN180" t="s">
        <v>3677</v>
      </c>
      <c r="AO180" t="s">
        <v>2933</v>
      </c>
      <c r="AP180" t="s">
        <v>37</v>
      </c>
      <c r="AQ180" t="s">
        <v>37</v>
      </c>
      <c r="AR180" t="s">
        <v>37</v>
      </c>
      <c r="AS180" t="s">
        <v>31</v>
      </c>
      <c r="AT180" t="s">
        <v>31</v>
      </c>
      <c r="AU180" t="s">
        <v>31</v>
      </c>
      <c r="AV180" t="s">
        <v>31</v>
      </c>
      <c r="AW180" t="s">
        <v>31</v>
      </c>
      <c r="AX180" t="s">
        <v>31</v>
      </c>
      <c r="AY180" t="s">
        <v>31</v>
      </c>
      <c r="AZ180" t="s">
        <v>31</v>
      </c>
      <c r="BA180">
        <v>0</v>
      </c>
      <c r="BB180">
        <v>0</v>
      </c>
      <c r="BC180">
        <v>0</v>
      </c>
      <c r="BD180" t="s">
        <v>31</v>
      </c>
      <c r="BE180">
        <v>0</v>
      </c>
      <c r="BF180" t="s">
        <v>37</v>
      </c>
      <c r="BG180">
        <v>11</v>
      </c>
      <c r="BH180">
        <v>0</v>
      </c>
      <c r="BI180" t="s">
        <v>31</v>
      </c>
      <c r="BJ180" t="s">
        <v>31</v>
      </c>
      <c r="BK180">
        <v>0</v>
      </c>
    </row>
    <row r="181" spans="1:63">
      <c r="A181" t="s">
        <v>3622</v>
      </c>
      <c r="B181" t="s">
        <v>2978</v>
      </c>
      <c r="C181" t="s">
        <v>45</v>
      </c>
      <c r="D181" t="s">
        <v>62</v>
      </c>
      <c r="E181" t="s">
        <v>67</v>
      </c>
      <c r="F181" t="str">
        <f t="shared" si="2"/>
        <v>51</v>
      </c>
      <c r="G181" t="s">
        <v>100</v>
      </c>
      <c r="H181" t="s">
        <v>42</v>
      </c>
      <c r="I181" t="s">
        <v>2938</v>
      </c>
      <c r="J181" t="s">
        <v>116</v>
      </c>
      <c r="K181" t="s">
        <v>2931</v>
      </c>
      <c r="L181" t="s">
        <v>43</v>
      </c>
      <c r="M181" t="s">
        <v>44</v>
      </c>
      <c r="N181" t="s">
        <v>46</v>
      </c>
      <c r="O181" t="s">
        <v>44</v>
      </c>
      <c r="P181" t="s">
        <v>45</v>
      </c>
      <c r="Q181" t="s">
        <v>48</v>
      </c>
      <c r="R181" t="s">
        <v>49</v>
      </c>
      <c r="S181" t="s">
        <v>47</v>
      </c>
      <c r="T181" t="s">
        <v>31</v>
      </c>
      <c r="U181" t="s">
        <v>31</v>
      </c>
      <c r="V181" t="s">
        <v>38</v>
      </c>
      <c r="W181" t="s">
        <v>66</v>
      </c>
      <c r="X181" t="s">
        <v>3615</v>
      </c>
      <c r="Y181" s="1">
        <v>43781</v>
      </c>
      <c r="Z181" t="s">
        <v>31</v>
      </c>
      <c r="AA181" t="s">
        <v>37</v>
      </c>
      <c r="AB181" s="3">
        <v>2122014000</v>
      </c>
      <c r="AC181" s="3">
        <v>2122014000</v>
      </c>
      <c r="AD181" s="3">
        <v>0</v>
      </c>
      <c r="AE181" s="3">
        <v>0</v>
      </c>
      <c r="AF181" s="3">
        <v>0</v>
      </c>
      <c r="AG181" s="3">
        <v>0</v>
      </c>
      <c r="AH181" s="3">
        <v>357973792</v>
      </c>
      <c r="AI181" s="3">
        <v>0</v>
      </c>
      <c r="AJ181" s="3">
        <v>0</v>
      </c>
      <c r="AK181" s="3">
        <v>0</v>
      </c>
      <c r="AL181">
        <v>2</v>
      </c>
      <c r="AM181" s="1">
        <v>43990</v>
      </c>
      <c r="AN181" t="s">
        <v>3677</v>
      </c>
      <c r="AO181" t="s">
        <v>2933</v>
      </c>
      <c r="AP181" t="s">
        <v>37</v>
      </c>
      <c r="AQ181" t="s">
        <v>37</v>
      </c>
      <c r="AR181" t="s">
        <v>37</v>
      </c>
      <c r="AS181" t="s">
        <v>31</v>
      </c>
      <c r="AT181" t="s">
        <v>31</v>
      </c>
      <c r="AU181" t="s">
        <v>31</v>
      </c>
      <c r="AV181" t="s">
        <v>31</v>
      </c>
      <c r="AW181" t="s">
        <v>31</v>
      </c>
      <c r="AX181" t="s">
        <v>31</v>
      </c>
      <c r="AY181" t="s">
        <v>31</v>
      </c>
      <c r="AZ181" t="s">
        <v>31</v>
      </c>
      <c r="BA181">
        <v>0</v>
      </c>
      <c r="BB181">
        <v>0</v>
      </c>
      <c r="BC181">
        <v>0</v>
      </c>
      <c r="BD181" t="s">
        <v>31</v>
      </c>
      <c r="BE181">
        <v>0</v>
      </c>
      <c r="BF181" t="s">
        <v>37</v>
      </c>
      <c r="BG181">
        <v>12</v>
      </c>
      <c r="BH181">
        <v>0</v>
      </c>
      <c r="BI181" t="s">
        <v>31</v>
      </c>
      <c r="BJ181" t="s">
        <v>31</v>
      </c>
      <c r="BK181">
        <v>0</v>
      </c>
    </row>
    <row r="182" spans="1:63">
      <c r="A182" t="s">
        <v>3624</v>
      </c>
      <c r="B182" t="s">
        <v>2978</v>
      </c>
      <c r="C182" t="s">
        <v>45</v>
      </c>
      <c r="D182" t="s">
        <v>62</v>
      </c>
      <c r="E182" t="s">
        <v>67</v>
      </c>
      <c r="F182" t="str">
        <f t="shared" si="2"/>
        <v>51</v>
      </c>
      <c r="G182" t="s">
        <v>100</v>
      </c>
      <c r="H182" t="s">
        <v>42</v>
      </c>
      <c r="I182" t="s">
        <v>2940</v>
      </c>
      <c r="J182" t="s">
        <v>58</v>
      </c>
      <c r="K182" t="s">
        <v>2931</v>
      </c>
      <c r="L182" t="s">
        <v>43</v>
      </c>
      <c r="M182" t="s">
        <v>44</v>
      </c>
      <c r="N182" t="s">
        <v>46</v>
      </c>
      <c r="O182" t="s">
        <v>44</v>
      </c>
      <c r="P182" t="s">
        <v>45</v>
      </c>
      <c r="Q182" t="s">
        <v>48</v>
      </c>
      <c r="R182" t="s">
        <v>49</v>
      </c>
      <c r="S182" t="s">
        <v>47</v>
      </c>
      <c r="T182" t="s">
        <v>31</v>
      </c>
      <c r="U182" t="s">
        <v>31</v>
      </c>
      <c r="V182" t="s">
        <v>38</v>
      </c>
      <c r="W182" t="s">
        <v>66</v>
      </c>
      <c r="X182" t="s">
        <v>3615</v>
      </c>
      <c r="Y182" s="1">
        <v>43781</v>
      </c>
      <c r="Z182" t="s">
        <v>31</v>
      </c>
      <c r="AA182" t="s">
        <v>37</v>
      </c>
      <c r="AB182" s="3">
        <v>53900000</v>
      </c>
      <c r="AC182" s="3">
        <v>53900000</v>
      </c>
      <c r="AD182" s="3">
        <v>0</v>
      </c>
      <c r="AE182" s="3">
        <v>0</v>
      </c>
      <c r="AF182" s="3">
        <v>0</v>
      </c>
      <c r="AG182" s="3">
        <v>0</v>
      </c>
      <c r="AH182" s="3">
        <v>31730000</v>
      </c>
      <c r="AI182" s="3">
        <v>0</v>
      </c>
      <c r="AJ182" s="3">
        <v>0</v>
      </c>
      <c r="AK182" s="3">
        <v>0</v>
      </c>
      <c r="AL182">
        <v>2</v>
      </c>
      <c r="AM182" s="1">
        <v>43990</v>
      </c>
      <c r="AN182" t="s">
        <v>3677</v>
      </c>
      <c r="AO182" t="s">
        <v>2933</v>
      </c>
      <c r="AP182" t="s">
        <v>37</v>
      </c>
      <c r="AQ182" t="s">
        <v>37</v>
      </c>
      <c r="AR182" t="s">
        <v>37</v>
      </c>
      <c r="AS182" t="s">
        <v>31</v>
      </c>
      <c r="AT182" t="s">
        <v>31</v>
      </c>
      <c r="AU182" t="s">
        <v>31</v>
      </c>
      <c r="AV182" t="s">
        <v>31</v>
      </c>
      <c r="AW182" t="s">
        <v>31</v>
      </c>
      <c r="AX182" t="s">
        <v>31</v>
      </c>
      <c r="AY182" t="s">
        <v>31</v>
      </c>
      <c r="AZ182" t="s">
        <v>31</v>
      </c>
      <c r="BA182">
        <v>0</v>
      </c>
      <c r="BB182">
        <v>0</v>
      </c>
      <c r="BC182">
        <v>0</v>
      </c>
      <c r="BD182" t="s">
        <v>31</v>
      </c>
      <c r="BE182">
        <v>0</v>
      </c>
      <c r="BF182" t="s">
        <v>37</v>
      </c>
      <c r="BG182">
        <v>13</v>
      </c>
      <c r="BH182">
        <v>0</v>
      </c>
      <c r="BI182" t="s">
        <v>31</v>
      </c>
      <c r="BJ182" t="s">
        <v>31</v>
      </c>
      <c r="BK182">
        <v>0</v>
      </c>
    </row>
    <row r="183" spans="1:63">
      <c r="A183" t="s">
        <v>3623</v>
      </c>
      <c r="B183" t="s">
        <v>2978</v>
      </c>
      <c r="C183" t="s">
        <v>45</v>
      </c>
      <c r="D183" t="s">
        <v>62</v>
      </c>
      <c r="E183" t="s">
        <v>67</v>
      </c>
      <c r="F183" t="str">
        <f t="shared" si="2"/>
        <v>51</v>
      </c>
      <c r="G183" t="s">
        <v>100</v>
      </c>
      <c r="H183" t="s">
        <v>42</v>
      </c>
      <c r="I183" t="s">
        <v>2939</v>
      </c>
      <c r="J183" t="s">
        <v>234</v>
      </c>
      <c r="K183" t="s">
        <v>2931</v>
      </c>
      <c r="L183" t="s">
        <v>43</v>
      </c>
      <c r="M183" t="s">
        <v>44</v>
      </c>
      <c r="N183" t="s">
        <v>46</v>
      </c>
      <c r="O183" t="s">
        <v>44</v>
      </c>
      <c r="P183" t="s">
        <v>45</v>
      </c>
      <c r="Q183" t="s">
        <v>48</v>
      </c>
      <c r="R183" t="s">
        <v>49</v>
      </c>
      <c r="S183" t="s">
        <v>47</v>
      </c>
      <c r="T183" t="s">
        <v>31</v>
      </c>
      <c r="U183" t="s">
        <v>31</v>
      </c>
      <c r="V183" t="s">
        <v>38</v>
      </c>
      <c r="W183" t="s">
        <v>66</v>
      </c>
      <c r="X183" t="s">
        <v>3615</v>
      </c>
      <c r="Y183" s="1">
        <v>43781</v>
      </c>
      <c r="Z183" t="s">
        <v>31</v>
      </c>
      <c r="AA183" t="s">
        <v>37</v>
      </c>
      <c r="AB183" s="3">
        <v>12740000</v>
      </c>
      <c r="AC183" s="3">
        <v>12740000</v>
      </c>
      <c r="AD183" s="3">
        <v>0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>
        <v>2</v>
      </c>
      <c r="AM183" s="1">
        <v>43990</v>
      </c>
      <c r="AN183" t="s">
        <v>3677</v>
      </c>
      <c r="AO183" t="s">
        <v>2933</v>
      </c>
      <c r="AP183" t="s">
        <v>37</v>
      </c>
      <c r="AQ183" t="s">
        <v>37</v>
      </c>
      <c r="AR183" t="s">
        <v>37</v>
      </c>
      <c r="AS183" t="s">
        <v>31</v>
      </c>
      <c r="AT183" t="s">
        <v>31</v>
      </c>
      <c r="AU183" t="s">
        <v>31</v>
      </c>
      <c r="AV183" t="s">
        <v>31</v>
      </c>
      <c r="AW183" t="s">
        <v>31</v>
      </c>
      <c r="AX183" t="s">
        <v>31</v>
      </c>
      <c r="AY183" t="s">
        <v>31</v>
      </c>
      <c r="AZ183" t="s">
        <v>31</v>
      </c>
      <c r="BA183">
        <v>0</v>
      </c>
      <c r="BB183">
        <v>0</v>
      </c>
      <c r="BC183">
        <v>0</v>
      </c>
      <c r="BD183" t="s">
        <v>31</v>
      </c>
      <c r="BE183">
        <v>0</v>
      </c>
      <c r="BF183" t="s">
        <v>37</v>
      </c>
      <c r="BG183">
        <v>14</v>
      </c>
      <c r="BH183">
        <v>0</v>
      </c>
      <c r="BI183" t="s">
        <v>31</v>
      </c>
      <c r="BJ183" t="s">
        <v>31</v>
      </c>
      <c r="BK183">
        <v>0</v>
      </c>
    </row>
    <row r="184" spans="1:63">
      <c r="A184" t="s">
        <v>3625</v>
      </c>
      <c r="B184" t="s">
        <v>2978</v>
      </c>
      <c r="C184" t="s">
        <v>45</v>
      </c>
      <c r="D184" t="s">
        <v>62</v>
      </c>
      <c r="E184" t="s">
        <v>67</v>
      </c>
      <c r="F184" t="str">
        <f t="shared" si="2"/>
        <v>51</v>
      </c>
      <c r="G184" t="s">
        <v>100</v>
      </c>
      <c r="H184" t="s">
        <v>42</v>
      </c>
      <c r="I184" t="s">
        <v>2940</v>
      </c>
      <c r="J184" t="s">
        <v>112</v>
      </c>
      <c r="K184" t="s">
        <v>2931</v>
      </c>
      <c r="L184" t="s">
        <v>43</v>
      </c>
      <c r="M184" t="s">
        <v>44</v>
      </c>
      <c r="N184" t="s">
        <v>46</v>
      </c>
      <c r="O184" t="s">
        <v>44</v>
      </c>
      <c r="P184" t="s">
        <v>45</v>
      </c>
      <c r="Q184" t="s">
        <v>48</v>
      </c>
      <c r="R184" t="s">
        <v>49</v>
      </c>
      <c r="S184" t="s">
        <v>47</v>
      </c>
      <c r="T184" t="s">
        <v>31</v>
      </c>
      <c r="U184" t="s">
        <v>31</v>
      </c>
      <c r="V184" t="s">
        <v>38</v>
      </c>
      <c r="W184" t="s">
        <v>66</v>
      </c>
      <c r="X184" t="s">
        <v>3615</v>
      </c>
      <c r="Y184" s="1">
        <v>43781</v>
      </c>
      <c r="Z184" t="s">
        <v>31</v>
      </c>
      <c r="AA184" t="s">
        <v>37</v>
      </c>
      <c r="AB184" s="3">
        <v>2874300000</v>
      </c>
      <c r="AC184" s="3">
        <v>2874300000</v>
      </c>
      <c r="AD184" s="3">
        <v>0</v>
      </c>
      <c r="AE184" s="3">
        <v>0</v>
      </c>
      <c r="AF184" s="3">
        <v>0</v>
      </c>
      <c r="AG184" s="3">
        <v>0</v>
      </c>
      <c r="AH184" s="3">
        <v>1000584000</v>
      </c>
      <c r="AI184" s="3">
        <v>0</v>
      </c>
      <c r="AJ184" s="3">
        <v>0</v>
      </c>
      <c r="AK184" s="3">
        <v>0</v>
      </c>
      <c r="AL184">
        <v>2</v>
      </c>
      <c r="AM184" s="1">
        <v>43990</v>
      </c>
      <c r="AN184" t="s">
        <v>3677</v>
      </c>
      <c r="AO184" t="s">
        <v>2933</v>
      </c>
      <c r="AP184" t="s">
        <v>37</v>
      </c>
      <c r="AQ184" t="s">
        <v>37</v>
      </c>
      <c r="AR184" t="s">
        <v>37</v>
      </c>
      <c r="AS184" t="s">
        <v>31</v>
      </c>
      <c r="AT184" t="s">
        <v>31</v>
      </c>
      <c r="AU184" t="s">
        <v>31</v>
      </c>
      <c r="AV184" t="s">
        <v>31</v>
      </c>
      <c r="AW184" t="s">
        <v>31</v>
      </c>
      <c r="AX184" t="s">
        <v>31</v>
      </c>
      <c r="AY184" t="s">
        <v>31</v>
      </c>
      <c r="AZ184" t="s">
        <v>31</v>
      </c>
      <c r="BA184">
        <v>0</v>
      </c>
      <c r="BB184">
        <v>0</v>
      </c>
      <c r="BC184">
        <v>0</v>
      </c>
      <c r="BD184" t="s">
        <v>31</v>
      </c>
      <c r="BE184">
        <v>0</v>
      </c>
      <c r="BF184" t="s">
        <v>37</v>
      </c>
      <c r="BG184">
        <v>15</v>
      </c>
      <c r="BH184">
        <v>0</v>
      </c>
      <c r="BI184" t="s">
        <v>31</v>
      </c>
      <c r="BJ184" t="s">
        <v>31</v>
      </c>
      <c r="BK184">
        <v>0</v>
      </c>
    </row>
    <row r="185" spans="1:63">
      <c r="A185" t="s">
        <v>3626</v>
      </c>
      <c r="B185" t="s">
        <v>2978</v>
      </c>
      <c r="C185" t="s">
        <v>45</v>
      </c>
      <c r="D185" t="s">
        <v>62</v>
      </c>
      <c r="E185" t="s">
        <v>67</v>
      </c>
      <c r="F185" t="str">
        <f t="shared" si="2"/>
        <v>51</v>
      </c>
      <c r="G185" t="s">
        <v>100</v>
      </c>
      <c r="H185" t="s">
        <v>42</v>
      </c>
      <c r="I185" t="s">
        <v>2940</v>
      </c>
      <c r="J185" t="s">
        <v>57</v>
      </c>
      <c r="K185" t="s">
        <v>2931</v>
      </c>
      <c r="L185" t="s">
        <v>43</v>
      </c>
      <c r="M185" t="s">
        <v>44</v>
      </c>
      <c r="N185" t="s">
        <v>46</v>
      </c>
      <c r="O185" t="s">
        <v>44</v>
      </c>
      <c r="P185" t="s">
        <v>45</v>
      </c>
      <c r="Q185" t="s">
        <v>48</v>
      </c>
      <c r="R185" t="s">
        <v>49</v>
      </c>
      <c r="S185" t="s">
        <v>47</v>
      </c>
      <c r="T185" t="s">
        <v>31</v>
      </c>
      <c r="U185" t="s">
        <v>31</v>
      </c>
      <c r="V185" t="s">
        <v>38</v>
      </c>
      <c r="W185" t="s">
        <v>66</v>
      </c>
      <c r="X185" t="s">
        <v>3615</v>
      </c>
      <c r="Y185" s="1">
        <v>43781</v>
      </c>
      <c r="Z185" t="s">
        <v>31</v>
      </c>
      <c r="AA185" t="s">
        <v>37</v>
      </c>
      <c r="AB185" s="3">
        <v>720936000</v>
      </c>
      <c r="AC185" s="3">
        <v>720936000</v>
      </c>
      <c r="AD185" s="3">
        <v>0</v>
      </c>
      <c r="AE185" s="3">
        <v>0</v>
      </c>
      <c r="AF185" s="3">
        <v>0</v>
      </c>
      <c r="AG185" s="3">
        <v>0</v>
      </c>
      <c r="AH185" s="3">
        <v>380422260</v>
      </c>
      <c r="AI185" s="3">
        <v>0</v>
      </c>
      <c r="AJ185" s="3">
        <v>0</v>
      </c>
      <c r="AK185" s="3">
        <v>0</v>
      </c>
      <c r="AL185">
        <v>2</v>
      </c>
      <c r="AM185" s="1">
        <v>43990</v>
      </c>
      <c r="AN185" t="s">
        <v>3677</v>
      </c>
      <c r="AO185" t="s">
        <v>2933</v>
      </c>
      <c r="AP185" t="s">
        <v>37</v>
      </c>
      <c r="AQ185" t="s">
        <v>37</v>
      </c>
      <c r="AR185" t="s">
        <v>37</v>
      </c>
      <c r="AS185" t="s">
        <v>31</v>
      </c>
      <c r="AT185" t="s">
        <v>31</v>
      </c>
      <c r="AU185" t="s">
        <v>31</v>
      </c>
      <c r="AV185" t="s">
        <v>31</v>
      </c>
      <c r="AW185" t="s">
        <v>31</v>
      </c>
      <c r="AX185" t="s">
        <v>31</v>
      </c>
      <c r="AY185" t="s">
        <v>31</v>
      </c>
      <c r="AZ185" t="s">
        <v>31</v>
      </c>
      <c r="BA185">
        <v>0</v>
      </c>
      <c r="BB185">
        <v>0</v>
      </c>
      <c r="BC185">
        <v>0</v>
      </c>
      <c r="BD185" t="s">
        <v>31</v>
      </c>
      <c r="BE185">
        <v>0</v>
      </c>
      <c r="BF185" t="s">
        <v>37</v>
      </c>
      <c r="BG185">
        <v>16</v>
      </c>
      <c r="BH185">
        <v>0</v>
      </c>
      <c r="BI185" t="s">
        <v>31</v>
      </c>
      <c r="BJ185" t="s">
        <v>31</v>
      </c>
      <c r="BK185">
        <v>0</v>
      </c>
    </row>
    <row r="186" spans="1:63">
      <c r="A186" t="s">
        <v>3627</v>
      </c>
      <c r="B186" t="s">
        <v>2978</v>
      </c>
      <c r="C186" t="s">
        <v>45</v>
      </c>
      <c r="D186" t="s">
        <v>62</v>
      </c>
      <c r="E186" t="s">
        <v>67</v>
      </c>
      <c r="F186" t="str">
        <f t="shared" si="2"/>
        <v>51</v>
      </c>
      <c r="G186" t="s">
        <v>100</v>
      </c>
      <c r="H186" t="s">
        <v>42</v>
      </c>
      <c r="I186" t="s">
        <v>2940</v>
      </c>
      <c r="J186" t="s">
        <v>132</v>
      </c>
      <c r="K186" t="s">
        <v>2931</v>
      </c>
      <c r="L186" t="s">
        <v>43</v>
      </c>
      <c r="M186" t="s">
        <v>44</v>
      </c>
      <c r="N186" t="s">
        <v>46</v>
      </c>
      <c r="O186" t="s">
        <v>44</v>
      </c>
      <c r="P186" t="s">
        <v>45</v>
      </c>
      <c r="Q186" t="s">
        <v>48</v>
      </c>
      <c r="R186" t="s">
        <v>49</v>
      </c>
      <c r="S186" t="s">
        <v>47</v>
      </c>
      <c r="T186" t="s">
        <v>31</v>
      </c>
      <c r="U186" t="s">
        <v>31</v>
      </c>
      <c r="V186" t="s">
        <v>38</v>
      </c>
      <c r="W186" t="s">
        <v>66</v>
      </c>
      <c r="X186" t="s">
        <v>3615</v>
      </c>
      <c r="Y186" s="1">
        <v>43781</v>
      </c>
      <c r="Z186" t="s">
        <v>31</v>
      </c>
      <c r="AA186" t="s">
        <v>37</v>
      </c>
      <c r="AB186" s="3">
        <v>125893000</v>
      </c>
      <c r="AC186" s="3">
        <v>125893000</v>
      </c>
      <c r="AD186" s="3">
        <v>0</v>
      </c>
      <c r="AE186" s="3">
        <v>0</v>
      </c>
      <c r="AF186" s="3">
        <v>0</v>
      </c>
      <c r="AG186" s="3">
        <v>0</v>
      </c>
      <c r="AH186" s="3">
        <v>8266426</v>
      </c>
      <c r="AI186" s="3">
        <v>0</v>
      </c>
      <c r="AJ186" s="3">
        <v>0</v>
      </c>
      <c r="AK186" s="3">
        <v>0</v>
      </c>
      <c r="AL186">
        <v>2</v>
      </c>
      <c r="AM186" s="1">
        <v>43990</v>
      </c>
      <c r="AN186" t="s">
        <v>3677</v>
      </c>
      <c r="AO186" t="s">
        <v>2933</v>
      </c>
      <c r="AP186" t="s">
        <v>37</v>
      </c>
      <c r="AQ186" t="s">
        <v>37</v>
      </c>
      <c r="AR186" t="s">
        <v>37</v>
      </c>
      <c r="AS186" t="s">
        <v>31</v>
      </c>
      <c r="AT186" t="s">
        <v>31</v>
      </c>
      <c r="AU186" t="s">
        <v>31</v>
      </c>
      <c r="AV186" t="s">
        <v>31</v>
      </c>
      <c r="AW186" t="s">
        <v>31</v>
      </c>
      <c r="AX186" t="s">
        <v>31</v>
      </c>
      <c r="AY186" t="s">
        <v>31</v>
      </c>
      <c r="AZ186" t="s">
        <v>31</v>
      </c>
      <c r="BA186">
        <v>0</v>
      </c>
      <c r="BB186">
        <v>0</v>
      </c>
      <c r="BC186">
        <v>0</v>
      </c>
      <c r="BD186" t="s">
        <v>31</v>
      </c>
      <c r="BE186">
        <v>0</v>
      </c>
      <c r="BF186" t="s">
        <v>37</v>
      </c>
      <c r="BG186">
        <v>17</v>
      </c>
      <c r="BH186">
        <v>0</v>
      </c>
      <c r="BI186" t="s">
        <v>31</v>
      </c>
      <c r="BJ186" t="s">
        <v>31</v>
      </c>
      <c r="BK186">
        <v>0</v>
      </c>
    </row>
    <row r="187" spans="1:63">
      <c r="A187" t="s">
        <v>3628</v>
      </c>
      <c r="B187" t="s">
        <v>2978</v>
      </c>
      <c r="C187" t="s">
        <v>45</v>
      </c>
      <c r="D187" t="s">
        <v>62</v>
      </c>
      <c r="E187" t="s">
        <v>67</v>
      </c>
      <c r="F187" t="str">
        <f t="shared" si="2"/>
        <v>51</v>
      </c>
      <c r="G187" t="s">
        <v>100</v>
      </c>
      <c r="H187" t="s">
        <v>42</v>
      </c>
      <c r="I187" t="s">
        <v>2940</v>
      </c>
      <c r="J187" t="s">
        <v>52</v>
      </c>
      <c r="K187" t="s">
        <v>2931</v>
      </c>
      <c r="L187" t="s">
        <v>43</v>
      </c>
      <c r="M187" t="s">
        <v>44</v>
      </c>
      <c r="N187" t="s">
        <v>46</v>
      </c>
      <c r="O187" t="s">
        <v>44</v>
      </c>
      <c r="P187" t="s">
        <v>45</v>
      </c>
      <c r="Q187" t="s">
        <v>48</v>
      </c>
      <c r="R187" t="s">
        <v>49</v>
      </c>
      <c r="S187" t="s">
        <v>47</v>
      </c>
      <c r="T187" t="s">
        <v>31</v>
      </c>
      <c r="U187" t="s">
        <v>31</v>
      </c>
      <c r="V187" t="s">
        <v>38</v>
      </c>
      <c r="W187" t="s">
        <v>66</v>
      </c>
      <c r="X187" t="s">
        <v>3615</v>
      </c>
      <c r="Y187" s="1">
        <v>43781</v>
      </c>
      <c r="Z187" t="s">
        <v>31</v>
      </c>
      <c r="AA187" t="s">
        <v>37</v>
      </c>
      <c r="AB187" s="3">
        <v>1218196000</v>
      </c>
      <c r="AC187" s="3">
        <v>1218196000</v>
      </c>
      <c r="AD187" s="3">
        <v>0</v>
      </c>
      <c r="AE187" s="3">
        <v>0</v>
      </c>
      <c r="AF187" s="3">
        <v>0</v>
      </c>
      <c r="AG187" s="3">
        <v>0</v>
      </c>
      <c r="AH187" s="3">
        <v>678339000</v>
      </c>
      <c r="AI187" s="3">
        <v>0</v>
      </c>
      <c r="AJ187" s="3">
        <v>0</v>
      </c>
      <c r="AK187" s="3">
        <v>0</v>
      </c>
      <c r="AL187">
        <v>2</v>
      </c>
      <c r="AM187" s="1">
        <v>43990</v>
      </c>
      <c r="AN187" t="s">
        <v>3677</v>
      </c>
      <c r="AO187" t="s">
        <v>2933</v>
      </c>
      <c r="AP187" t="s">
        <v>37</v>
      </c>
      <c r="AQ187" t="s">
        <v>37</v>
      </c>
      <c r="AR187" t="s">
        <v>37</v>
      </c>
      <c r="AS187" t="s">
        <v>31</v>
      </c>
      <c r="AT187" t="s">
        <v>31</v>
      </c>
      <c r="AU187" t="s">
        <v>31</v>
      </c>
      <c r="AV187" t="s">
        <v>31</v>
      </c>
      <c r="AW187" t="s">
        <v>31</v>
      </c>
      <c r="AX187" t="s">
        <v>31</v>
      </c>
      <c r="AY187" t="s">
        <v>31</v>
      </c>
      <c r="AZ187" t="s">
        <v>31</v>
      </c>
      <c r="BA187">
        <v>0</v>
      </c>
      <c r="BB187">
        <v>0</v>
      </c>
      <c r="BC187">
        <v>0</v>
      </c>
      <c r="BD187" t="s">
        <v>31</v>
      </c>
      <c r="BE187">
        <v>0</v>
      </c>
      <c r="BF187" t="s">
        <v>37</v>
      </c>
      <c r="BG187">
        <v>18</v>
      </c>
      <c r="BH187">
        <v>0</v>
      </c>
      <c r="BI187" t="s">
        <v>31</v>
      </c>
      <c r="BJ187" t="s">
        <v>31</v>
      </c>
      <c r="BK187">
        <v>0</v>
      </c>
    </row>
    <row r="188" spans="1:63">
      <c r="A188" t="s">
        <v>3630</v>
      </c>
      <c r="B188" t="s">
        <v>2978</v>
      </c>
      <c r="C188" t="s">
        <v>45</v>
      </c>
      <c r="D188" t="s">
        <v>62</v>
      </c>
      <c r="E188" t="s">
        <v>67</v>
      </c>
      <c r="F188" t="str">
        <f t="shared" si="2"/>
        <v>51</v>
      </c>
      <c r="G188" t="s">
        <v>100</v>
      </c>
      <c r="H188" t="s">
        <v>42</v>
      </c>
      <c r="I188" t="s">
        <v>2940</v>
      </c>
      <c r="J188" t="s">
        <v>55</v>
      </c>
      <c r="K188" t="s">
        <v>2931</v>
      </c>
      <c r="L188" t="s">
        <v>43</v>
      </c>
      <c r="M188" t="s">
        <v>44</v>
      </c>
      <c r="N188" t="s">
        <v>46</v>
      </c>
      <c r="O188" t="s">
        <v>44</v>
      </c>
      <c r="P188" t="s">
        <v>45</v>
      </c>
      <c r="Q188" t="s">
        <v>48</v>
      </c>
      <c r="R188" t="s">
        <v>49</v>
      </c>
      <c r="S188" t="s">
        <v>47</v>
      </c>
      <c r="T188" t="s">
        <v>31</v>
      </c>
      <c r="U188" t="s">
        <v>31</v>
      </c>
      <c r="V188" t="s">
        <v>38</v>
      </c>
      <c r="W188" t="s">
        <v>66</v>
      </c>
      <c r="X188" t="s">
        <v>3615</v>
      </c>
      <c r="Y188" s="1">
        <v>43781</v>
      </c>
      <c r="Z188" t="s">
        <v>31</v>
      </c>
      <c r="AA188" t="s">
        <v>37</v>
      </c>
      <c r="AB188" s="3">
        <v>325159000</v>
      </c>
      <c r="AC188" s="3">
        <v>325159000</v>
      </c>
      <c r="AD188" s="3">
        <v>0</v>
      </c>
      <c r="AE188" s="3">
        <v>0</v>
      </c>
      <c r="AF188" s="3">
        <v>0</v>
      </c>
      <c r="AG188" s="3">
        <v>0</v>
      </c>
      <c r="AH188" s="3">
        <v>182583084</v>
      </c>
      <c r="AI188" s="3">
        <v>0</v>
      </c>
      <c r="AJ188" s="3">
        <v>0</v>
      </c>
      <c r="AK188" s="3">
        <v>0</v>
      </c>
      <c r="AL188">
        <v>2</v>
      </c>
      <c r="AM188" s="1">
        <v>43990</v>
      </c>
      <c r="AN188" t="s">
        <v>3677</v>
      </c>
      <c r="AO188" t="s">
        <v>2933</v>
      </c>
      <c r="AP188" t="s">
        <v>37</v>
      </c>
      <c r="AQ188" t="s">
        <v>37</v>
      </c>
      <c r="AR188" t="s">
        <v>37</v>
      </c>
      <c r="AS188" t="s">
        <v>31</v>
      </c>
      <c r="AT188" t="s">
        <v>31</v>
      </c>
      <c r="AU188" t="s">
        <v>31</v>
      </c>
      <c r="AV188" t="s">
        <v>31</v>
      </c>
      <c r="AW188" t="s">
        <v>31</v>
      </c>
      <c r="AX188" t="s">
        <v>31</v>
      </c>
      <c r="AY188" t="s">
        <v>31</v>
      </c>
      <c r="AZ188" t="s">
        <v>31</v>
      </c>
      <c r="BA188">
        <v>0</v>
      </c>
      <c r="BB188">
        <v>0</v>
      </c>
      <c r="BC188">
        <v>0</v>
      </c>
      <c r="BD188" t="s">
        <v>31</v>
      </c>
      <c r="BE188">
        <v>0</v>
      </c>
      <c r="BF188" t="s">
        <v>37</v>
      </c>
      <c r="BG188">
        <v>19</v>
      </c>
      <c r="BH188">
        <v>0</v>
      </c>
      <c r="BI188" t="s">
        <v>31</v>
      </c>
      <c r="BJ188" t="s">
        <v>31</v>
      </c>
      <c r="BK188">
        <v>0</v>
      </c>
    </row>
    <row r="189" spans="1:63">
      <c r="A189" t="s">
        <v>3629</v>
      </c>
      <c r="B189" t="s">
        <v>2978</v>
      </c>
      <c r="C189" t="s">
        <v>45</v>
      </c>
      <c r="D189" t="s">
        <v>62</v>
      </c>
      <c r="E189" t="s">
        <v>67</v>
      </c>
      <c r="F189" t="str">
        <f t="shared" si="2"/>
        <v>51</v>
      </c>
      <c r="G189" t="s">
        <v>100</v>
      </c>
      <c r="H189" t="s">
        <v>42</v>
      </c>
      <c r="I189" t="s">
        <v>2940</v>
      </c>
      <c r="J189" t="s">
        <v>56</v>
      </c>
      <c r="K189" t="s">
        <v>2931</v>
      </c>
      <c r="L189" t="s">
        <v>43</v>
      </c>
      <c r="M189" t="s">
        <v>44</v>
      </c>
      <c r="N189" t="s">
        <v>46</v>
      </c>
      <c r="O189" t="s">
        <v>44</v>
      </c>
      <c r="P189" t="s">
        <v>45</v>
      </c>
      <c r="Q189" t="s">
        <v>48</v>
      </c>
      <c r="R189" t="s">
        <v>49</v>
      </c>
      <c r="S189" t="s">
        <v>47</v>
      </c>
      <c r="T189" t="s">
        <v>31</v>
      </c>
      <c r="U189" t="s">
        <v>31</v>
      </c>
      <c r="V189" t="s">
        <v>38</v>
      </c>
      <c r="W189" t="s">
        <v>66</v>
      </c>
      <c r="X189" t="s">
        <v>3615</v>
      </c>
      <c r="Y189" s="1">
        <v>43781</v>
      </c>
      <c r="Z189" t="s">
        <v>31</v>
      </c>
      <c r="AA189" t="s">
        <v>37</v>
      </c>
      <c r="AB189" s="3">
        <v>22680000</v>
      </c>
      <c r="AC189" s="3">
        <v>22680000</v>
      </c>
      <c r="AD189" s="3">
        <v>0</v>
      </c>
      <c r="AE189" s="3">
        <v>0</v>
      </c>
      <c r="AF189" s="3">
        <v>0</v>
      </c>
      <c r="AG189" s="3">
        <v>0</v>
      </c>
      <c r="AH189" s="3">
        <v>12960000</v>
      </c>
      <c r="AI189" s="3">
        <v>0</v>
      </c>
      <c r="AJ189" s="3">
        <v>0</v>
      </c>
      <c r="AK189" s="3">
        <v>0</v>
      </c>
      <c r="AL189">
        <v>2</v>
      </c>
      <c r="AM189" s="1">
        <v>43990</v>
      </c>
      <c r="AN189" t="s">
        <v>3677</v>
      </c>
      <c r="AO189" t="s">
        <v>2933</v>
      </c>
      <c r="AP189" t="s">
        <v>37</v>
      </c>
      <c r="AQ189" t="s">
        <v>37</v>
      </c>
      <c r="AR189" t="s">
        <v>37</v>
      </c>
      <c r="AS189" t="s">
        <v>31</v>
      </c>
      <c r="AT189" t="s">
        <v>31</v>
      </c>
      <c r="AU189" t="s">
        <v>31</v>
      </c>
      <c r="AV189" t="s">
        <v>31</v>
      </c>
      <c r="AW189" t="s">
        <v>31</v>
      </c>
      <c r="AX189" t="s">
        <v>31</v>
      </c>
      <c r="AY189" t="s">
        <v>31</v>
      </c>
      <c r="AZ189" t="s">
        <v>31</v>
      </c>
      <c r="BA189">
        <v>0</v>
      </c>
      <c r="BB189">
        <v>0</v>
      </c>
      <c r="BC189">
        <v>0</v>
      </c>
      <c r="BD189" t="s">
        <v>31</v>
      </c>
      <c r="BE189">
        <v>0</v>
      </c>
      <c r="BF189" t="s">
        <v>37</v>
      </c>
      <c r="BG189">
        <v>20</v>
      </c>
      <c r="BH189">
        <v>0</v>
      </c>
      <c r="BI189" t="s">
        <v>31</v>
      </c>
      <c r="BJ189" t="s">
        <v>31</v>
      </c>
      <c r="BK189">
        <v>0</v>
      </c>
    </row>
    <row r="190" spans="1:63">
      <c r="A190" t="s">
        <v>3631</v>
      </c>
      <c r="B190" t="s">
        <v>2978</v>
      </c>
      <c r="C190" t="s">
        <v>45</v>
      </c>
      <c r="D190" t="s">
        <v>62</v>
      </c>
      <c r="E190" t="s">
        <v>67</v>
      </c>
      <c r="F190" t="str">
        <f t="shared" si="2"/>
        <v>51</v>
      </c>
      <c r="G190" t="s">
        <v>100</v>
      </c>
      <c r="H190" t="s">
        <v>42</v>
      </c>
      <c r="I190" t="s">
        <v>2940</v>
      </c>
      <c r="J190" t="s">
        <v>51</v>
      </c>
      <c r="K190" t="s">
        <v>2931</v>
      </c>
      <c r="L190" t="s">
        <v>43</v>
      </c>
      <c r="M190" t="s">
        <v>44</v>
      </c>
      <c r="N190" t="s">
        <v>46</v>
      </c>
      <c r="O190" t="s">
        <v>44</v>
      </c>
      <c r="P190" t="s">
        <v>45</v>
      </c>
      <c r="Q190" t="s">
        <v>48</v>
      </c>
      <c r="R190" t="s">
        <v>49</v>
      </c>
      <c r="S190" t="s">
        <v>47</v>
      </c>
      <c r="T190" t="s">
        <v>31</v>
      </c>
      <c r="U190" t="s">
        <v>31</v>
      </c>
      <c r="V190" t="s">
        <v>38</v>
      </c>
      <c r="W190" t="s">
        <v>66</v>
      </c>
      <c r="X190" t="s">
        <v>3615</v>
      </c>
      <c r="Y190" s="1">
        <v>43781</v>
      </c>
      <c r="Z190" t="s">
        <v>31</v>
      </c>
      <c r="AA190" t="s">
        <v>37</v>
      </c>
      <c r="AB190" s="3">
        <v>1017988000</v>
      </c>
      <c r="AC190" s="3">
        <v>1017988000</v>
      </c>
      <c r="AD190" s="3">
        <v>0</v>
      </c>
      <c r="AE190" s="3">
        <v>0</v>
      </c>
      <c r="AF190" s="3">
        <v>0</v>
      </c>
      <c r="AG190" s="3">
        <v>0</v>
      </c>
      <c r="AH190" s="3">
        <v>566230986</v>
      </c>
      <c r="AI190" s="3">
        <v>0</v>
      </c>
      <c r="AJ190" s="3">
        <v>0</v>
      </c>
      <c r="AK190" s="3">
        <v>0</v>
      </c>
      <c r="AL190">
        <v>2</v>
      </c>
      <c r="AM190" s="1">
        <v>43990</v>
      </c>
      <c r="AN190" t="s">
        <v>3677</v>
      </c>
      <c r="AO190" t="s">
        <v>2933</v>
      </c>
      <c r="AP190" t="s">
        <v>37</v>
      </c>
      <c r="AQ190" t="s">
        <v>37</v>
      </c>
      <c r="AR190" t="s">
        <v>37</v>
      </c>
      <c r="AS190" t="s">
        <v>31</v>
      </c>
      <c r="AT190" t="s">
        <v>31</v>
      </c>
      <c r="AU190" t="s">
        <v>31</v>
      </c>
      <c r="AV190" t="s">
        <v>31</v>
      </c>
      <c r="AW190" t="s">
        <v>31</v>
      </c>
      <c r="AX190" t="s">
        <v>31</v>
      </c>
      <c r="AY190" t="s">
        <v>31</v>
      </c>
      <c r="AZ190" t="s">
        <v>31</v>
      </c>
      <c r="BA190">
        <v>0</v>
      </c>
      <c r="BB190">
        <v>0</v>
      </c>
      <c r="BC190">
        <v>0</v>
      </c>
      <c r="BD190" t="s">
        <v>31</v>
      </c>
      <c r="BE190">
        <v>0</v>
      </c>
      <c r="BF190" t="s">
        <v>37</v>
      </c>
      <c r="BG190">
        <v>21</v>
      </c>
      <c r="BH190">
        <v>0</v>
      </c>
      <c r="BI190" t="s">
        <v>31</v>
      </c>
      <c r="BJ190" t="s">
        <v>31</v>
      </c>
      <c r="BK190">
        <v>0</v>
      </c>
    </row>
    <row r="191" spans="1:63">
      <c r="A191" t="s">
        <v>3632</v>
      </c>
      <c r="B191" t="s">
        <v>2978</v>
      </c>
      <c r="C191" t="s">
        <v>45</v>
      </c>
      <c r="D191" t="s">
        <v>62</v>
      </c>
      <c r="E191" t="s">
        <v>67</v>
      </c>
      <c r="F191" t="str">
        <f t="shared" si="2"/>
        <v>51</v>
      </c>
      <c r="G191" t="s">
        <v>100</v>
      </c>
      <c r="H191" t="s">
        <v>42</v>
      </c>
      <c r="I191" t="s">
        <v>2940</v>
      </c>
      <c r="J191" t="s">
        <v>50</v>
      </c>
      <c r="K191" t="s">
        <v>2931</v>
      </c>
      <c r="L191" t="s">
        <v>43</v>
      </c>
      <c r="M191" t="s">
        <v>44</v>
      </c>
      <c r="N191" t="s">
        <v>46</v>
      </c>
      <c r="O191" t="s">
        <v>44</v>
      </c>
      <c r="P191" t="s">
        <v>45</v>
      </c>
      <c r="Q191" t="s">
        <v>48</v>
      </c>
      <c r="R191" t="s">
        <v>49</v>
      </c>
      <c r="S191" t="s">
        <v>47</v>
      </c>
      <c r="T191" t="s">
        <v>31</v>
      </c>
      <c r="U191" t="s">
        <v>31</v>
      </c>
      <c r="V191" t="s">
        <v>38</v>
      </c>
      <c r="W191" t="s">
        <v>66</v>
      </c>
      <c r="X191" t="s">
        <v>3615</v>
      </c>
      <c r="Y191" s="1">
        <v>43781</v>
      </c>
      <c r="Z191" t="s">
        <v>31</v>
      </c>
      <c r="AA191" t="s">
        <v>37</v>
      </c>
      <c r="AB191" s="3">
        <v>189000</v>
      </c>
      <c r="AC191" s="3">
        <v>189000</v>
      </c>
      <c r="AD191" s="3">
        <v>0</v>
      </c>
      <c r="AE191" s="3">
        <v>0</v>
      </c>
      <c r="AF191" s="3">
        <v>0</v>
      </c>
      <c r="AG191" s="3">
        <v>0</v>
      </c>
      <c r="AH191" s="3">
        <v>113009</v>
      </c>
      <c r="AI191" s="3">
        <v>0</v>
      </c>
      <c r="AJ191" s="3">
        <v>0</v>
      </c>
      <c r="AK191" s="3">
        <v>0</v>
      </c>
      <c r="AL191">
        <v>2</v>
      </c>
      <c r="AM191" s="1">
        <v>43990</v>
      </c>
      <c r="AN191" t="s">
        <v>3677</v>
      </c>
      <c r="AO191" t="s">
        <v>2933</v>
      </c>
      <c r="AP191" t="s">
        <v>37</v>
      </c>
      <c r="AQ191" t="s">
        <v>37</v>
      </c>
      <c r="AR191" t="s">
        <v>37</v>
      </c>
      <c r="AS191" t="s">
        <v>31</v>
      </c>
      <c r="AT191" t="s">
        <v>31</v>
      </c>
      <c r="AU191" t="s">
        <v>31</v>
      </c>
      <c r="AV191" t="s">
        <v>31</v>
      </c>
      <c r="AW191" t="s">
        <v>31</v>
      </c>
      <c r="AX191" t="s">
        <v>31</v>
      </c>
      <c r="AY191" t="s">
        <v>31</v>
      </c>
      <c r="AZ191" t="s">
        <v>31</v>
      </c>
      <c r="BA191">
        <v>0</v>
      </c>
      <c r="BB191">
        <v>0</v>
      </c>
      <c r="BC191">
        <v>0</v>
      </c>
      <c r="BD191" t="s">
        <v>31</v>
      </c>
      <c r="BE191">
        <v>0</v>
      </c>
      <c r="BF191" t="s">
        <v>37</v>
      </c>
      <c r="BG191">
        <v>22</v>
      </c>
      <c r="BH191">
        <v>0</v>
      </c>
      <c r="BI191" t="s">
        <v>31</v>
      </c>
      <c r="BJ191" t="s">
        <v>31</v>
      </c>
      <c r="BK191">
        <v>0</v>
      </c>
    </row>
    <row r="192" spans="1:63">
      <c r="A192" t="s">
        <v>3633</v>
      </c>
      <c r="B192" t="s">
        <v>2978</v>
      </c>
      <c r="C192" t="s">
        <v>45</v>
      </c>
      <c r="D192" t="s">
        <v>62</v>
      </c>
      <c r="E192" t="s">
        <v>67</v>
      </c>
      <c r="F192" t="str">
        <f t="shared" si="2"/>
        <v>51</v>
      </c>
      <c r="G192" t="s">
        <v>100</v>
      </c>
      <c r="H192" t="s">
        <v>42</v>
      </c>
      <c r="I192" t="s">
        <v>2940</v>
      </c>
      <c r="J192" t="s">
        <v>35</v>
      </c>
      <c r="K192" t="s">
        <v>2931</v>
      </c>
      <c r="L192" t="s">
        <v>43</v>
      </c>
      <c r="M192" t="s">
        <v>44</v>
      </c>
      <c r="N192" t="s">
        <v>46</v>
      </c>
      <c r="O192" t="s">
        <v>44</v>
      </c>
      <c r="P192" t="s">
        <v>45</v>
      </c>
      <c r="Q192" t="s">
        <v>48</v>
      </c>
      <c r="R192" t="s">
        <v>49</v>
      </c>
      <c r="S192" t="s">
        <v>47</v>
      </c>
      <c r="T192" t="s">
        <v>31</v>
      </c>
      <c r="U192" t="s">
        <v>31</v>
      </c>
      <c r="V192" t="s">
        <v>38</v>
      </c>
      <c r="W192" t="s">
        <v>66</v>
      </c>
      <c r="X192" t="s">
        <v>3615</v>
      </c>
      <c r="Y192" s="1">
        <v>43781</v>
      </c>
      <c r="Z192" t="s">
        <v>31</v>
      </c>
      <c r="AA192" t="s">
        <v>37</v>
      </c>
      <c r="AB192" s="3">
        <v>8834140000</v>
      </c>
      <c r="AC192" s="3">
        <v>8834140000</v>
      </c>
      <c r="AD192" s="3">
        <v>0</v>
      </c>
      <c r="AE192" s="3">
        <v>0</v>
      </c>
      <c r="AF192" s="3">
        <v>0</v>
      </c>
      <c r="AG192" s="3">
        <v>0</v>
      </c>
      <c r="AH192" s="3">
        <v>7293017260</v>
      </c>
      <c r="AI192" s="3">
        <v>0</v>
      </c>
      <c r="AJ192" s="3">
        <v>0</v>
      </c>
      <c r="AK192" s="3">
        <v>0</v>
      </c>
      <c r="AL192">
        <v>2</v>
      </c>
      <c r="AM192" s="1">
        <v>43990</v>
      </c>
      <c r="AN192" t="s">
        <v>3677</v>
      </c>
      <c r="AO192" t="s">
        <v>2933</v>
      </c>
      <c r="AP192" t="s">
        <v>37</v>
      </c>
      <c r="AQ192" t="s">
        <v>37</v>
      </c>
      <c r="AR192" t="s">
        <v>37</v>
      </c>
      <c r="AS192" t="s">
        <v>31</v>
      </c>
      <c r="AT192" t="s">
        <v>31</v>
      </c>
      <c r="AU192" t="s">
        <v>31</v>
      </c>
      <c r="AV192" t="s">
        <v>31</v>
      </c>
      <c r="AW192" t="s">
        <v>31</v>
      </c>
      <c r="AX192" t="s">
        <v>31</v>
      </c>
      <c r="AY192" t="s">
        <v>31</v>
      </c>
      <c r="AZ192" t="s">
        <v>31</v>
      </c>
      <c r="BA192">
        <v>0</v>
      </c>
      <c r="BB192">
        <v>0</v>
      </c>
      <c r="BC192">
        <v>0</v>
      </c>
      <c r="BD192" t="s">
        <v>31</v>
      </c>
      <c r="BE192">
        <v>0</v>
      </c>
      <c r="BF192" t="s">
        <v>37</v>
      </c>
      <c r="BG192">
        <v>23</v>
      </c>
      <c r="BH192">
        <v>0</v>
      </c>
      <c r="BI192" t="s">
        <v>31</v>
      </c>
      <c r="BJ192" t="s">
        <v>31</v>
      </c>
      <c r="BK192">
        <v>0</v>
      </c>
    </row>
    <row r="193" spans="1:63">
      <c r="A193" t="s">
        <v>3634</v>
      </c>
      <c r="B193" t="s">
        <v>2978</v>
      </c>
      <c r="C193" t="s">
        <v>45</v>
      </c>
      <c r="D193" t="s">
        <v>62</v>
      </c>
      <c r="E193" t="s">
        <v>67</v>
      </c>
      <c r="F193" t="str">
        <f t="shared" si="2"/>
        <v>52</v>
      </c>
      <c r="G193" t="s">
        <v>100</v>
      </c>
      <c r="H193" t="s">
        <v>192</v>
      </c>
      <c r="I193" t="s">
        <v>2930</v>
      </c>
      <c r="J193" t="s">
        <v>2422</v>
      </c>
      <c r="K193" t="s">
        <v>2931</v>
      </c>
      <c r="L193" t="s">
        <v>43</v>
      </c>
      <c r="M193" t="s">
        <v>44</v>
      </c>
      <c r="N193" t="s">
        <v>46</v>
      </c>
      <c r="O193" t="s">
        <v>44</v>
      </c>
      <c r="P193" t="s">
        <v>45</v>
      </c>
      <c r="Q193" t="s">
        <v>48</v>
      </c>
      <c r="R193" t="s">
        <v>49</v>
      </c>
      <c r="S193" t="s">
        <v>47</v>
      </c>
      <c r="T193" t="s">
        <v>31</v>
      </c>
      <c r="U193" t="s">
        <v>31</v>
      </c>
      <c r="V193" t="s">
        <v>38</v>
      </c>
      <c r="W193" t="s">
        <v>66</v>
      </c>
      <c r="X193" t="s">
        <v>3615</v>
      </c>
      <c r="Y193" s="1">
        <v>43781</v>
      </c>
      <c r="Z193" t="s">
        <v>31</v>
      </c>
      <c r="AA193" t="s">
        <v>37</v>
      </c>
      <c r="AB193" s="3">
        <v>6400000</v>
      </c>
      <c r="AC193" s="3">
        <v>6400000</v>
      </c>
      <c r="AD193" s="3">
        <v>0</v>
      </c>
      <c r="AE193" s="3">
        <v>0</v>
      </c>
      <c r="AF193" s="3">
        <v>0</v>
      </c>
      <c r="AG193" s="3">
        <v>0</v>
      </c>
      <c r="AH193" s="3">
        <v>6400000</v>
      </c>
      <c r="AI193" s="3">
        <v>0</v>
      </c>
      <c r="AJ193" s="3">
        <v>0</v>
      </c>
      <c r="AK193" s="3">
        <v>0</v>
      </c>
      <c r="AL193">
        <v>2</v>
      </c>
      <c r="AM193" s="1">
        <v>43990</v>
      </c>
      <c r="AN193" t="s">
        <v>3677</v>
      </c>
      <c r="AO193" t="s">
        <v>2933</v>
      </c>
      <c r="AP193" t="s">
        <v>37</v>
      </c>
      <c r="AQ193" t="s">
        <v>37</v>
      </c>
      <c r="AR193" t="s">
        <v>37</v>
      </c>
      <c r="AS193" t="s">
        <v>31</v>
      </c>
      <c r="AT193" t="s">
        <v>31</v>
      </c>
      <c r="AU193" t="s">
        <v>31</v>
      </c>
      <c r="AV193" t="s">
        <v>31</v>
      </c>
      <c r="AW193" t="s">
        <v>31</v>
      </c>
      <c r="AX193" t="s">
        <v>31</v>
      </c>
      <c r="AY193" t="s">
        <v>31</v>
      </c>
      <c r="AZ193" t="s">
        <v>31</v>
      </c>
      <c r="BA193">
        <v>0</v>
      </c>
      <c r="BB193">
        <v>0</v>
      </c>
      <c r="BC193">
        <v>0</v>
      </c>
      <c r="BD193" t="s">
        <v>31</v>
      </c>
      <c r="BE193">
        <v>0</v>
      </c>
      <c r="BF193" t="s">
        <v>37</v>
      </c>
      <c r="BG193">
        <v>24</v>
      </c>
      <c r="BH193">
        <v>0</v>
      </c>
      <c r="BI193" t="s">
        <v>31</v>
      </c>
      <c r="BJ193" t="s">
        <v>31</v>
      </c>
      <c r="BK193">
        <v>0</v>
      </c>
    </row>
    <row r="194" spans="1:63">
      <c r="A194" t="s">
        <v>3636</v>
      </c>
      <c r="B194" t="s">
        <v>2978</v>
      </c>
      <c r="C194" t="s">
        <v>45</v>
      </c>
      <c r="D194" t="s">
        <v>62</v>
      </c>
      <c r="E194" t="s">
        <v>67</v>
      </c>
      <c r="F194" t="str">
        <f t="shared" si="2"/>
        <v>52</v>
      </c>
      <c r="G194" t="s">
        <v>100</v>
      </c>
      <c r="H194" t="s">
        <v>192</v>
      </c>
      <c r="I194" t="s">
        <v>2941</v>
      </c>
      <c r="J194" t="s">
        <v>122</v>
      </c>
      <c r="K194" t="s">
        <v>2931</v>
      </c>
      <c r="L194" t="s">
        <v>43</v>
      </c>
      <c r="M194" t="s">
        <v>44</v>
      </c>
      <c r="N194" t="s">
        <v>46</v>
      </c>
      <c r="O194" t="s">
        <v>44</v>
      </c>
      <c r="P194" t="s">
        <v>45</v>
      </c>
      <c r="Q194" t="s">
        <v>48</v>
      </c>
      <c r="R194" t="s">
        <v>49</v>
      </c>
      <c r="S194" t="s">
        <v>47</v>
      </c>
      <c r="T194" t="s">
        <v>31</v>
      </c>
      <c r="U194" t="s">
        <v>31</v>
      </c>
      <c r="V194" t="s">
        <v>38</v>
      </c>
      <c r="W194" t="s">
        <v>66</v>
      </c>
      <c r="X194" t="s">
        <v>3615</v>
      </c>
      <c r="Y194" s="1">
        <v>43781</v>
      </c>
      <c r="Z194" t="s">
        <v>31</v>
      </c>
      <c r="AA194" t="s">
        <v>37</v>
      </c>
      <c r="AB194" s="3">
        <v>400000</v>
      </c>
      <c r="AC194" s="3">
        <v>400000</v>
      </c>
      <c r="AD194" s="3">
        <v>0</v>
      </c>
      <c r="AE194" s="3">
        <v>0</v>
      </c>
      <c r="AF194" s="3">
        <v>0</v>
      </c>
      <c r="AG194" s="3">
        <v>0</v>
      </c>
      <c r="AH194" s="3">
        <v>400000</v>
      </c>
      <c r="AI194" s="3">
        <v>0</v>
      </c>
      <c r="AJ194" s="3">
        <v>0</v>
      </c>
      <c r="AK194" s="3">
        <v>0</v>
      </c>
      <c r="AL194">
        <v>2</v>
      </c>
      <c r="AM194" s="1">
        <v>43990</v>
      </c>
      <c r="AN194" t="s">
        <v>3677</v>
      </c>
      <c r="AO194" t="s">
        <v>2933</v>
      </c>
      <c r="AP194" t="s">
        <v>37</v>
      </c>
      <c r="AQ194" t="s">
        <v>37</v>
      </c>
      <c r="AR194" t="s">
        <v>37</v>
      </c>
      <c r="AS194" t="s">
        <v>31</v>
      </c>
      <c r="AT194" t="s">
        <v>31</v>
      </c>
      <c r="AU194" t="s">
        <v>31</v>
      </c>
      <c r="AV194" t="s">
        <v>31</v>
      </c>
      <c r="AW194" t="s">
        <v>31</v>
      </c>
      <c r="AX194" t="s">
        <v>31</v>
      </c>
      <c r="AY194" t="s">
        <v>31</v>
      </c>
      <c r="AZ194" t="s">
        <v>31</v>
      </c>
      <c r="BA194">
        <v>0</v>
      </c>
      <c r="BB194">
        <v>0</v>
      </c>
      <c r="BC194">
        <v>0</v>
      </c>
      <c r="BD194" t="s">
        <v>31</v>
      </c>
      <c r="BE194">
        <v>0</v>
      </c>
      <c r="BF194" t="s">
        <v>37</v>
      </c>
      <c r="BG194">
        <v>25</v>
      </c>
      <c r="BH194">
        <v>0</v>
      </c>
      <c r="BI194" t="s">
        <v>31</v>
      </c>
      <c r="BJ194" t="s">
        <v>31</v>
      </c>
      <c r="BK194">
        <v>0</v>
      </c>
    </row>
    <row r="195" spans="1:63">
      <c r="A195" t="s">
        <v>3635</v>
      </c>
      <c r="B195" t="s">
        <v>2978</v>
      </c>
      <c r="C195" t="s">
        <v>45</v>
      </c>
      <c r="D195" t="s">
        <v>62</v>
      </c>
      <c r="E195" t="s">
        <v>67</v>
      </c>
      <c r="F195" t="str">
        <f t="shared" ref="F195:F230" si="3">LEFT(J195,2)</f>
        <v>52</v>
      </c>
      <c r="G195" t="s">
        <v>100</v>
      </c>
      <c r="H195" t="s">
        <v>192</v>
      </c>
      <c r="I195" t="s">
        <v>2935</v>
      </c>
      <c r="J195" t="s">
        <v>179</v>
      </c>
      <c r="K195" t="s">
        <v>2931</v>
      </c>
      <c r="L195" t="s">
        <v>43</v>
      </c>
      <c r="M195" t="s">
        <v>44</v>
      </c>
      <c r="N195" t="s">
        <v>46</v>
      </c>
      <c r="O195" t="s">
        <v>44</v>
      </c>
      <c r="P195" t="s">
        <v>45</v>
      </c>
      <c r="Q195" t="s">
        <v>48</v>
      </c>
      <c r="R195" t="s">
        <v>49</v>
      </c>
      <c r="S195" t="s">
        <v>47</v>
      </c>
      <c r="T195" t="s">
        <v>31</v>
      </c>
      <c r="U195" t="s">
        <v>31</v>
      </c>
      <c r="V195" t="s">
        <v>38</v>
      </c>
      <c r="W195" t="s">
        <v>66</v>
      </c>
      <c r="X195" t="s">
        <v>3615</v>
      </c>
      <c r="Y195" s="1">
        <v>43781</v>
      </c>
      <c r="Z195" t="s">
        <v>31</v>
      </c>
      <c r="AA195" t="s">
        <v>37</v>
      </c>
      <c r="AB195" s="3">
        <v>4200000</v>
      </c>
      <c r="AC195" s="3">
        <v>4200000</v>
      </c>
      <c r="AD195" s="3">
        <v>0</v>
      </c>
      <c r="AE195" s="3">
        <v>0</v>
      </c>
      <c r="AF195" s="3">
        <v>0</v>
      </c>
      <c r="AG195" s="3">
        <v>0</v>
      </c>
      <c r="AH195" s="3">
        <v>4200000</v>
      </c>
      <c r="AI195" s="3">
        <v>0</v>
      </c>
      <c r="AJ195" s="3">
        <v>0</v>
      </c>
      <c r="AK195" s="3">
        <v>0</v>
      </c>
      <c r="AL195">
        <v>2</v>
      </c>
      <c r="AM195" s="1">
        <v>43990</v>
      </c>
      <c r="AN195" t="s">
        <v>3677</v>
      </c>
      <c r="AO195" t="s">
        <v>2933</v>
      </c>
      <c r="AP195" t="s">
        <v>37</v>
      </c>
      <c r="AQ195" t="s">
        <v>37</v>
      </c>
      <c r="AR195" t="s">
        <v>37</v>
      </c>
      <c r="AS195" t="s">
        <v>31</v>
      </c>
      <c r="AT195" t="s">
        <v>31</v>
      </c>
      <c r="AU195" t="s">
        <v>31</v>
      </c>
      <c r="AV195" t="s">
        <v>31</v>
      </c>
      <c r="AW195" t="s">
        <v>31</v>
      </c>
      <c r="AX195" t="s">
        <v>31</v>
      </c>
      <c r="AY195" t="s">
        <v>31</v>
      </c>
      <c r="AZ195" t="s">
        <v>31</v>
      </c>
      <c r="BA195">
        <v>0</v>
      </c>
      <c r="BB195">
        <v>0</v>
      </c>
      <c r="BC195">
        <v>0</v>
      </c>
      <c r="BD195" t="s">
        <v>31</v>
      </c>
      <c r="BE195">
        <v>0</v>
      </c>
      <c r="BF195" t="s">
        <v>37</v>
      </c>
      <c r="BG195">
        <v>26</v>
      </c>
      <c r="BH195">
        <v>0</v>
      </c>
      <c r="BI195" t="s">
        <v>31</v>
      </c>
      <c r="BJ195" t="s">
        <v>31</v>
      </c>
      <c r="BK195">
        <v>0</v>
      </c>
    </row>
    <row r="196" spans="1:63">
      <c r="A196" t="s">
        <v>3637</v>
      </c>
      <c r="B196" t="s">
        <v>2978</v>
      </c>
      <c r="C196" t="s">
        <v>45</v>
      </c>
      <c r="D196" t="s">
        <v>62</v>
      </c>
      <c r="E196" t="s">
        <v>67</v>
      </c>
      <c r="F196" t="str">
        <f t="shared" si="3"/>
        <v>51</v>
      </c>
      <c r="G196" t="s">
        <v>86</v>
      </c>
      <c r="H196" t="s">
        <v>42</v>
      </c>
      <c r="I196" t="s">
        <v>2940</v>
      </c>
      <c r="J196" t="s">
        <v>84</v>
      </c>
      <c r="K196" t="s">
        <v>2931</v>
      </c>
      <c r="L196" t="s">
        <v>43</v>
      </c>
      <c r="M196" t="s">
        <v>44</v>
      </c>
      <c r="N196" t="s">
        <v>46</v>
      </c>
      <c r="O196" t="s">
        <v>44</v>
      </c>
      <c r="P196" t="s">
        <v>45</v>
      </c>
      <c r="Q196" t="s">
        <v>48</v>
      </c>
      <c r="R196" t="s">
        <v>49</v>
      </c>
      <c r="S196" t="s">
        <v>47</v>
      </c>
      <c r="T196" t="s">
        <v>31</v>
      </c>
      <c r="U196" t="s">
        <v>31</v>
      </c>
      <c r="V196" t="s">
        <v>38</v>
      </c>
      <c r="W196" t="s">
        <v>66</v>
      </c>
      <c r="X196" t="s">
        <v>3615</v>
      </c>
      <c r="Y196" s="1">
        <v>43781</v>
      </c>
      <c r="Z196" t="s">
        <v>31</v>
      </c>
      <c r="AA196" t="s">
        <v>37</v>
      </c>
      <c r="AB196" s="3">
        <v>12726328000</v>
      </c>
      <c r="AC196" s="3">
        <v>12726328000</v>
      </c>
      <c r="AD196" s="3">
        <v>0</v>
      </c>
      <c r="AE196" s="3">
        <v>0</v>
      </c>
      <c r="AF196" s="3">
        <v>0</v>
      </c>
      <c r="AG196" s="3">
        <v>0</v>
      </c>
      <c r="AH196" s="3">
        <v>2891890100</v>
      </c>
      <c r="AI196" s="3">
        <v>0</v>
      </c>
      <c r="AJ196" s="3">
        <v>0</v>
      </c>
      <c r="AK196" s="3">
        <v>0</v>
      </c>
      <c r="AL196">
        <v>2</v>
      </c>
      <c r="AM196" s="1">
        <v>43990</v>
      </c>
      <c r="AN196" t="s">
        <v>3677</v>
      </c>
      <c r="AO196" t="s">
        <v>2933</v>
      </c>
      <c r="AP196" t="s">
        <v>37</v>
      </c>
      <c r="AQ196" t="s">
        <v>37</v>
      </c>
      <c r="AR196" t="s">
        <v>37</v>
      </c>
      <c r="AS196" t="s">
        <v>31</v>
      </c>
      <c r="AT196" t="s">
        <v>31</v>
      </c>
      <c r="AU196" t="s">
        <v>31</v>
      </c>
      <c r="AV196" t="s">
        <v>31</v>
      </c>
      <c r="AW196" t="s">
        <v>31</v>
      </c>
      <c r="AX196" t="s">
        <v>31</v>
      </c>
      <c r="AY196" t="s">
        <v>31</v>
      </c>
      <c r="AZ196" t="s">
        <v>31</v>
      </c>
      <c r="BA196">
        <v>0</v>
      </c>
      <c r="BB196">
        <v>0</v>
      </c>
      <c r="BC196">
        <v>0</v>
      </c>
      <c r="BD196" t="s">
        <v>31</v>
      </c>
      <c r="BE196">
        <v>0</v>
      </c>
      <c r="BF196" t="s">
        <v>37</v>
      </c>
      <c r="BG196">
        <v>27</v>
      </c>
      <c r="BH196">
        <v>0</v>
      </c>
      <c r="BI196" t="s">
        <v>31</v>
      </c>
      <c r="BJ196" t="s">
        <v>31</v>
      </c>
      <c r="BK196">
        <v>0</v>
      </c>
    </row>
    <row r="197" spans="1:63">
      <c r="A197" t="s">
        <v>3638</v>
      </c>
      <c r="B197" t="s">
        <v>2978</v>
      </c>
      <c r="C197" t="s">
        <v>45</v>
      </c>
      <c r="D197" t="s">
        <v>62</v>
      </c>
      <c r="E197" t="s">
        <v>67</v>
      </c>
      <c r="F197" t="str">
        <f t="shared" si="3"/>
        <v>51</v>
      </c>
      <c r="G197" t="s">
        <v>86</v>
      </c>
      <c r="H197" t="s">
        <v>90</v>
      </c>
      <c r="I197" t="s">
        <v>2942</v>
      </c>
      <c r="J197" t="s">
        <v>88</v>
      </c>
      <c r="K197" t="s">
        <v>2931</v>
      </c>
      <c r="L197" t="s">
        <v>43</v>
      </c>
      <c r="M197" t="s">
        <v>44</v>
      </c>
      <c r="N197" t="s">
        <v>46</v>
      </c>
      <c r="O197" t="s">
        <v>44</v>
      </c>
      <c r="P197" t="s">
        <v>45</v>
      </c>
      <c r="Q197" t="s">
        <v>48</v>
      </c>
      <c r="R197" t="s">
        <v>49</v>
      </c>
      <c r="S197" t="s">
        <v>47</v>
      </c>
      <c r="T197" t="s">
        <v>31</v>
      </c>
      <c r="U197" t="s">
        <v>31</v>
      </c>
      <c r="V197" t="s">
        <v>38</v>
      </c>
      <c r="W197" t="s">
        <v>66</v>
      </c>
      <c r="X197" t="s">
        <v>3615</v>
      </c>
      <c r="Y197" s="1">
        <v>43781</v>
      </c>
      <c r="Z197" t="s">
        <v>31</v>
      </c>
      <c r="AA197" t="s">
        <v>37</v>
      </c>
      <c r="AB197" s="3">
        <v>41959980000</v>
      </c>
      <c r="AC197" s="3">
        <v>41959980000</v>
      </c>
      <c r="AD197" s="3">
        <v>0</v>
      </c>
      <c r="AE197" s="3">
        <v>0</v>
      </c>
      <c r="AF197" s="3">
        <v>0</v>
      </c>
      <c r="AG197" s="3">
        <v>0</v>
      </c>
      <c r="AH197" s="3">
        <v>16255169700</v>
      </c>
      <c r="AI197" s="3">
        <v>0</v>
      </c>
      <c r="AJ197" s="3">
        <v>0</v>
      </c>
      <c r="AK197" s="3">
        <v>0</v>
      </c>
      <c r="AL197">
        <v>2</v>
      </c>
      <c r="AM197" s="1">
        <v>43990</v>
      </c>
      <c r="AN197" t="s">
        <v>3677</v>
      </c>
      <c r="AO197" t="s">
        <v>2933</v>
      </c>
      <c r="AP197" t="s">
        <v>37</v>
      </c>
      <c r="AQ197" t="s">
        <v>37</v>
      </c>
      <c r="AR197" t="s">
        <v>37</v>
      </c>
      <c r="AS197" t="s">
        <v>31</v>
      </c>
      <c r="AT197" t="s">
        <v>31</v>
      </c>
      <c r="AU197" t="s">
        <v>31</v>
      </c>
      <c r="AV197" t="s">
        <v>31</v>
      </c>
      <c r="AW197" t="s">
        <v>31</v>
      </c>
      <c r="AX197" t="s">
        <v>31</v>
      </c>
      <c r="AY197" t="s">
        <v>31</v>
      </c>
      <c r="AZ197" t="s">
        <v>31</v>
      </c>
      <c r="BA197">
        <v>0</v>
      </c>
      <c r="BB197">
        <v>0</v>
      </c>
      <c r="BC197">
        <v>0</v>
      </c>
      <c r="BD197" t="s">
        <v>31</v>
      </c>
      <c r="BE197">
        <v>0</v>
      </c>
      <c r="BF197" t="s">
        <v>37</v>
      </c>
      <c r="BG197">
        <v>28</v>
      </c>
      <c r="BH197">
        <v>0</v>
      </c>
      <c r="BI197" t="s">
        <v>31</v>
      </c>
      <c r="BJ197" t="s">
        <v>31</v>
      </c>
      <c r="BK197">
        <v>0</v>
      </c>
    </row>
    <row r="198" spans="1:63">
      <c r="A198" t="s">
        <v>3639</v>
      </c>
      <c r="B198" t="s">
        <v>2978</v>
      </c>
      <c r="C198" t="s">
        <v>45</v>
      </c>
      <c r="D198" t="s">
        <v>62</v>
      </c>
      <c r="E198" t="s">
        <v>67</v>
      </c>
      <c r="F198" t="str">
        <f t="shared" si="3"/>
        <v>51</v>
      </c>
      <c r="G198" t="s">
        <v>86</v>
      </c>
      <c r="H198" t="s">
        <v>94</v>
      </c>
      <c r="I198" t="s">
        <v>2942</v>
      </c>
      <c r="J198" t="s">
        <v>92</v>
      </c>
      <c r="K198" t="s">
        <v>2931</v>
      </c>
      <c r="L198" t="s">
        <v>43</v>
      </c>
      <c r="M198" t="s">
        <v>44</v>
      </c>
      <c r="N198" t="s">
        <v>46</v>
      </c>
      <c r="O198" t="s">
        <v>44</v>
      </c>
      <c r="P198" t="s">
        <v>45</v>
      </c>
      <c r="Q198" t="s">
        <v>48</v>
      </c>
      <c r="R198" t="s">
        <v>49</v>
      </c>
      <c r="S198" t="s">
        <v>47</v>
      </c>
      <c r="T198" t="s">
        <v>31</v>
      </c>
      <c r="U198" t="s">
        <v>31</v>
      </c>
      <c r="V198" t="s">
        <v>38</v>
      </c>
      <c r="W198" t="s">
        <v>66</v>
      </c>
      <c r="X198" t="s">
        <v>3615</v>
      </c>
      <c r="Y198" s="1">
        <v>43781</v>
      </c>
      <c r="Z198" t="s">
        <v>31</v>
      </c>
      <c r="AA198" t="s">
        <v>37</v>
      </c>
      <c r="AB198" s="3">
        <v>3483000000</v>
      </c>
      <c r="AC198" s="3">
        <v>3483000000</v>
      </c>
      <c r="AD198" s="3">
        <v>0</v>
      </c>
      <c r="AE198" s="3">
        <v>0</v>
      </c>
      <c r="AF198" s="3">
        <v>0</v>
      </c>
      <c r="AG198" s="3">
        <v>0</v>
      </c>
      <c r="AH198" s="3">
        <v>0</v>
      </c>
      <c r="AI198" s="3">
        <v>0</v>
      </c>
      <c r="AJ198" s="3">
        <v>0</v>
      </c>
      <c r="AK198" s="3">
        <v>0</v>
      </c>
      <c r="AL198">
        <v>2</v>
      </c>
      <c r="AM198" s="1">
        <v>43990</v>
      </c>
      <c r="AN198" t="s">
        <v>3677</v>
      </c>
      <c r="AO198" t="s">
        <v>2933</v>
      </c>
      <c r="AP198" t="s">
        <v>37</v>
      </c>
      <c r="AQ198" t="s">
        <v>37</v>
      </c>
      <c r="AR198" t="s">
        <v>37</v>
      </c>
      <c r="AS198" t="s">
        <v>31</v>
      </c>
      <c r="AT198" t="s">
        <v>31</v>
      </c>
      <c r="AU198" t="s">
        <v>31</v>
      </c>
      <c r="AV198" t="s">
        <v>31</v>
      </c>
      <c r="AW198" t="s">
        <v>31</v>
      </c>
      <c r="AX198" t="s">
        <v>31</v>
      </c>
      <c r="AY198" t="s">
        <v>31</v>
      </c>
      <c r="AZ198" t="s">
        <v>31</v>
      </c>
      <c r="BA198">
        <v>0</v>
      </c>
      <c r="BB198">
        <v>0</v>
      </c>
      <c r="BC198">
        <v>0</v>
      </c>
      <c r="BD198" t="s">
        <v>31</v>
      </c>
      <c r="BE198">
        <v>0</v>
      </c>
      <c r="BF198" t="s">
        <v>37</v>
      </c>
      <c r="BG198">
        <v>29</v>
      </c>
      <c r="BH198">
        <v>0</v>
      </c>
      <c r="BI198" t="s">
        <v>31</v>
      </c>
      <c r="BJ198" t="s">
        <v>31</v>
      </c>
      <c r="BK198">
        <v>0</v>
      </c>
    </row>
    <row r="199" spans="1:63">
      <c r="A199" t="s">
        <v>3640</v>
      </c>
      <c r="B199" t="s">
        <v>2978</v>
      </c>
      <c r="C199" t="s">
        <v>45</v>
      </c>
      <c r="D199" t="s">
        <v>62</v>
      </c>
      <c r="E199" t="s">
        <v>67</v>
      </c>
      <c r="F199" t="str">
        <f t="shared" si="3"/>
        <v>52</v>
      </c>
      <c r="G199" t="s">
        <v>81</v>
      </c>
      <c r="H199" t="s">
        <v>2084</v>
      </c>
      <c r="I199" t="s">
        <v>2941</v>
      </c>
      <c r="J199" t="s">
        <v>363</v>
      </c>
      <c r="K199" t="s">
        <v>2931</v>
      </c>
      <c r="L199" t="s">
        <v>43</v>
      </c>
      <c r="M199" t="s">
        <v>44</v>
      </c>
      <c r="N199" t="s">
        <v>46</v>
      </c>
      <c r="O199" t="s">
        <v>44</v>
      </c>
      <c r="P199" t="s">
        <v>45</v>
      </c>
      <c r="Q199" t="s">
        <v>48</v>
      </c>
      <c r="R199" t="s">
        <v>49</v>
      </c>
      <c r="S199" t="s">
        <v>47</v>
      </c>
      <c r="T199" t="s">
        <v>31</v>
      </c>
      <c r="U199" t="s">
        <v>31</v>
      </c>
      <c r="V199" t="s">
        <v>38</v>
      </c>
      <c r="W199" t="s">
        <v>66</v>
      </c>
      <c r="X199" t="s">
        <v>3615</v>
      </c>
      <c r="Y199" s="1">
        <v>43781</v>
      </c>
      <c r="Z199" t="s">
        <v>31</v>
      </c>
      <c r="AA199" t="s">
        <v>37</v>
      </c>
      <c r="AB199" s="3">
        <v>3622400000</v>
      </c>
      <c r="AC199" s="3">
        <v>3622400000</v>
      </c>
      <c r="AD199" s="3">
        <v>0</v>
      </c>
      <c r="AE199" s="3">
        <v>0</v>
      </c>
      <c r="AF199" s="3">
        <v>0</v>
      </c>
      <c r="AG199" s="3">
        <v>0</v>
      </c>
      <c r="AH199" s="3">
        <v>3200400000</v>
      </c>
      <c r="AI199" s="3">
        <v>0</v>
      </c>
      <c r="AJ199" s="3">
        <v>0</v>
      </c>
      <c r="AK199" s="3">
        <v>0</v>
      </c>
      <c r="AL199">
        <v>2</v>
      </c>
      <c r="AM199" s="1">
        <v>43990</v>
      </c>
      <c r="AN199" t="s">
        <v>3677</v>
      </c>
      <c r="AO199" t="s">
        <v>2933</v>
      </c>
      <c r="AP199" t="s">
        <v>37</v>
      </c>
      <c r="AQ199" t="s">
        <v>37</v>
      </c>
      <c r="AR199" t="s">
        <v>37</v>
      </c>
      <c r="AS199" t="s">
        <v>31</v>
      </c>
      <c r="AT199" t="s">
        <v>31</v>
      </c>
      <c r="AU199" t="s">
        <v>31</v>
      </c>
      <c r="AV199" t="s">
        <v>31</v>
      </c>
      <c r="AW199" t="s">
        <v>31</v>
      </c>
      <c r="AX199" t="s">
        <v>31</v>
      </c>
      <c r="AY199" t="s">
        <v>31</v>
      </c>
      <c r="AZ199" t="s">
        <v>31</v>
      </c>
      <c r="BA199">
        <v>0</v>
      </c>
      <c r="BB199">
        <v>0</v>
      </c>
      <c r="BC199">
        <v>0</v>
      </c>
      <c r="BD199" t="s">
        <v>31</v>
      </c>
      <c r="BE199">
        <v>0</v>
      </c>
      <c r="BF199" t="s">
        <v>37</v>
      </c>
      <c r="BG199">
        <v>30</v>
      </c>
      <c r="BH199">
        <v>0</v>
      </c>
      <c r="BI199" t="s">
        <v>31</v>
      </c>
      <c r="BJ199" t="s">
        <v>31</v>
      </c>
      <c r="BK199">
        <v>0</v>
      </c>
    </row>
    <row r="200" spans="1:63">
      <c r="A200" t="s">
        <v>3642</v>
      </c>
      <c r="B200" t="s">
        <v>2978</v>
      </c>
      <c r="C200" t="s">
        <v>45</v>
      </c>
      <c r="D200" t="s">
        <v>62</v>
      </c>
      <c r="E200" t="s">
        <v>67</v>
      </c>
      <c r="F200" t="str">
        <f t="shared" si="3"/>
        <v>52</v>
      </c>
      <c r="G200" t="s">
        <v>81</v>
      </c>
      <c r="H200" t="s">
        <v>365</v>
      </c>
      <c r="I200" t="s">
        <v>2941</v>
      </c>
      <c r="J200" t="s">
        <v>363</v>
      </c>
      <c r="K200" t="s">
        <v>2931</v>
      </c>
      <c r="L200" t="s">
        <v>43</v>
      </c>
      <c r="M200" t="s">
        <v>44</v>
      </c>
      <c r="N200" t="s">
        <v>46</v>
      </c>
      <c r="O200" t="s">
        <v>44</v>
      </c>
      <c r="P200" t="s">
        <v>45</v>
      </c>
      <c r="Q200" t="s">
        <v>48</v>
      </c>
      <c r="R200" t="s">
        <v>49</v>
      </c>
      <c r="S200" t="s">
        <v>47</v>
      </c>
      <c r="T200" t="s">
        <v>31</v>
      </c>
      <c r="U200" t="s">
        <v>31</v>
      </c>
      <c r="V200" t="s">
        <v>38</v>
      </c>
      <c r="W200" t="s">
        <v>66</v>
      </c>
      <c r="X200" t="s">
        <v>3615</v>
      </c>
      <c r="Y200" s="1">
        <v>43781</v>
      </c>
      <c r="Z200" t="s">
        <v>31</v>
      </c>
      <c r="AA200" t="s">
        <v>37</v>
      </c>
      <c r="AB200" s="3">
        <v>11103000000</v>
      </c>
      <c r="AC200" s="3">
        <v>11103000000</v>
      </c>
      <c r="AD200" s="3">
        <v>0</v>
      </c>
      <c r="AE200" s="3">
        <v>0</v>
      </c>
      <c r="AF200" s="3">
        <v>0</v>
      </c>
      <c r="AG200" s="3">
        <v>0</v>
      </c>
      <c r="AH200" s="3">
        <v>6922300000</v>
      </c>
      <c r="AI200" s="3">
        <v>0</v>
      </c>
      <c r="AJ200" s="3">
        <v>0</v>
      </c>
      <c r="AK200" s="3">
        <v>0</v>
      </c>
      <c r="AL200">
        <v>2</v>
      </c>
      <c r="AM200" s="1">
        <v>43990</v>
      </c>
      <c r="AN200" t="s">
        <v>3677</v>
      </c>
      <c r="AO200" t="s">
        <v>2933</v>
      </c>
      <c r="AP200" t="s">
        <v>37</v>
      </c>
      <c r="AQ200" t="s">
        <v>37</v>
      </c>
      <c r="AR200" t="s">
        <v>37</v>
      </c>
      <c r="AS200" t="s">
        <v>31</v>
      </c>
      <c r="AT200" t="s">
        <v>31</v>
      </c>
      <c r="AU200" t="s">
        <v>31</v>
      </c>
      <c r="AV200" t="s">
        <v>31</v>
      </c>
      <c r="AW200" t="s">
        <v>31</v>
      </c>
      <c r="AX200" t="s">
        <v>31</v>
      </c>
      <c r="AY200" t="s">
        <v>31</v>
      </c>
      <c r="AZ200" t="s">
        <v>31</v>
      </c>
      <c r="BA200">
        <v>0</v>
      </c>
      <c r="BB200">
        <v>0</v>
      </c>
      <c r="BC200">
        <v>0</v>
      </c>
      <c r="BD200" t="s">
        <v>31</v>
      </c>
      <c r="BE200">
        <v>0</v>
      </c>
      <c r="BF200" t="s">
        <v>37</v>
      </c>
      <c r="BG200">
        <v>31</v>
      </c>
      <c r="BH200">
        <v>0</v>
      </c>
      <c r="BI200" t="s">
        <v>31</v>
      </c>
      <c r="BJ200" t="s">
        <v>31</v>
      </c>
      <c r="BK200">
        <v>0</v>
      </c>
    </row>
    <row r="201" spans="1:63">
      <c r="A201" t="s">
        <v>3641</v>
      </c>
      <c r="B201" t="s">
        <v>2978</v>
      </c>
      <c r="C201" t="s">
        <v>45</v>
      </c>
      <c r="D201" t="s">
        <v>62</v>
      </c>
      <c r="E201" t="s">
        <v>67</v>
      </c>
      <c r="F201" t="str">
        <f t="shared" si="3"/>
        <v>52</v>
      </c>
      <c r="G201" t="s">
        <v>81</v>
      </c>
      <c r="H201" t="s">
        <v>659</v>
      </c>
      <c r="I201" t="s">
        <v>2941</v>
      </c>
      <c r="J201" t="s">
        <v>363</v>
      </c>
      <c r="K201" t="s">
        <v>2931</v>
      </c>
      <c r="L201" t="s">
        <v>43</v>
      </c>
      <c r="M201" t="s">
        <v>44</v>
      </c>
      <c r="N201" t="s">
        <v>46</v>
      </c>
      <c r="O201" t="s">
        <v>44</v>
      </c>
      <c r="P201" t="s">
        <v>45</v>
      </c>
      <c r="Q201" t="s">
        <v>48</v>
      </c>
      <c r="R201" t="s">
        <v>49</v>
      </c>
      <c r="S201" t="s">
        <v>47</v>
      </c>
      <c r="T201" t="s">
        <v>31</v>
      </c>
      <c r="U201" t="s">
        <v>31</v>
      </c>
      <c r="V201" t="s">
        <v>38</v>
      </c>
      <c r="W201" t="s">
        <v>66</v>
      </c>
      <c r="X201" t="s">
        <v>3615</v>
      </c>
      <c r="Y201" s="1">
        <v>43781</v>
      </c>
      <c r="Z201" t="s">
        <v>31</v>
      </c>
      <c r="AA201" t="s">
        <v>37</v>
      </c>
      <c r="AB201" s="3">
        <v>11438000000</v>
      </c>
      <c r="AC201" s="3">
        <v>11438000000</v>
      </c>
      <c r="AD201" s="3">
        <v>0</v>
      </c>
      <c r="AE201" s="3">
        <v>0</v>
      </c>
      <c r="AF201" s="3">
        <v>0</v>
      </c>
      <c r="AG201" s="3">
        <v>0</v>
      </c>
      <c r="AH201" s="3">
        <v>5317500000</v>
      </c>
      <c r="AI201" s="3">
        <v>0</v>
      </c>
      <c r="AJ201" s="3">
        <v>0</v>
      </c>
      <c r="AK201" s="3">
        <v>0</v>
      </c>
      <c r="AL201">
        <v>2</v>
      </c>
      <c r="AM201" s="1">
        <v>43990</v>
      </c>
      <c r="AN201" t="s">
        <v>3677</v>
      </c>
      <c r="AO201" t="s">
        <v>2933</v>
      </c>
      <c r="AP201" t="s">
        <v>37</v>
      </c>
      <c r="AQ201" t="s">
        <v>37</v>
      </c>
      <c r="AR201" t="s">
        <v>37</v>
      </c>
      <c r="AS201" t="s">
        <v>31</v>
      </c>
      <c r="AT201" t="s">
        <v>31</v>
      </c>
      <c r="AU201" t="s">
        <v>31</v>
      </c>
      <c r="AV201" t="s">
        <v>31</v>
      </c>
      <c r="AW201" t="s">
        <v>31</v>
      </c>
      <c r="AX201" t="s">
        <v>31</v>
      </c>
      <c r="AY201" t="s">
        <v>31</v>
      </c>
      <c r="AZ201" t="s">
        <v>31</v>
      </c>
      <c r="BA201">
        <v>0</v>
      </c>
      <c r="BB201">
        <v>0</v>
      </c>
      <c r="BC201">
        <v>0</v>
      </c>
      <c r="BD201" t="s">
        <v>31</v>
      </c>
      <c r="BE201">
        <v>0</v>
      </c>
      <c r="BF201" t="s">
        <v>37</v>
      </c>
      <c r="BG201">
        <v>32</v>
      </c>
      <c r="BH201">
        <v>0</v>
      </c>
      <c r="BI201" t="s">
        <v>31</v>
      </c>
      <c r="BJ201" t="s">
        <v>31</v>
      </c>
      <c r="BK201">
        <v>0</v>
      </c>
    </row>
    <row r="202" spans="1:63">
      <c r="A202" t="s">
        <v>3643</v>
      </c>
      <c r="B202" t="s">
        <v>2978</v>
      </c>
      <c r="C202" t="s">
        <v>45</v>
      </c>
      <c r="D202" t="s">
        <v>62</v>
      </c>
      <c r="E202" t="s">
        <v>67</v>
      </c>
      <c r="F202" t="str">
        <f t="shared" si="3"/>
        <v>53</v>
      </c>
      <c r="G202" t="s">
        <v>81</v>
      </c>
      <c r="H202" t="s">
        <v>82</v>
      </c>
      <c r="I202" t="s">
        <v>2948</v>
      </c>
      <c r="J202" t="s">
        <v>281</v>
      </c>
      <c r="K202" t="s">
        <v>2931</v>
      </c>
      <c r="L202" t="s">
        <v>43</v>
      </c>
      <c r="M202" t="s">
        <v>44</v>
      </c>
      <c r="N202" t="s">
        <v>46</v>
      </c>
      <c r="O202" t="s">
        <v>44</v>
      </c>
      <c r="P202" t="s">
        <v>45</v>
      </c>
      <c r="Q202" t="s">
        <v>48</v>
      </c>
      <c r="R202" t="s">
        <v>49</v>
      </c>
      <c r="S202" t="s">
        <v>47</v>
      </c>
      <c r="T202" t="s">
        <v>31</v>
      </c>
      <c r="U202" t="s">
        <v>31</v>
      </c>
      <c r="V202" t="s">
        <v>38</v>
      </c>
      <c r="W202" t="s">
        <v>66</v>
      </c>
      <c r="X202" t="s">
        <v>3615</v>
      </c>
      <c r="Y202" s="1">
        <v>43781</v>
      </c>
      <c r="Z202" t="s">
        <v>31</v>
      </c>
      <c r="AA202" t="s">
        <v>37</v>
      </c>
      <c r="AB202" s="3">
        <v>36246000</v>
      </c>
      <c r="AC202" s="3">
        <v>36246000</v>
      </c>
      <c r="AD202" s="3">
        <v>0</v>
      </c>
      <c r="AE202" s="3">
        <v>0</v>
      </c>
      <c r="AF202" s="3">
        <v>0</v>
      </c>
      <c r="AG202" s="3">
        <v>0</v>
      </c>
      <c r="AH202" s="3">
        <v>0</v>
      </c>
      <c r="AI202" s="3">
        <v>0</v>
      </c>
      <c r="AJ202" s="3">
        <v>0</v>
      </c>
      <c r="AK202" s="3">
        <v>0</v>
      </c>
      <c r="AL202">
        <v>2</v>
      </c>
      <c r="AM202" s="1">
        <v>43990</v>
      </c>
      <c r="AN202" t="s">
        <v>3677</v>
      </c>
      <c r="AO202" t="s">
        <v>2933</v>
      </c>
      <c r="AP202" t="s">
        <v>37</v>
      </c>
      <c r="AQ202" t="s">
        <v>37</v>
      </c>
      <c r="AR202" t="s">
        <v>37</v>
      </c>
      <c r="AS202" t="s">
        <v>31</v>
      </c>
      <c r="AT202" t="s">
        <v>31</v>
      </c>
      <c r="AU202" t="s">
        <v>31</v>
      </c>
      <c r="AV202" t="s">
        <v>31</v>
      </c>
      <c r="AW202" t="s">
        <v>31</v>
      </c>
      <c r="AX202" t="s">
        <v>31</v>
      </c>
      <c r="AY202" t="s">
        <v>31</v>
      </c>
      <c r="AZ202" t="s">
        <v>31</v>
      </c>
      <c r="BA202">
        <v>0</v>
      </c>
      <c r="BB202">
        <v>0</v>
      </c>
      <c r="BC202">
        <v>0</v>
      </c>
      <c r="BD202" t="s">
        <v>31</v>
      </c>
      <c r="BE202">
        <v>0</v>
      </c>
      <c r="BF202" t="s">
        <v>37</v>
      </c>
      <c r="BG202">
        <v>33</v>
      </c>
      <c r="BH202">
        <v>0</v>
      </c>
      <c r="BI202" t="s">
        <v>31</v>
      </c>
      <c r="BJ202" t="s">
        <v>31</v>
      </c>
      <c r="BK202">
        <v>0</v>
      </c>
    </row>
    <row r="203" spans="1:63">
      <c r="A203" t="s">
        <v>3644</v>
      </c>
      <c r="B203" t="s">
        <v>2978</v>
      </c>
      <c r="C203" t="s">
        <v>45</v>
      </c>
      <c r="D203" t="s">
        <v>62</v>
      </c>
      <c r="E203" t="s">
        <v>67</v>
      </c>
      <c r="F203" t="str">
        <f t="shared" si="3"/>
        <v>53</v>
      </c>
      <c r="G203" t="s">
        <v>81</v>
      </c>
      <c r="H203" t="s">
        <v>82</v>
      </c>
      <c r="I203" t="s">
        <v>2949</v>
      </c>
      <c r="J203" t="s">
        <v>2533</v>
      </c>
      <c r="K203" t="s">
        <v>2931</v>
      </c>
      <c r="L203" t="s">
        <v>43</v>
      </c>
      <c r="M203" t="s">
        <v>44</v>
      </c>
      <c r="N203" t="s">
        <v>46</v>
      </c>
      <c r="O203" t="s">
        <v>44</v>
      </c>
      <c r="P203" t="s">
        <v>45</v>
      </c>
      <c r="Q203" t="s">
        <v>48</v>
      </c>
      <c r="R203" t="s">
        <v>49</v>
      </c>
      <c r="S203" t="s">
        <v>47</v>
      </c>
      <c r="T203" t="s">
        <v>31</v>
      </c>
      <c r="U203" t="s">
        <v>31</v>
      </c>
      <c r="V203" t="s">
        <v>38</v>
      </c>
      <c r="W203" t="s">
        <v>66</v>
      </c>
      <c r="X203" t="s">
        <v>3615</v>
      </c>
      <c r="Y203" s="1">
        <v>43781</v>
      </c>
      <c r="Z203" t="s">
        <v>31</v>
      </c>
      <c r="AA203" t="s">
        <v>37</v>
      </c>
      <c r="AB203" s="3">
        <v>38625000</v>
      </c>
      <c r="AC203" s="3">
        <v>38625000</v>
      </c>
      <c r="AD203" s="3">
        <v>0</v>
      </c>
      <c r="AE203" s="3">
        <v>0</v>
      </c>
      <c r="AF203" s="3">
        <v>0</v>
      </c>
      <c r="AG203" s="3">
        <v>0</v>
      </c>
      <c r="AH203" s="3">
        <v>38625000</v>
      </c>
      <c r="AI203" s="3">
        <v>0</v>
      </c>
      <c r="AJ203" s="3">
        <v>0</v>
      </c>
      <c r="AK203" s="3">
        <v>0</v>
      </c>
      <c r="AL203">
        <v>2</v>
      </c>
      <c r="AM203" s="1">
        <v>43990</v>
      </c>
      <c r="AN203" t="s">
        <v>3677</v>
      </c>
      <c r="AO203" t="s">
        <v>2933</v>
      </c>
      <c r="AP203" t="s">
        <v>37</v>
      </c>
      <c r="AQ203" t="s">
        <v>37</v>
      </c>
      <c r="AR203" t="s">
        <v>37</v>
      </c>
      <c r="AS203" t="s">
        <v>31</v>
      </c>
      <c r="AT203" t="s">
        <v>31</v>
      </c>
      <c r="AU203" t="s">
        <v>31</v>
      </c>
      <c r="AV203" t="s">
        <v>31</v>
      </c>
      <c r="AW203" t="s">
        <v>31</v>
      </c>
      <c r="AX203" t="s">
        <v>31</v>
      </c>
      <c r="AY203" t="s">
        <v>31</v>
      </c>
      <c r="AZ203" t="s">
        <v>31</v>
      </c>
      <c r="BA203">
        <v>0</v>
      </c>
      <c r="BB203">
        <v>0</v>
      </c>
      <c r="BC203">
        <v>0</v>
      </c>
      <c r="BD203" t="s">
        <v>31</v>
      </c>
      <c r="BE203">
        <v>0</v>
      </c>
      <c r="BF203" t="s">
        <v>37</v>
      </c>
      <c r="BG203">
        <v>34</v>
      </c>
      <c r="BH203">
        <v>0</v>
      </c>
      <c r="BI203" t="s">
        <v>31</v>
      </c>
      <c r="BJ203" t="s">
        <v>31</v>
      </c>
      <c r="BK203">
        <v>0</v>
      </c>
    </row>
    <row r="204" spans="1:63">
      <c r="A204" t="s">
        <v>3645</v>
      </c>
      <c r="B204" t="s">
        <v>2978</v>
      </c>
      <c r="C204" t="s">
        <v>45</v>
      </c>
      <c r="D204" t="s">
        <v>62</v>
      </c>
      <c r="E204" t="s">
        <v>67</v>
      </c>
      <c r="F204" t="str">
        <f t="shared" si="3"/>
        <v>53</v>
      </c>
      <c r="G204" t="s">
        <v>81</v>
      </c>
      <c r="H204" t="s">
        <v>82</v>
      </c>
      <c r="I204" t="s">
        <v>2947</v>
      </c>
      <c r="J204" t="s">
        <v>299</v>
      </c>
      <c r="K204" t="s">
        <v>2931</v>
      </c>
      <c r="L204" t="s">
        <v>43</v>
      </c>
      <c r="M204" t="s">
        <v>44</v>
      </c>
      <c r="N204" t="s">
        <v>46</v>
      </c>
      <c r="O204" t="s">
        <v>44</v>
      </c>
      <c r="P204" t="s">
        <v>45</v>
      </c>
      <c r="Q204" t="s">
        <v>48</v>
      </c>
      <c r="R204" t="s">
        <v>49</v>
      </c>
      <c r="S204" t="s">
        <v>47</v>
      </c>
      <c r="T204" t="s">
        <v>31</v>
      </c>
      <c r="U204" t="s">
        <v>31</v>
      </c>
      <c r="V204" t="s">
        <v>38</v>
      </c>
      <c r="W204" t="s">
        <v>66</v>
      </c>
      <c r="X204" t="s">
        <v>3615</v>
      </c>
      <c r="Y204" s="1">
        <v>43781</v>
      </c>
      <c r="Z204" t="s">
        <v>31</v>
      </c>
      <c r="AA204" t="s">
        <v>37</v>
      </c>
      <c r="AB204" s="3">
        <v>179700000</v>
      </c>
      <c r="AC204" s="3">
        <v>179700000</v>
      </c>
      <c r="AD204" s="3">
        <v>0</v>
      </c>
      <c r="AE204" s="3">
        <v>0</v>
      </c>
      <c r="AF204" s="3">
        <v>0</v>
      </c>
      <c r="AG204" s="3">
        <v>0</v>
      </c>
      <c r="AH204" s="3">
        <v>114952101</v>
      </c>
      <c r="AI204" s="3">
        <v>0</v>
      </c>
      <c r="AJ204" s="3">
        <v>70232100</v>
      </c>
      <c r="AK204" s="3">
        <v>0</v>
      </c>
      <c r="AL204">
        <v>2</v>
      </c>
      <c r="AM204" s="1">
        <v>43990</v>
      </c>
      <c r="AN204" t="s">
        <v>3677</v>
      </c>
      <c r="AO204" t="s">
        <v>2933</v>
      </c>
      <c r="AP204" t="s">
        <v>37</v>
      </c>
      <c r="AQ204" t="s">
        <v>37</v>
      </c>
      <c r="AR204" t="s">
        <v>37</v>
      </c>
      <c r="AS204" t="s">
        <v>31</v>
      </c>
      <c r="AT204" t="s">
        <v>31</v>
      </c>
      <c r="AU204" t="s">
        <v>31</v>
      </c>
      <c r="AV204" t="s">
        <v>31</v>
      </c>
      <c r="AW204" t="s">
        <v>31</v>
      </c>
      <c r="AX204" t="s">
        <v>31</v>
      </c>
      <c r="AY204" t="s">
        <v>31</v>
      </c>
      <c r="AZ204" t="s">
        <v>31</v>
      </c>
      <c r="BA204">
        <v>0</v>
      </c>
      <c r="BB204">
        <v>0</v>
      </c>
      <c r="BC204">
        <v>0</v>
      </c>
      <c r="BD204" t="s">
        <v>31</v>
      </c>
      <c r="BE204">
        <v>0</v>
      </c>
      <c r="BF204" t="s">
        <v>37</v>
      </c>
      <c r="BG204">
        <v>35</v>
      </c>
      <c r="BH204">
        <v>0</v>
      </c>
      <c r="BI204" t="s">
        <v>31</v>
      </c>
      <c r="BJ204" t="s">
        <v>31</v>
      </c>
      <c r="BK204">
        <v>0</v>
      </c>
    </row>
    <row r="205" spans="1:63">
      <c r="A205" t="s">
        <v>3646</v>
      </c>
      <c r="B205" t="s">
        <v>2978</v>
      </c>
      <c r="C205" t="s">
        <v>45</v>
      </c>
      <c r="D205" t="s">
        <v>62</v>
      </c>
      <c r="E205" t="s">
        <v>67</v>
      </c>
      <c r="F205" t="str">
        <f t="shared" si="3"/>
        <v>52</v>
      </c>
      <c r="G205" t="s">
        <v>81</v>
      </c>
      <c r="H205" t="s">
        <v>82</v>
      </c>
      <c r="I205" t="s">
        <v>2930</v>
      </c>
      <c r="J205" t="s">
        <v>182</v>
      </c>
      <c r="K205" t="s">
        <v>2931</v>
      </c>
      <c r="L205" t="s">
        <v>43</v>
      </c>
      <c r="M205" t="s">
        <v>44</v>
      </c>
      <c r="N205" t="s">
        <v>46</v>
      </c>
      <c r="O205" t="s">
        <v>44</v>
      </c>
      <c r="P205" t="s">
        <v>45</v>
      </c>
      <c r="Q205" t="s">
        <v>48</v>
      </c>
      <c r="R205" t="s">
        <v>49</v>
      </c>
      <c r="S205" t="s">
        <v>47</v>
      </c>
      <c r="T205" t="s">
        <v>31</v>
      </c>
      <c r="U205" t="s">
        <v>31</v>
      </c>
      <c r="V205" t="s">
        <v>38</v>
      </c>
      <c r="W205" t="s">
        <v>66</v>
      </c>
      <c r="X205" t="s">
        <v>3615</v>
      </c>
      <c r="Y205" s="1">
        <v>43781</v>
      </c>
      <c r="Z205" t="s">
        <v>31</v>
      </c>
      <c r="AA205" t="s">
        <v>37</v>
      </c>
      <c r="AB205" s="3">
        <v>1000000</v>
      </c>
      <c r="AC205" s="3">
        <v>1000000</v>
      </c>
      <c r="AD205" s="3">
        <v>0</v>
      </c>
      <c r="AE205" s="3">
        <v>0</v>
      </c>
      <c r="AF205" s="3">
        <v>0</v>
      </c>
      <c r="AG205" s="3">
        <v>0</v>
      </c>
      <c r="AH205" s="3">
        <v>0</v>
      </c>
      <c r="AI205" s="3">
        <v>0</v>
      </c>
      <c r="AJ205" s="3">
        <v>0</v>
      </c>
      <c r="AK205" s="3">
        <v>0</v>
      </c>
      <c r="AL205">
        <v>2</v>
      </c>
      <c r="AM205" s="1">
        <v>43990</v>
      </c>
      <c r="AN205" t="s">
        <v>3677</v>
      </c>
      <c r="AO205" t="s">
        <v>2933</v>
      </c>
      <c r="AP205" t="s">
        <v>37</v>
      </c>
      <c r="AQ205" t="s">
        <v>37</v>
      </c>
      <c r="AR205" t="s">
        <v>37</v>
      </c>
      <c r="AS205" t="s">
        <v>31</v>
      </c>
      <c r="AT205" t="s">
        <v>31</v>
      </c>
      <c r="AU205" t="s">
        <v>31</v>
      </c>
      <c r="AV205" t="s">
        <v>31</v>
      </c>
      <c r="AW205" t="s">
        <v>31</v>
      </c>
      <c r="AX205" t="s">
        <v>31</v>
      </c>
      <c r="AY205" t="s">
        <v>31</v>
      </c>
      <c r="AZ205" t="s">
        <v>31</v>
      </c>
      <c r="BA205">
        <v>0</v>
      </c>
      <c r="BB205">
        <v>0</v>
      </c>
      <c r="BC205">
        <v>0</v>
      </c>
      <c r="BD205" t="s">
        <v>31</v>
      </c>
      <c r="BE205">
        <v>0</v>
      </c>
      <c r="BF205" t="s">
        <v>37</v>
      </c>
      <c r="BG205">
        <v>36</v>
      </c>
      <c r="BH205">
        <v>0</v>
      </c>
      <c r="BI205" t="s">
        <v>31</v>
      </c>
      <c r="BJ205" t="s">
        <v>31</v>
      </c>
      <c r="BK205">
        <v>0</v>
      </c>
    </row>
    <row r="206" spans="1:63">
      <c r="A206" t="s">
        <v>3648</v>
      </c>
      <c r="B206" t="s">
        <v>2978</v>
      </c>
      <c r="C206" t="s">
        <v>45</v>
      </c>
      <c r="D206" t="s">
        <v>62</v>
      </c>
      <c r="E206" t="s">
        <v>67</v>
      </c>
      <c r="F206" t="str">
        <f t="shared" si="3"/>
        <v>52</v>
      </c>
      <c r="G206" t="s">
        <v>81</v>
      </c>
      <c r="H206" t="s">
        <v>82</v>
      </c>
      <c r="I206" t="s">
        <v>2930</v>
      </c>
      <c r="J206" t="s">
        <v>71</v>
      </c>
      <c r="K206" t="s">
        <v>2931</v>
      </c>
      <c r="L206" t="s">
        <v>43</v>
      </c>
      <c r="M206" t="s">
        <v>44</v>
      </c>
      <c r="N206" t="s">
        <v>46</v>
      </c>
      <c r="O206" t="s">
        <v>44</v>
      </c>
      <c r="P206" t="s">
        <v>45</v>
      </c>
      <c r="Q206" t="s">
        <v>48</v>
      </c>
      <c r="R206" t="s">
        <v>49</v>
      </c>
      <c r="S206" t="s">
        <v>47</v>
      </c>
      <c r="T206" t="s">
        <v>31</v>
      </c>
      <c r="U206" t="s">
        <v>31</v>
      </c>
      <c r="V206" t="s">
        <v>38</v>
      </c>
      <c r="W206" t="s">
        <v>66</v>
      </c>
      <c r="X206" t="s">
        <v>3615</v>
      </c>
      <c r="Y206" s="1">
        <v>43781</v>
      </c>
      <c r="Z206" t="s">
        <v>31</v>
      </c>
      <c r="AA206" t="s">
        <v>37</v>
      </c>
      <c r="AB206" s="3">
        <v>9600000</v>
      </c>
      <c r="AC206" s="3">
        <v>9600000</v>
      </c>
      <c r="AD206" s="3">
        <v>0</v>
      </c>
      <c r="AE206" s="3">
        <v>0</v>
      </c>
      <c r="AF206" s="3">
        <v>0</v>
      </c>
      <c r="AG206" s="3">
        <v>0</v>
      </c>
      <c r="AH206" s="3">
        <v>2050000</v>
      </c>
      <c r="AI206" s="3">
        <v>0</v>
      </c>
      <c r="AJ206" s="3">
        <v>0</v>
      </c>
      <c r="AK206" s="3">
        <v>0</v>
      </c>
      <c r="AL206">
        <v>2</v>
      </c>
      <c r="AM206" s="1">
        <v>43990</v>
      </c>
      <c r="AN206" t="s">
        <v>3677</v>
      </c>
      <c r="AO206" t="s">
        <v>2933</v>
      </c>
      <c r="AP206" t="s">
        <v>37</v>
      </c>
      <c r="AQ206" t="s">
        <v>37</v>
      </c>
      <c r="AR206" t="s">
        <v>37</v>
      </c>
      <c r="AS206" t="s">
        <v>31</v>
      </c>
      <c r="AT206" t="s">
        <v>31</v>
      </c>
      <c r="AU206" t="s">
        <v>31</v>
      </c>
      <c r="AV206" t="s">
        <v>31</v>
      </c>
      <c r="AW206" t="s">
        <v>31</v>
      </c>
      <c r="AX206" t="s">
        <v>31</v>
      </c>
      <c r="AY206" t="s">
        <v>31</v>
      </c>
      <c r="AZ206" t="s">
        <v>31</v>
      </c>
      <c r="BA206">
        <v>0</v>
      </c>
      <c r="BB206">
        <v>0</v>
      </c>
      <c r="BC206">
        <v>0</v>
      </c>
      <c r="BD206" t="s">
        <v>31</v>
      </c>
      <c r="BE206">
        <v>0</v>
      </c>
      <c r="BF206" t="s">
        <v>37</v>
      </c>
      <c r="BG206">
        <v>37</v>
      </c>
      <c r="BH206">
        <v>0</v>
      </c>
      <c r="BI206" t="s">
        <v>31</v>
      </c>
      <c r="BJ206" t="s">
        <v>31</v>
      </c>
      <c r="BK206">
        <v>0</v>
      </c>
    </row>
    <row r="207" spans="1:63">
      <c r="A207" t="s">
        <v>3647</v>
      </c>
      <c r="B207" t="s">
        <v>2978</v>
      </c>
      <c r="C207" t="s">
        <v>45</v>
      </c>
      <c r="D207" t="s">
        <v>62</v>
      </c>
      <c r="E207" t="s">
        <v>67</v>
      </c>
      <c r="F207" t="str">
        <f t="shared" si="3"/>
        <v>52</v>
      </c>
      <c r="G207" t="s">
        <v>81</v>
      </c>
      <c r="H207" t="s">
        <v>82</v>
      </c>
      <c r="I207" t="s">
        <v>2930</v>
      </c>
      <c r="J207" t="s">
        <v>64</v>
      </c>
      <c r="K207" t="s">
        <v>2931</v>
      </c>
      <c r="L207" t="s">
        <v>43</v>
      </c>
      <c r="M207" t="s">
        <v>44</v>
      </c>
      <c r="N207" t="s">
        <v>46</v>
      </c>
      <c r="O207" t="s">
        <v>44</v>
      </c>
      <c r="P207" t="s">
        <v>45</v>
      </c>
      <c r="Q207" t="s">
        <v>48</v>
      </c>
      <c r="R207" t="s">
        <v>49</v>
      </c>
      <c r="S207" t="s">
        <v>47</v>
      </c>
      <c r="T207" t="s">
        <v>31</v>
      </c>
      <c r="U207" t="s">
        <v>31</v>
      </c>
      <c r="V207" t="s">
        <v>38</v>
      </c>
      <c r="W207" t="s">
        <v>66</v>
      </c>
      <c r="X207" t="s">
        <v>3615</v>
      </c>
      <c r="Y207" s="1">
        <v>43781</v>
      </c>
      <c r="Z207" t="s">
        <v>31</v>
      </c>
      <c r="AA207" t="s">
        <v>37</v>
      </c>
      <c r="AB207" s="3">
        <v>16480000</v>
      </c>
      <c r="AC207" s="3">
        <v>16480000</v>
      </c>
      <c r="AD207" s="3">
        <v>0</v>
      </c>
      <c r="AE207" s="3">
        <v>0</v>
      </c>
      <c r="AF207" s="3">
        <v>0</v>
      </c>
      <c r="AG207" s="3">
        <v>0</v>
      </c>
      <c r="AH207" s="3">
        <v>1575000</v>
      </c>
      <c r="AI207" s="3">
        <v>0</v>
      </c>
      <c r="AJ207" s="3">
        <v>0</v>
      </c>
      <c r="AK207" s="3">
        <v>0</v>
      </c>
      <c r="AL207">
        <v>2</v>
      </c>
      <c r="AM207" s="1">
        <v>43990</v>
      </c>
      <c r="AN207" t="s">
        <v>3677</v>
      </c>
      <c r="AO207" t="s">
        <v>2933</v>
      </c>
      <c r="AP207" t="s">
        <v>37</v>
      </c>
      <c r="AQ207" t="s">
        <v>37</v>
      </c>
      <c r="AR207" t="s">
        <v>37</v>
      </c>
      <c r="AS207" t="s">
        <v>31</v>
      </c>
      <c r="AT207" t="s">
        <v>31</v>
      </c>
      <c r="AU207" t="s">
        <v>31</v>
      </c>
      <c r="AV207" t="s">
        <v>31</v>
      </c>
      <c r="AW207" t="s">
        <v>31</v>
      </c>
      <c r="AX207" t="s">
        <v>31</v>
      </c>
      <c r="AY207" t="s">
        <v>31</v>
      </c>
      <c r="AZ207" t="s">
        <v>31</v>
      </c>
      <c r="BA207">
        <v>0</v>
      </c>
      <c r="BB207">
        <v>0</v>
      </c>
      <c r="BC207">
        <v>0</v>
      </c>
      <c r="BD207" t="s">
        <v>31</v>
      </c>
      <c r="BE207">
        <v>0</v>
      </c>
      <c r="BF207" t="s">
        <v>37</v>
      </c>
      <c r="BG207">
        <v>38</v>
      </c>
      <c r="BH207">
        <v>0</v>
      </c>
      <c r="BI207" t="s">
        <v>31</v>
      </c>
      <c r="BJ207" t="s">
        <v>31</v>
      </c>
      <c r="BK207">
        <v>0</v>
      </c>
    </row>
    <row r="208" spans="1:63">
      <c r="A208" t="s">
        <v>3649</v>
      </c>
      <c r="B208" t="s">
        <v>2978</v>
      </c>
      <c r="C208" t="s">
        <v>45</v>
      </c>
      <c r="D208" t="s">
        <v>62</v>
      </c>
      <c r="E208" t="s">
        <v>67</v>
      </c>
      <c r="F208" t="str">
        <f t="shared" si="3"/>
        <v>52</v>
      </c>
      <c r="G208" t="s">
        <v>81</v>
      </c>
      <c r="H208" t="s">
        <v>82</v>
      </c>
      <c r="I208" t="s">
        <v>2934</v>
      </c>
      <c r="J208" t="s">
        <v>172</v>
      </c>
      <c r="K208" t="s">
        <v>2931</v>
      </c>
      <c r="L208" t="s">
        <v>43</v>
      </c>
      <c r="M208" t="s">
        <v>44</v>
      </c>
      <c r="N208" t="s">
        <v>46</v>
      </c>
      <c r="O208" t="s">
        <v>44</v>
      </c>
      <c r="P208" t="s">
        <v>45</v>
      </c>
      <c r="Q208" t="s">
        <v>48</v>
      </c>
      <c r="R208" t="s">
        <v>49</v>
      </c>
      <c r="S208" t="s">
        <v>47</v>
      </c>
      <c r="T208" t="s">
        <v>31</v>
      </c>
      <c r="U208" t="s">
        <v>31</v>
      </c>
      <c r="V208" t="s">
        <v>38</v>
      </c>
      <c r="W208" t="s">
        <v>66</v>
      </c>
      <c r="X208" t="s">
        <v>3615</v>
      </c>
      <c r="Y208" s="1">
        <v>43781</v>
      </c>
      <c r="Z208" t="s">
        <v>31</v>
      </c>
      <c r="AA208" t="s">
        <v>37</v>
      </c>
      <c r="AB208" s="3">
        <v>15550000</v>
      </c>
      <c r="AC208" s="3">
        <v>15550000</v>
      </c>
      <c r="AD208" s="3">
        <v>0</v>
      </c>
      <c r="AE208" s="3">
        <v>0</v>
      </c>
      <c r="AF208" s="3">
        <v>0</v>
      </c>
      <c r="AG208" s="3">
        <v>0</v>
      </c>
      <c r="AH208" s="3">
        <v>2315000</v>
      </c>
      <c r="AI208" s="3">
        <v>0</v>
      </c>
      <c r="AJ208" s="3">
        <v>0</v>
      </c>
      <c r="AK208" s="3">
        <v>0</v>
      </c>
      <c r="AL208">
        <v>2</v>
      </c>
      <c r="AM208" s="1">
        <v>43990</v>
      </c>
      <c r="AN208" t="s">
        <v>3677</v>
      </c>
      <c r="AO208" t="s">
        <v>2933</v>
      </c>
      <c r="AP208" t="s">
        <v>37</v>
      </c>
      <c r="AQ208" t="s">
        <v>37</v>
      </c>
      <c r="AR208" t="s">
        <v>37</v>
      </c>
      <c r="AS208" t="s">
        <v>31</v>
      </c>
      <c r="AT208" t="s">
        <v>31</v>
      </c>
      <c r="AU208" t="s">
        <v>31</v>
      </c>
      <c r="AV208" t="s">
        <v>31</v>
      </c>
      <c r="AW208" t="s">
        <v>31</v>
      </c>
      <c r="AX208" t="s">
        <v>31</v>
      </c>
      <c r="AY208" t="s">
        <v>31</v>
      </c>
      <c r="AZ208" t="s">
        <v>31</v>
      </c>
      <c r="BA208">
        <v>0</v>
      </c>
      <c r="BB208">
        <v>0</v>
      </c>
      <c r="BC208">
        <v>0</v>
      </c>
      <c r="BD208" t="s">
        <v>31</v>
      </c>
      <c r="BE208">
        <v>0</v>
      </c>
      <c r="BF208" t="s">
        <v>37</v>
      </c>
      <c r="BG208">
        <v>39</v>
      </c>
      <c r="BH208">
        <v>0</v>
      </c>
      <c r="BI208" t="s">
        <v>31</v>
      </c>
      <c r="BJ208" t="s">
        <v>31</v>
      </c>
      <c r="BK208">
        <v>0</v>
      </c>
    </row>
    <row r="209" spans="1:63">
      <c r="A209" t="s">
        <v>3650</v>
      </c>
      <c r="B209" t="s">
        <v>2978</v>
      </c>
      <c r="C209" t="s">
        <v>45</v>
      </c>
      <c r="D209" t="s">
        <v>62</v>
      </c>
      <c r="E209" t="s">
        <v>67</v>
      </c>
      <c r="F209" t="str">
        <f t="shared" si="3"/>
        <v>52</v>
      </c>
      <c r="G209" t="s">
        <v>81</v>
      </c>
      <c r="H209" t="s">
        <v>82</v>
      </c>
      <c r="I209" t="s">
        <v>2934</v>
      </c>
      <c r="J209" t="s">
        <v>265</v>
      </c>
      <c r="K209" t="s">
        <v>2931</v>
      </c>
      <c r="L209" t="s">
        <v>43</v>
      </c>
      <c r="M209" t="s">
        <v>44</v>
      </c>
      <c r="N209" t="s">
        <v>46</v>
      </c>
      <c r="O209" t="s">
        <v>44</v>
      </c>
      <c r="P209" t="s">
        <v>45</v>
      </c>
      <c r="Q209" t="s">
        <v>48</v>
      </c>
      <c r="R209" t="s">
        <v>49</v>
      </c>
      <c r="S209" t="s">
        <v>47</v>
      </c>
      <c r="T209" t="s">
        <v>31</v>
      </c>
      <c r="U209" t="s">
        <v>31</v>
      </c>
      <c r="V209" t="s">
        <v>38</v>
      </c>
      <c r="W209" t="s">
        <v>66</v>
      </c>
      <c r="X209" t="s">
        <v>3615</v>
      </c>
      <c r="Y209" s="1">
        <v>43781</v>
      </c>
      <c r="Z209" t="s">
        <v>31</v>
      </c>
      <c r="AA209" t="s">
        <v>37</v>
      </c>
      <c r="AB209" s="3">
        <v>149855000</v>
      </c>
      <c r="AC209" s="3">
        <v>149855000</v>
      </c>
      <c r="AD209" s="3">
        <v>0</v>
      </c>
      <c r="AE209" s="3">
        <v>0</v>
      </c>
      <c r="AF209" s="3">
        <v>0</v>
      </c>
      <c r="AG209" s="3">
        <v>0</v>
      </c>
      <c r="AH209" s="3">
        <v>99850000</v>
      </c>
      <c r="AI209" s="3">
        <v>0</v>
      </c>
      <c r="AJ209" s="3">
        <v>0</v>
      </c>
      <c r="AK209" s="3">
        <v>0</v>
      </c>
      <c r="AL209">
        <v>2</v>
      </c>
      <c r="AM209" s="1">
        <v>43990</v>
      </c>
      <c r="AN209" t="s">
        <v>3677</v>
      </c>
      <c r="AO209" t="s">
        <v>2933</v>
      </c>
      <c r="AP209" t="s">
        <v>37</v>
      </c>
      <c r="AQ209" t="s">
        <v>37</v>
      </c>
      <c r="AR209" t="s">
        <v>37</v>
      </c>
      <c r="AS209" t="s">
        <v>31</v>
      </c>
      <c r="AT209" t="s">
        <v>31</v>
      </c>
      <c r="AU209" t="s">
        <v>31</v>
      </c>
      <c r="AV209" t="s">
        <v>31</v>
      </c>
      <c r="AW209" t="s">
        <v>31</v>
      </c>
      <c r="AX209" t="s">
        <v>31</v>
      </c>
      <c r="AY209" t="s">
        <v>31</v>
      </c>
      <c r="AZ209" t="s">
        <v>31</v>
      </c>
      <c r="BA209">
        <v>0</v>
      </c>
      <c r="BB209">
        <v>0</v>
      </c>
      <c r="BC209">
        <v>0</v>
      </c>
      <c r="BD209" t="s">
        <v>31</v>
      </c>
      <c r="BE209">
        <v>0</v>
      </c>
      <c r="BF209" t="s">
        <v>37</v>
      </c>
      <c r="BG209">
        <v>40</v>
      </c>
      <c r="BH209">
        <v>0</v>
      </c>
      <c r="BI209" t="s">
        <v>31</v>
      </c>
      <c r="BJ209" t="s">
        <v>31</v>
      </c>
      <c r="BK209">
        <v>0</v>
      </c>
    </row>
    <row r="210" spans="1:63">
      <c r="A210" t="s">
        <v>3651</v>
      </c>
      <c r="B210" t="s">
        <v>2978</v>
      </c>
      <c r="C210" t="s">
        <v>45</v>
      </c>
      <c r="D210" t="s">
        <v>62</v>
      </c>
      <c r="E210" t="s">
        <v>67</v>
      </c>
      <c r="F210" t="str">
        <f t="shared" si="3"/>
        <v>52</v>
      </c>
      <c r="G210" t="s">
        <v>81</v>
      </c>
      <c r="H210" t="s">
        <v>82</v>
      </c>
      <c r="I210" t="s">
        <v>2935</v>
      </c>
      <c r="J210" t="s">
        <v>179</v>
      </c>
      <c r="K210" t="s">
        <v>2931</v>
      </c>
      <c r="L210" t="s">
        <v>43</v>
      </c>
      <c r="M210" t="s">
        <v>44</v>
      </c>
      <c r="N210" t="s">
        <v>46</v>
      </c>
      <c r="O210" t="s">
        <v>44</v>
      </c>
      <c r="P210" t="s">
        <v>45</v>
      </c>
      <c r="Q210" t="s">
        <v>48</v>
      </c>
      <c r="R210" t="s">
        <v>49</v>
      </c>
      <c r="S210" t="s">
        <v>47</v>
      </c>
      <c r="T210" t="s">
        <v>31</v>
      </c>
      <c r="U210" t="s">
        <v>31</v>
      </c>
      <c r="V210" t="s">
        <v>38</v>
      </c>
      <c r="W210" t="s">
        <v>66</v>
      </c>
      <c r="X210" t="s">
        <v>3615</v>
      </c>
      <c r="Y210" s="1">
        <v>43781</v>
      </c>
      <c r="Z210" t="s">
        <v>31</v>
      </c>
      <c r="AA210" t="s">
        <v>37</v>
      </c>
      <c r="AB210" s="3">
        <v>4500000</v>
      </c>
      <c r="AC210" s="3">
        <v>4500000</v>
      </c>
      <c r="AD210" s="3">
        <v>0</v>
      </c>
      <c r="AE210" s="3">
        <v>0</v>
      </c>
      <c r="AF210" s="3">
        <v>0</v>
      </c>
      <c r="AG210" s="3">
        <v>0</v>
      </c>
      <c r="AH210" s="3">
        <v>0</v>
      </c>
      <c r="AI210" s="3">
        <v>0</v>
      </c>
      <c r="AJ210" s="3">
        <v>0</v>
      </c>
      <c r="AK210" s="3">
        <v>0</v>
      </c>
      <c r="AL210">
        <v>2</v>
      </c>
      <c r="AM210" s="1">
        <v>43990</v>
      </c>
      <c r="AN210" t="s">
        <v>3677</v>
      </c>
      <c r="AO210" t="s">
        <v>2933</v>
      </c>
      <c r="AP210" t="s">
        <v>37</v>
      </c>
      <c r="AQ210" t="s">
        <v>37</v>
      </c>
      <c r="AR210" t="s">
        <v>37</v>
      </c>
      <c r="AS210" t="s">
        <v>31</v>
      </c>
      <c r="AT210" t="s">
        <v>31</v>
      </c>
      <c r="AU210" t="s">
        <v>31</v>
      </c>
      <c r="AV210" t="s">
        <v>31</v>
      </c>
      <c r="AW210" t="s">
        <v>31</v>
      </c>
      <c r="AX210" t="s">
        <v>31</v>
      </c>
      <c r="AY210" t="s">
        <v>31</v>
      </c>
      <c r="AZ210" t="s">
        <v>31</v>
      </c>
      <c r="BA210">
        <v>0</v>
      </c>
      <c r="BB210">
        <v>0</v>
      </c>
      <c r="BC210">
        <v>0</v>
      </c>
      <c r="BD210" t="s">
        <v>31</v>
      </c>
      <c r="BE210">
        <v>0</v>
      </c>
      <c r="BF210" t="s">
        <v>37</v>
      </c>
      <c r="BG210">
        <v>41</v>
      </c>
      <c r="BH210">
        <v>0</v>
      </c>
      <c r="BI210" t="s">
        <v>31</v>
      </c>
      <c r="BJ210" t="s">
        <v>31</v>
      </c>
      <c r="BK210">
        <v>0</v>
      </c>
    </row>
    <row r="211" spans="1:63">
      <c r="A211" t="s">
        <v>3652</v>
      </c>
      <c r="B211" t="s">
        <v>2978</v>
      </c>
      <c r="C211" t="s">
        <v>45</v>
      </c>
      <c r="D211" t="s">
        <v>62</v>
      </c>
      <c r="E211" t="s">
        <v>67</v>
      </c>
      <c r="F211" t="str">
        <f t="shared" si="3"/>
        <v>52</v>
      </c>
      <c r="G211" t="s">
        <v>81</v>
      </c>
      <c r="H211" t="s">
        <v>82</v>
      </c>
      <c r="I211" t="s">
        <v>2935</v>
      </c>
      <c r="J211" t="s">
        <v>60</v>
      </c>
      <c r="K211" t="s">
        <v>2931</v>
      </c>
      <c r="L211" t="s">
        <v>43</v>
      </c>
      <c r="M211" t="s">
        <v>44</v>
      </c>
      <c r="N211" t="s">
        <v>46</v>
      </c>
      <c r="O211" t="s">
        <v>44</v>
      </c>
      <c r="P211" t="s">
        <v>45</v>
      </c>
      <c r="Q211" t="s">
        <v>48</v>
      </c>
      <c r="R211" t="s">
        <v>49</v>
      </c>
      <c r="S211" t="s">
        <v>47</v>
      </c>
      <c r="T211" t="s">
        <v>31</v>
      </c>
      <c r="U211" t="s">
        <v>31</v>
      </c>
      <c r="V211" t="s">
        <v>38</v>
      </c>
      <c r="W211" t="s">
        <v>66</v>
      </c>
      <c r="X211" t="s">
        <v>3615</v>
      </c>
      <c r="Y211" s="1">
        <v>43781</v>
      </c>
      <c r="Z211" t="s">
        <v>31</v>
      </c>
      <c r="AA211" t="s">
        <v>37</v>
      </c>
      <c r="AB211" s="3">
        <v>11052000</v>
      </c>
      <c r="AC211" s="3">
        <v>11052000</v>
      </c>
      <c r="AD211" s="3">
        <v>0</v>
      </c>
      <c r="AE211" s="3">
        <v>0</v>
      </c>
      <c r="AF211" s="3">
        <v>0</v>
      </c>
      <c r="AG211" s="3">
        <v>0</v>
      </c>
      <c r="AH211" s="3">
        <v>4709482</v>
      </c>
      <c r="AI211" s="3">
        <v>0</v>
      </c>
      <c r="AJ211" s="3">
        <v>0</v>
      </c>
      <c r="AK211" s="3">
        <v>0</v>
      </c>
      <c r="AL211">
        <v>2</v>
      </c>
      <c r="AM211" s="1">
        <v>43990</v>
      </c>
      <c r="AN211" t="s">
        <v>3677</v>
      </c>
      <c r="AO211" t="s">
        <v>2933</v>
      </c>
      <c r="AP211" t="s">
        <v>37</v>
      </c>
      <c r="AQ211" t="s">
        <v>37</v>
      </c>
      <c r="AR211" t="s">
        <v>37</v>
      </c>
      <c r="AS211" t="s">
        <v>31</v>
      </c>
      <c r="AT211" t="s">
        <v>31</v>
      </c>
      <c r="AU211" t="s">
        <v>31</v>
      </c>
      <c r="AV211" t="s">
        <v>31</v>
      </c>
      <c r="AW211" t="s">
        <v>31</v>
      </c>
      <c r="AX211" t="s">
        <v>31</v>
      </c>
      <c r="AY211" t="s">
        <v>31</v>
      </c>
      <c r="AZ211" t="s">
        <v>31</v>
      </c>
      <c r="BA211">
        <v>0</v>
      </c>
      <c r="BB211">
        <v>0</v>
      </c>
      <c r="BC211">
        <v>0</v>
      </c>
      <c r="BD211" t="s">
        <v>31</v>
      </c>
      <c r="BE211">
        <v>0</v>
      </c>
      <c r="BF211" t="s">
        <v>37</v>
      </c>
      <c r="BG211">
        <v>42</v>
      </c>
      <c r="BH211">
        <v>0</v>
      </c>
      <c r="BI211" t="s">
        <v>31</v>
      </c>
      <c r="BJ211" t="s">
        <v>31</v>
      </c>
      <c r="BK211">
        <v>0</v>
      </c>
    </row>
    <row r="212" spans="1:63">
      <c r="A212" t="s">
        <v>3654</v>
      </c>
      <c r="B212" t="s">
        <v>2978</v>
      </c>
      <c r="C212" t="s">
        <v>45</v>
      </c>
      <c r="D212" t="s">
        <v>62</v>
      </c>
      <c r="E212" t="s">
        <v>67</v>
      </c>
      <c r="F212" t="str">
        <f t="shared" si="3"/>
        <v>52</v>
      </c>
      <c r="G212" t="s">
        <v>81</v>
      </c>
      <c r="H212" t="s">
        <v>82</v>
      </c>
      <c r="I212" t="s">
        <v>2935</v>
      </c>
      <c r="J212" t="s">
        <v>79</v>
      </c>
      <c r="K212" t="s">
        <v>2931</v>
      </c>
      <c r="L212" t="s">
        <v>43</v>
      </c>
      <c r="M212" t="s">
        <v>44</v>
      </c>
      <c r="N212" t="s">
        <v>46</v>
      </c>
      <c r="O212" t="s">
        <v>44</v>
      </c>
      <c r="P212" t="s">
        <v>45</v>
      </c>
      <c r="Q212" t="s">
        <v>48</v>
      </c>
      <c r="R212" t="s">
        <v>49</v>
      </c>
      <c r="S212" t="s">
        <v>47</v>
      </c>
      <c r="T212" t="s">
        <v>31</v>
      </c>
      <c r="U212" t="s">
        <v>31</v>
      </c>
      <c r="V212" t="s">
        <v>38</v>
      </c>
      <c r="W212" t="s">
        <v>66</v>
      </c>
      <c r="X212" t="s">
        <v>3615</v>
      </c>
      <c r="Y212" s="1">
        <v>43781</v>
      </c>
      <c r="Z212" t="s">
        <v>31</v>
      </c>
      <c r="AA212" t="s">
        <v>37</v>
      </c>
      <c r="AB212" s="3">
        <v>42600000</v>
      </c>
      <c r="AC212" s="3">
        <v>42600000</v>
      </c>
      <c r="AD212" s="3">
        <v>0</v>
      </c>
      <c r="AE212" s="3">
        <v>0</v>
      </c>
      <c r="AF212" s="3">
        <v>0</v>
      </c>
      <c r="AG212" s="3">
        <v>0</v>
      </c>
      <c r="AH212" s="3">
        <v>12161900</v>
      </c>
      <c r="AI212" s="3">
        <v>0</v>
      </c>
      <c r="AJ212" s="3">
        <v>0</v>
      </c>
      <c r="AK212" s="3">
        <v>0</v>
      </c>
      <c r="AL212">
        <v>2</v>
      </c>
      <c r="AM212" s="1">
        <v>43990</v>
      </c>
      <c r="AN212" t="s">
        <v>3677</v>
      </c>
      <c r="AO212" t="s">
        <v>2933</v>
      </c>
      <c r="AP212" t="s">
        <v>37</v>
      </c>
      <c r="AQ212" t="s">
        <v>37</v>
      </c>
      <c r="AR212" t="s">
        <v>37</v>
      </c>
      <c r="AS212" t="s">
        <v>31</v>
      </c>
      <c r="AT212" t="s">
        <v>31</v>
      </c>
      <c r="AU212" t="s">
        <v>31</v>
      </c>
      <c r="AV212" t="s">
        <v>31</v>
      </c>
      <c r="AW212" t="s">
        <v>31</v>
      </c>
      <c r="AX212" t="s">
        <v>31</v>
      </c>
      <c r="AY212" t="s">
        <v>31</v>
      </c>
      <c r="AZ212" t="s">
        <v>31</v>
      </c>
      <c r="BA212">
        <v>0</v>
      </c>
      <c r="BB212">
        <v>0</v>
      </c>
      <c r="BC212">
        <v>0</v>
      </c>
      <c r="BD212" t="s">
        <v>31</v>
      </c>
      <c r="BE212">
        <v>0</v>
      </c>
      <c r="BF212" t="s">
        <v>37</v>
      </c>
      <c r="BG212">
        <v>43</v>
      </c>
      <c r="BH212">
        <v>0</v>
      </c>
      <c r="BI212" t="s">
        <v>31</v>
      </c>
      <c r="BJ212" t="s">
        <v>31</v>
      </c>
      <c r="BK212">
        <v>0</v>
      </c>
    </row>
    <row r="213" spans="1:63">
      <c r="A213" t="s">
        <v>3653</v>
      </c>
      <c r="B213" t="s">
        <v>2978</v>
      </c>
      <c r="C213" t="s">
        <v>45</v>
      </c>
      <c r="D213" t="s">
        <v>62</v>
      </c>
      <c r="E213" t="s">
        <v>67</v>
      </c>
      <c r="F213" t="str">
        <f t="shared" si="3"/>
        <v>52</v>
      </c>
      <c r="G213" t="s">
        <v>81</v>
      </c>
      <c r="H213" t="s">
        <v>82</v>
      </c>
      <c r="I213" t="s">
        <v>2935</v>
      </c>
      <c r="J213" t="s">
        <v>148</v>
      </c>
      <c r="K213" t="s">
        <v>2931</v>
      </c>
      <c r="L213" t="s">
        <v>43</v>
      </c>
      <c r="M213" t="s">
        <v>44</v>
      </c>
      <c r="N213" t="s">
        <v>46</v>
      </c>
      <c r="O213" t="s">
        <v>44</v>
      </c>
      <c r="P213" t="s">
        <v>45</v>
      </c>
      <c r="Q213" t="s">
        <v>48</v>
      </c>
      <c r="R213" t="s">
        <v>49</v>
      </c>
      <c r="S213" t="s">
        <v>47</v>
      </c>
      <c r="T213" t="s">
        <v>31</v>
      </c>
      <c r="U213" t="s">
        <v>31</v>
      </c>
      <c r="V213" t="s">
        <v>38</v>
      </c>
      <c r="W213" t="s">
        <v>66</v>
      </c>
      <c r="X213" t="s">
        <v>3615</v>
      </c>
      <c r="Y213" s="1">
        <v>43781</v>
      </c>
      <c r="Z213" t="s">
        <v>31</v>
      </c>
      <c r="AA213" t="s">
        <v>37</v>
      </c>
      <c r="AB213" s="3">
        <v>8340000</v>
      </c>
      <c r="AC213" s="3">
        <v>8340000</v>
      </c>
      <c r="AD213" s="3">
        <v>0</v>
      </c>
      <c r="AE213" s="3">
        <v>0</v>
      </c>
      <c r="AF213" s="3">
        <v>0</v>
      </c>
      <c r="AG213" s="3">
        <v>0</v>
      </c>
      <c r="AH213" s="3">
        <v>3483000</v>
      </c>
      <c r="AI213" s="3">
        <v>0</v>
      </c>
      <c r="AJ213" s="3">
        <v>0</v>
      </c>
      <c r="AK213" s="3">
        <v>0</v>
      </c>
      <c r="AL213">
        <v>2</v>
      </c>
      <c r="AM213" s="1">
        <v>43990</v>
      </c>
      <c r="AN213" t="s">
        <v>3677</v>
      </c>
      <c r="AO213" t="s">
        <v>2933</v>
      </c>
      <c r="AP213" t="s">
        <v>37</v>
      </c>
      <c r="AQ213" t="s">
        <v>37</v>
      </c>
      <c r="AR213" t="s">
        <v>37</v>
      </c>
      <c r="AS213" t="s">
        <v>31</v>
      </c>
      <c r="AT213" t="s">
        <v>31</v>
      </c>
      <c r="AU213" t="s">
        <v>31</v>
      </c>
      <c r="AV213" t="s">
        <v>31</v>
      </c>
      <c r="AW213" t="s">
        <v>31</v>
      </c>
      <c r="AX213" t="s">
        <v>31</v>
      </c>
      <c r="AY213" t="s">
        <v>31</v>
      </c>
      <c r="AZ213" t="s">
        <v>31</v>
      </c>
      <c r="BA213">
        <v>0</v>
      </c>
      <c r="BB213">
        <v>0</v>
      </c>
      <c r="BC213">
        <v>0</v>
      </c>
      <c r="BD213" t="s">
        <v>31</v>
      </c>
      <c r="BE213">
        <v>0</v>
      </c>
      <c r="BF213" t="s">
        <v>37</v>
      </c>
      <c r="BG213">
        <v>44</v>
      </c>
      <c r="BH213">
        <v>0</v>
      </c>
      <c r="BI213" t="s">
        <v>31</v>
      </c>
      <c r="BJ213" t="s">
        <v>31</v>
      </c>
      <c r="BK213">
        <v>0</v>
      </c>
    </row>
    <row r="214" spans="1:63">
      <c r="A214" t="s">
        <v>3655</v>
      </c>
      <c r="B214" t="s">
        <v>2978</v>
      </c>
      <c r="C214" t="s">
        <v>45</v>
      </c>
      <c r="D214" t="s">
        <v>62</v>
      </c>
      <c r="E214" t="s">
        <v>67</v>
      </c>
      <c r="F214" t="str">
        <f t="shared" si="3"/>
        <v>52</v>
      </c>
      <c r="G214" t="s">
        <v>81</v>
      </c>
      <c r="H214" t="s">
        <v>82</v>
      </c>
      <c r="I214" t="s">
        <v>2936</v>
      </c>
      <c r="J214" t="s">
        <v>143</v>
      </c>
      <c r="K214" t="s">
        <v>2931</v>
      </c>
      <c r="L214" t="s">
        <v>43</v>
      </c>
      <c r="M214" t="s">
        <v>44</v>
      </c>
      <c r="N214" t="s">
        <v>46</v>
      </c>
      <c r="O214" t="s">
        <v>44</v>
      </c>
      <c r="P214" t="s">
        <v>45</v>
      </c>
      <c r="Q214" t="s">
        <v>48</v>
      </c>
      <c r="R214" t="s">
        <v>49</v>
      </c>
      <c r="S214" t="s">
        <v>47</v>
      </c>
      <c r="T214" t="s">
        <v>31</v>
      </c>
      <c r="U214" t="s">
        <v>31</v>
      </c>
      <c r="V214" t="s">
        <v>38</v>
      </c>
      <c r="W214" t="s">
        <v>66</v>
      </c>
      <c r="X214" t="s">
        <v>3615</v>
      </c>
      <c r="Y214" s="1">
        <v>43781</v>
      </c>
      <c r="Z214" t="s">
        <v>31</v>
      </c>
      <c r="AA214" t="s">
        <v>37</v>
      </c>
      <c r="AB214" s="3">
        <v>52464000</v>
      </c>
      <c r="AC214" s="3">
        <v>52464000</v>
      </c>
      <c r="AD214" s="3">
        <v>0</v>
      </c>
      <c r="AE214" s="3">
        <v>0</v>
      </c>
      <c r="AF214" s="3">
        <v>0</v>
      </c>
      <c r="AG214" s="3">
        <v>0</v>
      </c>
      <c r="AH214" s="3">
        <v>6285000</v>
      </c>
      <c r="AI214" s="3">
        <v>0</v>
      </c>
      <c r="AJ214" s="3">
        <v>0</v>
      </c>
      <c r="AK214" s="3">
        <v>0</v>
      </c>
      <c r="AL214">
        <v>2</v>
      </c>
      <c r="AM214" s="1">
        <v>43990</v>
      </c>
      <c r="AN214" t="s">
        <v>3677</v>
      </c>
      <c r="AO214" t="s">
        <v>2933</v>
      </c>
      <c r="AP214" t="s">
        <v>37</v>
      </c>
      <c r="AQ214" t="s">
        <v>37</v>
      </c>
      <c r="AR214" t="s">
        <v>37</v>
      </c>
      <c r="AS214" t="s">
        <v>31</v>
      </c>
      <c r="AT214" t="s">
        <v>31</v>
      </c>
      <c r="AU214" t="s">
        <v>31</v>
      </c>
      <c r="AV214" t="s">
        <v>31</v>
      </c>
      <c r="AW214" t="s">
        <v>31</v>
      </c>
      <c r="AX214" t="s">
        <v>31</v>
      </c>
      <c r="AY214" t="s">
        <v>31</v>
      </c>
      <c r="AZ214" t="s">
        <v>31</v>
      </c>
      <c r="BA214">
        <v>0</v>
      </c>
      <c r="BB214">
        <v>0</v>
      </c>
      <c r="BC214">
        <v>0</v>
      </c>
      <c r="BD214" t="s">
        <v>31</v>
      </c>
      <c r="BE214">
        <v>0</v>
      </c>
      <c r="BF214" t="s">
        <v>37</v>
      </c>
      <c r="BG214">
        <v>45</v>
      </c>
      <c r="BH214">
        <v>0</v>
      </c>
      <c r="BI214" t="s">
        <v>31</v>
      </c>
      <c r="BJ214" t="s">
        <v>31</v>
      </c>
      <c r="BK214">
        <v>0</v>
      </c>
    </row>
    <row r="215" spans="1:63">
      <c r="A215" t="s">
        <v>3656</v>
      </c>
      <c r="B215" t="s">
        <v>2978</v>
      </c>
      <c r="C215" t="s">
        <v>45</v>
      </c>
      <c r="D215" t="s">
        <v>62</v>
      </c>
      <c r="E215" t="s">
        <v>67</v>
      </c>
      <c r="F215" t="str">
        <f t="shared" si="3"/>
        <v>52</v>
      </c>
      <c r="G215" t="s">
        <v>81</v>
      </c>
      <c r="H215" t="s">
        <v>82</v>
      </c>
      <c r="I215" t="s">
        <v>2941</v>
      </c>
      <c r="J215" t="s">
        <v>363</v>
      </c>
      <c r="K215" t="s">
        <v>2931</v>
      </c>
      <c r="L215" t="s">
        <v>43</v>
      </c>
      <c r="M215" t="s">
        <v>44</v>
      </c>
      <c r="N215" t="s">
        <v>46</v>
      </c>
      <c r="O215" t="s">
        <v>44</v>
      </c>
      <c r="P215" t="s">
        <v>45</v>
      </c>
      <c r="Q215" t="s">
        <v>48</v>
      </c>
      <c r="R215" t="s">
        <v>49</v>
      </c>
      <c r="S215" t="s">
        <v>47</v>
      </c>
      <c r="T215" t="s">
        <v>31</v>
      </c>
      <c r="U215" t="s">
        <v>31</v>
      </c>
      <c r="V215" t="s">
        <v>38</v>
      </c>
      <c r="W215" t="s">
        <v>66</v>
      </c>
      <c r="X215" t="s">
        <v>3615</v>
      </c>
      <c r="Y215" s="1">
        <v>43781</v>
      </c>
      <c r="Z215" t="s">
        <v>31</v>
      </c>
      <c r="AA215" t="s">
        <v>37</v>
      </c>
      <c r="AB215" s="3">
        <v>21895200000</v>
      </c>
      <c r="AC215" s="3">
        <v>21895200000</v>
      </c>
      <c r="AD215" s="3">
        <v>0</v>
      </c>
      <c r="AE215" s="3">
        <v>0</v>
      </c>
      <c r="AF215" s="3">
        <v>0</v>
      </c>
      <c r="AG215" s="3">
        <v>0</v>
      </c>
      <c r="AH215" s="3">
        <v>15358050000</v>
      </c>
      <c r="AI215" s="3">
        <v>0</v>
      </c>
      <c r="AJ215" s="3">
        <v>0</v>
      </c>
      <c r="AK215" s="3">
        <v>0</v>
      </c>
      <c r="AL215">
        <v>2</v>
      </c>
      <c r="AM215" s="1">
        <v>43990</v>
      </c>
      <c r="AN215" t="s">
        <v>3677</v>
      </c>
      <c r="AO215" t="s">
        <v>2933</v>
      </c>
      <c r="AP215" t="s">
        <v>37</v>
      </c>
      <c r="AQ215" t="s">
        <v>37</v>
      </c>
      <c r="AR215" t="s">
        <v>37</v>
      </c>
      <c r="AS215" t="s">
        <v>31</v>
      </c>
      <c r="AT215" t="s">
        <v>31</v>
      </c>
      <c r="AU215" t="s">
        <v>31</v>
      </c>
      <c r="AV215" t="s">
        <v>31</v>
      </c>
      <c r="AW215" t="s">
        <v>31</v>
      </c>
      <c r="AX215" t="s">
        <v>31</v>
      </c>
      <c r="AY215" t="s">
        <v>31</v>
      </c>
      <c r="AZ215" t="s">
        <v>31</v>
      </c>
      <c r="BA215">
        <v>0</v>
      </c>
      <c r="BB215">
        <v>0</v>
      </c>
      <c r="BC215">
        <v>0</v>
      </c>
      <c r="BD215" t="s">
        <v>31</v>
      </c>
      <c r="BE215">
        <v>0</v>
      </c>
      <c r="BF215" t="s">
        <v>37</v>
      </c>
      <c r="BG215">
        <v>46</v>
      </c>
      <c r="BH215">
        <v>0</v>
      </c>
      <c r="BI215" t="s">
        <v>31</v>
      </c>
      <c r="BJ215" t="s">
        <v>31</v>
      </c>
      <c r="BK215">
        <v>0</v>
      </c>
    </row>
    <row r="216" spans="1:63">
      <c r="A216" t="s">
        <v>3657</v>
      </c>
      <c r="B216" t="s">
        <v>2978</v>
      </c>
      <c r="C216" t="s">
        <v>45</v>
      </c>
      <c r="D216" t="s">
        <v>62</v>
      </c>
      <c r="E216" t="s">
        <v>67</v>
      </c>
      <c r="F216" t="str">
        <f t="shared" si="3"/>
        <v>52</v>
      </c>
      <c r="G216" t="s">
        <v>81</v>
      </c>
      <c r="H216" t="s">
        <v>82</v>
      </c>
      <c r="I216" t="s">
        <v>2941</v>
      </c>
      <c r="J216" t="s">
        <v>96</v>
      </c>
      <c r="K216" t="s">
        <v>2931</v>
      </c>
      <c r="L216" t="s">
        <v>43</v>
      </c>
      <c r="M216" t="s">
        <v>44</v>
      </c>
      <c r="N216" t="s">
        <v>46</v>
      </c>
      <c r="O216" t="s">
        <v>44</v>
      </c>
      <c r="P216" t="s">
        <v>45</v>
      </c>
      <c r="Q216" t="s">
        <v>48</v>
      </c>
      <c r="R216" t="s">
        <v>49</v>
      </c>
      <c r="S216" t="s">
        <v>47</v>
      </c>
      <c r="T216" t="s">
        <v>31</v>
      </c>
      <c r="U216" t="s">
        <v>31</v>
      </c>
      <c r="V216" t="s">
        <v>38</v>
      </c>
      <c r="W216" t="s">
        <v>66</v>
      </c>
      <c r="X216" t="s">
        <v>3615</v>
      </c>
      <c r="Y216" s="1">
        <v>43781</v>
      </c>
      <c r="Z216" t="s">
        <v>31</v>
      </c>
      <c r="AA216" t="s">
        <v>37</v>
      </c>
      <c r="AB216" s="3">
        <v>261623000</v>
      </c>
      <c r="AC216" s="3">
        <v>261623000</v>
      </c>
      <c r="AD216" s="3">
        <v>0</v>
      </c>
      <c r="AE216" s="3">
        <v>0</v>
      </c>
      <c r="AF216" s="3">
        <v>0</v>
      </c>
      <c r="AG216" s="3">
        <v>0</v>
      </c>
      <c r="AH216" s="3">
        <v>65385000</v>
      </c>
      <c r="AI216" s="3">
        <v>0</v>
      </c>
      <c r="AJ216" s="3">
        <v>0</v>
      </c>
      <c r="AK216" s="3">
        <v>0</v>
      </c>
      <c r="AL216">
        <v>2</v>
      </c>
      <c r="AM216" s="1">
        <v>43990</v>
      </c>
      <c r="AN216" t="s">
        <v>3677</v>
      </c>
      <c r="AO216" t="s">
        <v>2933</v>
      </c>
      <c r="AP216" t="s">
        <v>37</v>
      </c>
      <c r="AQ216" t="s">
        <v>37</v>
      </c>
      <c r="AR216" t="s">
        <v>37</v>
      </c>
      <c r="AS216" t="s">
        <v>31</v>
      </c>
      <c r="AT216" t="s">
        <v>31</v>
      </c>
      <c r="AU216" t="s">
        <v>31</v>
      </c>
      <c r="AV216" t="s">
        <v>31</v>
      </c>
      <c r="AW216" t="s">
        <v>31</v>
      </c>
      <c r="AX216" t="s">
        <v>31</v>
      </c>
      <c r="AY216" t="s">
        <v>31</v>
      </c>
      <c r="AZ216" t="s">
        <v>31</v>
      </c>
      <c r="BA216">
        <v>0</v>
      </c>
      <c r="BB216">
        <v>0</v>
      </c>
      <c r="BC216">
        <v>0</v>
      </c>
      <c r="BD216" t="s">
        <v>31</v>
      </c>
      <c r="BE216">
        <v>0</v>
      </c>
      <c r="BF216" t="s">
        <v>37</v>
      </c>
      <c r="BG216">
        <v>47</v>
      </c>
      <c r="BH216">
        <v>0</v>
      </c>
      <c r="BI216" t="s">
        <v>31</v>
      </c>
      <c r="BJ216" t="s">
        <v>31</v>
      </c>
      <c r="BK216">
        <v>0</v>
      </c>
    </row>
    <row r="217" spans="1:63">
      <c r="A217" t="s">
        <v>3658</v>
      </c>
      <c r="B217" t="s">
        <v>2978</v>
      </c>
      <c r="C217" t="s">
        <v>45</v>
      </c>
      <c r="D217" t="s">
        <v>62</v>
      </c>
      <c r="E217" t="s">
        <v>67</v>
      </c>
      <c r="F217" t="str">
        <f t="shared" si="3"/>
        <v>52</v>
      </c>
      <c r="G217" t="s">
        <v>81</v>
      </c>
      <c r="H217" t="s">
        <v>82</v>
      </c>
      <c r="I217" t="s">
        <v>2941</v>
      </c>
      <c r="J217" t="s">
        <v>492</v>
      </c>
      <c r="K217" t="s">
        <v>2931</v>
      </c>
      <c r="L217" t="s">
        <v>43</v>
      </c>
      <c r="M217" t="s">
        <v>44</v>
      </c>
      <c r="N217" t="s">
        <v>46</v>
      </c>
      <c r="O217" t="s">
        <v>44</v>
      </c>
      <c r="P217" t="s">
        <v>45</v>
      </c>
      <c r="Q217" t="s">
        <v>48</v>
      </c>
      <c r="R217" t="s">
        <v>49</v>
      </c>
      <c r="S217" t="s">
        <v>47</v>
      </c>
      <c r="T217" t="s">
        <v>31</v>
      </c>
      <c r="U217" t="s">
        <v>31</v>
      </c>
      <c r="V217" t="s">
        <v>38</v>
      </c>
      <c r="W217" t="s">
        <v>66</v>
      </c>
      <c r="X217" t="s">
        <v>3615</v>
      </c>
      <c r="Y217" s="1">
        <v>43781</v>
      </c>
      <c r="Z217" t="s">
        <v>31</v>
      </c>
      <c r="AA217" t="s">
        <v>37</v>
      </c>
      <c r="AB217" s="3">
        <v>12362000</v>
      </c>
      <c r="AC217" s="3">
        <v>12362000</v>
      </c>
      <c r="AD217" s="3">
        <v>0</v>
      </c>
      <c r="AE217" s="3">
        <v>0</v>
      </c>
      <c r="AF217" s="3">
        <v>0</v>
      </c>
      <c r="AG217" s="3">
        <v>0</v>
      </c>
      <c r="AH217" s="3">
        <v>4500000</v>
      </c>
      <c r="AI217" s="3">
        <v>0</v>
      </c>
      <c r="AJ217" s="3">
        <v>0</v>
      </c>
      <c r="AK217" s="3">
        <v>0</v>
      </c>
      <c r="AL217">
        <v>2</v>
      </c>
      <c r="AM217" s="1">
        <v>43990</v>
      </c>
      <c r="AN217" t="s">
        <v>3677</v>
      </c>
      <c r="AO217" t="s">
        <v>2933</v>
      </c>
      <c r="AP217" t="s">
        <v>37</v>
      </c>
      <c r="AQ217" t="s">
        <v>37</v>
      </c>
      <c r="AR217" t="s">
        <v>37</v>
      </c>
      <c r="AS217" t="s">
        <v>31</v>
      </c>
      <c r="AT217" t="s">
        <v>31</v>
      </c>
      <c r="AU217" t="s">
        <v>31</v>
      </c>
      <c r="AV217" t="s">
        <v>31</v>
      </c>
      <c r="AW217" t="s">
        <v>31</v>
      </c>
      <c r="AX217" t="s">
        <v>31</v>
      </c>
      <c r="AY217" t="s">
        <v>31</v>
      </c>
      <c r="AZ217" t="s">
        <v>31</v>
      </c>
      <c r="BA217">
        <v>0</v>
      </c>
      <c r="BB217">
        <v>0</v>
      </c>
      <c r="BC217">
        <v>0</v>
      </c>
      <c r="BD217" t="s">
        <v>31</v>
      </c>
      <c r="BE217">
        <v>0</v>
      </c>
      <c r="BF217" t="s">
        <v>37</v>
      </c>
      <c r="BG217">
        <v>48</v>
      </c>
      <c r="BH217">
        <v>0</v>
      </c>
      <c r="BI217" t="s">
        <v>31</v>
      </c>
      <c r="BJ217" t="s">
        <v>31</v>
      </c>
      <c r="BK217">
        <v>0</v>
      </c>
    </row>
    <row r="218" spans="1:63">
      <c r="A218" t="s">
        <v>3660</v>
      </c>
      <c r="B218" t="s">
        <v>2978</v>
      </c>
      <c r="C218" t="s">
        <v>45</v>
      </c>
      <c r="D218" t="s">
        <v>62</v>
      </c>
      <c r="E218" t="s">
        <v>67</v>
      </c>
      <c r="F218" t="str">
        <f t="shared" si="3"/>
        <v>52</v>
      </c>
      <c r="G218" t="s">
        <v>81</v>
      </c>
      <c r="H218" t="s">
        <v>82</v>
      </c>
      <c r="I218" t="s">
        <v>2937</v>
      </c>
      <c r="J218" t="s">
        <v>286</v>
      </c>
      <c r="K218" t="s">
        <v>2931</v>
      </c>
      <c r="L218" t="s">
        <v>43</v>
      </c>
      <c r="M218" t="s">
        <v>44</v>
      </c>
      <c r="N218" t="s">
        <v>46</v>
      </c>
      <c r="O218" t="s">
        <v>44</v>
      </c>
      <c r="P218" t="s">
        <v>45</v>
      </c>
      <c r="Q218" t="s">
        <v>48</v>
      </c>
      <c r="R218" t="s">
        <v>49</v>
      </c>
      <c r="S218" t="s">
        <v>47</v>
      </c>
      <c r="T218" t="s">
        <v>31</v>
      </c>
      <c r="U218" t="s">
        <v>31</v>
      </c>
      <c r="V218" t="s">
        <v>38</v>
      </c>
      <c r="W218" t="s">
        <v>66</v>
      </c>
      <c r="X218" t="s">
        <v>3615</v>
      </c>
      <c r="Y218" s="1">
        <v>43781</v>
      </c>
      <c r="Z218" t="s">
        <v>31</v>
      </c>
      <c r="AA218" t="s">
        <v>37</v>
      </c>
      <c r="AB218" s="3">
        <v>3000000</v>
      </c>
      <c r="AC218" s="3">
        <v>3000000</v>
      </c>
      <c r="AD218" s="3">
        <v>0</v>
      </c>
      <c r="AE218" s="3">
        <v>0</v>
      </c>
      <c r="AF218" s="3">
        <v>0</v>
      </c>
      <c r="AG218" s="3">
        <v>0</v>
      </c>
      <c r="AH218" s="3">
        <v>0</v>
      </c>
      <c r="AI218" s="3">
        <v>0</v>
      </c>
      <c r="AJ218" s="3">
        <v>0</v>
      </c>
      <c r="AK218" s="3">
        <v>0</v>
      </c>
      <c r="AL218">
        <v>2</v>
      </c>
      <c r="AM218" s="1">
        <v>43990</v>
      </c>
      <c r="AN218" t="s">
        <v>3677</v>
      </c>
      <c r="AO218" t="s">
        <v>2933</v>
      </c>
      <c r="AP218" t="s">
        <v>37</v>
      </c>
      <c r="AQ218" t="s">
        <v>37</v>
      </c>
      <c r="AR218" t="s">
        <v>37</v>
      </c>
      <c r="AS218" t="s">
        <v>31</v>
      </c>
      <c r="AT218" t="s">
        <v>31</v>
      </c>
      <c r="AU218" t="s">
        <v>31</v>
      </c>
      <c r="AV218" t="s">
        <v>31</v>
      </c>
      <c r="AW218" t="s">
        <v>31</v>
      </c>
      <c r="AX218" t="s">
        <v>31</v>
      </c>
      <c r="AY218" t="s">
        <v>31</v>
      </c>
      <c r="AZ218" t="s">
        <v>31</v>
      </c>
      <c r="BA218">
        <v>0</v>
      </c>
      <c r="BB218">
        <v>0</v>
      </c>
      <c r="BC218">
        <v>0</v>
      </c>
      <c r="BD218" t="s">
        <v>31</v>
      </c>
      <c r="BE218">
        <v>0</v>
      </c>
      <c r="BF218" t="s">
        <v>37</v>
      </c>
      <c r="BG218">
        <v>49</v>
      </c>
      <c r="BH218">
        <v>0</v>
      </c>
      <c r="BI218" t="s">
        <v>31</v>
      </c>
      <c r="BJ218" t="s">
        <v>31</v>
      </c>
      <c r="BK218">
        <v>0</v>
      </c>
    </row>
    <row r="219" spans="1:63">
      <c r="A219" t="s">
        <v>3659</v>
      </c>
      <c r="B219" t="s">
        <v>2978</v>
      </c>
      <c r="C219" t="s">
        <v>45</v>
      </c>
      <c r="D219" t="s">
        <v>62</v>
      </c>
      <c r="E219" t="s">
        <v>67</v>
      </c>
      <c r="F219" t="str">
        <f t="shared" si="3"/>
        <v>52</v>
      </c>
      <c r="G219" t="s">
        <v>81</v>
      </c>
      <c r="H219" t="s">
        <v>82</v>
      </c>
      <c r="I219" t="s">
        <v>2941</v>
      </c>
      <c r="J219" t="s">
        <v>122</v>
      </c>
      <c r="K219" t="s">
        <v>2931</v>
      </c>
      <c r="L219" t="s">
        <v>43</v>
      </c>
      <c r="M219" t="s">
        <v>44</v>
      </c>
      <c r="N219" t="s">
        <v>46</v>
      </c>
      <c r="O219" t="s">
        <v>44</v>
      </c>
      <c r="P219" t="s">
        <v>45</v>
      </c>
      <c r="Q219" t="s">
        <v>48</v>
      </c>
      <c r="R219" t="s">
        <v>49</v>
      </c>
      <c r="S219" t="s">
        <v>47</v>
      </c>
      <c r="T219" t="s">
        <v>31</v>
      </c>
      <c r="U219" t="s">
        <v>31</v>
      </c>
      <c r="V219" t="s">
        <v>38</v>
      </c>
      <c r="W219" t="s">
        <v>66</v>
      </c>
      <c r="X219" t="s">
        <v>3615</v>
      </c>
      <c r="Y219" s="1">
        <v>43781</v>
      </c>
      <c r="Z219" t="s">
        <v>31</v>
      </c>
      <c r="AA219" t="s">
        <v>37</v>
      </c>
      <c r="AB219" s="3">
        <v>365579000</v>
      </c>
      <c r="AC219" s="3">
        <v>365579000</v>
      </c>
      <c r="AD219" s="3">
        <v>0</v>
      </c>
      <c r="AE219" s="3">
        <v>0</v>
      </c>
      <c r="AF219" s="3">
        <v>0</v>
      </c>
      <c r="AG219" s="3">
        <v>0</v>
      </c>
      <c r="AH219" s="3">
        <v>81071000</v>
      </c>
      <c r="AI219" s="3">
        <v>0</v>
      </c>
      <c r="AJ219" s="3">
        <v>0</v>
      </c>
      <c r="AK219" s="3">
        <v>0</v>
      </c>
      <c r="AL219">
        <v>2</v>
      </c>
      <c r="AM219" s="1">
        <v>43990</v>
      </c>
      <c r="AN219" t="s">
        <v>3677</v>
      </c>
      <c r="AO219" t="s">
        <v>2933</v>
      </c>
      <c r="AP219" t="s">
        <v>37</v>
      </c>
      <c r="AQ219" t="s">
        <v>37</v>
      </c>
      <c r="AR219" t="s">
        <v>37</v>
      </c>
      <c r="AS219" t="s">
        <v>31</v>
      </c>
      <c r="AT219" t="s">
        <v>31</v>
      </c>
      <c r="AU219" t="s">
        <v>31</v>
      </c>
      <c r="AV219" t="s">
        <v>31</v>
      </c>
      <c r="AW219" t="s">
        <v>31</v>
      </c>
      <c r="AX219" t="s">
        <v>31</v>
      </c>
      <c r="AY219" t="s">
        <v>31</v>
      </c>
      <c r="AZ219" t="s">
        <v>31</v>
      </c>
      <c r="BA219">
        <v>0</v>
      </c>
      <c r="BB219">
        <v>0</v>
      </c>
      <c r="BC219">
        <v>0</v>
      </c>
      <c r="BD219" t="s">
        <v>31</v>
      </c>
      <c r="BE219">
        <v>0</v>
      </c>
      <c r="BF219" t="s">
        <v>37</v>
      </c>
      <c r="BG219">
        <v>50</v>
      </c>
      <c r="BH219">
        <v>0</v>
      </c>
      <c r="BI219" t="s">
        <v>31</v>
      </c>
      <c r="BJ219" t="s">
        <v>31</v>
      </c>
      <c r="BK219">
        <v>0</v>
      </c>
    </row>
    <row r="220" spans="1:63">
      <c r="A220" t="s">
        <v>3661</v>
      </c>
      <c r="B220" t="s">
        <v>2978</v>
      </c>
      <c r="C220" t="s">
        <v>45</v>
      </c>
      <c r="D220" t="s">
        <v>62</v>
      </c>
      <c r="E220" t="s">
        <v>67</v>
      </c>
      <c r="F220" t="str">
        <f t="shared" si="3"/>
        <v>52</v>
      </c>
      <c r="G220" t="s">
        <v>81</v>
      </c>
      <c r="H220" t="s">
        <v>82</v>
      </c>
      <c r="I220" t="s">
        <v>2937</v>
      </c>
      <c r="J220" t="s">
        <v>165</v>
      </c>
      <c r="K220" t="s">
        <v>2931</v>
      </c>
      <c r="L220" t="s">
        <v>43</v>
      </c>
      <c r="M220" t="s">
        <v>44</v>
      </c>
      <c r="N220" t="s">
        <v>46</v>
      </c>
      <c r="O220" t="s">
        <v>44</v>
      </c>
      <c r="P220" t="s">
        <v>45</v>
      </c>
      <c r="Q220" t="s">
        <v>48</v>
      </c>
      <c r="R220" t="s">
        <v>49</v>
      </c>
      <c r="S220" t="s">
        <v>47</v>
      </c>
      <c r="T220" t="s">
        <v>31</v>
      </c>
      <c r="U220" t="s">
        <v>31</v>
      </c>
      <c r="V220" t="s">
        <v>38</v>
      </c>
      <c r="W220" t="s">
        <v>66</v>
      </c>
      <c r="X220" t="s">
        <v>3615</v>
      </c>
      <c r="Y220" s="1">
        <v>43781</v>
      </c>
      <c r="Z220" t="s">
        <v>31</v>
      </c>
      <c r="AA220" t="s">
        <v>37</v>
      </c>
      <c r="AB220" s="3">
        <v>367424000</v>
      </c>
      <c r="AC220" s="3">
        <v>367424000</v>
      </c>
      <c r="AD220" s="3">
        <v>0</v>
      </c>
      <c r="AE220" s="3">
        <v>0</v>
      </c>
      <c r="AF220" s="3">
        <v>0</v>
      </c>
      <c r="AG220" s="3">
        <v>0</v>
      </c>
      <c r="AH220" s="3">
        <v>160040000</v>
      </c>
      <c r="AI220" s="3">
        <v>0</v>
      </c>
      <c r="AJ220" s="3">
        <v>0</v>
      </c>
      <c r="AK220" s="3">
        <v>0</v>
      </c>
      <c r="AL220">
        <v>2</v>
      </c>
      <c r="AM220" s="1">
        <v>43990</v>
      </c>
      <c r="AN220" t="s">
        <v>3677</v>
      </c>
      <c r="AO220" t="s">
        <v>2933</v>
      </c>
      <c r="AP220" t="s">
        <v>37</v>
      </c>
      <c r="AQ220" t="s">
        <v>37</v>
      </c>
      <c r="AR220" t="s">
        <v>37</v>
      </c>
      <c r="AS220" t="s">
        <v>31</v>
      </c>
      <c r="AT220" t="s">
        <v>31</v>
      </c>
      <c r="AU220" t="s">
        <v>31</v>
      </c>
      <c r="AV220" t="s">
        <v>31</v>
      </c>
      <c r="AW220" t="s">
        <v>31</v>
      </c>
      <c r="AX220" t="s">
        <v>31</v>
      </c>
      <c r="AY220" t="s">
        <v>31</v>
      </c>
      <c r="AZ220" t="s">
        <v>31</v>
      </c>
      <c r="BA220">
        <v>0</v>
      </c>
      <c r="BB220">
        <v>0</v>
      </c>
      <c r="BC220">
        <v>0</v>
      </c>
      <c r="BD220" t="s">
        <v>31</v>
      </c>
      <c r="BE220">
        <v>0</v>
      </c>
      <c r="BF220" t="s">
        <v>37</v>
      </c>
      <c r="BG220">
        <v>51</v>
      </c>
      <c r="BH220">
        <v>0</v>
      </c>
      <c r="BI220" t="s">
        <v>31</v>
      </c>
      <c r="BJ220" t="s">
        <v>31</v>
      </c>
      <c r="BK220">
        <v>0</v>
      </c>
    </row>
    <row r="221" spans="1:63">
      <c r="A221" t="s">
        <v>3662</v>
      </c>
      <c r="B221" t="s">
        <v>2978</v>
      </c>
      <c r="C221" t="s">
        <v>45</v>
      </c>
      <c r="D221" t="s">
        <v>62</v>
      </c>
      <c r="E221" t="s">
        <v>67</v>
      </c>
      <c r="F221" t="str">
        <f t="shared" si="3"/>
        <v>57</v>
      </c>
      <c r="G221" t="s">
        <v>68</v>
      </c>
      <c r="H221" t="s">
        <v>402</v>
      </c>
      <c r="I221" t="s">
        <v>2950</v>
      </c>
      <c r="J221" t="s">
        <v>400</v>
      </c>
      <c r="K221" t="s">
        <v>2931</v>
      </c>
      <c r="L221" t="s">
        <v>43</v>
      </c>
      <c r="M221" t="s">
        <v>44</v>
      </c>
      <c r="N221" t="s">
        <v>46</v>
      </c>
      <c r="O221" t="s">
        <v>44</v>
      </c>
      <c r="P221" t="s">
        <v>45</v>
      </c>
      <c r="Q221" t="s">
        <v>48</v>
      </c>
      <c r="R221" t="s">
        <v>49</v>
      </c>
      <c r="S221" t="s">
        <v>47</v>
      </c>
      <c r="T221" t="s">
        <v>31</v>
      </c>
      <c r="U221" t="s">
        <v>31</v>
      </c>
      <c r="V221" t="s">
        <v>38</v>
      </c>
      <c r="W221" t="s">
        <v>66</v>
      </c>
      <c r="X221" t="s">
        <v>3615</v>
      </c>
      <c r="Y221" s="1">
        <v>43781</v>
      </c>
      <c r="Z221" t="s">
        <v>31</v>
      </c>
      <c r="AA221" t="s">
        <v>37</v>
      </c>
      <c r="AB221" s="3">
        <v>188000000</v>
      </c>
      <c r="AC221" s="3">
        <v>188000000</v>
      </c>
      <c r="AD221" s="3">
        <v>0</v>
      </c>
      <c r="AE221" s="3">
        <v>0</v>
      </c>
      <c r="AF221" s="3">
        <v>0</v>
      </c>
      <c r="AG221" s="3">
        <v>0</v>
      </c>
      <c r="AH221" s="3">
        <v>0</v>
      </c>
      <c r="AI221" s="3">
        <v>0</v>
      </c>
      <c r="AJ221" s="3">
        <v>0</v>
      </c>
      <c r="AK221" s="3">
        <v>0</v>
      </c>
      <c r="AL221">
        <v>2</v>
      </c>
      <c r="AM221" s="1">
        <v>43990</v>
      </c>
      <c r="AN221" t="s">
        <v>3677</v>
      </c>
      <c r="AO221" t="s">
        <v>2933</v>
      </c>
      <c r="AP221" t="s">
        <v>37</v>
      </c>
      <c r="AQ221" t="s">
        <v>37</v>
      </c>
      <c r="AR221" t="s">
        <v>37</v>
      </c>
      <c r="AS221" t="s">
        <v>31</v>
      </c>
      <c r="AT221" t="s">
        <v>31</v>
      </c>
      <c r="AU221" t="s">
        <v>31</v>
      </c>
      <c r="AV221" t="s">
        <v>31</v>
      </c>
      <c r="AW221" t="s">
        <v>31</v>
      </c>
      <c r="AX221" t="s">
        <v>31</v>
      </c>
      <c r="AY221" t="s">
        <v>31</v>
      </c>
      <c r="AZ221" t="s">
        <v>31</v>
      </c>
      <c r="BA221">
        <v>0</v>
      </c>
      <c r="BB221">
        <v>0</v>
      </c>
      <c r="BC221">
        <v>0</v>
      </c>
      <c r="BD221" t="s">
        <v>31</v>
      </c>
      <c r="BE221">
        <v>0</v>
      </c>
      <c r="BF221" t="s">
        <v>37</v>
      </c>
      <c r="BG221">
        <v>52</v>
      </c>
      <c r="BH221">
        <v>0</v>
      </c>
      <c r="BI221" t="s">
        <v>31</v>
      </c>
      <c r="BJ221" t="s">
        <v>31</v>
      </c>
      <c r="BK221">
        <v>0</v>
      </c>
    </row>
    <row r="222" spans="1:63">
      <c r="A222" t="s">
        <v>3663</v>
      </c>
      <c r="B222" t="s">
        <v>2978</v>
      </c>
      <c r="C222" t="s">
        <v>45</v>
      </c>
      <c r="D222" t="s">
        <v>62</v>
      </c>
      <c r="E222" t="s">
        <v>67</v>
      </c>
      <c r="F222" t="str">
        <f t="shared" si="3"/>
        <v>57</v>
      </c>
      <c r="G222" t="s">
        <v>68</v>
      </c>
      <c r="H222" t="s">
        <v>2023</v>
      </c>
      <c r="I222" t="s">
        <v>2950</v>
      </c>
      <c r="J222" t="s">
        <v>400</v>
      </c>
      <c r="K222" t="s">
        <v>2931</v>
      </c>
      <c r="L222" t="s">
        <v>43</v>
      </c>
      <c r="M222" t="s">
        <v>44</v>
      </c>
      <c r="N222" t="s">
        <v>46</v>
      </c>
      <c r="O222" t="s">
        <v>44</v>
      </c>
      <c r="P222" t="s">
        <v>45</v>
      </c>
      <c r="Q222" t="s">
        <v>48</v>
      </c>
      <c r="R222" t="s">
        <v>49</v>
      </c>
      <c r="S222" t="s">
        <v>47</v>
      </c>
      <c r="T222" t="s">
        <v>31</v>
      </c>
      <c r="U222" t="s">
        <v>31</v>
      </c>
      <c r="V222" t="s">
        <v>38</v>
      </c>
      <c r="W222" t="s">
        <v>66</v>
      </c>
      <c r="X222" t="s">
        <v>3615</v>
      </c>
      <c r="Y222" s="1">
        <v>43781</v>
      </c>
      <c r="Z222" t="s">
        <v>31</v>
      </c>
      <c r="AA222" t="s">
        <v>37</v>
      </c>
      <c r="AB222" s="3">
        <v>208500000</v>
      </c>
      <c r="AC222" s="3">
        <v>208500000</v>
      </c>
      <c r="AD222" s="3">
        <v>0</v>
      </c>
      <c r="AE222" s="3">
        <v>0</v>
      </c>
      <c r="AF222" s="3">
        <v>0</v>
      </c>
      <c r="AG222" s="3">
        <v>0</v>
      </c>
      <c r="AH222" s="3">
        <v>0</v>
      </c>
      <c r="AI222" s="3">
        <v>0</v>
      </c>
      <c r="AJ222" s="3">
        <v>0</v>
      </c>
      <c r="AK222" s="3">
        <v>0</v>
      </c>
      <c r="AL222">
        <v>2</v>
      </c>
      <c r="AM222" s="1">
        <v>43990</v>
      </c>
      <c r="AN222" t="s">
        <v>3677</v>
      </c>
      <c r="AO222" t="s">
        <v>2933</v>
      </c>
      <c r="AP222" t="s">
        <v>37</v>
      </c>
      <c r="AQ222" t="s">
        <v>37</v>
      </c>
      <c r="AR222" t="s">
        <v>37</v>
      </c>
      <c r="AS222" t="s">
        <v>31</v>
      </c>
      <c r="AT222" t="s">
        <v>31</v>
      </c>
      <c r="AU222" t="s">
        <v>31</v>
      </c>
      <c r="AV222" t="s">
        <v>31</v>
      </c>
      <c r="AW222" t="s">
        <v>31</v>
      </c>
      <c r="AX222" t="s">
        <v>31</v>
      </c>
      <c r="AY222" t="s">
        <v>31</v>
      </c>
      <c r="AZ222" t="s">
        <v>31</v>
      </c>
      <c r="BA222">
        <v>0</v>
      </c>
      <c r="BB222">
        <v>0</v>
      </c>
      <c r="BC222">
        <v>0</v>
      </c>
      <c r="BD222" t="s">
        <v>31</v>
      </c>
      <c r="BE222">
        <v>0</v>
      </c>
      <c r="BF222" t="s">
        <v>37</v>
      </c>
      <c r="BG222">
        <v>53</v>
      </c>
      <c r="BH222">
        <v>0</v>
      </c>
      <c r="BI222" t="s">
        <v>31</v>
      </c>
      <c r="BJ222" t="s">
        <v>31</v>
      </c>
      <c r="BK222">
        <v>0</v>
      </c>
    </row>
    <row r="223" spans="1:63">
      <c r="A223" t="s">
        <v>3664</v>
      </c>
      <c r="B223" t="s">
        <v>2978</v>
      </c>
      <c r="C223" t="s">
        <v>45</v>
      </c>
      <c r="D223" t="s">
        <v>62</v>
      </c>
      <c r="E223" t="s">
        <v>67</v>
      </c>
      <c r="F223" t="str">
        <f t="shared" si="3"/>
        <v>57</v>
      </c>
      <c r="G223" t="s">
        <v>68</v>
      </c>
      <c r="H223" t="s">
        <v>717</v>
      </c>
      <c r="I223" t="s">
        <v>2950</v>
      </c>
      <c r="J223" t="s">
        <v>400</v>
      </c>
      <c r="K223" t="s">
        <v>2931</v>
      </c>
      <c r="L223" t="s">
        <v>43</v>
      </c>
      <c r="M223" t="s">
        <v>44</v>
      </c>
      <c r="N223" t="s">
        <v>46</v>
      </c>
      <c r="O223" t="s">
        <v>44</v>
      </c>
      <c r="P223" t="s">
        <v>45</v>
      </c>
      <c r="Q223" t="s">
        <v>48</v>
      </c>
      <c r="R223" t="s">
        <v>49</v>
      </c>
      <c r="S223" t="s">
        <v>47</v>
      </c>
      <c r="T223" t="s">
        <v>31</v>
      </c>
      <c r="U223" t="s">
        <v>31</v>
      </c>
      <c r="V223" t="s">
        <v>38</v>
      </c>
      <c r="W223" t="s">
        <v>66</v>
      </c>
      <c r="X223" t="s">
        <v>3615</v>
      </c>
      <c r="Y223" s="1">
        <v>43781</v>
      </c>
      <c r="Z223" t="s">
        <v>31</v>
      </c>
      <c r="AA223" t="s">
        <v>37</v>
      </c>
      <c r="AB223" s="3">
        <v>27000000</v>
      </c>
      <c r="AC223" s="3">
        <v>27000000</v>
      </c>
      <c r="AD223" s="3">
        <v>0</v>
      </c>
      <c r="AE223" s="3">
        <v>0</v>
      </c>
      <c r="AF223" s="3">
        <v>0</v>
      </c>
      <c r="AG223" s="3">
        <v>0</v>
      </c>
      <c r="AH223" s="3">
        <v>0</v>
      </c>
      <c r="AI223" s="3">
        <v>0</v>
      </c>
      <c r="AJ223" s="3">
        <v>0</v>
      </c>
      <c r="AK223" s="3">
        <v>0</v>
      </c>
      <c r="AL223">
        <v>2</v>
      </c>
      <c r="AM223" s="1">
        <v>43990</v>
      </c>
      <c r="AN223" t="s">
        <v>3677</v>
      </c>
      <c r="AO223" t="s">
        <v>2933</v>
      </c>
      <c r="AP223" t="s">
        <v>37</v>
      </c>
      <c r="AQ223" t="s">
        <v>37</v>
      </c>
      <c r="AR223" t="s">
        <v>37</v>
      </c>
      <c r="AS223" t="s">
        <v>31</v>
      </c>
      <c r="AT223" t="s">
        <v>31</v>
      </c>
      <c r="AU223" t="s">
        <v>31</v>
      </c>
      <c r="AV223" t="s">
        <v>31</v>
      </c>
      <c r="AW223" t="s">
        <v>31</v>
      </c>
      <c r="AX223" t="s">
        <v>31</v>
      </c>
      <c r="AY223" t="s">
        <v>31</v>
      </c>
      <c r="AZ223" t="s">
        <v>31</v>
      </c>
      <c r="BA223">
        <v>0</v>
      </c>
      <c r="BB223">
        <v>0</v>
      </c>
      <c r="BC223">
        <v>0</v>
      </c>
      <c r="BD223" t="s">
        <v>31</v>
      </c>
      <c r="BE223">
        <v>0</v>
      </c>
      <c r="BF223" t="s">
        <v>37</v>
      </c>
      <c r="BG223">
        <v>54</v>
      </c>
      <c r="BH223">
        <v>0</v>
      </c>
      <c r="BI223" t="s">
        <v>31</v>
      </c>
      <c r="BJ223" t="s">
        <v>31</v>
      </c>
      <c r="BK223">
        <v>0</v>
      </c>
    </row>
    <row r="224" spans="1:63">
      <c r="A224" t="s">
        <v>3666</v>
      </c>
      <c r="B224" t="s">
        <v>2978</v>
      </c>
      <c r="C224" t="s">
        <v>45</v>
      </c>
      <c r="D224" t="s">
        <v>62</v>
      </c>
      <c r="E224" t="s">
        <v>67</v>
      </c>
      <c r="F224" t="str">
        <f t="shared" si="3"/>
        <v>52</v>
      </c>
      <c r="G224" t="s">
        <v>68</v>
      </c>
      <c r="H224" t="s">
        <v>3358</v>
      </c>
      <c r="I224" t="s">
        <v>2941</v>
      </c>
      <c r="J224" t="s">
        <v>363</v>
      </c>
      <c r="K224" t="s">
        <v>2931</v>
      </c>
      <c r="L224" t="s">
        <v>43</v>
      </c>
      <c r="M224" t="s">
        <v>44</v>
      </c>
      <c r="N224" t="s">
        <v>46</v>
      </c>
      <c r="O224" t="s">
        <v>44</v>
      </c>
      <c r="P224" t="s">
        <v>45</v>
      </c>
      <c r="Q224" t="s">
        <v>48</v>
      </c>
      <c r="R224" t="s">
        <v>49</v>
      </c>
      <c r="S224" t="s">
        <v>47</v>
      </c>
      <c r="T224" t="s">
        <v>31</v>
      </c>
      <c r="U224" t="s">
        <v>31</v>
      </c>
      <c r="V224" t="s">
        <v>38</v>
      </c>
      <c r="W224" t="s">
        <v>66</v>
      </c>
      <c r="X224" t="s">
        <v>3615</v>
      </c>
      <c r="Y224" s="1">
        <v>43781</v>
      </c>
      <c r="Z224" t="s">
        <v>31</v>
      </c>
      <c r="AA224" t="s">
        <v>37</v>
      </c>
      <c r="AB224" s="3">
        <v>121800000</v>
      </c>
      <c r="AC224" s="3">
        <v>121800000</v>
      </c>
      <c r="AD224" s="3">
        <v>0</v>
      </c>
      <c r="AE224" s="3">
        <v>0</v>
      </c>
      <c r="AF224" s="3">
        <v>0</v>
      </c>
      <c r="AG224" s="3">
        <v>0</v>
      </c>
      <c r="AH224" s="3">
        <v>65250000</v>
      </c>
      <c r="AI224" s="3">
        <v>0</v>
      </c>
      <c r="AJ224" s="3">
        <v>0</v>
      </c>
      <c r="AK224" s="3">
        <v>0</v>
      </c>
      <c r="AL224">
        <v>2</v>
      </c>
      <c r="AM224" s="1">
        <v>43990</v>
      </c>
      <c r="AN224" t="s">
        <v>3677</v>
      </c>
      <c r="AO224" t="s">
        <v>2933</v>
      </c>
      <c r="AP224" t="s">
        <v>37</v>
      </c>
      <c r="AQ224" t="s">
        <v>37</v>
      </c>
      <c r="AR224" t="s">
        <v>37</v>
      </c>
      <c r="AS224" t="s">
        <v>31</v>
      </c>
      <c r="AT224" t="s">
        <v>31</v>
      </c>
      <c r="AU224" t="s">
        <v>31</v>
      </c>
      <c r="AV224" t="s">
        <v>31</v>
      </c>
      <c r="AW224" t="s">
        <v>31</v>
      </c>
      <c r="AX224" t="s">
        <v>31</v>
      </c>
      <c r="AY224" t="s">
        <v>31</v>
      </c>
      <c r="AZ224" t="s">
        <v>31</v>
      </c>
      <c r="BA224">
        <v>0</v>
      </c>
      <c r="BB224">
        <v>0</v>
      </c>
      <c r="BC224">
        <v>0</v>
      </c>
      <c r="BD224" t="s">
        <v>31</v>
      </c>
      <c r="BE224">
        <v>0</v>
      </c>
      <c r="BF224" t="s">
        <v>37</v>
      </c>
      <c r="BG224">
        <v>55</v>
      </c>
      <c r="BH224">
        <v>0</v>
      </c>
      <c r="BI224" t="s">
        <v>31</v>
      </c>
      <c r="BJ224" t="s">
        <v>31</v>
      </c>
      <c r="BK224">
        <v>0</v>
      </c>
    </row>
    <row r="225" spans="1:63">
      <c r="A225" t="s">
        <v>3665</v>
      </c>
      <c r="B225" t="s">
        <v>2978</v>
      </c>
      <c r="C225" t="s">
        <v>45</v>
      </c>
      <c r="D225" t="s">
        <v>62</v>
      </c>
      <c r="E225" t="s">
        <v>67</v>
      </c>
      <c r="F225" t="str">
        <f t="shared" si="3"/>
        <v>52</v>
      </c>
      <c r="G225" t="s">
        <v>68</v>
      </c>
      <c r="H225" t="s">
        <v>643</v>
      </c>
      <c r="I225" t="s">
        <v>2941</v>
      </c>
      <c r="J225" t="s">
        <v>363</v>
      </c>
      <c r="K225" t="s">
        <v>2931</v>
      </c>
      <c r="L225" t="s">
        <v>43</v>
      </c>
      <c r="M225" t="s">
        <v>44</v>
      </c>
      <c r="N225" t="s">
        <v>46</v>
      </c>
      <c r="O225" t="s">
        <v>44</v>
      </c>
      <c r="P225" t="s">
        <v>45</v>
      </c>
      <c r="Q225" t="s">
        <v>48</v>
      </c>
      <c r="R225" t="s">
        <v>49</v>
      </c>
      <c r="S225" t="s">
        <v>47</v>
      </c>
      <c r="T225" t="s">
        <v>31</v>
      </c>
      <c r="U225" t="s">
        <v>31</v>
      </c>
      <c r="V225" t="s">
        <v>38</v>
      </c>
      <c r="W225" t="s">
        <v>66</v>
      </c>
      <c r="X225" t="s">
        <v>3615</v>
      </c>
      <c r="Y225" s="1">
        <v>43781</v>
      </c>
      <c r="Z225" t="s">
        <v>31</v>
      </c>
      <c r="AA225" t="s">
        <v>37</v>
      </c>
      <c r="AB225" s="3">
        <v>110000000</v>
      </c>
      <c r="AC225" s="3">
        <v>110000000</v>
      </c>
      <c r="AD225" s="3">
        <v>0</v>
      </c>
      <c r="AE225" s="3">
        <v>0</v>
      </c>
      <c r="AF225" s="3">
        <v>0</v>
      </c>
      <c r="AG225" s="3">
        <v>0</v>
      </c>
      <c r="AH225" s="3">
        <v>0</v>
      </c>
      <c r="AI225" s="3">
        <v>0</v>
      </c>
      <c r="AJ225" s="3">
        <v>0</v>
      </c>
      <c r="AK225" s="3">
        <v>0</v>
      </c>
      <c r="AL225">
        <v>2</v>
      </c>
      <c r="AM225" s="1">
        <v>43990</v>
      </c>
      <c r="AN225" t="s">
        <v>3677</v>
      </c>
      <c r="AO225" t="s">
        <v>2933</v>
      </c>
      <c r="AP225" t="s">
        <v>37</v>
      </c>
      <c r="AQ225" t="s">
        <v>37</v>
      </c>
      <c r="AR225" t="s">
        <v>37</v>
      </c>
      <c r="AS225" t="s">
        <v>31</v>
      </c>
      <c r="AT225" t="s">
        <v>31</v>
      </c>
      <c r="AU225" t="s">
        <v>31</v>
      </c>
      <c r="AV225" t="s">
        <v>31</v>
      </c>
      <c r="AW225" t="s">
        <v>31</v>
      </c>
      <c r="AX225" t="s">
        <v>31</v>
      </c>
      <c r="AY225" t="s">
        <v>31</v>
      </c>
      <c r="AZ225" t="s">
        <v>31</v>
      </c>
      <c r="BA225">
        <v>0</v>
      </c>
      <c r="BB225">
        <v>0</v>
      </c>
      <c r="BC225">
        <v>0</v>
      </c>
      <c r="BD225" t="s">
        <v>31</v>
      </c>
      <c r="BE225">
        <v>0</v>
      </c>
      <c r="BF225" t="s">
        <v>37</v>
      </c>
      <c r="BG225">
        <v>56</v>
      </c>
      <c r="BH225">
        <v>0</v>
      </c>
      <c r="BI225" t="s">
        <v>31</v>
      </c>
      <c r="BJ225" t="s">
        <v>31</v>
      </c>
      <c r="BK225">
        <v>0</v>
      </c>
    </row>
    <row r="226" spans="1:63">
      <c r="A226" t="s">
        <v>3667</v>
      </c>
      <c r="B226" t="s">
        <v>2978</v>
      </c>
      <c r="C226" t="s">
        <v>45</v>
      </c>
      <c r="D226" t="s">
        <v>62</v>
      </c>
      <c r="E226" t="s">
        <v>67</v>
      </c>
      <c r="F226" t="str">
        <f t="shared" si="3"/>
        <v>52</v>
      </c>
      <c r="G226" t="s">
        <v>68</v>
      </c>
      <c r="H226" t="s">
        <v>469</v>
      </c>
      <c r="I226" t="s">
        <v>2941</v>
      </c>
      <c r="J226" t="s">
        <v>363</v>
      </c>
      <c r="K226" t="s">
        <v>2931</v>
      </c>
      <c r="L226" t="s">
        <v>43</v>
      </c>
      <c r="M226" t="s">
        <v>44</v>
      </c>
      <c r="N226" t="s">
        <v>46</v>
      </c>
      <c r="O226" t="s">
        <v>44</v>
      </c>
      <c r="P226" t="s">
        <v>45</v>
      </c>
      <c r="Q226" t="s">
        <v>48</v>
      </c>
      <c r="R226" t="s">
        <v>49</v>
      </c>
      <c r="S226" t="s">
        <v>47</v>
      </c>
      <c r="T226" t="s">
        <v>31</v>
      </c>
      <c r="U226" t="s">
        <v>31</v>
      </c>
      <c r="V226" t="s">
        <v>38</v>
      </c>
      <c r="W226" t="s">
        <v>66</v>
      </c>
      <c r="X226" t="s">
        <v>3615</v>
      </c>
      <c r="Y226" s="1">
        <v>43781</v>
      </c>
      <c r="Z226" t="s">
        <v>31</v>
      </c>
      <c r="AA226" t="s">
        <v>37</v>
      </c>
      <c r="AB226" s="3">
        <v>263000000</v>
      </c>
      <c r="AC226" s="3">
        <v>263000000</v>
      </c>
      <c r="AD226" s="3">
        <v>0</v>
      </c>
      <c r="AE226" s="3">
        <v>0</v>
      </c>
      <c r="AF226" s="3">
        <v>0</v>
      </c>
      <c r="AG226" s="3">
        <v>0</v>
      </c>
      <c r="AH226" s="3">
        <v>135850000</v>
      </c>
      <c r="AI226" s="3">
        <v>0</v>
      </c>
      <c r="AJ226" s="3">
        <v>0</v>
      </c>
      <c r="AK226" s="3">
        <v>0</v>
      </c>
      <c r="AL226">
        <v>2</v>
      </c>
      <c r="AM226" s="1">
        <v>43990</v>
      </c>
      <c r="AN226" t="s">
        <v>3677</v>
      </c>
      <c r="AO226" t="s">
        <v>2933</v>
      </c>
      <c r="AP226" t="s">
        <v>37</v>
      </c>
      <c r="AQ226" t="s">
        <v>37</v>
      </c>
      <c r="AR226" t="s">
        <v>37</v>
      </c>
      <c r="AS226" t="s">
        <v>31</v>
      </c>
      <c r="AT226" t="s">
        <v>31</v>
      </c>
      <c r="AU226" t="s">
        <v>31</v>
      </c>
      <c r="AV226" t="s">
        <v>31</v>
      </c>
      <c r="AW226" t="s">
        <v>31</v>
      </c>
      <c r="AX226" t="s">
        <v>31</v>
      </c>
      <c r="AY226" t="s">
        <v>31</v>
      </c>
      <c r="AZ226" t="s">
        <v>31</v>
      </c>
      <c r="BA226">
        <v>0</v>
      </c>
      <c r="BB226">
        <v>0</v>
      </c>
      <c r="BC226">
        <v>0</v>
      </c>
      <c r="BD226" t="s">
        <v>31</v>
      </c>
      <c r="BE226">
        <v>0</v>
      </c>
      <c r="BF226" t="s">
        <v>37</v>
      </c>
      <c r="BG226">
        <v>57</v>
      </c>
      <c r="BH226">
        <v>0</v>
      </c>
      <c r="BI226" t="s">
        <v>31</v>
      </c>
      <c r="BJ226" t="s">
        <v>31</v>
      </c>
      <c r="BK226">
        <v>0</v>
      </c>
    </row>
    <row r="227" spans="1:63">
      <c r="A227" t="s">
        <v>3668</v>
      </c>
      <c r="B227" t="s">
        <v>2978</v>
      </c>
      <c r="C227" t="s">
        <v>45</v>
      </c>
      <c r="D227" t="s">
        <v>62</v>
      </c>
      <c r="E227" t="s">
        <v>67</v>
      </c>
      <c r="F227" t="str">
        <f t="shared" si="3"/>
        <v>52</v>
      </c>
      <c r="G227" t="s">
        <v>68</v>
      </c>
      <c r="H227" t="s">
        <v>902</v>
      </c>
      <c r="I227" t="s">
        <v>2941</v>
      </c>
      <c r="J227" t="s">
        <v>363</v>
      </c>
      <c r="K227" t="s">
        <v>2931</v>
      </c>
      <c r="L227" t="s">
        <v>43</v>
      </c>
      <c r="M227" t="s">
        <v>44</v>
      </c>
      <c r="N227" t="s">
        <v>46</v>
      </c>
      <c r="O227" t="s">
        <v>44</v>
      </c>
      <c r="P227" t="s">
        <v>45</v>
      </c>
      <c r="Q227" t="s">
        <v>48</v>
      </c>
      <c r="R227" t="s">
        <v>49</v>
      </c>
      <c r="S227" t="s">
        <v>47</v>
      </c>
      <c r="T227" t="s">
        <v>31</v>
      </c>
      <c r="U227" t="s">
        <v>31</v>
      </c>
      <c r="V227" t="s">
        <v>38</v>
      </c>
      <c r="W227" t="s">
        <v>66</v>
      </c>
      <c r="X227" t="s">
        <v>3615</v>
      </c>
      <c r="Y227" s="1">
        <v>43781</v>
      </c>
      <c r="Z227" t="s">
        <v>31</v>
      </c>
      <c r="AA227" t="s">
        <v>37</v>
      </c>
      <c r="AB227" s="3">
        <v>48000000</v>
      </c>
      <c r="AC227" s="3">
        <v>48000000</v>
      </c>
      <c r="AD227" s="3">
        <v>0</v>
      </c>
      <c r="AE227" s="3">
        <v>0</v>
      </c>
      <c r="AF227" s="3">
        <v>0</v>
      </c>
      <c r="AG227" s="3">
        <v>0</v>
      </c>
      <c r="AH227" s="3">
        <v>7200000</v>
      </c>
      <c r="AI227" s="3">
        <v>0</v>
      </c>
      <c r="AJ227" s="3">
        <v>0</v>
      </c>
      <c r="AK227" s="3">
        <v>0</v>
      </c>
      <c r="AL227">
        <v>2</v>
      </c>
      <c r="AM227" s="1">
        <v>43990</v>
      </c>
      <c r="AN227" t="s">
        <v>3677</v>
      </c>
      <c r="AO227" t="s">
        <v>2933</v>
      </c>
      <c r="AP227" t="s">
        <v>37</v>
      </c>
      <c r="AQ227" t="s">
        <v>37</v>
      </c>
      <c r="AR227" t="s">
        <v>37</v>
      </c>
      <c r="AS227" t="s">
        <v>31</v>
      </c>
      <c r="AT227" t="s">
        <v>31</v>
      </c>
      <c r="AU227" t="s">
        <v>31</v>
      </c>
      <c r="AV227" t="s">
        <v>31</v>
      </c>
      <c r="AW227" t="s">
        <v>31</v>
      </c>
      <c r="AX227" t="s">
        <v>31</v>
      </c>
      <c r="AY227" t="s">
        <v>31</v>
      </c>
      <c r="AZ227" t="s">
        <v>31</v>
      </c>
      <c r="BA227">
        <v>0</v>
      </c>
      <c r="BB227">
        <v>0</v>
      </c>
      <c r="BC227">
        <v>0</v>
      </c>
      <c r="BD227" t="s">
        <v>31</v>
      </c>
      <c r="BE227">
        <v>0</v>
      </c>
      <c r="BF227" t="s">
        <v>37</v>
      </c>
      <c r="BG227">
        <v>58</v>
      </c>
      <c r="BH227">
        <v>0</v>
      </c>
      <c r="BI227" t="s">
        <v>31</v>
      </c>
      <c r="BJ227" t="s">
        <v>31</v>
      </c>
      <c r="BK227">
        <v>0</v>
      </c>
    </row>
    <row r="228" spans="1:63">
      <c r="A228" t="s">
        <v>3669</v>
      </c>
      <c r="B228" t="s">
        <v>2978</v>
      </c>
      <c r="C228" t="s">
        <v>45</v>
      </c>
      <c r="D228" t="s">
        <v>62</v>
      </c>
      <c r="E228" t="s">
        <v>67</v>
      </c>
      <c r="F228" t="str">
        <f t="shared" si="3"/>
        <v>51</v>
      </c>
      <c r="G228" t="s">
        <v>68</v>
      </c>
      <c r="H228" t="s">
        <v>125</v>
      </c>
      <c r="I228" t="s">
        <v>2942</v>
      </c>
      <c r="J228" t="s">
        <v>92</v>
      </c>
      <c r="K228" t="s">
        <v>2931</v>
      </c>
      <c r="L228" t="s">
        <v>43</v>
      </c>
      <c r="M228" t="s">
        <v>44</v>
      </c>
      <c r="N228" t="s">
        <v>46</v>
      </c>
      <c r="O228" t="s">
        <v>44</v>
      </c>
      <c r="P228" t="s">
        <v>45</v>
      </c>
      <c r="Q228" t="s">
        <v>48</v>
      </c>
      <c r="R228" t="s">
        <v>49</v>
      </c>
      <c r="S228" t="s">
        <v>47</v>
      </c>
      <c r="T228" t="s">
        <v>31</v>
      </c>
      <c r="U228" t="s">
        <v>31</v>
      </c>
      <c r="V228" t="s">
        <v>38</v>
      </c>
      <c r="W228" t="s">
        <v>66</v>
      </c>
      <c r="X228" t="s">
        <v>3615</v>
      </c>
      <c r="Y228" s="1">
        <v>43781</v>
      </c>
      <c r="Z228" t="s">
        <v>31</v>
      </c>
      <c r="AA228" t="s">
        <v>37</v>
      </c>
      <c r="AB228" s="3">
        <v>36000000</v>
      </c>
      <c r="AC228" s="3">
        <v>36000000</v>
      </c>
      <c r="AD228" s="3">
        <v>0</v>
      </c>
      <c r="AE228" s="3">
        <v>0</v>
      </c>
      <c r="AF228" s="3">
        <v>0</v>
      </c>
      <c r="AG228" s="3">
        <v>0</v>
      </c>
      <c r="AH228" s="3">
        <v>0</v>
      </c>
      <c r="AI228" s="3">
        <v>0</v>
      </c>
      <c r="AJ228" s="3">
        <v>0</v>
      </c>
      <c r="AK228" s="3">
        <v>0</v>
      </c>
      <c r="AL228">
        <v>2</v>
      </c>
      <c r="AM228" s="1">
        <v>43990</v>
      </c>
      <c r="AN228" t="s">
        <v>3677</v>
      </c>
      <c r="AO228" t="s">
        <v>2933</v>
      </c>
      <c r="AP228" t="s">
        <v>37</v>
      </c>
      <c r="AQ228" t="s">
        <v>37</v>
      </c>
      <c r="AR228" t="s">
        <v>37</v>
      </c>
      <c r="AS228" t="s">
        <v>31</v>
      </c>
      <c r="AT228" t="s">
        <v>31</v>
      </c>
      <c r="AU228" t="s">
        <v>31</v>
      </c>
      <c r="AV228" t="s">
        <v>31</v>
      </c>
      <c r="AW228" t="s">
        <v>31</v>
      </c>
      <c r="AX228" t="s">
        <v>31</v>
      </c>
      <c r="AY228" t="s">
        <v>31</v>
      </c>
      <c r="AZ228" t="s">
        <v>31</v>
      </c>
      <c r="BA228">
        <v>0</v>
      </c>
      <c r="BB228">
        <v>0</v>
      </c>
      <c r="BC228">
        <v>0</v>
      </c>
      <c r="BD228" t="s">
        <v>31</v>
      </c>
      <c r="BE228">
        <v>0</v>
      </c>
      <c r="BF228" t="s">
        <v>37</v>
      </c>
      <c r="BG228">
        <v>59</v>
      </c>
      <c r="BH228">
        <v>0</v>
      </c>
      <c r="BI228" t="s">
        <v>31</v>
      </c>
      <c r="BJ228" t="s">
        <v>31</v>
      </c>
      <c r="BK228">
        <v>0</v>
      </c>
    </row>
    <row r="229" spans="1:63">
      <c r="A229" t="s">
        <v>3670</v>
      </c>
      <c r="B229" t="s">
        <v>2978</v>
      </c>
      <c r="C229" t="s">
        <v>45</v>
      </c>
      <c r="D229" t="s">
        <v>62</v>
      </c>
      <c r="E229" t="s">
        <v>67</v>
      </c>
      <c r="F229" t="str">
        <f t="shared" si="3"/>
        <v>51</v>
      </c>
      <c r="G229" t="s">
        <v>195</v>
      </c>
      <c r="H229" t="s">
        <v>42</v>
      </c>
      <c r="I229" t="s">
        <v>2940</v>
      </c>
      <c r="J229" t="s">
        <v>84</v>
      </c>
      <c r="K229" t="s">
        <v>2931</v>
      </c>
      <c r="L229" t="s">
        <v>43</v>
      </c>
      <c r="M229" t="s">
        <v>44</v>
      </c>
      <c r="N229" t="s">
        <v>46</v>
      </c>
      <c r="O229" t="s">
        <v>44</v>
      </c>
      <c r="P229" t="s">
        <v>45</v>
      </c>
      <c r="Q229" t="s">
        <v>48</v>
      </c>
      <c r="R229" t="s">
        <v>49</v>
      </c>
      <c r="S229" t="s">
        <v>47</v>
      </c>
      <c r="T229" t="s">
        <v>31</v>
      </c>
      <c r="U229" t="s">
        <v>31</v>
      </c>
      <c r="V229" t="s">
        <v>38</v>
      </c>
      <c r="W229" t="s">
        <v>66</v>
      </c>
      <c r="X229" t="s">
        <v>3615</v>
      </c>
      <c r="Y229" s="1">
        <v>43781</v>
      </c>
      <c r="Z229" t="s">
        <v>31</v>
      </c>
      <c r="AA229" t="s">
        <v>37</v>
      </c>
      <c r="AB229" s="3">
        <v>12972312000</v>
      </c>
      <c r="AC229" s="3">
        <v>12972312000</v>
      </c>
      <c r="AD229" s="3">
        <v>0</v>
      </c>
      <c r="AE229" s="3">
        <v>0</v>
      </c>
      <c r="AF229" s="3">
        <v>0</v>
      </c>
      <c r="AG229" s="3">
        <v>0</v>
      </c>
      <c r="AH229" s="3">
        <v>2968740700</v>
      </c>
      <c r="AI229" s="3">
        <v>0</v>
      </c>
      <c r="AJ229" s="3">
        <v>0</v>
      </c>
      <c r="AK229" s="3">
        <v>0</v>
      </c>
      <c r="AL229">
        <v>2</v>
      </c>
      <c r="AM229" s="1">
        <v>43990</v>
      </c>
      <c r="AN229" t="s">
        <v>3677</v>
      </c>
      <c r="AO229" t="s">
        <v>2933</v>
      </c>
      <c r="AP229" t="s">
        <v>37</v>
      </c>
      <c r="AQ229" t="s">
        <v>37</v>
      </c>
      <c r="AR229" t="s">
        <v>37</v>
      </c>
      <c r="AS229" t="s">
        <v>31</v>
      </c>
      <c r="AT229" t="s">
        <v>31</v>
      </c>
      <c r="AU229" t="s">
        <v>31</v>
      </c>
      <c r="AV229" t="s">
        <v>31</v>
      </c>
      <c r="AW229" t="s">
        <v>31</v>
      </c>
      <c r="AX229" t="s">
        <v>31</v>
      </c>
      <c r="AY229" t="s">
        <v>31</v>
      </c>
      <c r="AZ229" t="s">
        <v>31</v>
      </c>
      <c r="BA229">
        <v>0</v>
      </c>
      <c r="BB229">
        <v>0</v>
      </c>
      <c r="BC229">
        <v>0</v>
      </c>
      <c r="BD229" t="s">
        <v>31</v>
      </c>
      <c r="BE229">
        <v>0</v>
      </c>
      <c r="BF229" t="s">
        <v>37</v>
      </c>
      <c r="BG229">
        <v>60</v>
      </c>
      <c r="BH229">
        <v>0</v>
      </c>
      <c r="BI229" t="s">
        <v>31</v>
      </c>
      <c r="BJ229" t="s">
        <v>31</v>
      </c>
      <c r="BK229">
        <v>0</v>
      </c>
    </row>
    <row r="230" spans="1:63">
      <c r="A230" t="s">
        <v>3671</v>
      </c>
      <c r="B230" t="s">
        <v>2978</v>
      </c>
      <c r="C230" t="s">
        <v>45</v>
      </c>
      <c r="D230" t="s">
        <v>62</v>
      </c>
      <c r="E230" t="s">
        <v>67</v>
      </c>
      <c r="F230" t="str">
        <f t="shared" si="3"/>
        <v>51</v>
      </c>
      <c r="G230" t="s">
        <v>195</v>
      </c>
      <c r="H230" t="s">
        <v>448</v>
      </c>
      <c r="I230" t="s">
        <v>2942</v>
      </c>
      <c r="J230" t="s">
        <v>88</v>
      </c>
      <c r="K230" t="s">
        <v>2931</v>
      </c>
      <c r="L230" t="s">
        <v>43</v>
      </c>
      <c r="M230" t="s">
        <v>44</v>
      </c>
      <c r="N230" t="s">
        <v>46</v>
      </c>
      <c r="O230" t="s">
        <v>44</v>
      </c>
      <c r="P230" t="s">
        <v>45</v>
      </c>
      <c r="Q230" t="s">
        <v>48</v>
      </c>
      <c r="R230" t="s">
        <v>49</v>
      </c>
      <c r="S230" t="s">
        <v>47</v>
      </c>
      <c r="T230" t="s">
        <v>31</v>
      </c>
      <c r="U230" t="s">
        <v>31</v>
      </c>
      <c r="V230" t="s">
        <v>38</v>
      </c>
      <c r="W230" t="s">
        <v>66</v>
      </c>
      <c r="X230" t="s">
        <v>3615</v>
      </c>
      <c r="Y230" s="1">
        <v>43781</v>
      </c>
      <c r="Z230" t="s">
        <v>31</v>
      </c>
      <c r="AA230" t="s">
        <v>37</v>
      </c>
      <c r="AB230" s="3">
        <v>937235000</v>
      </c>
      <c r="AC230" s="3">
        <v>937235000</v>
      </c>
      <c r="AD230" s="3">
        <v>0</v>
      </c>
      <c r="AE230" s="3">
        <v>0</v>
      </c>
      <c r="AF230" s="3">
        <v>0</v>
      </c>
      <c r="AG230" s="3">
        <v>0</v>
      </c>
      <c r="AH230" s="3">
        <v>292241700</v>
      </c>
      <c r="AI230" s="3">
        <v>0</v>
      </c>
      <c r="AJ230" s="3">
        <v>0</v>
      </c>
      <c r="AK230" s="3">
        <v>0</v>
      </c>
      <c r="AL230">
        <v>2</v>
      </c>
      <c r="AM230" s="1">
        <v>43990</v>
      </c>
      <c r="AN230" t="s">
        <v>3677</v>
      </c>
      <c r="AO230" t="s">
        <v>2933</v>
      </c>
      <c r="AP230" t="s">
        <v>37</v>
      </c>
      <c r="AQ230" t="s">
        <v>37</v>
      </c>
      <c r="AR230" t="s">
        <v>37</v>
      </c>
      <c r="AS230" t="s">
        <v>31</v>
      </c>
      <c r="AT230" t="s">
        <v>31</v>
      </c>
      <c r="AU230" t="s">
        <v>31</v>
      </c>
      <c r="AV230" t="s">
        <v>31</v>
      </c>
      <c r="AW230" t="s">
        <v>31</v>
      </c>
      <c r="AX230" t="s">
        <v>31</v>
      </c>
      <c r="AY230" t="s">
        <v>31</v>
      </c>
      <c r="AZ230" t="s">
        <v>31</v>
      </c>
      <c r="BA230">
        <v>0</v>
      </c>
      <c r="BB230">
        <v>0</v>
      </c>
      <c r="BC230">
        <v>0</v>
      </c>
      <c r="BD230" t="s">
        <v>31</v>
      </c>
      <c r="BE230">
        <v>0</v>
      </c>
      <c r="BF230" t="s">
        <v>37</v>
      </c>
      <c r="BG230">
        <v>61</v>
      </c>
      <c r="BH230">
        <v>0</v>
      </c>
      <c r="BI230" t="s">
        <v>31</v>
      </c>
      <c r="BJ230" t="s">
        <v>31</v>
      </c>
      <c r="BK230">
        <v>0</v>
      </c>
    </row>
    <row r="234" spans="1:63">
      <c r="J234">
        <v>51</v>
      </c>
      <c r="AB234" s="3">
        <f ca="1">SUMIF($F$2:$AB$230,J234,$AB$2:$AB$230)</f>
        <v>205382339000</v>
      </c>
    </row>
    <row r="235" spans="1:63">
      <c r="J235">
        <v>52</v>
      </c>
      <c r="AB235" s="3">
        <f t="shared" ref="AB235:AB237" ca="1" si="4">SUMIF($F$2:$AB$230,J235,$AB$2:$AB$230)</f>
        <v>105795440000</v>
      </c>
    </row>
    <row r="236" spans="1:63">
      <c r="J236">
        <v>53</v>
      </c>
      <c r="AB236" s="3">
        <f t="shared" ca="1" si="4"/>
        <v>509142000</v>
      </c>
    </row>
    <row r="237" spans="1:63">
      <c r="J237">
        <v>57</v>
      </c>
      <c r="AB237" s="3">
        <f t="shared" ca="1" si="4"/>
        <v>847000000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C1:T148"/>
  <sheetViews>
    <sheetView topLeftCell="A130" workbookViewId="0">
      <selection activeCell="G155" sqref="G155"/>
    </sheetView>
  </sheetViews>
  <sheetFormatPr defaultRowHeight="12.75"/>
  <cols>
    <col min="1" max="3" width="9.140625" customWidth="1"/>
    <col min="4" max="4" width="15.7109375" customWidth="1"/>
    <col min="5" max="20" width="15.85546875" customWidth="1"/>
  </cols>
  <sheetData>
    <row r="1" spans="3:20">
      <c r="D1" s="2"/>
      <c r="E1" s="2" t="s">
        <v>2970</v>
      </c>
      <c r="I1" s="2" t="s">
        <v>2969</v>
      </c>
      <c r="M1" s="2" t="s">
        <v>2971</v>
      </c>
      <c r="Q1" s="2" t="s">
        <v>2972</v>
      </c>
    </row>
    <row r="2" spans="3:20">
      <c r="D2" s="11" t="s">
        <v>2968</v>
      </c>
      <c r="E2" s="16" t="s">
        <v>45</v>
      </c>
      <c r="F2" s="16" t="s">
        <v>49</v>
      </c>
      <c r="G2" s="16" t="s">
        <v>39</v>
      </c>
      <c r="H2" s="17" t="s">
        <v>2959</v>
      </c>
      <c r="I2" s="16" t="s">
        <v>66</v>
      </c>
      <c r="J2" s="16" t="s">
        <v>48</v>
      </c>
      <c r="K2" s="16" t="s">
        <v>119</v>
      </c>
      <c r="L2" s="17" t="s">
        <v>2960</v>
      </c>
      <c r="M2" s="16" t="s">
        <v>67</v>
      </c>
      <c r="N2" s="16" t="s">
        <v>40</v>
      </c>
      <c r="O2" s="16" t="s">
        <v>118</v>
      </c>
      <c r="P2" s="17" t="s">
        <v>2961</v>
      </c>
      <c r="Q2" s="16" t="s">
        <v>176</v>
      </c>
      <c r="R2" s="16" t="s">
        <v>2880</v>
      </c>
      <c r="S2" s="16" t="s">
        <v>145</v>
      </c>
      <c r="T2" s="17" t="s">
        <v>2962</v>
      </c>
    </row>
    <row r="3" spans="3:20">
      <c r="C3" t="str">
        <f>MID(D3,8,2)</f>
        <v>82</v>
      </c>
      <c r="D3" t="s">
        <v>2805</v>
      </c>
      <c r="E3" s="3">
        <f ca="1">SUMIF(spmmak_2020!$A$2:$J$1241,$D3&amp;E$2,spmmak_2020!$J$2:$J$1241)</f>
        <v>47800000</v>
      </c>
      <c r="F3" s="3">
        <f ca="1">SUMIF(spmmak_2020!$A$2:$J$1241,$D3&amp;F$2,spmmak_2020!$J$2:$J$1241)</f>
        <v>0</v>
      </c>
      <c r="G3" s="3">
        <f ca="1">SUMIF(spmmak_2020!$A$2:$J$1241,$D3&amp;G$2,spmmak_2020!$J$2:$J$1241)</f>
        <v>0</v>
      </c>
      <c r="H3" s="18">
        <f ca="1">SUM(E3:G3)</f>
        <v>47800000</v>
      </c>
      <c r="I3" s="3">
        <f ca="1">SUMIF(spmmak_2020!$A$2:$J$1241,$D3&amp;I$2,spmmak_2020!$J$2:$J$1241)</f>
        <v>0</v>
      </c>
      <c r="J3" s="3">
        <f ca="1">SUMIF(spmmak_2020!$A$2:$J$1241,$D3&amp;J$2,spmmak_2020!$J$2:$J$1241)</f>
        <v>0</v>
      </c>
      <c r="K3" s="3">
        <f ca="1">SUMIF(spmmak_2020!$A$2:$J$1241,$D3&amp;K$2,spmmak_2020!$J$2:$J$1241)</f>
        <v>0</v>
      </c>
      <c r="L3" s="18">
        <f ca="1">SUM(H3:K3)</f>
        <v>47800000</v>
      </c>
    </row>
    <row r="4" spans="3:20">
      <c r="C4" t="str">
        <f t="shared" ref="C4:C67" si="0">MID(D4,8,2)</f>
        <v>51</v>
      </c>
      <c r="D4" t="s">
        <v>2839</v>
      </c>
      <c r="E4" s="3">
        <f ca="1">SUMIF(spmmak_2020!$A$2:$J$1241,$D4&amp;E$2,spmmak_2020!$J$2:$J$1241)</f>
        <v>79805300</v>
      </c>
      <c r="F4" s="3">
        <f ca="1">SUMIF(spmmak_2020!$A$2:$J$1241,$D4&amp;F$2,spmmak_2020!$J$2:$J$1241)</f>
        <v>81107300</v>
      </c>
      <c r="G4" s="3">
        <f ca="1">SUMIF(spmmak_2020!$A$2:$J$1241,$D4&amp;G$2,spmmak_2020!$J$2:$J$1241)</f>
        <v>80264400</v>
      </c>
      <c r="H4" s="18">
        <f t="shared" ref="H4:H67" ca="1" si="1">SUM(E4:G4)</f>
        <v>241177000</v>
      </c>
      <c r="I4" s="3">
        <f ca="1">SUMIF(spmmak_2020!$A$2:$J$1241,$D4&amp;I$2,spmmak_2020!$J$2:$J$1241)</f>
        <v>75559100</v>
      </c>
      <c r="J4" s="3">
        <f ca="1">SUMIF(spmmak_2020!$A$2:$J$1241,$D4&amp;J$2,spmmak_2020!$J$2:$J$1241)</f>
        <v>148225700</v>
      </c>
      <c r="K4" s="3">
        <f ca="1">SUMIF(spmmak_2020!$A$2:$J$1241,$D4&amp;K$2,spmmak_2020!$J$2:$J$1241)</f>
        <v>74298100</v>
      </c>
      <c r="L4" s="18">
        <f t="shared" ref="L4:L67" ca="1" si="2">SUM(H4:K4)</f>
        <v>539259900</v>
      </c>
    </row>
    <row r="5" spans="3:20">
      <c r="C5" t="str">
        <f t="shared" si="0"/>
        <v>51</v>
      </c>
      <c r="D5" t="s">
        <v>2840</v>
      </c>
      <c r="E5" s="3">
        <f ca="1">SUMIF(spmmak_2020!$A$2:$J$1241,$D5&amp;E$2,spmmak_2020!$J$2:$J$1241)</f>
        <v>1452</v>
      </c>
      <c r="F5" s="3">
        <f ca="1">SUMIF(spmmak_2020!$A$2:$J$1241,$D5&amp;F$2,spmmak_2020!$J$2:$J$1241)</f>
        <v>1811</v>
      </c>
      <c r="G5" s="3">
        <f ca="1">SUMIF(spmmak_2020!$A$2:$J$1241,$D5&amp;G$2,spmmak_2020!$J$2:$J$1241)</f>
        <v>1468</v>
      </c>
      <c r="H5" s="18">
        <f t="shared" ca="1" si="1"/>
        <v>4731</v>
      </c>
      <c r="I5" s="3">
        <f ca="1">SUMIF(spmmak_2020!$A$2:$J$1241,$D5&amp;I$2,spmmak_2020!$J$2:$J$1241)</f>
        <v>1432</v>
      </c>
      <c r="J5" s="3">
        <f ca="1">SUMIF(spmmak_2020!$A$2:$J$1241,$D5&amp;J$2,spmmak_2020!$J$2:$J$1241)</f>
        <v>2354</v>
      </c>
      <c r="K5" s="3">
        <f ca="1">SUMIF(spmmak_2020!$A$2:$J$1241,$D5&amp;K$2,spmmak_2020!$J$2:$J$1241)</f>
        <v>1342</v>
      </c>
      <c r="L5" s="18">
        <f t="shared" ca="1" si="2"/>
        <v>9859</v>
      </c>
    </row>
    <row r="6" spans="3:20">
      <c r="C6" t="str">
        <f t="shared" si="0"/>
        <v>51</v>
      </c>
      <c r="D6" t="s">
        <v>2841</v>
      </c>
      <c r="E6" s="3">
        <f ca="1">SUMIF(spmmak_2020!$A$2:$J$1241,$D6&amp;E$2,spmmak_2020!$J$2:$J$1241)</f>
        <v>6319660</v>
      </c>
      <c r="F6" s="3">
        <f ca="1">SUMIF(spmmak_2020!$A$2:$J$1241,$D6&amp;F$2,spmmak_2020!$J$2:$J$1241)</f>
        <v>6449860</v>
      </c>
      <c r="G6" s="3">
        <f ca="1">SUMIF(spmmak_2020!$A$2:$J$1241,$D6&amp;G$2,spmmak_2020!$J$2:$J$1241)</f>
        <v>6365570</v>
      </c>
      <c r="H6" s="18">
        <f t="shared" ca="1" si="1"/>
        <v>19135090</v>
      </c>
      <c r="I6" s="3">
        <f ca="1">SUMIF(spmmak_2020!$A$2:$J$1241,$D6&amp;I$2,spmmak_2020!$J$2:$J$1241)</f>
        <v>6122530</v>
      </c>
      <c r="J6" s="3">
        <f ca="1">SUMIF(spmmak_2020!$A$2:$J$1241,$D6&amp;J$2,spmmak_2020!$J$2:$J$1241)</f>
        <v>12116360</v>
      </c>
      <c r="K6" s="3">
        <f ca="1">SUMIF(spmmak_2020!$A$2:$J$1241,$D6&amp;K$2,spmmak_2020!$J$2:$J$1241)</f>
        <v>6058180</v>
      </c>
      <c r="L6" s="18">
        <f t="shared" ca="1" si="2"/>
        <v>43432160</v>
      </c>
    </row>
    <row r="7" spans="3:20">
      <c r="C7" t="str">
        <f t="shared" si="0"/>
        <v>51</v>
      </c>
      <c r="D7" t="s">
        <v>2842</v>
      </c>
      <c r="E7" s="3">
        <f ca="1">SUMIF(spmmak_2020!$A$2:$J$1241,$D7&amp;E$2,spmmak_2020!$J$2:$J$1241)</f>
        <v>1906200</v>
      </c>
      <c r="F7" s="3">
        <f ca="1">SUMIF(spmmak_2020!$A$2:$J$1241,$D7&amp;F$2,spmmak_2020!$J$2:$J$1241)</f>
        <v>1958280</v>
      </c>
      <c r="G7" s="3">
        <f ca="1">SUMIF(spmmak_2020!$A$2:$J$1241,$D7&amp;G$2,spmmak_2020!$J$2:$J$1241)</f>
        <v>1974008</v>
      </c>
      <c r="H7" s="18">
        <f t="shared" ca="1" si="1"/>
        <v>5838488</v>
      </c>
      <c r="I7" s="3">
        <f ca="1">SUMIF(spmmak_2020!$A$2:$J$1241,$D7&amp;I$2,spmmak_2020!$J$2:$J$1241)</f>
        <v>1999748</v>
      </c>
      <c r="J7" s="3">
        <f ca="1">SUMIF(spmmak_2020!$A$2:$J$1241,$D7&amp;J$2,spmmak_2020!$J$2:$J$1241)</f>
        <v>3948016</v>
      </c>
      <c r="K7" s="3">
        <f ca="1">SUMIF(spmmak_2020!$A$2:$J$1241,$D7&amp;K$2,spmmak_2020!$J$2:$J$1241)</f>
        <v>1974008</v>
      </c>
      <c r="L7" s="18">
        <f t="shared" ca="1" si="2"/>
        <v>13760260</v>
      </c>
    </row>
    <row r="8" spans="3:20">
      <c r="C8" t="str">
        <f t="shared" si="0"/>
        <v>51</v>
      </c>
      <c r="D8" t="s">
        <v>2850</v>
      </c>
      <c r="E8" s="3">
        <f ca="1">SUMIF(spmmak_2020!$A$2:$J$1241,$D8&amp;E$2,spmmak_2020!$J$2:$J$1241)</f>
        <v>1800000</v>
      </c>
      <c r="F8" s="3">
        <f ca="1">SUMIF(spmmak_2020!$A$2:$J$1241,$D8&amp;F$2,spmmak_2020!$J$2:$J$1241)</f>
        <v>1800000</v>
      </c>
      <c r="G8" s="3">
        <f ca="1">SUMIF(spmmak_2020!$A$2:$J$1241,$D8&amp;G$2,spmmak_2020!$J$2:$J$1241)</f>
        <v>1800000</v>
      </c>
      <c r="H8" s="18">
        <f t="shared" ca="1" si="1"/>
        <v>5400000</v>
      </c>
      <c r="I8" s="3">
        <f ca="1">SUMIF(spmmak_2020!$A$2:$J$1241,$D8&amp;I$2,spmmak_2020!$J$2:$J$1241)</f>
        <v>1800000</v>
      </c>
      <c r="J8" s="3">
        <f ca="1">SUMIF(spmmak_2020!$A$2:$J$1241,$D8&amp;J$2,spmmak_2020!$J$2:$J$1241)</f>
        <v>3600000</v>
      </c>
      <c r="K8" s="3">
        <f ca="1">SUMIF(spmmak_2020!$A$2:$J$1241,$D8&amp;K$2,spmmak_2020!$J$2:$J$1241)</f>
        <v>1800000</v>
      </c>
      <c r="L8" s="18">
        <f t="shared" ca="1" si="2"/>
        <v>12600000</v>
      </c>
    </row>
    <row r="9" spans="3:20">
      <c r="C9" t="str">
        <f t="shared" si="0"/>
        <v>51</v>
      </c>
      <c r="D9" t="s">
        <v>2851</v>
      </c>
      <c r="E9" s="3">
        <f ca="1">SUMIF(spmmak_2020!$A$2:$J$1241,$D9&amp;E$2,spmmak_2020!$J$2:$J$1241)</f>
        <v>2095000</v>
      </c>
      <c r="F9" s="3">
        <f ca="1">SUMIF(spmmak_2020!$A$2:$J$1241,$D9&amp;F$2,spmmak_2020!$J$2:$J$1241)</f>
        <v>2095000</v>
      </c>
      <c r="G9" s="3">
        <f ca="1">SUMIF(spmmak_2020!$A$2:$J$1241,$D9&amp;G$2,spmmak_2020!$J$2:$J$1241)</f>
        <v>2095000</v>
      </c>
      <c r="H9" s="18">
        <f t="shared" ca="1" si="1"/>
        <v>6285000</v>
      </c>
      <c r="I9" s="3">
        <f ca="1">SUMIF(spmmak_2020!$A$2:$J$1241,$D9&amp;I$2,spmmak_2020!$J$2:$J$1241)</f>
        <v>4615000</v>
      </c>
      <c r="J9" s="3">
        <f ca="1">SUMIF(spmmak_2020!$A$2:$J$1241,$D9&amp;J$2,spmmak_2020!$J$2:$J$1241)</f>
        <v>4550000</v>
      </c>
      <c r="K9" s="3">
        <f ca="1">SUMIF(spmmak_2020!$A$2:$J$1241,$D9&amp;K$2,spmmak_2020!$J$2:$J$1241)</f>
        <v>2815000</v>
      </c>
      <c r="L9" s="18">
        <f t="shared" ca="1" si="2"/>
        <v>18265000</v>
      </c>
    </row>
    <row r="10" spans="3:20">
      <c r="C10" t="str">
        <f t="shared" si="0"/>
        <v>51</v>
      </c>
      <c r="D10" t="s">
        <v>2853</v>
      </c>
      <c r="E10" s="3">
        <f ca="1">SUMIF(spmmak_2020!$A$2:$J$1241,$D10&amp;E$2,spmmak_2020!$J$2:$J$1241)</f>
        <v>5283</v>
      </c>
      <c r="F10" s="3">
        <f ca="1">SUMIF(spmmak_2020!$A$2:$J$1241,$D10&amp;F$2,spmmak_2020!$J$2:$J$1241)</f>
        <v>5283</v>
      </c>
      <c r="G10" s="3">
        <f ca="1">SUMIF(spmmak_2020!$A$2:$J$1241,$D10&amp;G$2,spmmak_2020!$J$2:$J$1241)</f>
        <v>5283</v>
      </c>
      <c r="H10" s="18">
        <f t="shared" ca="1" si="1"/>
        <v>15849</v>
      </c>
      <c r="I10" s="3">
        <f ca="1">SUMIF(spmmak_2020!$A$2:$J$1241,$D10&amp;I$2,spmmak_2020!$J$2:$J$1241)</f>
        <v>5283</v>
      </c>
      <c r="J10" s="3">
        <f ca="1">SUMIF(spmmak_2020!$A$2:$J$1241,$D10&amp;J$2,spmmak_2020!$J$2:$J$1241)</f>
        <v>542237</v>
      </c>
      <c r="K10" s="3">
        <f ca="1">SUMIF(spmmak_2020!$A$2:$J$1241,$D10&amp;K$2,spmmak_2020!$J$2:$J$1241)</f>
        <v>5283</v>
      </c>
      <c r="L10" s="18">
        <f t="shared" ca="1" si="2"/>
        <v>568652</v>
      </c>
    </row>
    <row r="11" spans="3:20">
      <c r="C11" t="str">
        <f t="shared" si="0"/>
        <v>51</v>
      </c>
      <c r="D11" t="s">
        <v>2852</v>
      </c>
      <c r="E11" s="3">
        <f ca="1">SUMIF(spmmak_2020!$A$2:$J$1241,$D11&amp;E$2,spmmak_2020!$J$2:$J$1241)</f>
        <v>5431500</v>
      </c>
      <c r="F11" s="3">
        <f ca="1">SUMIF(spmmak_2020!$A$2:$J$1241,$D11&amp;F$2,spmmak_2020!$J$2:$J$1241)</f>
        <v>5431500</v>
      </c>
      <c r="G11" s="3">
        <f ca="1">SUMIF(spmmak_2020!$A$2:$J$1241,$D11&amp;G$2,spmmak_2020!$J$2:$J$1241)</f>
        <v>5503920</v>
      </c>
      <c r="H11" s="18">
        <f t="shared" ca="1" si="1"/>
        <v>16366920</v>
      </c>
      <c r="I11" s="3">
        <f ca="1">SUMIF(spmmak_2020!$A$2:$J$1241,$D11&amp;I$2,spmmak_2020!$J$2:$J$1241)</f>
        <v>5286660</v>
      </c>
      <c r="J11" s="3">
        <f ca="1">SUMIF(spmmak_2020!$A$2:$J$1241,$D11&amp;J$2,spmmak_2020!$J$2:$J$1241)</f>
        <v>5286660</v>
      </c>
      <c r="K11" s="3">
        <f ca="1">SUMIF(spmmak_2020!$A$2:$J$1241,$D11&amp;K$2,spmmak_2020!$J$2:$J$1241)</f>
        <v>5286660</v>
      </c>
      <c r="L11" s="18">
        <f t="shared" ca="1" si="2"/>
        <v>32226900</v>
      </c>
    </row>
    <row r="12" spans="3:20">
      <c r="C12" t="str">
        <f t="shared" si="0"/>
        <v>51</v>
      </c>
      <c r="D12" t="s">
        <v>2846</v>
      </c>
      <c r="E12" s="3">
        <f ca="1">SUMIF(spmmak_2020!$A$2:$J$1241,$D12&amp;E$2,spmmak_2020!$J$2:$J$1241)</f>
        <v>0</v>
      </c>
      <c r="F12" s="3">
        <f ca="1">SUMIF(spmmak_2020!$A$2:$J$1241,$D12&amp;F$2,spmmak_2020!$J$2:$J$1241)</f>
        <v>18580000</v>
      </c>
      <c r="G12" s="3">
        <f ca="1">SUMIF(spmmak_2020!$A$2:$J$1241,$D12&amp;G$2,spmmak_2020!$J$2:$J$1241)</f>
        <v>14926000</v>
      </c>
      <c r="H12" s="18">
        <f t="shared" ca="1" si="1"/>
        <v>33506000</v>
      </c>
      <c r="I12" s="3">
        <f ca="1">SUMIF(spmmak_2020!$A$2:$J$1241,$D12&amp;I$2,spmmak_2020!$J$2:$J$1241)</f>
        <v>15982000</v>
      </c>
      <c r="J12" s="3">
        <f ca="1">SUMIF(spmmak_2020!$A$2:$J$1241,$D12&amp;J$2,spmmak_2020!$J$2:$J$1241)</f>
        <v>17010000</v>
      </c>
      <c r="K12" s="3">
        <f ca="1">SUMIF(spmmak_2020!$A$2:$J$1241,$D12&amp;K$2,spmmak_2020!$J$2:$J$1241)</f>
        <v>13770000</v>
      </c>
      <c r="L12" s="18">
        <f t="shared" ca="1" si="2"/>
        <v>80268000</v>
      </c>
    </row>
    <row r="13" spans="3:20">
      <c r="C13" t="str">
        <f t="shared" si="0"/>
        <v>51</v>
      </c>
      <c r="D13" t="s">
        <v>2843</v>
      </c>
      <c r="E13" s="3">
        <f ca="1">SUMIF(spmmak_2020!$A$2:$J$1241,$D13&amp;E$2,spmmak_2020!$J$2:$J$1241)</f>
        <v>3480000</v>
      </c>
      <c r="F13" s="3">
        <f ca="1">SUMIF(spmmak_2020!$A$2:$J$1241,$D13&amp;F$2,spmmak_2020!$J$2:$J$1241)</f>
        <v>3480000</v>
      </c>
      <c r="G13" s="3">
        <f ca="1">SUMIF(spmmak_2020!$A$2:$J$1241,$D13&amp;G$2,spmmak_2020!$J$2:$J$1241)</f>
        <v>3480000</v>
      </c>
      <c r="H13" s="18">
        <f t="shared" ca="1" si="1"/>
        <v>10440000</v>
      </c>
      <c r="I13" s="3">
        <f ca="1">SUMIF(spmmak_2020!$A$2:$J$1241,$D13&amp;I$2,spmmak_2020!$J$2:$J$1241)</f>
        <v>3115000</v>
      </c>
      <c r="J13" s="3">
        <f ca="1">SUMIF(spmmak_2020!$A$2:$J$1241,$D13&amp;J$2,spmmak_2020!$J$2:$J$1241)</f>
        <v>6230000</v>
      </c>
      <c r="K13" s="3">
        <f ca="1">SUMIF(spmmak_2020!$A$2:$J$1241,$D13&amp;K$2,spmmak_2020!$J$2:$J$1241)</f>
        <v>3115000</v>
      </c>
      <c r="L13" s="18">
        <f t="shared" ca="1" si="2"/>
        <v>22900000</v>
      </c>
    </row>
    <row r="14" spans="3:20">
      <c r="C14" t="str">
        <f t="shared" si="0"/>
        <v>51</v>
      </c>
      <c r="D14" t="s">
        <v>2844</v>
      </c>
      <c r="E14" s="3">
        <f ca="1">SUMIF(spmmak_2020!$A$2:$J$1241,$D14&amp;E$2,spmmak_2020!$J$2:$J$1241)</f>
        <v>0</v>
      </c>
      <c r="F14" s="3">
        <f ca="1">SUMIF(spmmak_2020!$A$2:$J$1241,$D14&amp;F$2,spmmak_2020!$J$2:$J$1241)</f>
        <v>1500000</v>
      </c>
      <c r="G14" s="3">
        <f ca="1">SUMIF(spmmak_2020!$A$2:$J$1241,$D14&amp;G$2,spmmak_2020!$J$2:$J$1241)</f>
        <v>1500000</v>
      </c>
      <c r="H14" s="18">
        <f t="shared" ca="1" si="1"/>
        <v>3000000</v>
      </c>
      <c r="I14" s="3">
        <f ca="1">SUMIF(spmmak_2020!$A$2:$J$1241,$D14&amp;I$2,spmmak_2020!$J$2:$J$1241)</f>
        <v>1500000</v>
      </c>
      <c r="J14" s="3">
        <f ca="1">SUMIF(spmmak_2020!$A$2:$J$1241,$D14&amp;J$2,spmmak_2020!$J$2:$J$1241)</f>
        <v>3000000</v>
      </c>
      <c r="K14" s="3">
        <f ca="1">SUMIF(spmmak_2020!$A$2:$J$1241,$D14&amp;K$2,spmmak_2020!$J$2:$J$1241)</f>
        <v>1500000</v>
      </c>
      <c r="L14" s="18">
        <f t="shared" ca="1" si="2"/>
        <v>9000000</v>
      </c>
    </row>
    <row r="15" spans="3:20">
      <c r="C15" t="str">
        <f t="shared" si="0"/>
        <v>51</v>
      </c>
      <c r="D15" t="s">
        <v>2845</v>
      </c>
      <c r="E15" s="3">
        <f ca="1">SUMIF(spmmak_2020!$A$2:$J$1241,$D15&amp;E$2,spmmak_2020!$J$2:$J$1241)</f>
        <v>0</v>
      </c>
      <c r="F15" s="3">
        <f ca="1">SUMIF(spmmak_2020!$A$2:$J$1241,$D15&amp;F$2,spmmak_2020!$J$2:$J$1241)</f>
        <v>81282695</v>
      </c>
      <c r="G15" s="3">
        <f ca="1">SUMIF(spmmak_2020!$A$2:$J$1241,$D15&amp;G$2,spmmak_2020!$J$2:$J$1241)</f>
        <v>76073725</v>
      </c>
      <c r="H15" s="18">
        <f t="shared" ca="1" si="1"/>
        <v>157356420</v>
      </c>
      <c r="I15" s="3">
        <f ca="1">SUMIF(spmmak_2020!$A$2:$J$1241,$D15&amp;I$2,spmmak_2020!$J$2:$J$1241)</f>
        <v>76936700</v>
      </c>
      <c r="J15" s="3">
        <f ca="1">SUMIF(spmmak_2020!$A$2:$J$1241,$D15&amp;J$2,spmmak_2020!$J$2:$J$1241)</f>
        <v>76936700</v>
      </c>
      <c r="K15" s="3">
        <f ca="1">SUMIF(spmmak_2020!$A$2:$J$1241,$D15&amp;K$2,spmmak_2020!$J$2:$J$1241)</f>
        <v>76936700</v>
      </c>
      <c r="L15" s="18">
        <f t="shared" ca="1" si="2"/>
        <v>388166520</v>
      </c>
    </row>
    <row r="16" spans="3:20">
      <c r="C16" t="str">
        <f t="shared" si="0"/>
        <v>52</v>
      </c>
      <c r="D16" t="s">
        <v>2836</v>
      </c>
      <c r="E16" s="3">
        <f ca="1">SUMIF(spmmak_2020!$A$2:$J$1241,$D16&amp;E$2,spmmak_2020!$J$2:$J$1241)</f>
        <v>0</v>
      </c>
      <c r="F16" s="3">
        <f ca="1">SUMIF(spmmak_2020!$A$2:$J$1241,$D16&amp;F$2,spmmak_2020!$J$2:$J$1241)</f>
        <v>17645000</v>
      </c>
      <c r="G16" s="3">
        <f ca="1">SUMIF(spmmak_2020!$A$2:$J$1241,$D16&amp;G$2,spmmak_2020!$J$2:$J$1241)</f>
        <v>17708000</v>
      </c>
      <c r="H16" s="18">
        <f t="shared" ca="1" si="1"/>
        <v>35353000</v>
      </c>
      <c r="I16" s="3">
        <f ca="1">SUMIF(spmmak_2020!$A$2:$J$1241,$D16&amp;I$2,spmmak_2020!$J$2:$J$1241)</f>
        <v>22606000</v>
      </c>
      <c r="J16" s="3">
        <f ca="1">SUMIF(spmmak_2020!$A$2:$J$1241,$D16&amp;J$2,spmmak_2020!$J$2:$J$1241)</f>
        <v>34715000</v>
      </c>
      <c r="K16" s="3">
        <f ca="1">SUMIF(spmmak_2020!$A$2:$J$1241,$D16&amp;K$2,spmmak_2020!$J$2:$J$1241)</f>
        <v>25974588</v>
      </c>
      <c r="L16" s="18">
        <f t="shared" ca="1" si="2"/>
        <v>118648588</v>
      </c>
    </row>
    <row r="17" spans="3:12">
      <c r="C17" t="str">
        <f t="shared" si="0"/>
        <v>52</v>
      </c>
      <c r="D17" t="s">
        <v>2834</v>
      </c>
      <c r="E17" s="3">
        <f ca="1">SUMIF(spmmak_2020!$A$2:$J$1241,$D17&amp;E$2,spmmak_2020!$J$2:$J$1241)</f>
        <v>0</v>
      </c>
      <c r="F17" s="3">
        <f ca="1">SUMIF(spmmak_2020!$A$2:$J$1241,$D17&amp;F$2,spmmak_2020!$J$2:$J$1241)</f>
        <v>6040000</v>
      </c>
      <c r="G17" s="3">
        <f ca="1">SUMIF(spmmak_2020!$A$2:$J$1241,$D17&amp;G$2,spmmak_2020!$J$2:$J$1241)</f>
        <v>7840000</v>
      </c>
      <c r="H17" s="18">
        <f t="shared" ca="1" si="1"/>
        <v>13880000</v>
      </c>
      <c r="I17" s="3">
        <f ca="1">SUMIF(spmmak_2020!$A$2:$J$1241,$D17&amp;I$2,spmmak_2020!$J$2:$J$1241)</f>
        <v>6940000</v>
      </c>
      <c r="J17" s="3">
        <f ca="1">SUMIF(spmmak_2020!$A$2:$J$1241,$D17&amp;J$2,spmmak_2020!$J$2:$J$1241)</f>
        <v>6940000</v>
      </c>
      <c r="K17" s="3">
        <f ca="1">SUMIF(spmmak_2020!$A$2:$J$1241,$D17&amp;K$2,spmmak_2020!$J$2:$J$1241)</f>
        <v>6940000</v>
      </c>
      <c r="L17" s="18">
        <f t="shared" ca="1" si="2"/>
        <v>34700000</v>
      </c>
    </row>
    <row r="18" spans="3:12">
      <c r="C18" t="str">
        <f t="shared" si="0"/>
        <v>52</v>
      </c>
      <c r="D18" t="s">
        <v>3678</v>
      </c>
      <c r="E18" s="3">
        <f ca="1">SUMIF(spmmak_2020!$A$2:$J$1241,$D18&amp;E$2,spmmak_2020!$J$2:$J$1241)</f>
        <v>0</v>
      </c>
      <c r="F18" s="3">
        <f ca="1">SUMIF(spmmak_2020!$A$2:$J$1241,$D18&amp;F$2,spmmak_2020!$J$2:$J$1241)</f>
        <v>1100000</v>
      </c>
      <c r="G18" s="3">
        <f ca="1">SUMIF(spmmak_2020!$A$2:$J$1241,$D18&amp;G$2,spmmak_2020!$J$2:$J$1241)</f>
        <v>0</v>
      </c>
      <c r="H18" s="18">
        <f t="shared" ca="1" si="1"/>
        <v>1100000</v>
      </c>
      <c r="I18" s="3">
        <f ca="1">SUMIF(spmmak_2020!$A$2:$J$1241,$D18&amp;I$2,spmmak_2020!$J$2:$J$1241)</f>
        <v>0</v>
      </c>
      <c r="J18" s="3">
        <f ca="1">SUMIF(spmmak_2020!$A$2:$J$1241,$D18&amp;J$2,spmmak_2020!$J$2:$J$1241)</f>
        <v>0</v>
      </c>
      <c r="K18" s="3">
        <f ca="1">SUMIF(spmmak_2020!$A$2:$J$1241,$D18&amp;K$2,spmmak_2020!$J$2:$J$1241)</f>
        <v>0</v>
      </c>
      <c r="L18" s="18">
        <f t="shared" ca="1" si="2"/>
        <v>1100000</v>
      </c>
    </row>
    <row r="19" spans="3:12">
      <c r="C19" t="str">
        <f t="shared" si="0"/>
        <v>52</v>
      </c>
      <c r="D19" t="s">
        <v>2837</v>
      </c>
      <c r="E19" s="3">
        <f ca="1">SUMIF(spmmak_2020!$A$2:$J$1241,$D19&amp;E$2,spmmak_2020!$J$2:$J$1241)</f>
        <v>0</v>
      </c>
      <c r="F19" s="3">
        <f ca="1">SUMIF(spmmak_2020!$A$2:$J$1241,$D19&amp;F$2,spmmak_2020!$J$2:$J$1241)</f>
        <v>581500</v>
      </c>
      <c r="G19" s="3">
        <f ca="1">SUMIF(spmmak_2020!$A$2:$J$1241,$D19&amp;G$2,spmmak_2020!$J$2:$J$1241)</f>
        <v>0</v>
      </c>
      <c r="H19" s="18">
        <f t="shared" ca="1" si="1"/>
        <v>581500</v>
      </c>
      <c r="I19" s="3">
        <f ca="1">SUMIF(spmmak_2020!$A$2:$J$1241,$D19&amp;I$2,spmmak_2020!$J$2:$J$1241)</f>
        <v>6068000</v>
      </c>
      <c r="J19" s="3">
        <f ca="1">SUMIF(spmmak_2020!$A$2:$J$1241,$D19&amp;J$2,spmmak_2020!$J$2:$J$1241)</f>
        <v>0</v>
      </c>
      <c r="K19" s="3">
        <f ca="1">SUMIF(spmmak_2020!$A$2:$J$1241,$D19&amp;K$2,spmmak_2020!$J$2:$J$1241)</f>
        <v>0</v>
      </c>
      <c r="L19" s="18">
        <f t="shared" ca="1" si="2"/>
        <v>6649500</v>
      </c>
    </row>
    <row r="20" spans="3:12">
      <c r="C20" t="str">
        <f t="shared" si="0"/>
        <v>52</v>
      </c>
      <c r="D20" t="s">
        <v>2835</v>
      </c>
      <c r="E20" s="3">
        <f ca="1">SUMIF(spmmak_2020!$A$2:$J$1241,$D20&amp;E$2,spmmak_2020!$J$2:$J$1241)</f>
        <v>1712996</v>
      </c>
      <c r="F20" s="3">
        <f ca="1">SUMIF(spmmak_2020!$A$2:$J$1241,$D20&amp;F$2,spmmak_2020!$J$2:$J$1241)</f>
        <v>2074344</v>
      </c>
      <c r="G20" s="3">
        <f ca="1">SUMIF(spmmak_2020!$A$2:$J$1241,$D20&amp;G$2,spmmak_2020!$J$2:$J$1241)</f>
        <v>1443268</v>
      </c>
      <c r="H20" s="18">
        <f t="shared" ca="1" si="1"/>
        <v>5230608</v>
      </c>
      <c r="I20" s="3">
        <f ca="1">SUMIF(spmmak_2020!$A$2:$J$1241,$D20&amp;I$2,spmmak_2020!$J$2:$J$1241)</f>
        <v>1501318</v>
      </c>
      <c r="J20" s="3">
        <f ca="1">SUMIF(spmmak_2020!$A$2:$J$1241,$D20&amp;J$2,spmmak_2020!$J$2:$J$1241)</f>
        <v>2220680</v>
      </c>
      <c r="K20" s="3">
        <f ca="1">SUMIF(spmmak_2020!$A$2:$J$1241,$D20&amp;K$2,spmmak_2020!$J$2:$J$1241)</f>
        <v>1199712</v>
      </c>
      <c r="L20" s="18">
        <f t="shared" ca="1" si="2"/>
        <v>10152318</v>
      </c>
    </row>
    <row r="21" spans="3:12">
      <c r="C21" t="str">
        <f t="shared" si="0"/>
        <v>52</v>
      </c>
      <c r="D21" t="s">
        <v>2857</v>
      </c>
      <c r="E21" s="3">
        <f ca="1">SUMIF(spmmak_2020!$A$2:$J$1241,$D21&amp;E$2,spmmak_2020!$J$2:$J$1241)</f>
        <v>138710</v>
      </c>
      <c r="F21" s="3">
        <f ca="1">SUMIF(spmmak_2020!$A$2:$J$1241,$D21&amp;F$2,spmmak_2020!$J$2:$J$1241)</f>
        <v>138710</v>
      </c>
      <c r="G21" s="3">
        <f ca="1">SUMIF(spmmak_2020!$A$2:$J$1241,$D21&amp;G$2,spmmak_2020!$J$2:$J$1241)</f>
        <v>138710</v>
      </c>
      <c r="H21" s="18">
        <f t="shared" ca="1" si="1"/>
        <v>416130</v>
      </c>
      <c r="I21" s="3">
        <f ca="1">SUMIF(spmmak_2020!$A$2:$J$1241,$D21&amp;I$2,spmmak_2020!$J$2:$J$1241)</f>
        <v>138710</v>
      </c>
      <c r="J21" s="3">
        <f ca="1">SUMIF(spmmak_2020!$A$2:$J$1241,$D21&amp;J$2,spmmak_2020!$J$2:$J$1241)</f>
        <v>208710</v>
      </c>
      <c r="K21" s="3">
        <f ca="1">SUMIF(spmmak_2020!$A$2:$J$1241,$D21&amp;K$2,spmmak_2020!$J$2:$J$1241)</f>
        <v>138710</v>
      </c>
      <c r="L21" s="18">
        <f t="shared" ca="1" si="2"/>
        <v>902260</v>
      </c>
    </row>
    <row r="22" spans="3:12">
      <c r="C22" t="str">
        <f t="shared" si="0"/>
        <v>52</v>
      </c>
      <c r="D22" t="s">
        <v>2838</v>
      </c>
      <c r="E22" s="3">
        <f ca="1">SUMIF(spmmak_2020!$A$2:$J$1241,$D22&amp;E$2,spmmak_2020!$J$2:$J$1241)</f>
        <v>740000</v>
      </c>
      <c r="F22" s="3">
        <f ca="1">SUMIF(spmmak_2020!$A$2:$J$1241,$D22&amp;F$2,spmmak_2020!$J$2:$J$1241)</f>
        <v>740000</v>
      </c>
      <c r="G22" s="3">
        <f ca="1">SUMIF(spmmak_2020!$A$2:$J$1241,$D22&amp;G$2,spmmak_2020!$J$2:$J$1241)</f>
        <v>740000</v>
      </c>
      <c r="H22" s="18">
        <f t="shared" ca="1" si="1"/>
        <v>2220000</v>
      </c>
      <c r="I22" s="3">
        <f ca="1">SUMIF(spmmak_2020!$A$2:$J$1241,$D22&amp;I$2,spmmak_2020!$J$2:$J$1241)</f>
        <v>740000</v>
      </c>
      <c r="J22" s="3">
        <f ca="1">SUMIF(spmmak_2020!$A$2:$J$1241,$D22&amp;J$2,spmmak_2020!$J$2:$J$1241)</f>
        <v>670000</v>
      </c>
      <c r="K22" s="3">
        <f ca="1">SUMIF(spmmak_2020!$A$2:$J$1241,$D22&amp;K$2,spmmak_2020!$J$2:$J$1241)</f>
        <v>740000</v>
      </c>
      <c r="L22" s="18">
        <f t="shared" ca="1" si="2"/>
        <v>4370000</v>
      </c>
    </row>
    <row r="23" spans="3:12">
      <c r="C23" t="str">
        <f t="shared" si="0"/>
        <v>52</v>
      </c>
      <c r="D23" t="s">
        <v>2861</v>
      </c>
      <c r="E23" s="3">
        <f ca="1">SUMIF(spmmak_2020!$A$2:$J$1241,$D23&amp;E$2,spmmak_2020!$J$2:$J$1241)</f>
        <v>0</v>
      </c>
      <c r="F23" s="3">
        <f ca="1">SUMIF(spmmak_2020!$A$2:$J$1241,$D23&amp;F$2,spmmak_2020!$J$2:$J$1241)</f>
        <v>1798500</v>
      </c>
      <c r="G23" s="3">
        <f ca="1">SUMIF(spmmak_2020!$A$2:$J$1241,$D23&amp;G$2,spmmak_2020!$J$2:$J$1241)</f>
        <v>0</v>
      </c>
      <c r="H23" s="18">
        <f t="shared" ca="1" si="1"/>
        <v>1798500</v>
      </c>
      <c r="I23" s="3">
        <f ca="1">SUMIF(spmmak_2020!$A$2:$J$1241,$D23&amp;I$2,spmmak_2020!$J$2:$J$1241)</f>
        <v>0</v>
      </c>
      <c r="J23" s="3">
        <f ca="1">SUMIF(spmmak_2020!$A$2:$J$1241,$D23&amp;J$2,spmmak_2020!$J$2:$J$1241)</f>
        <v>0</v>
      </c>
      <c r="K23" s="3">
        <f ca="1">SUMIF(spmmak_2020!$A$2:$J$1241,$D23&amp;K$2,spmmak_2020!$J$2:$J$1241)</f>
        <v>0</v>
      </c>
      <c r="L23" s="18">
        <f t="shared" ca="1" si="2"/>
        <v>1798500</v>
      </c>
    </row>
    <row r="24" spans="3:12">
      <c r="C24" t="str">
        <f t="shared" si="0"/>
        <v>52</v>
      </c>
      <c r="D24" t="s">
        <v>2849</v>
      </c>
      <c r="E24" s="3">
        <f ca="1">SUMIF(spmmak_2020!$A$2:$J$1241,$D24&amp;E$2,spmmak_2020!$J$2:$J$1241)</f>
        <v>0</v>
      </c>
      <c r="F24" s="3">
        <f ca="1">SUMIF(spmmak_2020!$A$2:$J$1241,$D24&amp;F$2,spmmak_2020!$J$2:$J$1241)</f>
        <v>11285498</v>
      </c>
      <c r="G24" s="3">
        <f ca="1">SUMIF(spmmak_2020!$A$2:$J$1241,$D24&amp;G$2,spmmak_2020!$J$2:$J$1241)</f>
        <v>6378873</v>
      </c>
      <c r="H24" s="18">
        <f t="shared" ca="1" si="1"/>
        <v>17664371</v>
      </c>
      <c r="I24" s="3">
        <f ca="1">SUMIF(spmmak_2020!$A$2:$J$1241,$D24&amp;I$2,spmmak_2020!$J$2:$J$1241)</f>
        <v>5325000</v>
      </c>
      <c r="J24" s="3">
        <f ca="1">SUMIF(spmmak_2020!$A$2:$J$1241,$D24&amp;J$2,spmmak_2020!$J$2:$J$1241)</f>
        <v>2342000</v>
      </c>
      <c r="K24" s="3">
        <f ca="1">SUMIF(spmmak_2020!$A$2:$J$1241,$D24&amp;K$2,spmmak_2020!$J$2:$J$1241)</f>
        <v>5155800</v>
      </c>
      <c r="L24" s="18">
        <f t="shared" ca="1" si="2"/>
        <v>30487171</v>
      </c>
    </row>
    <row r="25" spans="3:12">
      <c r="C25" t="str">
        <f t="shared" si="0"/>
        <v>52</v>
      </c>
      <c r="D25" t="s">
        <v>2847</v>
      </c>
      <c r="E25" s="3">
        <f ca="1">SUMIF(spmmak_2020!$A$2:$J$1241,$D25&amp;E$2,spmmak_2020!$J$2:$J$1241)</f>
        <v>2300000</v>
      </c>
      <c r="F25" s="3">
        <f ca="1">SUMIF(spmmak_2020!$A$2:$J$1241,$D25&amp;F$2,spmmak_2020!$J$2:$J$1241)</f>
        <v>8090000</v>
      </c>
      <c r="G25" s="3">
        <f ca="1">SUMIF(spmmak_2020!$A$2:$J$1241,$D25&amp;G$2,spmmak_2020!$J$2:$J$1241)</f>
        <v>1787000</v>
      </c>
      <c r="H25" s="18">
        <f t="shared" ca="1" si="1"/>
        <v>12177000</v>
      </c>
      <c r="I25" s="3">
        <f ca="1">SUMIF(spmmak_2020!$A$2:$J$1241,$D25&amp;I$2,spmmak_2020!$J$2:$J$1241)</f>
        <v>250000</v>
      </c>
      <c r="J25" s="3">
        <f ca="1">SUMIF(spmmak_2020!$A$2:$J$1241,$D25&amp;J$2,spmmak_2020!$J$2:$J$1241)</f>
        <v>0</v>
      </c>
      <c r="K25" s="3">
        <f ca="1">SUMIF(spmmak_2020!$A$2:$J$1241,$D25&amp;K$2,spmmak_2020!$J$2:$J$1241)</f>
        <v>410000</v>
      </c>
      <c r="L25" s="18">
        <f t="shared" ca="1" si="2"/>
        <v>12837000</v>
      </c>
    </row>
    <row r="26" spans="3:12">
      <c r="C26" t="str">
        <f t="shared" si="0"/>
        <v>52</v>
      </c>
      <c r="D26" t="s">
        <v>2758</v>
      </c>
      <c r="E26" s="3">
        <f ca="1">SUMIF(spmmak_2020!$A$2:$J$1241,$D26&amp;E$2,spmmak_2020!$J$2:$J$1241)</f>
        <v>0</v>
      </c>
      <c r="F26" s="3">
        <f ca="1">SUMIF(spmmak_2020!$A$2:$J$1241,$D26&amp;F$2,spmmak_2020!$J$2:$J$1241)</f>
        <v>0</v>
      </c>
      <c r="G26" s="3">
        <f ca="1">SUMIF(spmmak_2020!$A$2:$J$1241,$D26&amp;G$2,spmmak_2020!$J$2:$J$1241)</f>
        <v>0</v>
      </c>
      <c r="H26" s="18">
        <f t="shared" ca="1" si="1"/>
        <v>0</v>
      </c>
      <c r="I26" s="3">
        <f ca="1">SUMIF(spmmak_2020!$A$2:$J$1241,$D26&amp;I$2,spmmak_2020!$J$2:$J$1241)</f>
        <v>500000</v>
      </c>
      <c r="J26" s="3">
        <f ca="1">SUMIF(spmmak_2020!$A$2:$J$1241,$D26&amp;J$2,spmmak_2020!$J$2:$J$1241)</f>
        <v>0</v>
      </c>
      <c r="K26" s="3">
        <f ca="1">SUMIF(spmmak_2020!$A$2:$J$1241,$D26&amp;K$2,spmmak_2020!$J$2:$J$1241)</f>
        <v>0</v>
      </c>
      <c r="L26" s="18">
        <f t="shared" ca="1" si="2"/>
        <v>500000</v>
      </c>
    </row>
    <row r="27" spans="3:12">
      <c r="C27" t="str">
        <f t="shared" si="0"/>
        <v>52</v>
      </c>
      <c r="D27" t="s">
        <v>2736</v>
      </c>
      <c r="E27" s="3">
        <f ca="1">SUMIF(spmmak_2020!$A$2:$J$1241,$D27&amp;E$2,spmmak_2020!$J$2:$J$1241)</f>
        <v>0</v>
      </c>
      <c r="F27" s="3">
        <f ca="1">SUMIF(spmmak_2020!$A$2:$J$1241,$D27&amp;F$2,spmmak_2020!$J$2:$J$1241)</f>
        <v>0</v>
      </c>
      <c r="G27" s="3">
        <f ca="1">SUMIF(spmmak_2020!$A$2:$J$1241,$D27&amp;G$2,spmmak_2020!$J$2:$J$1241)</f>
        <v>0</v>
      </c>
      <c r="H27" s="18">
        <f t="shared" ca="1" si="1"/>
        <v>0</v>
      </c>
      <c r="I27" s="3">
        <f ca="1">SUMIF(spmmak_2020!$A$2:$J$1241,$D27&amp;I$2,spmmak_2020!$J$2:$J$1241)</f>
        <v>74075000</v>
      </c>
      <c r="J27" s="3">
        <f ca="1">SUMIF(spmmak_2020!$A$2:$J$1241,$D27&amp;J$2,spmmak_2020!$J$2:$J$1241)</f>
        <v>0</v>
      </c>
      <c r="K27" s="3">
        <f ca="1">SUMIF(spmmak_2020!$A$2:$J$1241,$D27&amp;K$2,spmmak_2020!$J$2:$J$1241)</f>
        <v>0</v>
      </c>
      <c r="L27" s="18">
        <f t="shared" ca="1" si="2"/>
        <v>74075000</v>
      </c>
    </row>
    <row r="28" spans="3:12">
      <c r="C28" t="str">
        <f t="shared" si="0"/>
        <v>52</v>
      </c>
      <c r="D28" t="s">
        <v>2732</v>
      </c>
      <c r="E28" s="3">
        <f ca="1">SUMIF(spmmak_2020!$A$2:$J$1241,$D28&amp;E$2,spmmak_2020!$J$2:$J$1241)</f>
        <v>0</v>
      </c>
      <c r="F28" s="3">
        <f ca="1">SUMIF(spmmak_2020!$A$2:$J$1241,$D28&amp;F$2,spmmak_2020!$J$2:$J$1241)</f>
        <v>0</v>
      </c>
      <c r="G28" s="3">
        <f ca="1">SUMIF(spmmak_2020!$A$2:$J$1241,$D28&amp;G$2,spmmak_2020!$J$2:$J$1241)</f>
        <v>0</v>
      </c>
      <c r="H28" s="18">
        <f t="shared" ca="1" si="1"/>
        <v>0</v>
      </c>
      <c r="I28" s="3">
        <f ca="1">SUMIF(spmmak_2020!$A$2:$J$1241,$D28&amp;I$2,spmmak_2020!$J$2:$J$1241)</f>
        <v>43400000</v>
      </c>
      <c r="J28" s="3">
        <f ca="1">SUMIF(spmmak_2020!$A$2:$J$1241,$D28&amp;J$2,spmmak_2020!$J$2:$J$1241)</f>
        <v>0</v>
      </c>
      <c r="K28" s="3">
        <f ca="1">SUMIF(spmmak_2020!$A$2:$J$1241,$D28&amp;K$2,spmmak_2020!$J$2:$J$1241)</f>
        <v>0</v>
      </c>
      <c r="L28" s="18">
        <f t="shared" ca="1" si="2"/>
        <v>43400000</v>
      </c>
    </row>
    <row r="29" spans="3:12">
      <c r="C29" t="str">
        <f t="shared" si="0"/>
        <v>52</v>
      </c>
      <c r="D29" t="s">
        <v>2778</v>
      </c>
      <c r="E29" s="3">
        <f ca="1">SUMIF(spmmak_2020!$A$2:$J$1241,$D29&amp;E$2,spmmak_2020!$J$2:$J$1241)</f>
        <v>0</v>
      </c>
      <c r="F29" s="3">
        <f ca="1">SUMIF(spmmak_2020!$A$2:$J$1241,$D29&amp;F$2,spmmak_2020!$J$2:$J$1241)</f>
        <v>0</v>
      </c>
      <c r="G29" s="3">
        <f ca="1">SUMIF(spmmak_2020!$A$2:$J$1241,$D29&amp;G$2,spmmak_2020!$J$2:$J$1241)</f>
        <v>0</v>
      </c>
      <c r="H29" s="18">
        <f t="shared" ca="1" si="1"/>
        <v>0</v>
      </c>
      <c r="I29" s="3">
        <f ca="1">SUMIF(spmmak_2020!$A$2:$J$1241,$D29&amp;I$2,spmmak_2020!$J$2:$J$1241)</f>
        <v>19600000</v>
      </c>
      <c r="J29" s="3">
        <f ca="1">SUMIF(spmmak_2020!$A$2:$J$1241,$D29&amp;J$2,spmmak_2020!$J$2:$J$1241)</f>
        <v>0</v>
      </c>
      <c r="K29" s="3">
        <f ca="1">SUMIF(spmmak_2020!$A$2:$J$1241,$D29&amp;K$2,spmmak_2020!$J$2:$J$1241)</f>
        <v>0</v>
      </c>
      <c r="L29" s="18">
        <f t="shared" ca="1" si="2"/>
        <v>19600000</v>
      </c>
    </row>
    <row r="30" spans="3:12">
      <c r="C30" t="str">
        <f t="shared" si="0"/>
        <v>52</v>
      </c>
      <c r="D30" t="s">
        <v>2755</v>
      </c>
      <c r="E30" s="3">
        <f ca="1">SUMIF(spmmak_2020!$A$2:$J$1241,$D30&amp;E$2,spmmak_2020!$J$2:$J$1241)</f>
        <v>0</v>
      </c>
      <c r="F30" s="3">
        <f ca="1">SUMIF(spmmak_2020!$A$2:$J$1241,$D30&amp;F$2,spmmak_2020!$J$2:$J$1241)</f>
        <v>0</v>
      </c>
      <c r="G30" s="3">
        <f ca="1">SUMIF(spmmak_2020!$A$2:$J$1241,$D30&amp;G$2,spmmak_2020!$J$2:$J$1241)</f>
        <v>0</v>
      </c>
      <c r="H30" s="18">
        <f t="shared" ca="1" si="1"/>
        <v>0</v>
      </c>
      <c r="I30" s="3">
        <f ca="1">SUMIF(spmmak_2020!$A$2:$J$1241,$D30&amp;I$2,spmmak_2020!$J$2:$J$1241)</f>
        <v>2850000</v>
      </c>
      <c r="J30" s="3">
        <f ca="1">SUMIF(spmmak_2020!$A$2:$J$1241,$D30&amp;J$2,spmmak_2020!$J$2:$J$1241)</f>
        <v>0</v>
      </c>
      <c r="K30" s="3">
        <f ca="1">SUMIF(spmmak_2020!$A$2:$J$1241,$D30&amp;K$2,spmmak_2020!$J$2:$J$1241)</f>
        <v>0</v>
      </c>
      <c r="L30" s="18">
        <f t="shared" ca="1" si="2"/>
        <v>2850000</v>
      </c>
    </row>
    <row r="31" spans="3:12">
      <c r="C31" t="str">
        <f t="shared" si="0"/>
        <v>51</v>
      </c>
      <c r="D31" t="s">
        <v>2651</v>
      </c>
      <c r="E31" s="3">
        <f ca="1">SUMIF(spmmak_2020!$A$2:$J$1241,$D31&amp;E$2,spmmak_2020!$J$2:$J$1241)</f>
        <v>0</v>
      </c>
      <c r="F31" s="3">
        <f ca="1">SUMIF(spmmak_2020!$A$2:$J$1241,$D31&amp;F$2,spmmak_2020!$J$2:$J$1241)</f>
        <v>0</v>
      </c>
      <c r="G31" s="3">
        <f ca="1">SUMIF(spmmak_2020!$A$2:$J$1241,$D31&amp;G$2,spmmak_2020!$J$2:$J$1241)</f>
        <v>288000000</v>
      </c>
      <c r="H31" s="18">
        <f t="shared" ca="1" si="1"/>
        <v>288000000</v>
      </c>
      <c r="I31" s="3">
        <f ca="1">SUMIF(spmmak_2020!$A$2:$J$1241,$D31&amp;I$2,spmmak_2020!$J$2:$J$1241)</f>
        <v>144000000</v>
      </c>
      <c r="J31" s="3">
        <f ca="1">SUMIF(spmmak_2020!$A$2:$J$1241,$D31&amp;J$2,spmmak_2020!$J$2:$J$1241)</f>
        <v>144000000</v>
      </c>
      <c r="K31" s="3">
        <f ca="1">SUMIF(spmmak_2020!$A$2:$J$1241,$D31&amp;K$2,spmmak_2020!$J$2:$J$1241)</f>
        <v>144000000</v>
      </c>
      <c r="L31" s="18">
        <f t="shared" ca="1" si="2"/>
        <v>720000000</v>
      </c>
    </row>
    <row r="32" spans="3:12">
      <c r="C32" t="str">
        <f t="shared" si="0"/>
        <v>52</v>
      </c>
      <c r="D32" t="s">
        <v>2823</v>
      </c>
      <c r="E32" s="3">
        <f ca="1">SUMIF(spmmak_2020!$A$2:$J$1241,$D32&amp;E$2,spmmak_2020!$J$2:$J$1241)</f>
        <v>0</v>
      </c>
      <c r="F32" s="3">
        <f ca="1">SUMIF(spmmak_2020!$A$2:$J$1241,$D32&amp;F$2,spmmak_2020!$J$2:$J$1241)</f>
        <v>0</v>
      </c>
      <c r="G32" s="3">
        <f ca="1">SUMIF(spmmak_2020!$A$2:$J$1241,$D32&amp;G$2,spmmak_2020!$J$2:$J$1241)</f>
        <v>0</v>
      </c>
      <c r="H32" s="18">
        <f t="shared" ca="1" si="1"/>
        <v>0</v>
      </c>
      <c r="I32" s="3">
        <f ca="1">SUMIF(spmmak_2020!$A$2:$J$1241,$D32&amp;I$2,spmmak_2020!$J$2:$J$1241)</f>
        <v>500000</v>
      </c>
      <c r="J32" s="3">
        <f ca="1">SUMIF(spmmak_2020!$A$2:$J$1241,$D32&amp;J$2,spmmak_2020!$J$2:$J$1241)</f>
        <v>0</v>
      </c>
      <c r="K32" s="3">
        <f ca="1">SUMIF(spmmak_2020!$A$2:$J$1241,$D32&amp;K$2,spmmak_2020!$J$2:$J$1241)</f>
        <v>0</v>
      </c>
      <c r="L32" s="18">
        <f t="shared" ca="1" si="2"/>
        <v>500000</v>
      </c>
    </row>
    <row r="33" spans="3:12">
      <c r="C33" t="str">
        <f t="shared" si="0"/>
        <v>52</v>
      </c>
      <c r="D33" t="s">
        <v>3679</v>
      </c>
      <c r="E33" s="3">
        <f ca="1">SUMIF(spmmak_2020!$A$2:$J$1241,$D33&amp;E$2,spmmak_2020!$J$2:$J$1241)</f>
        <v>0</v>
      </c>
      <c r="F33" s="3">
        <f ca="1">SUMIF(spmmak_2020!$A$2:$J$1241,$D33&amp;F$2,spmmak_2020!$J$2:$J$1241)</f>
        <v>0</v>
      </c>
      <c r="G33" s="3">
        <f ca="1">SUMIF(spmmak_2020!$A$2:$J$1241,$D33&amp;G$2,spmmak_2020!$J$2:$J$1241)</f>
        <v>0</v>
      </c>
      <c r="H33" s="18">
        <f t="shared" ca="1" si="1"/>
        <v>0</v>
      </c>
      <c r="I33" s="3">
        <f ca="1">SUMIF(spmmak_2020!$A$2:$J$1241,$D33&amp;I$2,spmmak_2020!$J$2:$J$1241)</f>
        <v>3600000</v>
      </c>
      <c r="J33" s="3">
        <f ca="1">SUMIF(spmmak_2020!$A$2:$J$1241,$D33&amp;J$2,spmmak_2020!$J$2:$J$1241)</f>
        <v>0</v>
      </c>
      <c r="K33" s="3">
        <f ca="1">SUMIF(spmmak_2020!$A$2:$J$1241,$D33&amp;K$2,spmmak_2020!$J$2:$J$1241)</f>
        <v>0</v>
      </c>
      <c r="L33" s="18">
        <f t="shared" ca="1" si="2"/>
        <v>3600000</v>
      </c>
    </row>
    <row r="34" spans="3:12">
      <c r="C34" t="str">
        <f t="shared" si="0"/>
        <v>52</v>
      </c>
      <c r="D34" t="s">
        <v>2765</v>
      </c>
      <c r="E34" s="3">
        <f ca="1">SUMIF(spmmak_2020!$A$2:$J$1241,$D34&amp;E$2,spmmak_2020!$J$2:$J$1241)</f>
        <v>0</v>
      </c>
      <c r="F34" s="3">
        <f ca="1">SUMIF(spmmak_2020!$A$2:$J$1241,$D34&amp;F$2,spmmak_2020!$J$2:$J$1241)</f>
        <v>0</v>
      </c>
      <c r="G34" s="3">
        <f ca="1">SUMIF(spmmak_2020!$A$2:$J$1241,$D34&amp;G$2,spmmak_2020!$J$2:$J$1241)</f>
        <v>0</v>
      </c>
      <c r="H34" s="18">
        <f t="shared" ca="1" si="1"/>
        <v>0</v>
      </c>
      <c r="I34" s="3">
        <f ca="1">SUMIF(spmmak_2020!$A$2:$J$1241,$D34&amp;I$2,spmmak_2020!$J$2:$J$1241)</f>
        <v>2400000</v>
      </c>
      <c r="J34" s="3">
        <f ca="1">SUMIF(spmmak_2020!$A$2:$J$1241,$D34&amp;J$2,spmmak_2020!$J$2:$J$1241)</f>
        <v>0</v>
      </c>
      <c r="K34" s="3">
        <f ca="1">SUMIF(spmmak_2020!$A$2:$J$1241,$D34&amp;K$2,spmmak_2020!$J$2:$J$1241)</f>
        <v>0</v>
      </c>
      <c r="L34" s="18">
        <f t="shared" ca="1" si="2"/>
        <v>2400000</v>
      </c>
    </row>
    <row r="35" spans="3:12">
      <c r="C35" t="str">
        <f t="shared" si="0"/>
        <v>52</v>
      </c>
      <c r="D35" t="s">
        <v>2812</v>
      </c>
      <c r="E35" s="3">
        <f ca="1">SUMIF(spmmak_2020!$A$2:$J$1241,$D35&amp;E$2,spmmak_2020!$J$2:$J$1241)</f>
        <v>0</v>
      </c>
      <c r="F35" s="3">
        <f ca="1">SUMIF(spmmak_2020!$A$2:$J$1241,$D35&amp;F$2,spmmak_2020!$J$2:$J$1241)</f>
        <v>0</v>
      </c>
      <c r="G35" s="3">
        <f ca="1">SUMIF(spmmak_2020!$A$2:$J$1241,$D35&amp;G$2,spmmak_2020!$J$2:$J$1241)</f>
        <v>0</v>
      </c>
      <c r="H35" s="18">
        <f t="shared" ca="1" si="1"/>
        <v>0</v>
      </c>
      <c r="I35" s="3">
        <f ca="1">SUMIF(spmmak_2020!$A$2:$J$1241,$D35&amp;I$2,spmmak_2020!$J$2:$J$1241)</f>
        <v>43400000</v>
      </c>
      <c r="J35" s="3">
        <f ca="1">SUMIF(spmmak_2020!$A$2:$J$1241,$D35&amp;J$2,spmmak_2020!$J$2:$J$1241)</f>
        <v>0</v>
      </c>
      <c r="K35" s="3">
        <f ca="1">SUMIF(spmmak_2020!$A$2:$J$1241,$D35&amp;K$2,spmmak_2020!$J$2:$J$1241)</f>
        <v>0</v>
      </c>
      <c r="L35" s="18">
        <f t="shared" ca="1" si="2"/>
        <v>43400000</v>
      </c>
    </row>
    <row r="36" spans="3:12">
      <c r="C36" t="str">
        <f t="shared" si="0"/>
        <v>51</v>
      </c>
      <c r="D36" t="s">
        <v>2640</v>
      </c>
      <c r="E36" s="3">
        <f ca="1">SUMIF(spmmak_2020!$A$2:$J$1241,$D36&amp;E$2,spmmak_2020!$J$2:$J$1241)</f>
        <v>298358100</v>
      </c>
      <c r="F36" s="3">
        <f ca="1">SUMIF(spmmak_2020!$A$2:$J$1241,$D36&amp;F$2,spmmak_2020!$J$2:$J$1241)</f>
        <v>298330900</v>
      </c>
      <c r="G36" s="3">
        <f ca="1">SUMIF(spmmak_2020!$A$2:$J$1241,$D36&amp;G$2,spmmak_2020!$J$2:$J$1241)</f>
        <v>299369900</v>
      </c>
      <c r="H36" s="18">
        <f t="shared" ca="1" si="1"/>
        <v>896058900</v>
      </c>
      <c r="I36" s="3">
        <f ca="1">SUMIF(spmmak_2020!$A$2:$J$1241,$D36&amp;I$2,spmmak_2020!$J$2:$J$1241)</f>
        <v>305817800</v>
      </c>
      <c r="J36" s="3">
        <f ca="1">SUMIF(spmmak_2020!$A$2:$J$1241,$D36&amp;J$2,spmmak_2020!$J$2:$J$1241)</f>
        <v>589488900</v>
      </c>
      <c r="K36" s="3">
        <f ca="1">SUMIF(spmmak_2020!$A$2:$J$1241,$D36&amp;K$2,spmmak_2020!$J$2:$J$1241)</f>
        <v>293366200</v>
      </c>
      <c r="L36" s="18">
        <f t="shared" ca="1" si="2"/>
        <v>2084731800</v>
      </c>
    </row>
    <row r="37" spans="3:12">
      <c r="C37" t="str">
        <f t="shared" si="0"/>
        <v>51</v>
      </c>
      <c r="D37" t="s">
        <v>2641</v>
      </c>
      <c r="E37" s="3">
        <f ca="1">SUMIF(spmmak_2020!$A$2:$J$1241,$D37&amp;E$2,spmmak_2020!$J$2:$J$1241)</f>
        <v>4349</v>
      </c>
      <c r="F37" s="3">
        <f ca="1">SUMIF(spmmak_2020!$A$2:$J$1241,$D37&amp;F$2,spmmak_2020!$J$2:$J$1241)</f>
        <v>4332</v>
      </c>
      <c r="G37" s="3">
        <f ca="1">SUMIF(spmmak_2020!$A$2:$J$1241,$D37&amp;G$2,spmmak_2020!$J$2:$J$1241)</f>
        <v>5403</v>
      </c>
      <c r="H37" s="18">
        <f t="shared" ca="1" si="1"/>
        <v>14084</v>
      </c>
      <c r="I37" s="3">
        <f ca="1">SUMIF(spmmak_2020!$A$2:$J$1241,$D37&amp;I$2,spmmak_2020!$J$2:$J$1241)</f>
        <v>5493</v>
      </c>
      <c r="J37" s="3">
        <f ca="1">SUMIF(spmmak_2020!$A$2:$J$1241,$D37&amp;J$2,spmmak_2020!$J$2:$J$1241)</f>
        <v>7967</v>
      </c>
      <c r="K37" s="3">
        <f ca="1">SUMIF(spmmak_2020!$A$2:$J$1241,$D37&amp;K$2,spmmak_2020!$J$2:$J$1241)</f>
        <v>4355</v>
      </c>
      <c r="L37" s="18">
        <f t="shared" ca="1" si="2"/>
        <v>31899</v>
      </c>
    </row>
    <row r="38" spans="3:12">
      <c r="C38" t="str">
        <f t="shared" si="0"/>
        <v>51</v>
      </c>
      <c r="D38" t="s">
        <v>2642</v>
      </c>
      <c r="E38" s="3">
        <f ca="1">SUMIF(spmmak_2020!$A$2:$J$1241,$D38&amp;E$2,spmmak_2020!$J$2:$J$1241)</f>
        <v>25133440</v>
      </c>
      <c r="F38" s="3">
        <f ca="1">SUMIF(spmmak_2020!$A$2:$J$1241,$D38&amp;F$2,spmmak_2020!$J$2:$J$1241)</f>
        <v>25142630</v>
      </c>
      <c r="G38" s="3">
        <f ca="1">SUMIF(spmmak_2020!$A$2:$J$1241,$D38&amp;G$2,spmmak_2020!$J$2:$J$1241)</f>
        <v>25209680</v>
      </c>
      <c r="H38" s="18">
        <f t="shared" ca="1" si="1"/>
        <v>75485750</v>
      </c>
      <c r="I38" s="3">
        <f ca="1">SUMIF(spmmak_2020!$A$2:$J$1241,$D38&amp;I$2,spmmak_2020!$J$2:$J$1241)</f>
        <v>25484360</v>
      </c>
      <c r="J38" s="3">
        <f ca="1">SUMIF(spmmak_2020!$A$2:$J$1241,$D38&amp;J$2,spmmak_2020!$J$2:$J$1241)</f>
        <v>49124160</v>
      </c>
      <c r="K38" s="3">
        <f ca="1">SUMIF(spmmak_2020!$A$2:$J$1241,$D38&amp;K$2,spmmak_2020!$J$2:$J$1241)</f>
        <v>24239200</v>
      </c>
      <c r="L38" s="18">
        <f t="shared" ca="1" si="2"/>
        <v>174333470</v>
      </c>
    </row>
    <row r="39" spans="3:12">
      <c r="C39" t="str">
        <f t="shared" si="0"/>
        <v>51</v>
      </c>
      <c r="D39" t="s">
        <v>2644</v>
      </c>
      <c r="E39" s="3">
        <f ca="1">SUMIF(spmmak_2020!$A$2:$J$1241,$D39&amp;E$2,spmmak_2020!$J$2:$J$1241)</f>
        <v>7628304</v>
      </c>
      <c r="F39" s="3">
        <f ca="1">SUMIF(spmmak_2020!$A$2:$J$1241,$D39&amp;F$2,spmmak_2020!$J$2:$J$1241)</f>
        <v>7710808</v>
      </c>
      <c r="G39" s="3">
        <f ca="1">SUMIF(spmmak_2020!$A$2:$J$1241,$D39&amp;G$2,spmmak_2020!$J$2:$J$1241)</f>
        <v>7709680</v>
      </c>
      <c r="H39" s="18">
        <f t="shared" ca="1" si="1"/>
        <v>23048792</v>
      </c>
      <c r="I39" s="3">
        <f ca="1">SUMIF(spmmak_2020!$A$2:$J$1241,$D39&amp;I$2,spmmak_2020!$J$2:$J$1241)</f>
        <v>7883924</v>
      </c>
      <c r="J39" s="3">
        <f ca="1">SUMIF(spmmak_2020!$A$2:$J$1241,$D39&amp;J$2,spmmak_2020!$J$2:$J$1241)</f>
        <v>15059452</v>
      </c>
      <c r="K39" s="3">
        <f ca="1">SUMIF(spmmak_2020!$A$2:$J$1241,$D39&amp;K$2,spmmak_2020!$J$2:$J$1241)</f>
        <v>7512558</v>
      </c>
      <c r="L39" s="18">
        <f t="shared" ca="1" si="2"/>
        <v>53504726</v>
      </c>
    </row>
    <row r="40" spans="3:12">
      <c r="C40" t="str">
        <f t="shared" si="0"/>
        <v>51</v>
      </c>
      <c r="D40" t="s">
        <v>2645</v>
      </c>
      <c r="E40" s="3">
        <f ca="1">SUMIF(spmmak_2020!$A$2:$J$1241,$D40&amp;E$2,spmmak_2020!$J$2:$J$1241)</f>
        <v>1030000</v>
      </c>
      <c r="F40" s="3">
        <f ca="1">SUMIF(spmmak_2020!$A$2:$J$1241,$D40&amp;F$2,spmmak_2020!$J$2:$J$1241)</f>
        <v>1030000</v>
      </c>
      <c r="G40" s="3">
        <f ca="1">SUMIF(spmmak_2020!$A$2:$J$1241,$D40&amp;G$2,spmmak_2020!$J$2:$J$1241)</f>
        <v>1030000</v>
      </c>
      <c r="H40" s="18">
        <f t="shared" ca="1" si="1"/>
        <v>3090000</v>
      </c>
      <c r="I40" s="3">
        <f ca="1">SUMIF(spmmak_2020!$A$2:$J$1241,$D40&amp;I$2,spmmak_2020!$J$2:$J$1241)</f>
        <v>1030000</v>
      </c>
      <c r="J40" s="3">
        <f ca="1">SUMIF(spmmak_2020!$A$2:$J$1241,$D40&amp;J$2,spmmak_2020!$J$2:$J$1241)</f>
        <v>2060000</v>
      </c>
      <c r="K40" s="3">
        <f ca="1">SUMIF(spmmak_2020!$A$2:$J$1241,$D40&amp;K$2,spmmak_2020!$J$2:$J$1241)</f>
        <v>1030000</v>
      </c>
      <c r="L40" s="18">
        <f t="shared" ca="1" si="2"/>
        <v>7210000</v>
      </c>
    </row>
    <row r="41" spans="3:12">
      <c r="C41" t="str">
        <f t="shared" si="0"/>
        <v>51</v>
      </c>
      <c r="D41" t="s">
        <v>2643</v>
      </c>
      <c r="E41" s="3">
        <f ca="1">SUMIF(spmmak_2020!$A$2:$J$1241,$D41&amp;E$2,spmmak_2020!$J$2:$J$1241)</f>
        <v>15280000</v>
      </c>
      <c r="F41" s="3">
        <f ca="1">SUMIF(spmmak_2020!$A$2:$J$1241,$D41&amp;F$2,spmmak_2020!$J$2:$J$1241)</f>
        <v>15280000</v>
      </c>
      <c r="G41" s="3">
        <f ca="1">SUMIF(spmmak_2020!$A$2:$J$1241,$D41&amp;G$2,spmmak_2020!$J$2:$J$1241)</f>
        <v>15280000</v>
      </c>
      <c r="H41" s="18">
        <f t="shared" ca="1" si="1"/>
        <v>45840000</v>
      </c>
      <c r="I41" s="3">
        <f ca="1">SUMIF(spmmak_2020!$A$2:$J$1241,$D41&amp;I$2,spmmak_2020!$J$2:$J$1241)</f>
        <v>15890000</v>
      </c>
      <c r="J41" s="3">
        <f ca="1">SUMIF(spmmak_2020!$A$2:$J$1241,$D41&amp;J$2,spmmak_2020!$J$2:$J$1241)</f>
        <v>29140000</v>
      </c>
      <c r="K41" s="3">
        <f ca="1">SUMIF(spmmak_2020!$A$2:$J$1241,$D41&amp;K$2,spmmak_2020!$J$2:$J$1241)</f>
        <v>15040000</v>
      </c>
      <c r="L41" s="18">
        <f t="shared" ca="1" si="2"/>
        <v>105910000</v>
      </c>
    </row>
    <row r="42" spans="3:12">
      <c r="C42" t="str">
        <f t="shared" si="0"/>
        <v>51</v>
      </c>
      <c r="D42" t="s">
        <v>2773</v>
      </c>
      <c r="E42" s="3">
        <f ca="1">SUMIF(spmmak_2020!$A$2:$J$1241,$D42&amp;E$2,spmmak_2020!$J$2:$J$1241)</f>
        <v>0</v>
      </c>
      <c r="F42" s="3">
        <f ca="1">SUMIF(spmmak_2020!$A$2:$J$1241,$D42&amp;F$2,spmmak_2020!$J$2:$J$1241)</f>
        <v>0</v>
      </c>
      <c r="G42" s="3">
        <f ca="1">SUMIF(spmmak_2020!$A$2:$J$1241,$D42&amp;G$2,spmmak_2020!$J$2:$J$1241)</f>
        <v>1645</v>
      </c>
      <c r="H42" s="18">
        <f t="shared" ca="1" si="1"/>
        <v>1645</v>
      </c>
      <c r="I42" s="3">
        <f ca="1">SUMIF(spmmak_2020!$A$2:$J$1241,$D42&amp;I$2,spmmak_2020!$J$2:$J$1241)</f>
        <v>1645</v>
      </c>
      <c r="J42" s="3">
        <f ca="1">SUMIF(spmmak_2020!$A$2:$J$1241,$D42&amp;J$2,spmmak_2020!$J$2:$J$1241)</f>
        <v>594005</v>
      </c>
      <c r="K42" s="3">
        <f ca="1">SUMIF(spmmak_2020!$A$2:$J$1241,$D42&amp;K$2,spmmak_2020!$J$2:$J$1241)</f>
        <v>1645</v>
      </c>
      <c r="L42" s="18">
        <f t="shared" ca="1" si="2"/>
        <v>598940</v>
      </c>
    </row>
    <row r="43" spans="3:12">
      <c r="C43" t="str">
        <f t="shared" si="0"/>
        <v>51</v>
      </c>
      <c r="D43" t="s">
        <v>2646</v>
      </c>
      <c r="E43" s="3">
        <f ca="1">SUMIF(spmmak_2020!$A$2:$J$1241,$D43&amp;E$2,spmmak_2020!$J$2:$J$1241)</f>
        <v>19118880</v>
      </c>
      <c r="F43" s="3">
        <f ca="1">SUMIF(spmmak_2020!$A$2:$J$1241,$D43&amp;F$2,spmmak_2020!$J$2:$J$1241)</f>
        <v>19191300</v>
      </c>
      <c r="G43" s="3">
        <f ca="1">SUMIF(spmmak_2020!$A$2:$J$1241,$D43&amp;G$2,spmmak_2020!$J$2:$J$1241)</f>
        <v>18901620</v>
      </c>
      <c r="H43" s="18">
        <f t="shared" ca="1" si="1"/>
        <v>57211800</v>
      </c>
      <c r="I43" s="3">
        <f ca="1">SUMIF(spmmak_2020!$A$2:$J$1241,$D43&amp;I$2,spmmak_2020!$J$2:$J$1241)</f>
        <v>19046460</v>
      </c>
      <c r="J43" s="3">
        <f ca="1">SUMIF(spmmak_2020!$A$2:$J$1241,$D43&amp;J$2,spmmak_2020!$J$2:$J$1241)</f>
        <v>18756780</v>
      </c>
      <c r="K43" s="3">
        <f ca="1">SUMIF(spmmak_2020!$A$2:$J$1241,$D43&amp;K$2,spmmak_2020!$J$2:$J$1241)</f>
        <v>18539520</v>
      </c>
      <c r="L43" s="18">
        <f t="shared" ca="1" si="2"/>
        <v>113554560</v>
      </c>
    </row>
    <row r="44" spans="3:12">
      <c r="C44" t="str">
        <f t="shared" si="0"/>
        <v>51</v>
      </c>
      <c r="D44" t="s">
        <v>2664</v>
      </c>
      <c r="E44" s="3">
        <f ca="1">SUMIF(spmmak_2020!$A$2:$J$1241,$D44&amp;E$2,spmmak_2020!$J$2:$J$1241)</f>
        <v>0</v>
      </c>
      <c r="F44" s="3">
        <f ca="1">SUMIF(spmmak_2020!$A$2:$J$1241,$D44&amp;F$2,spmmak_2020!$J$2:$J$1241)</f>
        <v>62489000</v>
      </c>
      <c r="G44" s="3">
        <f ca="1">SUMIF(spmmak_2020!$A$2:$J$1241,$D44&amp;G$2,spmmak_2020!$J$2:$J$1241)</f>
        <v>56359000</v>
      </c>
      <c r="H44" s="18">
        <f t="shared" ca="1" si="1"/>
        <v>118848000</v>
      </c>
      <c r="I44" s="3">
        <f ca="1">SUMIF(spmmak_2020!$A$2:$J$1241,$D44&amp;I$2,spmmak_2020!$J$2:$J$1241)</f>
        <v>62942000</v>
      </c>
      <c r="J44" s="3">
        <f ca="1">SUMIF(spmmak_2020!$A$2:$J$1241,$D44&amp;J$2,spmmak_2020!$J$2:$J$1241)</f>
        <v>63966000</v>
      </c>
      <c r="K44" s="3">
        <f ca="1">SUMIF(spmmak_2020!$A$2:$J$1241,$D44&amp;K$2,spmmak_2020!$J$2:$J$1241)</f>
        <v>51153000</v>
      </c>
      <c r="L44" s="18">
        <f t="shared" ca="1" si="2"/>
        <v>296909000</v>
      </c>
    </row>
    <row r="45" spans="3:12">
      <c r="C45" t="str">
        <f t="shared" si="0"/>
        <v>51</v>
      </c>
      <c r="D45" t="s">
        <v>2647</v>
      </c>
      <c r="E45" s="3">
        <f ca="1">SUMIF(spmmak_2020!$A$2:$J$1241,$D45&amp;E$2,spmmak_2020!$J$2:$J$1241)</f>
        <v>7345000</v>
      </c>
      <c r="F45" s="3">
        <f ca="1">SUMIF(spmmak_2020!$A$2:$J$1241,$D45&amp;F$2,spmmak_2020!$J$2:$J$1241)</f>
        <v>7345000</v>
      </c>
      <c r="G45" s="3">
        <f ca="1">SUMIF(spmmak_2020!$A$2:$J$1241,$D45&amp;G$2,spmmak_2020!$J$2:$J$1241)</f>
        <v>7160000</v>
      </c>
      <c r="H45" s="18">
        <f t="shared" ca="1" si="1"/>
        <v>21850000</v>
      </c>
      <c r="I45" s="3">
        <f ca="1">SUMIF(spmmak_2020!$A$2:$J$1241,$D45&amp;I$2,spmmak_2020!$J$2:$J$1241)</f>
        <v>7350000</v>
      </c>
      <c r="J45" s="3">
        <f ca="1">SUMIF(spmmak_2020!$A$2:$J$1241,$D45&amp;J$2,spmmak_2020!$J$2:$J$1241)</f>
        <v>14875000</v>
      </c>
      <c r="K45" s="3">
        <f ca="1">SUMIF(spmmak_2020!$A$2:$J$1241,$D45&amp;K$2,spmmak_2020!$J$2:$J$1241)</f>
        <v>7350000</v>
      </c>
      <c r="L45" s="18">
        <f t="shared" ca="1" si="2"/>
        <v>51425000</v>
      </c>
    </row>
    <row r="46" spans="3:12">
      <c r="C46" t="str">
        <f t="shared" si="0"/>
        <v>51</v>
      </c>
      <c r="D46" t="s">
        <v>2667</v>
      </c>
      <c r="E46" s="3">
        <f ca="1">SUMIF(spmmak_2020!$A$2:$J$1241,$D46&amp;E$2,spmmak_2020!$J$2:$J$1241)</f>
        <v>0</v>
      </c>
      <c r="F46" s="3">
        <f ca="1">SUMIF(spmmak_2020!$A$2:$J$1241,$D46&amp;F$2,spmmak_2020!$J$2:$J$1241)</f>
        <v>272568070</v>
      </c>
      <c r="G46" s="3">
        <f ca="1">SUMIF(spmmak_2020!$A$2:$J$1241,$D46&amp;G$2,spmmak_2020!$J$2:$J$1241)</f>
        <v>281280140</v>
      </c>
      <c r="H46" s="18">
        <f t="shared" ca="1" si="1"/>
        <v>553848210</v>
      </c>
      <c r="I46" s="3">
        <f ca="1">SUMIF(spmmak_2020!$A$2:$J$1241,$D46&amp;I$2,spmmak_2020!$J$2:$J$1241)</f>
        <v>289817400</v>
      </c>
      <c r="J46" s="3">
        <f ca="1">SUMIF(spmmak_2020!$A$2:$J$1241,$D46&amp;J$2,spmmak_2020!$J$2:$J$1241)</f>
        <v>396187840</v>
      </c>
      <c r="K46" s="3">
        <f ca="1">SUMIF(spmmak_2020!$A$2:$J$1241,$D46&amp;K$2,spmmak_2020!$J$2:$J$1241)</f>
        <v>345976390</v>
      </c>
      <c r="L46" s="18">
        <f t="shared" ca="1" si="2"/>
        <v>1585829840</v>
      </c>
    </row>
    <row r="47" spans="3:12">
      <c r="C47" t="str">
        <f t="shared" si="0"/>
        <v>52</v>
      </c>
      <c r="D47" t="s">
        <v>2698</v>
      </c>
      <c r="E47" s="3">
        <f ca="1">SUMIF(spmmak_2020!$A$2:$J$1241,$D47&amp;E$2,spmmak_2020!$J$2:$J$1241)</f>
        <v>0</v>
      </c>
      <c r="F47" s="3">
        <f ca="1">SUMIF(spmmak_2020!$A$2:$J$1241,$D47&amp;F$2,spmmak_2020!$J$2:$J$1241)</f>
        <v>60364500</v>
      </c>
      <c r="G47" s="3">
        <f ca="1">SUMIF(spmmak_2020!$A$2:$J$1241,$D47&amp;G$2,spmmak_2020!$J$2:$J$1241)</f>
        <v>40582000</v>
      </c>
      <c r="H47" s="18">
        <f t="shared" ca="1" si="1"/>
        <v>100946500</v>
      </c>
      <c r="I47" s="3">
        <f ca="1">SUMIF(spmmak_2020!$A$2:$J$1241,$D47&amp;I$2,spmmak_2020!$J$2:$J$1241)</f>
        <v>49928900</v>
      </c>
      <c r="J47" s="3">
        <f ca="1">SUMIF(spmmak_2020!$A$2:$J$1241,$D47&amp;J$2,spmmak_2020!$J$2:$J$1241)</f>
        <v>49895000</v>
      </c>
      <c r="K47" s="3">
        <f ca="1">SUMIF(spmmak_2020!$A$2:$J$1241,$D47&amp;K$2,spmmak_2020!$J$2:$J$1241)</f>
        <v>41774200</v>
      </c>
      <c r="L47" s="18">
        <f t="shared" ca="1" si="2"/>
        <v>242544600</v>
      </c>
    </row>
    <row r="48" spans="3:12">
      <c r="C48" t="str">
        <f t="shared" si="0"/>
        <v>52</v>
      </c>
      <c r="D48" t="s">
        <v>2783</v>
      </c>
      <c r="E48" s="3">
        <f ca="1">SUMIF(spmmak_2020!$A$2:$J$1241,$D48&amp;E$2,spmmak_2020!$J$2:$J$1241)</f>
        <v>0</v>
      </c>
      <c r="F48" s="3">
        <f ca="1">SUMIF(spmmak_2020!$A$2:$J$1241,$D48&amp;F$2,spmmak_2020!$J$2:$J$1241)</f>
        <v>3650000</v>
      </c>
      <c r="G48" s="3">
        <f ca="1">SUMIF(spmmak_2020!$A$2:$J$1241,$D48&amp;G$2,spmmak_2020!$J$2:$J$1241)</f>
        <v>3650000</v>
      </c>
      <c r="H48" s="18">
        <f t="shared" ca="1" si="1"/>
        <v>7300000</v>
      </c>
      <c r="I48" s="3">
        <f ca="1">SUMIF(spmmak_2020!$A$2:$J$1241,$D48&amp;I$2,spmmak_2020!$J$2:$J$1241)</f>
        <v>3650000</v>
      </c>
      <c r="J48" s="3">
        <f ca="1">SUMIF(spmmak_2020!$A$2:$J$1241,$D48&amp;J$2,spmmak_2020!$J$2:$J$1241)</f>
        <v>3650000</v>
      </c>
      <c r="K48" s="3">
        <f ca="1">SUMIF(spmmak_2020!$A$2:$J$1241,$D48&amp;K$2,spmmak_2020!$J$2:$J$1241)</f>
        <v>3650000</v>
      </c>
      <c r="L48" s="18">
        <f t="shared" ca="1" si="2"/>
        <v>18250000</v>
      </c>
    </row>
    <row r="49" spans="3:12">
      <c r="C49" t="str">
        <f t="shared" si="0"/>
        <v>52</v>
      </c>
      <c r="D49" t="s">
        <v>3680</v>
      </c>
      <c r="E49" s="3">
        <f ca="1">SUMIF(spmmak_2020!$A$2:$J$1241,$D49&amp;E$2,spmmak_2020!$J$2:$J$1241)</f>
        <v>0</v>
      </c>
      <c r="F49" s="3">
        <f ca="1">SUMIF(spmmak_2020!$A$2:$J$1241,$D49&amp;F$2,spmmak_2020!$J$2:$J$1241)</f>
        <v>0</v>
      </c>
      <c r="G49" s="3">
        <f ca="1">SUMIF(spmmak_2020!$A$2:$J$1241,$D49&amp;G$2,spmmak_2020!$J$2:$J$1241)</f>
        <v>0</v>
      </c>
      <c r="H49" s="18">
        <f t="shared" ca="1" si="1"/>
        <v>0</v>
      </c>
      <c r="I49" s="3">
        <f ca="1">SUMIF(spmmak_2020!$A$2:$J$1241,$D49&amp;I$2,spmmak_2020!$J$2:$J$1241)</f>
        <v>0</v>
      </c>
      <c r="J49" s="3">
        <f ca="1">SUMIF(spmmak_2020!$A$2:$J$1241,$D49&amp;J$2,spmmak_2020!$J$2:$J$1241)</f>
        <v>0</v>
      </c>
      <c r="K49" s="3">
        <f ca="1">SUMIF(spmmak_2020!$A$2:$J$1241,$D49&amp;K$2,spmmak_2020!$J$2:$J$1241)</f>
        <v>4600000</v>
      </c>
      <c r="L49" s="18">
        <f t="shared" ca="1" si="2"/>
        <v>4600000</v>
      </c>
    </row>
    <row r="50" spans="3:12">
      <c r="C50" t="str">
        <f t="shared" si="0"/>
        <v>52</v>
      </c>
      <c r="D50" t="s">
        <v>2693</v>
      </c>
      <c r="E50" s="3">
        <f ca="1">SUMIF(spmmak_2020!$A$2:$J$1241,$D50&amp;E$2,spmmak_2020!$J$2:$J$1241)</f>
        <v>1117625</v>
      </c>
      <c r="F50" s="3">
        <f ca="1">SUMIF(spmmak_2020!$A$2:$J$1241,$D50&amp;F$2,spmmak_2020!$J$2:$J$1241)</f>
        <v>2296418</v>
      </c>
      <c r="G50" s="3">
        <f ca="1">SUMIF(spmmak_2020!$A$2:$J$1241,$D50&amp;G$2,spmmak_2020!$J$2:$J$1241)</f>
        <v>1102179</v>
      </c>
      <c r="H50" s="18">
        <f t="shared" ca="1" si="1"/>
        <v>4516222</v>
      </c>
      <c r="I50" s="3">
        <f ca="1">SUMIF(spmmak_2020!$A$2:$J$1241,$D50&amp;I$2,spmmak_2020!$J$2:$J$1241)</f>
        <v>1265637</v>
      </c>
      <c r="J50" s="3">
        <f ca="1">SUMIF(spmmak_2020!$A$2:$J$1241,$D50&amp;J$2,spmmak_2020!$J$2:$J$1241)</f>
        <v>1127930</v>
      </c>
      <c r="K50" s="3">
        <f ca="1">SUMIF(spmmak_2020!$A$2:$J$1241,$D50&amp;K$2,spmmak_2020!$J$2:$J$1241)</f>
        <v>1388814</v>
      </c>
      <c r="L50" s="18">
        <f t="shared" ca="1" si="2"/>
        <v>8298603</v>
      </c>
    </row>
    <row r="51" spans="3:12">
      <c r="C51" t="str">
        <f t="shared" si="0"/>
        <v>52</v>
      </c>
      <c r="D51" t="s">
        <v>2672</v>
      </c>
      <c r="E51" s="3">
        <f ca="1">SUMIF(spmmak_2020!$A$2:$J$1241,$D51&amp;E$2,spmmak_2020!$J$2:$J$1241)</f>
        <v>999480</v>
      </c>
      <c r="F51" s="3">
        <f ca="1">SUMIF(spmmak_2020!$A$2:$J$1241,$D51&amp;F$2,spmmak_2020!$J$2:$J$1241)</f>
        <v>964091</v>
      </c>
      <c r="G51" s="3">
        <f ca="1">SUMIF(spmmak_2020!$A$2:$J$1241,$D51&amp;G$2,spmmak_2020!$J$2:$J$1241)</f>
        <v>1027462</v>
      </c>
      <c r="H51" s="18">
        <f t="shared" ca="1" si="1"/>
        <v>2991033</v>
      </c>
      <c r="I51" s="3">
        <f ca="1">SUMIF(spmmak_2020!$A$2:$J$1241,$D51&amp;I$2,spmmak_2020!$J$2:$J$1241)</f>
        <v>1051077</v>
      </c>
      <c r="J51" s="3">
        <f ca="1">SUMIF(spmmak_2020!$A$2:$J$1241,$D51&amp;J$2,spmmak_2020!$J$2:$J$1241)</f>
        <v>945303</v>
      </c>
      <c r="K51" s="3">
        <f ca="1">SUMIF(spmmak_2020!$A$2:$J$1241,$D51&amp;K$2,spmmak_2020!$J$2:$J$1241)</f>
        <v>956888</v>
      </c>
      <c r="L51" s="18">
        <f t="shared" ca="1" si="2"/>
        <v>5944301</v>
      </c>
    </row>
    <row r="52" spans="3:12">
      <c r="C52" t="str">
        <f t="shared" si="0"/>
        <v>52</v>
      </c>
      <c r="D52" t="s">
        <v>2676</v>
      </c>
      <c r="E52" s="3">
        <f ca="1">SUMIF(spmmak_2020!$A$2:$J$1241,$D52&amp;E$2,spmmak_2020!$J$2:$J$1241)</f>
        <v>302750</v>
      </c>
      <c r="F52" s="3">
        <f ca="1">SUMIF(spmmak_2020!$A$2:$J$1241,$D52&amp;F$2,spmmak_2020!$J$2:$J$1241)</f>
        <v>307000</v>
      </c>
      <c r="G52" s="3">
        <f ca="1">SUMIF(spmmak_2020!$A$2:$J$1241,$D52&amp;G$2,spmmak_2020!$J$2:$J$1241)</f>
        <v>369500</v>
      </c>
      <c r="H52" s="18">
        <f t="shared" ca="1" si="1"/>
        <v>979250</v>
      </c>
      <c r="I52" s="3">
        <f ca="1">SUMIF(spmmak_2020!$A$2:$J$1241,$D52&amp;I$2,spmmak_2020!$J$2:$J$1241)</f>
        <v>525750</v>
      </c>
      <c r="J52" s="3">
        <f ca="1">SUMIF(spmmak_2020!$A$2:$J$1241,$D52&amp;J$2,spmmak_2020!$J$2:$J$1241)</f>
        <v>328750</v>
      </c>
      <c r="K52" s="3">
        <f ca="1">SUMIF(spmmak_2020!$A$2:$J$1241,$D52&amp;K$2,spmmak_2020!$J$2:$J$1241)</f>
        <v>310000</v>
      </c>
      <c r="L52" s="18">
        <f t="shared" ca="1" si="2"/>
        <v>2143750</v>
      </c>
    </row>
    <row r="53" spans="3:12">
      <c r="C53" t="str">
        <f t="shared" si="0"/>
        <v>52</v>
      </c>
      <c r="D53" t="s">
        <v>2648</v>
      </c>
      <c r="E53" s="3">
        <f ca="1">SUMIF(spmmak_2020!$A$2:$J$1241,$D53&amp;E$2,spmmak_2020!$J$2:$J$1241)</f>
        <v>6971536</v>
      </c>
      <c r="F53" s="3">
        <f ca="1">SUMIF(spmmak_2020!$A$2:$J$1241,$D53&amp;F$2,spmmak_2020!$J$2:$J$1241)</f>
        <v>8007208</v>
      </c>
      <c r="G53" s="3">
        <f ca="1">SUMIF(spmmak_2020!$A$2:$J$1241,$D53&amp;G$2,spmmak_2020!$J$2:$J$1241)</f>
        <v>6925000</v>
      </c>
      <c r="H53" s="18">
        <f t="shared" ca="1" si="1"/>
        <v>21903744</v>
      </c>
      <c r="I53" s="3">
        <f ca="1">SUMIF(spmmak_2020!$A$2:$J$1241,$D53&amp;I$2,spmmak_2020!$J$2:$J$1241)</f>
        <v>6962180</v>
      </c>
      <c r="J53" s="3">
        <f ca="1">SUMIF(spmmak_2020!$A$2:$J$1241,$D53&amp;J$2,spmmak_2020!$J$2:$J$1241)</f>
        <v>6967500</v>
      </c>
      <c r="K53" s="3">
        <f ca="1">SUMIF(spmmak_2020!$A$2:$J$1241,$D53&amp;K$2,spmmak_2020!$J$2:$J$1241)</f>
        <v>7280500</v>
      </c>
      <c r="L53" s="18">
        <f t="shared" ca="1" si="2"/>
        <v>43113924</v>
      </c>
    </row>
    <row r="54" spans="3:12">
      <c r="C54" t="str">
        <f t="shared" si="0"/>
        <v>52</v>
      </c>
      <c r="D54" t="s">
        <v>2711</v>
      </c>
      <c r="E54" s="3">
        <f ca="1">SUMIF(spmmak_2020!$A$2:$J$1241,$D54&amp;E$2,spmmak_2020!$J$2:$J$1241)</f>
        <v>0</v>
      </c>
      <c r="F54" s="3">
        <f ca="1">SUMIF(spmmak_2020!$A$2:$J$1241,$D54&amp;F$2,spmmak_2020!$J$2:$J$1241)</f>
        <v>11787500</v>
      </c>
      <c r="G54" s="3">
        <f ca="1">SUMIF(spmmak_2020!$A$2:$J$1241,$D54&amp;G$2,spmmak_2020!$J$2:$J$1241)</f>
        <v>8755000</v>
      </c>
      <c r="H54" s="18">
        <f t="shared" ca="1" si="1"/>
        <v>20542500</v>
      </c>
      <c r="I54" s="3">
        <f ca="1">SUMIF(spmmak_2020!$A$2:$J$1241,$D54&amp;I$2,spmmak_2020!$J$2:$J$1241)</f>
        <v>8944500</v>
      </c>
      <c r="J54" s="3">
        <f ca="1">SUMIF(spmmak_2020!$A$2:$J$1241,$D54&amp;J$2,spmmak_2020!$J$2:$J$1241)</f>
        <v>10879000</v>
      </c>
      <c r="K54" s="3">
        <f ca="1">SUMIF(spmmak_2020!$A$2:$J$1241,$D54&amp;K$2,spmmak_2020!$J$2:$J$1241)</f>
        <v>47496000</v>
      </c>
      <c r="L54" s="18">
        <f t="shared" ca="1" si="2"/>
        <v>87862000</v>
      </c>
    </row>
    <row r="55" spans="3:12">
      <c r="C55" t="str">
        <f t="shared" si="0"/>
        <v>52</v>
      </c>
      <c r="D55" t="s">
        <v>3681</v>
      </c>
      <c r="E55" s="3">
        <f ca="1">SUMIF(spmmak_2020!$A$2:$J$1241,$D55&amp;E$2,spmmak_2020!$J$2:$J$1241)</f>
        <v>0</v>
      </c>
      <c r="F55" s="3">
        <f ca="1">SUMIF(spmmak_2020!$A$2:$J$1241,$D55&amp;F$2,spmmak_2020!$J$2:$J$1241)</f>
        <v>0</v>
      </c>
      <c r="G55" s="3">
        <f ca="1">SUMIF(spmmak_2020!$A$2:$J$1241,$D55&amp;G$2,spmmak_2020!$J$2:$J$1241)</f>
        <v>0</v>
      </c>
      <c r="H55" s="18">
        <f t="shared" ca="1" si="1"/>
        <v>0</v>
      </c>
      <c r="I55" s="3">
        <f ca="1">SUMIF(spmmak_2020!$A$2:$J$1241,$D55&amp;I$2,spmmak_2020!$J$2:$J$1241)</f>
        <v>0</v>
      </c>
      <c r="J55" s="3">
        <f ca="1">SUMIF(spmmak_2020!$A$2:$J$1241,$D55&amp;J$2,spmmak_2020!$J$2:$J$1241)</f>
        <v>0</v>
      </c>
      <c r="K55" s="3">
        <f ca="1">SUMIF(spmmak_2020!$A$2:$J$1241,$D55&amp;K$2,spmmak_2020!$J$2:$J$1241)</f>
        <v>10000000</v>
      </c>
      <c r="L55" s="18">
        <f t="shared" ca="1" si="2"/>
        <v>10000000</v>
      </c>
    </row>
    <row r="56" spans="3:12">
      <c r="C56" t="str">
        <f t="shared" si="0"/>
        <v>52</v>
      </c>
      <c r="D56" t="s">
        <v>2679</v>
      </c>
      <c r="E56" s="3">
        <f ca="1">SUMIF(spmmak_2020!$A$2:$J$1241,$D56&amp;E$2,spmmak_2020!$J$2:$J$1241)</f>
        <v>0</v>
      </c>
      <c r="F56" s="3">
        <f ca="1">SUMIF(spmmak_2020!$A$2:$J$1241,$D56&amp;F$2,spmmak_2020!$J$2:$J$1241)</f>
        <v>4512500</v>
      </c>
      <c r="G56" s="3">
        <f ca="1">SUMIF(spmmak_2020!$A$2:$J$1241,$D56&amp;G$2,spmmak_2020!$J$2:$J$1241)</f>
        <v>915000</v>
      </c>
      <c r="H56" s="18">
        <f t="shared" ca="1" si="1"/>
        <v>5427500</v>
      </c>
      <c r="I56" s="3">
        <f ca="1">SUMIF(spmmak_2020!$A$2:$J$1241,$D56&amp;I$2,spmmak_2020!$J$2:$J$1241)</f>
        <v>1805000</v>
      </c>
      <c r="J56" s="3">
        <f ca="1">SUMIF(spmmak_2020!$A$2:$J$1241,$D56&amp;J$2,spmmak_2020!$J$2:$J$1241)</f>
        <v>0</v>
      </c>
      <c r="K56" s="3">
        <f ca="1">SUMIF(spmmak_2020!$A$2:$J$1241,$D56&amp;K$2,spmmak_2020!$J$2:$J$1241)</f>
        <v>1323500</v>
      </c>
      <c r="L56" s="18">
        <f t="shared" ca="1" si="2"/>
        <v>8556000</v>
      </c>
    </row>
    <row r="57" spans="3:12">
      <c r="C57" t="str">
        <f t="shared" si="0"/>
        <v>52</v>
      </c>
      <c r="D57" t="s">
        <v>2650</v>
      </c>
      <c r="E57" s="3">
        <f ca="1">SUMIF(spmmak_2020!$A$2:$J$1241,$D57&amp;E$2,spmmak_2020!$J$2:$J$1241)</f>
        <v>0</v>
      </c>
      <c r="F57" s="3">
        <f ca="1">SUMIF(spmmak_2020!$A$2:$J$1241,$D57&amp;F$2,spmmak_2020!$J$2:$J$1241)</f>
        <v>6530000</v>
      </c>
      <c r="G57" s="3">
        <f ca="1">SUMIF(spmmak_2020!$A$2:$J$1241,$D57&amp;G$2,spmmak_2020!$J$2:$J$1241)</f>
        <v>3640800</v>
      </c>
      <c r="H57" s="18">
        <f t="shared" ca="1" si="1"/>
        <v>10170800</v>
      </c>
      <c r="I57" s="3">
        <f ca="1">SUMIF(spmmak_2020!$A$2:$J$1241,$D57&amp;I$2,spmmak_2020!$J$2:$J$1241)</f>
        <v>0</v>
      </c>
      <c r="J57" s="3">
        <f ca="1">SUMIF(spmmak_2020!$A$2:$J$1241,$D57&amp;J$2,spmmak_2020!$J$2:$J$1241)</f>
        <v>0</v>
      </c>
      <c r="K57" s="3">
        <f ca="1">SUMIF(spmmak_2020!$A$2:$J$1241,$D57&amp;K$2,spmmak_2020!$J$2:$J$1241)</f>
        <v>0</v>
      </c>
      <c r="L57" s="18">
        <f t="shared" ca="1" si="2"/>
        <v>10170800</v>
      </c>
    </row>
    <row r="58" spans="3:12">
      <c r="C58" t="str">
        <f t="shared" si="0"/>
        <v>52</v>
      </c>
      <c r="D58" t="s">
        <v>2741</v>
      </c>
      <c r="E58" s="3">
        <f ca="1">SUMIF(spmmak_2020!$A$2:$J$1241,$D58&amp;E$2,spmmak_2020!$J$2:$J$1241)</f>
        <v>0</v>
      </c>
      <c r="F58" s="3">
        <f ca="1">SUMIF(spmmak_2020!$A$2:$J$1241,$D58&amp;F$2,spmmak_2020!$J$2:$J$1241)</f>
        <v>0</v>
      </c>
      <c r="G58" s="3">
        <f ca="1">SUMIF(spmmak_2020!$A$2:$J$1241,$D58&amp;G$2,spmmak_2020!$J$2:$J$1241)</f>
        <v>0</v>
      </c>
      <c r="H58" s="18">
        <f t="shared" ca="1" si="1"/>
        <v>0</v>
      </c>
      <c r="I58" s="3">
        <f ca="1">SUMIF(spmmak_2020!$A$2:$J$1241,$D58&amp;I$2,spmmak_2020!$J$2:$J$1241)</f>
        <v>200000</v>
      </c>
      <c r="J58" s="3">
        <f ca="1">SUMIF(spmmak_2020!$A$2:$J$1241,$D58&amp;J$2,spmmak_2020!$J$2:$J$1241)</f>
        <v>0</v>
      </c>
      <c r="K58" s="3">
        <f ca="1">SUMIF(spmmak_2020!$A$2:$J$1241,$D58&amp;K$2,spmmak_2020!$J$2:$J$1241)</f>
        <v>0</v>
      </c>
      <c r="L58" s="18">
        <f t="shared" ca="1" si="2"/>
        <v>200000</v>
      </c>
    </row>
    <row r="59" spans="3:12">
      <c r="C59" t="str">
        <f t="shared" si="0"/>
        <v>51</v>
      </c>
      <c r="D59" t="s">
        <v>2742</v>
      </c>
      <c r="E59" s="3">
        <f ca="1">SUMIF(spmmak_2020!$A$2:$J$1241,$D59&amp;E$2,spmmak_2020!$J$2:$J$1241)</f>
        <v>0</v>
      </c>
      <c r="F59" s="3">
        <f ca="1">SUMIF(spmmak_2020!$A$2:$J$1241,$D59&amp;F$2,spmmak_2020!$J$2:$J$1241)</f>
        <v>0</v>
      </c>
      <c r="G59" s="3">
        <f ca="1">SUMIF(spmmak_2020!$A$2:$J$1241,$D59&amp;G$2,spmmak_2020!$J$2:$J$1241)</f>
        <v>0</v>
      </c>
      <c r="H59" s="18">
        <f t="shared" ca="1" si="1"/>
        <v>0</v>
      </c>
      <c r="I59" s="3">
        <f ca="1">SUMIF(spmmak_2020!$A$2:$J$1241,$D59&amp;I$2,spmmak_2020!$J$2:$J$1241)</f>
        <v>292241700</v>
      </c>
      <c r="J59" s="3">
        <f ca="1">SUMIF(spmmak_2020!$A$2:$J$1241,$D59&amp;J$2,spmmak_2020!$J$2:$J$1241)</f>
        <v>0</v>
      </c>
      <c r="K59" s="3">
        <f ca="1">SUMIF(spmmak_2020!$A$2:$J$1241,$D59&amp;K$2,spmmak_2020!$J$2:$J$1241)</f>
        <v>0</v>
      </c>
      <c r="L59" s="18">
        <f t="shared" ca="1" si="2"/>
        <v>292241700</v>
      </c>
    </row>
    <row r="60" spans="3:12">
      <c r="C60" t="str">
        <f t="shared" si="0"/>
        <v>51</v>
      </c>
      <c r="D60" t="s">
        <v>2690</v>
      </c>
      <c r="E60" s="3">
        <f ca="1">SUMIF(spmmak_2020!$A$2:$J$1241,$D60&amp;E$2,spmmak_2020!$J$2:$J$1241)</f>
        <v>0</v>
      </c>
      <c r="F60" s="3">
        <f ca="1">SUMIF(spmmak_2020!$A$2:$J$1241,$D60&amp;F$2,spmmak_2020!$J$2:$J$1241)</f>
        <v>0</v>
      </c>
      <c r="G60" s="3">
        <f ca="1">SUMIF(spmmak_2020!$A$2:$J$1241,$D60&amp;G$2,spmmak_2020!$J$2:$J$1241)</f>
        <v>0</v>
      </c>
      <c r="H60" s="18">
        <f t="shared" ca="1" si="1"/>
        <v>0</v>
      </c>
      <c r="I60" s="3">
        <f ca="1">SUMIF(spmmak_2020!$A$2:$J$1241,$D60&amp;I$2,spmmak_2020!$J$2:$J$1241)</f>
        <v>2968740700</v>
      </c>
      <c r="J60" s="3">
        <f ca="1">SUMIF(spmmak_2020!$A$2:$J$1241,$D60&amp;J$2,spmmak_2020!$J$2:$J$1241)</f>
        <v>0</v>
      </c>
      <c r="K60" s="3">
        <f ca="1">SUMIF(spmmak_2020!$A$2:$J$1241,$D60&amp;K$2,spmmak_2020!$J$2:$J$1241)</f>
        <v>0</v>
      </c>
      <c r="L60" s="18">
        <f t="shared" ca="1" si="2"/>
        <v>2968740700</v>
      </c>
    </row>
    <row r="61" spans="3:12">
      <c r="C61" t="str">
        <f t="shared" si="0"/>
        <v>52</v>
      </c>
      <c r="D61" t="s">
        <v>2788</v>
      </c>
      <c r="E61" s="3">
        <f ca="1">SUMIF(spmmak_2020!$A$2:$J$1241,$D61&amp;E$2,spmmak_2020!$J$2:$J$1241)</f>
        <v>0</v>
      </c>
      <c r="F61" s="3">
        <f ca="1">SUMIF(spmmak_2020!$A$2:$J$1241,$D61&amp;F$2,spmmak_2020!$J$2:$J$1241)</f>
        <v>0</v>
      </c>
      <c r="G61" s="3">
        <f ca="1">SUMIF(spmmak_2020!$A$2:$J$1241,$D61&amp;G$2,spmmak_2020!$J$2:$J$1241)</f>
        <v>0</v>
      </c>
      <c r="H61" s="18">
        <f t="shared" ca="1" si="1"/>
        <v>0</v>
      </c>
      <c r="I61" s="3">
        <f ca="1">SUMIF(spmmak_2020!$A$2:$J$1241,$D61&amp;I$2,spmmak_2020!$J$2:$J$1241)</f>
        <v>7200000</v>
      </c>
      <c r="J61" s="3">
        <f ca="1">SUMIF(spmmak_2020!$A$2:$J$1241,$D61&amp;J$2,spmmak_2020!$J$2:$J$1241)</f>
        <v>0</v>
      </c>
      <c r="K61" s="3">
        <f ca="1">SUMIF(spmmak_2020!$A$2:$J$1241,$D61&amp;K$2,spmmak_2020!$J$2:$J$1241)</f>
        <v>0</v>
      </c>
      <c r="L61" s="18">
        <f t="shared" ca="1" si="2"/>
        <v>7200000</v>
      </c>
    </row>
    <row r="62" spans="3:12">
      <c r="C62" t="str">
        <f t="shared" si="0"/>
        <v>52</v>
      </c>
      <c r="D62" t="s">
        <v>2747</v>
      </c>
      <c r="E62" s="3">
        <f ca="1">SUMIF(spmmak_2020!$A$2:$J$1241,$D62&amp;E$2,spmmak_2020!$J$2:$J$1241)</f>
        <v>0</v>
      </c>
      <c r="F62" s="3">
        <f ca="1">SUMIF(spmmak_2020!$A$2:$J$1241,$D62&amp;F$2,spmmak_2020!$J$2:$J$1241)</f>
        <v>0</v>
      </c>
      <c r="G62" s="3">
        <f ca="1">SUMIF(spmmak_2020!$A$2:$J$1241,$D62&amp;G$2,spmmak_2020!$J$2:$J$1241)</f>
        <v>0</v>
      </c>
      <c r="H62" s="18">
        <f t="shared" ca="1" si="1"/>
        <v>0</v>
      </c>
      <c r="I62" s="3">
        <f ca="1">SUMIF(spmmak_2020!$A$2:$J$1241,$D62&amp;I$2,spmmak_2020!$J$2:$J$1241)</f>
        <v>135850000</v>
      </c>
      <c r="J62" s="3">
        <f ca="1">SUMIF(spmmak_2020!$A$2:$J$1241,$D62&amp;J$2,spmmak_2020!$J$2:$J$1241)</f>
        <v>0</v>
      </c>
      <c r="K62" s="3">
        <f ca="1">SUMIF(spmmak_2020!$A$2:$J$1241,$D62&amp;K$2,spmmak_2020!$J$2:$J$1241)</f>
        <v>0</v>
      </c>
      <c r="L62" s="18">
        <f t="shared" ca="1" si="2"/>
        <v>135850000</v>
      </c>
    </row>
    <row r="63" spans="3:12">
      <c r="C63" t="str">
        <f t="shared" si="0"/>
        <v>52</v>
      </c>
      <c r="D63" t="s">
        <v>3682</v>
      </c>
      <c r="E63" s="3">
        <f ca="1">SUMIF(spmmak_2020!$A$2:$J$1241,$D63&amp;E$2,spmmak_2020!$J$2:$J$1241)</f>
        <v>0</v>
      </c>
      <c r="F63" s="3">
        <f ca="1">SUMIF(spmmak_2020!$A$2:$J$1241,$D63&amp;F$2,spmmak_2020!$J$2:$J$1241)</f>
        <v>0</v>
      </c>
      <c r="G63" s="3">
        <f ca="1">SUMIF(spmmak_2020!$A$2:$J$1241,$D63&amp;G$2,spmmak_2020!$J$2:$J$1241)</f>
        <v>0</v>
      </c>
      <c r="H63" s="18">
        <f t="shared" ca="1" si="1"/>
        <v>0</v>
      </c>
      <c r="I63" s="3">
        <f ca="1">SUMIF(spmmak_2020!$A$2:$J$1241,$D63&amp;I$2,spmmak_2020!$J$2:$J$1241)</f>
        <v>0</v>
      </c>
      <c r="J63" s="3">
        <f ca="1">SUMIF(spmmak_2020!$A$2:$J$1241,$D63&amp;J$2,spmmak_2020!$J$2:$J$1241)</f>
        <v>65250000</v>
      </c>
      <c r="K63" s="3">
        <f ca="1">SUMIF(spmmak_2020!$A$2:$J$1241,$D63&amp;K$2,spmmak_2020!$J$2:$J$1241)</f>
        <v>0</v>
      </c>
      <c r="L63" s="18">
        <f t="shared" ca="1" si="2"/>
        <v>65250000</v>
      </c>
    </row>
    <row r="64" spans="3:12">
      <c r="C64" t="str">
        <f t="shared" si="0"/>
        <v>52</v>
      </c>
      <c r="D64" t="s">
        <v>2678</v>
      </c>
      <c r="E64" s="3">
        <f ca="1">SUMIF(spmmak_2020!$A$2:$J$1241,$D64&amp;E$2,spmmak_2020!$J$2:$J$1241)</f>
        <v>0</v>
      </c>
      <c r="F64" s="3">
        <f ca="1">SUMIF(spmmak_2020!$A$2:$J$1241,$D64&amp;F$2,spmmak_2020!$J$2:$J$1241)</f>
        <v>0</v>
      </c>
      <c r="G64" s="3">
        <f ca="1">SUMIF(spmmak_2020!$A$2:$J$1241,$D64&amp;G$2,spmmak_2020!$J$2:$J$1241)</f>
        <v>9300000</v>
      </c>
      <c r="H64" s="18">
        <f t="shared" ca="1" si="1"/>
        <v>9300000</v>
      </c>
      <c r="I64" s="3">
        <f ca="1">SUMIF(spmmak_2020!$A$2:$J$1241,$D64&amp;I$2,spmmak_2020!$J$2:$J$1241)</f>
        <v>49305000</v>
      </c>
      <c r="J64" s="3">
        <f ca="1">SUMIF(spmmak_2020!$A$2:$J$1241,$D64&amp;J$2,spmmak_2020!$J$2:$J$1241)</f>
        <v>0</v>
      </c>
      <c r="K64" s="3">
        <f ca="1">SUMIF(spmmak_2020!$A$2:$J$1241,$D64&amp;K$2,spmmak_2020!$J$2:$J$1241)</f>
        <v>101435000</v>
      </c>
      <c r="L64" s="18">
        <f t="shared" ca="1" si="2"/>
        <v>160040000</v>
      </c>
    </row>
    <row r="65" spans="3:12">
      <c r="C65" t="str">
        <f t="shared" si="0"/>
        <v>52</v>
      </c>
      <c r="D65" t="s">
        <v>2674</v>
      </c>
      <c r="E65" s="3">
        <f ca="1">SUMIF(spmmak_2020!$A$2:$J$1241,$D65&amp;E$2,spmmak_2020!$J$2:$J$1241)</f>
        <v>9459000</v>
      </c>
      <c r="F65" s="3">
        <f ca="1">SUMIF(spmmak_2020!$A$2:$J$1241,$D65&amp;F$2,spmmak_2020!$J$2:$J$1241)</f>
        <v>8600000</v>
      </c>
      <c r="G65" s="3">
        <f ca="1">SUMIF(spmmak_2020!$A$2:$J$1241,$D65&amp;G$2,spmmak_2020!$J$2:$J$1241)</f>
        <v>55817000</v>
      </c>
      <c r="H65" s="18">
        <f t="shared" ca="1" si="1"/>
        <v>73876000</v>
      </c>
      <c r="I65" s="3">
        <f ca="1">SUMIF(spmmak_2020!$A$2:$J$1241,$D65&amp;I$2,spmmak_2020!$J$2:$J$1241)</f>
        <v>1510000</v>
      </c>
      <c r="J65" s="3">
        <f ca="1">SUMIF(spmmak_2020!$A$2:$J$1241,$D65&amp;J$2,spmmak_2020!$J$2:$J$1241)</f>
        <v>3500000</v>
      </c>
      <c r="K65" s="3">
        <f ca="1">SUMIF(spmmak_2020!$A$2:$J$1241,$D65&amp;K$2,spmmak_2020!$J$2:$J$1241)</f>
        <v>0</v>
      </c>
      <c r="L65" s="18">
        <f t="shared" ca="1" si="2"/>
        <v>78886000</v>
      </c>
    </row>
    <row r="66" spans="3:12">
      <c r="C66" t="str">
        <f t="shared" si="0"/>
        <v>52</v>
      </c>
      <c r="D66" t="s">
        <v>2779</v>
      </c>
      <c r="E66" s="3">
        <f ca="1">SUMIF(spmmak_2020!$A$2:$J$1241,$D66&amp;E$2,spmmak_2020!$J$2:$J$1241)</f>
        <v>0</v>
      </c>
      <c r="F66" s="3">
        <f ca="1">SUMIF(spmmak_2020!$A$2:$J$1241,$D66&amp;F$2,spmmak_2020!$J$2:$J$1241)</f>
        <v>0</v>
      </c>
      <c r="G66" s="3">
        <f ca="1">SUMIF(spmmak_2020!$A$2:$J$1241,$D66&amp;G$2,spmmak_2020!$J$2:$J$1241)</f>
        <v>0</v>
      </c>
      <c r="H66" s="18">
        <f t="shared" ca="1" si="1"/>
        <v>0</v>
      </c>
      <c r="I66" s="3">
        <f ca="1">SUMIF(spmmak_2020!$A$2:$J$1241,$D66&amp;I$2,spmmak_2020!$J$2:$J$1241)</f>
        <v>3000000</v>
      </c>
      <c r="J66" s="3">
        <f ca="1">SUMIF(spmmak_2020!$A$2:$J$1241,$D66&amp;J$2,spmmak_2020!$J$2:$J$1241)</f>
        <v>0</v>
      </c>
      <c r="K66" s="3">
        <f ca="1">SUMIF(spmmak_2020!$A$2:$J$1241,$D66&amp;K$2,spmmak_2020!$J$2:$J$1241)</f>
        <v>1500000</v>
      </c>
      <c r="L66" s="18">
        <f t="shared" ca="1" si="2"/>
        <v>4500000</v>
      </c>
    </row>
    <row r="67" spans="3:12">
      <c r="C67" t="str">
        <f t="shared" si="0"/>
        <v>52</v>
      </c>
      <c r="D67" t="s">
        <v>2656</v>
      </c>
      <c r="E67" s="3">
        <f ca="1">SUMIF(spmmak_2020!$A$2:$J$1241,$D67&amp;E$2,spmmak_2020!$J$2:$J$1241)</f>
        <v>0</v>
      </c>
      <c r="F67" s="3">
        <f ca="1">SUMIF(spmmak_2020!$A$2:$J$1241,$D67&amp;F$2,spmmak_2020!$J$2:$J$1241)</f>
        <v>7720000</v>
      </c>
      <c r="G67" s="3">
        <f ca="1">SUMIF(spmmak_2020!$A$2:$J$1241,$D67&amp;G$2,spmmak_2020!$J$2:$J$1241)</f>
        <v>16315000</v>
      </c>
      <c r="H67" s="18">
        <f t="shared" ca="1" si="1"/>
        <v>24035000</v>
      </c>
      <c r="I67" s="3">
        <f ca="1">SUMIF(spmmak_2020!$A$2:$J$1241,$D67&amp;I$2,spmmak_2020!$J$2:$J$1241)</f>
        <v>9885000</v>
      </c>
      <c r="J67" s="3">
        <f ca="1">SUMIF(spmmak_2020!$A$2:$J$1241,$D67&amp;J$2,spmmak_2020!$J$2:$J$1241)</f>
        <v>13345000</v>
      </c>
      <c r="K67" s="3">
        <f ca="1">SUMIF(spmmak_2020!$A$2:$J$1241,$D67&amp;K$2,spmmak_2020!$J$2:$J$1241)</f>
        <v>13720000</v>
      </c>
      <c r="L67" s="18">
        <f t="shared" ca="1" si="2"/>
        <v>60985000</v>
      </c>
    </row>
    <row r="68" spans="3:12">
      <c r="C68" t="str">
        <f t="shared" ref="C68:C131" si="3">MID(D68,8,2)</f>
        <v>52</v>
      </c>
      <c r="D68" t="s">
        <v>2754</v>
      </c>
      <c r="E68" s="3">
        <f ca="1">SUMIF(spmmak_2020!$A$2:$J$1241,$D68&amp;E$2,spmmak_2020!$J$2:$J$1241)</f>
        <v>0</v>
      </c>
      <c r="F68" s="3">
        <f ca="1">SUMIF(spmmak_2020!$A$2:$J$1241,$D68&amp;F$2,spmmak_2020!$J$2:$J$1241)</f>
        <v>3210000</v>
      </c>
      <c r="G68" s="3">
        <f ca="1">SUMIF(spmmak_2020!$A$2:$J$1241,$D68&amp;G$2,spmmak_2020!$J$2:$J$1241)</f>
        <v>15358050000</v>
      </c>
      <c r="H68" s="18">
        <f t="shared" ref="H68:H131" ca="1" si="4">SUM(E68:G68)</f>
        <v>15361260000</v>
      </c>
      <c r="I68" s="3">
        <f ca="1">SUMIF(spmmak_2020!$A$2:$J$1241,$D68&amp;I$2,spmmak_2020!$J$2:$J$1241)</f>
        <v>0</v>
      </c>
      <c r="J68" s="3">
        <f ca="1">SUMIF(spmmak_2020!$A$2:$J$1241,$D68&amp;J$2,spmmak_2020!$J$2:$J$1241)</f>
        <v>0</v>
      </c>
      <c r="K68" s="3">
        <f ca="1">SUMIF(spmmak_2020!$A$2:$J$1241,$D68&amp;K$2,spmmak_2020!$J$2:$J$1241)</f>
        <v>0</v>
      </c>
      <c r="L68" s="18">
        <f t="shared" ref="L68:L131" ca="1" si="5">SUM(H68:K68)</f>
        <v>15361260000</v>
      </c>
    </row>
    <row r="69" spans="3:12">
      <c r="C69" t="str">
        <f t="shared" si="3"/>
        <v>52</v>
      </c>
      <c r="D69" t="s">
        <v>2790</v>
      </c>
      <c r="E69" s="3">
        <f ca="1">SUMIF(spmmak_2020!$A$2:$J$1241,$D69&amp;E$2,spmmak_2020!$J$2:$J$1241)</f>
        <v>0</v>
      </c>
      <c r="F69" s="3">
        <f ca="1">SUMIF(spmmak_2020!$A$2:$J$1241,$D69&amp;F$2,spmmak_2020!$J$2:$J$1241)</f>
        <v>1200000</v>
      </c>
      <c r="G69" s="3">
        <f ca="1">SUMIF(spmmak_2020!$A$2:$J$1241,$D69&amp;G$2,spmmak_2020!$J$2:$J$1241)</f>
        <v>0</v>
      </c>
      <c r="H69" s="18">
        <f t="shared" ca="1" si="4"/>
        <v>1200000</v>
      </c>
      <c r="I69" s="3">
        <f ca="1">SUMIF(spmmak_2020!$A$2:$J$1241,$D69&amp;I$2,spmmak_2020!$J$2:$J$1241)</f>
        <v>85000</v>
      </c>
      <c r="J69" s="3">
        <f ca="1">SUMIF(spmmak_2020!$A$2:$J$1241,$D69&amp;J$2,spmmak_2020!$J$2:$J$1241)</f>
        <v>0</v>
      </c>
      <c r="K69" s="3">
        <f ca="1">SUMIF(spmmak_2020!$A$2:$J$1241,$D69&amp;K$2,spmmak_2020!$J$2:$J$1241)</f>
        <v>5000000</v>
      </c>
      <c r="L69" s="18">
        <f t="shared" ca="1" si="5"/>
        <v>6285000</v>
      </c>
    </row>
    <row r="70" spans="3:12">
      <c r="C70" t="str">
        <f t="shared" si="3"/>
        <v>52</v>
      </c>
      <c r="D70" t="s">
        <v>2652</v>
      </c>
      <c r="E70" s="3">
        <f ca="1">SUMIF(spmmak_2020!$A$2:$J$1241,$D70&amp;E$2,spmmak_2020!$J$2:$J$1241)</f>
        <v>2160300</v>
      </c>
      <c r="F70" s="3">
        <f ca="1">SUMIF(spmmak_2020!$A$2:$J$1241,$D70&amp;F$2,spmmak_2020!$J$2:$J$1241)</f>
        <v>2021700</v>
      </c>
      <c r="G70" s="3">
        <f ca="1">SUMIF(spmmak_2020!$A$2:$J$1241,$D70&amp;G$2,spmmak_2020!$J$2:$J$1241)</f>
        <v>2922500</v>
      </c>
      <c r="H70" s="18">
        <f t="shared" ca="1" si="4"/>
        <v>7104500</v>
      </c>
      <c r="I70" s="3">
        <f ca="1">SUMIF(spmmak_2020!$A$2:$J$1241,$D70&amp;I$2,spmmak_2020!$J$2:$J$1241)</f>
        <v>2132400</v>
      </c>
      <c r="J70" s="3">
        <f ca="1">SUMIF(spmmak_2020!$A$2:$J$1241,$D70&amp;J$2,spmmak_2020!$J$2:$J$1241)</f>
        <v>1586700</v>
      </c>
      <c r="K70" s="3">
        <f ca="1">SUMIF(spmmak_2020!$A$2:$J$1241,$D70&amp;K$2,spmmak_2020!$J$2:$J$1241)</f>
        <v>1338300</v>
      </c>
      <c r="L70" s="18">
        <f t="shared" ca="1" si="5"/>
        <v>12161900</v>
      </c>
    </row>
    <row r="71" spans="3:12">
      <c r="C71" t="str">
        <f t="shared" si="3"/>
        <v>52</v>
      </c>
      <c r="D71" t="s">
        <v>2717</v>
      </c>
      <c r="E71" s="3">
        <f ca="1">SUMIF(spmmak_2020!$A$2:$J$1241,$D71&amp;E$2,spmmak_2020!$J$2:$J$1241)</f>
        <v>580500</v>
      </c>
      <c r="F71" s="3">
        <f ca="1">SUMIF(spmmak_2020!$A$2:$J$1241,$D71&amp;F$2,spmmak_2020!$J$2:$J$1241)</f>
        <v>580500</v>
      </c>
      <c r="G71" s="3">
        <f ca="1">SUMIF(spmmak_2020!$A$2:$J$1241,$D71&amp;G$2,spmmak_2020!$J$2:$J$1241)</f>
        <v>580500</v>
      </c>
      <c r="H71" s="18">
        <f t="shared" ca="1" si="4"/>
        <v>1741500</v>
      </c>
      <c r="I71" s="3">
        <f ca="1">SUMIF(spmmak_2020!$A$2:$J$1241,$D71&amp;I$2,spmmak_2020!$J$2:$J$1241)</f>
        <v>580500</v>
      </c>
      <c r="J71" s="3">
        <f ca="1">SUMIF(spmmak_2020!$A$2:$J$1241,$D71&amp;J$2,spmmak_2020!$J$2:$J$1241)</f>
        <v>580500</v>
      </c>
      <c r="K71" s="3">
        <f ca="1">SUMIF(spmmak_2020!$A$2:$J$1241,$D71&amp;K$2,spmmak_2020!$J$2:$J$1241)</f>
        <v>580500</v>
      </c>
      <c r="L71" s="18">
        <f t="shared" ca="1" si="5"/>
        <v>3483000</v>
      </c>
    </row>
    <row r="72" spans="3:12">
      <c r="C72" t="str">
        <f t="shared" si="3"/>
        <v>52</v>
      </c>
      <c r="D72" t="s">
        <v>2749</v>
      </c>
      <c r="E72" s="3">
        <f ca="1">SUMIF(spmmak_2020!$A$2:$J$1241,$D72&amp;E$2,spmmak_2020!$J$2:$J$1241)</f>
        <v>630174</v>
      </c>
      <c r="F72" s="3">
        <f ca="1">SUMIF(spmmak_2020!$A$2:$J$1241,$D72&amp;F$2,spmmak_2020!$J$2:$J$1241)</f>
        <v>625635</v>
      </c>
      <c r="G72" s="3">
        <f ca="1">SUMIF(spmmak_2020!$A$2:$J$1241,$D72&amp;G$2,spmmak_2020!$J$2:$J$1241)</f>
        <v>626769</v>
      </c>
      <c r="H72" s="18">
        <f t="shared" ca="1" si="4"/>
        <v>1882578</v>
      </c>
      <c r="I72" s="3">
        <f ca="1">SUMIF(spmmak_2020!$A$2:$J$1241,$D72&amp;I$2,spmmak_2020!$J$2:$J$1241)</f>
        <v>1542635</v>
      </c>
      <c r="J72" s="3">
        <f ca="1">SUMIF(spmmak_2020!$A$2:$J$1241,$D72&amp;J$2,spmmak_2020!$J$2:$J$1241)</f>
        <v>643269</v>
      </c>
      <c r="K72" s="3">
        <f ca="1">SUMIF(spmmak_2020!$A$2:$J$1241,$D72&amp;K$2,spmmak_2020!$J$2:$J$1241)</f>
        <v>641000</v>
      </c>
      <c r="L72" s="18">
        <f t="shared" ca="1" si="5"/>
        <v>4709482</v>
      </c>
    </row>
    <row r="73" spans="3:12">
      <c r="C73" t="str">
        <f t="shared" si="3"/>
        <v>52</v>
      </c>
      <c r="D73" t="s">
        <v>2709</v>
      </c>
      <c r="E73" s="3">
        <f ca="1">SUMIF(spmmak_2020!$A$2:$J$1241,$D73&amp;E$2,spmmak_2020!$J$2:$J$1241)</f>
        <v>0</v>
      </c>
      <c r="F73" s="3">
        <f ca="1">SUMIF(spmmak_2020!$A$2:$J$1241,$D73&amp;F$2,spmmak_2020!$J$2:$J$1241)</f>
        <v>24950000</v>
      </c>
      <c r="G73" s="3">
        <f ca="1">SUMIF(spmmak_2020!$A$2:$J$1241,$D73&amp;G$2,spmmak_2020!$J$2:$J$1241)</f>
        <v>24950000</v>
      </c>
      <c r="H73" s="18">
        <f t="shared" ca="1" si="4"/>
        <v>49900000</v>
      </c>
      <c r="I73" s="3">
        <f ca="1">SUMIF(spmmak_2020!$A$2:$J$1241,$D73&amp;I$2,spmmak_2020!$J$2:$J$1241)</f>
        <v>24975000</v>
      </c>
      <c r="J73" s="3">
        <f ca="1">SUMIF(spmmak_2020!$A$2:$J$1241,$D73&amp;J$2,spmmak_2020!$J$2:$J$1241)</f>
        <v>0</v>
      </c>
      <c r="K73" s="3">
        <f ca="1">SUMIF(spmmak_2020!$A$2:$J$1241,$D73&amp;K$2,spmmak_2020!$J$2:$J$1241)</f>
        <v>24975000</v>
      </c>
      <c r="L73" s="18">
        <f t="shared" ca="1" si="5"/>
        <v>99850000</v>
      </c>
    </row>
    <row r="74" spans="3:12">
      <c r="C74" t="str">
        <f t="shared" si="3"/>
        <v>52</v>
      </c>
      <c r="D74" t="s">
        <v>2767</v>
      </c>
      <c r="E74" s="3">
        <f ca="1">SUMIF(spmmak_2020!$A$2:$J$1241,$D74&amp;E$2,spmmak_2020!$J$2:$J$1241)</f>
        <v>0</v>
      </c>
      <c r="F74" s="3">
        <f ca="1">SUMIF(spmmak_2020!$A$2:$J$1241,$D74&amp;F$2,spmmak_2020!$J$2:$J$1241)</f>
        <v>0</v>
      </c>
      <c r="G74" s="3">
        <f ca="1">SUMIF(spmmak_2020!$A$2:$J$1241,$D74&amp;G$2,spmmak_2020!$J$2:$J$1241)</f>
        <v>2050000</v>
      </c>
      <c r="H74" s="18">
        <f t="shared" ca="1" si="4"/>
        <v>2050000</v>
      </c>
      <c r="I74" s="3">
        <f ca="1">SUMIF(spmmak_2020!$A$2:$J$1241,$D74&amp;I$2,spmmak_2020!$J$2:$J$1241)</f>
        <v>0</v>
      </c>
      <c r="J74" s="3">
        <f ca="1">SUMIF(spmmak_2020!$A$2:$J$1241,$D74&amp;J$2,spmmak_2020!$J$2:$J$1241)</f>
        <v>0</v>
      </c>
      <c r="K74" s="3">
        <f ca="1">SUMIF(spmmak_2020!$A$2:$J$1241,$D74&amp;K$2,spmmak_2020!$J$2:$J$1241)</f>
        <v>0</v>
      </c>
      <c r="L74" s="18">
        <f t="shared" ca="1" si="5"/>
        <v>2050000</v>
      </c>
    </row>
    <row r="75" spans="3:12">
      <c r="C75" t="str">
        <f t="shared" si="3"/>
        <v>52</v>
      </c>
      <c r="D75" t="s">
        <v>2794</v>
      </c>
      <c r="E75" s="3">
        <f ca="1">SUMIF(spmmak_2020!$A$2:$J$1241,$D75&amp;E$2,spmmak_2020!$J$2:$J$1241)</f>
        <v>0</v>
      </c>
      <c r="F75" s="3">
        <f ca="1">SUMIF(spmmak_2020!$A$2:$J$1241,$D75&amp;F$2,spmmak_2020!$J$2:$J$1241)</f>
        <v>0</v>
      </c>
      <c r="G75" s="3">
        <f ca="1">SUMIF(spmmak_2020!$A$2:$J$1241,$D75&amp;G$2,spmmak_2020!$J$2:$J$1241)</f>
        <v>825000</v>
      </c>
      <c r="H75" s="18">
        <f t="shared" ca="1" si="4"/>
        <v>825000</v>
      </c>
      <c r="I75" s="3">
        <f ca="1">SUMIF(spmmak_2020!$A$2:$J$1241,$D75&amp;I$2,spmmak_2020!$J$2:$J$1241)</f>
        <v>225000</v>
      </c>
      <c r="J75" s="3">
        <f ca="1">SUMIF(spmmak_2020!$A$2:$J$1241,$D75&amp;J$2,spmmak_2020!$J$2:$J$1241)</f>
        <v>225000</v>
      </c>
      <c r="K75" s="3">
        <f ca="1">SUMIF(spmmak_2020!$A$2:$J$1241,$D75&amp;K$2,spmmak_2020!$J$2:$J$1241)</f>
        <v>300000</v>
      </c>
      <c r="L75" s="18">
        <f t="shared" ca="1" si="5"/>
        <v>1575000</v>
      </c>
    </row>
    <row r="76" spans="3:12">
      <c r="C76" t="str">
        <f t="shared" si="3"/>
        <v>53</v>
      </c>
      <c r="D76" t="s">
        <v>2752</v>
      </c>
      <c r="E76" s="3">
        <f ca="1">SUMIF(spmmak_2020!$A$2:$J$1241,$D76&amp;E$2,spmmak_2020!$J$2:$J$1241)</f>
        <v>0</v>
      </c>
      <c r="F76" s="3">
        <f ca="1">SUMIF(spmmak_2020!$A$2:$J$1241,$D76&amp;F$2,spmmak_2020!$J$2:$J$1241)</f>
        <v>44720000</v>
      </c>
      <c r="G76" s="3">
        <f ca="1">SUMIF(spmmak_2020!$A$2:$J$1241,$D76&amp;G$2,spmmak_2020!$J$2:$J$1241)</f>
        <v>0</v>
      </c>
      <c r="H76" s="18">
        <f t="shared" ca="1" si="4"/>
        <v>44720000</v>
      </c>
      <c r="I76" s="3">
        <f ca="1">SUMIF(spmmak_2020!$A$2:$J$1241,$D76&amp;I$2,spmmak_2020!$J$2:$J$1241)</f>
        <v>0</v>
      </c>
      <c r="J76" s="3">
        <f ca="1">SUMIF(spmmak_2020!$A$2:$J$1241,$D76&amp;J$2,spmmak_2020!$J$2:$J$1241)</f>
        <v>0</v>
      </c>
      <c r="K76" s="3">
        <f ca="1">SUMIF(spmmak_2020!$A$2:$J$1241,$D76&amp;K$2,spmmak_2020!$J$2:$J$1241)</f>
        <v>70232100</v>
      </c>
      <c r="L76" s="18">
        <f t="shared" ca="1" si="5"/>
        <v>114952100</v>
      </c>
    </row>
    <row r="77" spans="3:12">
      <c r="C77" t="str">
        <f t="shared" si="3"/>
        <v>53</v>
      </c>
      <c r="D77" t="s">
        <v>3683</v>
      </c>
      <c r="E77" s="3">
        <f ca="1">SUMIF(spmmak_2020!$A$2:$J$1241,$D77&amp;E$2,spmmak_2020!$J$2:$J$1241)</f>
        <v>0</v>
      </c>
      <c r="F77" s="3">
        <f ca="1">SUMIF(spmmak_2020!$A$2:$J$1241,$D77&amp;F$2,spmmak_2020!$J$2:$J$1241)</f>
        <v>38625000</v>
      </c>
      <c r="G77" s="3">
        <f ca="1">SUMIF(spmmak_2020!$A$2:$J$1241,$D77&amp;G$2,spmmak_2020!$J$2:$J$1241)</f>
        <v>0</v>
      </c>
      <c r="H77" s="18">
        <f t="shared" ca="1" si="4"/>
        <v>38625000</v>
      </c>
      <c r="I77" s="3">
        <f ca="1">SUMIF(spmmak_2020!$A$2:$J$1241,$D77&amp;I$2,spmmak_2020!$J$2:$J$1241)</f>
        <v>0</v>
      </c>
      <c r="J77" s="3">
        <f ca="1">SUMIF(spmmak_2020!$A$2:$J$1241,$D77&amp;J$2,spmmak_2020!$J$2:$J$1241)</f>
        <v>0</v>
      </c>
      <c r="K77" s="3">
        <f ca="1">SUMIF(spmmak_2020!$A$2:$J$1241,$D77&amp;K$2,spmmak_2020!$J$2:$J$1241)</f>
        <v>0</v>
      </c>
      <c r="L77" s="18">
        <f t="shared" ca="1" si="5"/>
        <v>38625000</v>
      </c>
    </row>
    <row r="78" spans="3:12">
      <c r="C78" t="str">
        <f t="shared" si="3"/>
        <v>52</v>
      </c>
      <c r="D78" t="s">
        <v>2731</v>
      </c>
      <c r="E78" s="3">
        <f ca="1">SUMIF(spmmak_2020!$A$2:$J$1241,$D78&amp;E$2,spmmak_2020!$J$2:$J$1241)</f>
        <v>0</v>
      </c>
      <c r="F78" s="3">
        <f ca="1">SUMIF(spmmak_2020!$A$2:$J$1241,$D78&amp;F$2,spmmak_2020!$J$2:$J$1241)</f>
        <v>0</v>
      </c>
      <c r="G78" s="3">
        <f ca="1">SUMIF(spmmak_2020!$A$2:$J$1241,$D78&amp;G$2,spmmak_2020!$J$2:$J$1241)</f>
        <v>6922300000</v>
      </c>
      <c r="H78" s="18">
        <f t="shared" ca="1" si="4"/>
        <v>6922300000</v>
      </c>
      <c r="I78" s="3">
        <f ca="1">SUMIF(spmmak_2020!$A$2:$J$1241,$D78&amp;I$2,spmmak_2020!$J$2:$J$1241)</f>
        <v>0</v>
      </c>
      <c r="J78" s="3">
        <f ca="1">SUMIF(spmmak_2020!$A$2:$J$1241,$D78&amp;J$2,spmmak_2020!$J$2:$J$1241)</f>
        <v>0</v>
      </c>
      <c r="K78" s="3">
        <f ca="1">SUMIF(spmmak_2020!$A$2:$J$1241,$D78&amp;K$2,spmmak_2020!$J$2:$J$1241)</f>
        <v>0</v>
      </c>
      <c r="L78" s="18">
        <f t="shared" ca="1" si="5"/>
        <v>6922300000</v>
      </c>
    </row>
    <row r="79" spans="3:12">
      <c r="C79" t="str">
        <f t="shared" si="3"/>
        <v>52</v>
      </c>
      <c r="D79" t="s">
        <v>2763</v>
      </c>
      <c r="E79" s="3">
        <f ca="1">SUMIF(spmmak_2020!$A$2:$J$1241,$D79&amp;E$2,spmmak_2020!$J$2:$J$1241)</f>
        <v>0</v>
      </c>
      <c r="F79" s="3">
        <f ca="1">SUMIF(spmmak_2020!$A$2:$J$1241,$D79&amp;F$2,spmmak_2020!$J$2:$J$1241)</f>
        <v>0</v>
      </c>
      <c r="G79" s="3">
        <f ca="1">SUMIF(spmmak_2020!$A$2:$J$1241,$D79&amp;G$2,spmmak_2020!$J$2:$J$1241)</f>
        <v>5317500000</v>
      </c>
      <c r="H79" s="18">
        <f t="shared" ca="1" si="4"/>
        <v>5317500000</v>
      </c>
      <c r="I79" s="3">
        <f ca="1">SUMIF(spmmak_2020!$A$2:$J$1241,$D79&amp;I$2,spmmak_2020!$J$2:$J$1241)</f>
        <v>0</v>
      </c>
      <c r="J79" s="3">
        <f ca="1">SUMIF(spmmak_2020!$A$2:$J$1241,$D79&amp;J$2,spmmak_2020!$J$2:$J$1241)</f>
        <v>0</v>
      </c>
      <c r="K79" s="3">
        <f ca="1">SUMIF(spmmak_2020!$A$2:$J$1241,$D79&amp;K$2,spmmak_2020!$J$2:$J$1241)</f>
        <v>0</v>
      </c>
      <c r="L79" s="18">
        <f t="shared" ca="1" si="5"/>
        <v>5317500000</v>
      </c>
    </row>
    <row r="80" spans="3:12">
      <c r="C80" t="str">
        <f t="shared" si="3"/>
        <v>52</v>
      </c>
      <c r="D80" t="s">
        <v>2829</v>
      </c>
      <c r="E80" s="3">
        <f ca="1">SUMIF(spmmak_2020!$A$2:$J$1241,$D80&amp;E$2,spmmak_2020!$J$2:$J$1241)</f>
        <v>0</v>
      </c>
      <c r="F80" s="3">
        <f ca="1">SUMIF(spmmak_2020!$A$2:$J$1241,$D80&amp;F$2,spmmak_2020!$J$2:$J$1241)</f>
        <v>0</v>
      </c>
      <c r="G80" s="3">
        <f ca="1">SUMIF(spmmak_2020!$A$2:$J$1241,$D80&amp;G$2,spmmak_2020!$J$2:$J$1241)</f>
        <v>3200400000</v>
      </c>
      <c r="H80" s="18">
        <f t="shared" ca="1" si="4"/>
        <v>3200400000</v>
      </c>
      <c r="I80" s="3">
        <f ca="1">SUMIF(spmmak_2020!$A$2:$J$1241,$D80&amp;I$2,spmmak_2020!$J$2:$J$1241)</f>
        <v>0</v>
      </c>
      <c r="J80" s="3">
        <f ca="1">SUMIF(spmmak_2020!$A$2:$J$1241,$D80&amp;J$2,spmmak_2020!$J$2:$J$1241)</f>
        <v>0</v>
      </c>
      <c r="K80" s="3">
        <f ca="1">SUMIF(spmmak_2020!$A$2:$J$1241,$D80&amp;K$2,spmmak_2020!$J$2:$J$1241)</f>
        <v>0</v>
      </c>
      <c r="L80" s="18">
        <f t="shared" ca="1" si="5"/>
        <v>3200400000</v>
      </c>
    </row>
    <row r="81" spans="3:12">
      <c r="C81" t="str">
        <f t="shared" si="3"/>
        <v>51</v>
      </c>
      <c r="D81" t="s">
        <v>2654</v>
      </c>
      <c r="E81" s="3">
        <f ca="1">SUMIF(spmmak_2020!$A$2:$J$1241,$D81&amp;E$2,spmmak_2020!$J$2:$J$1241)</f>
        <v>0</v>
      </c>
      <c r="F81" s="3">
        <f ca="1">SUMIF(spmmak_2020!$A$2:$J$1241,$D81&amp;F$2,spmmak_2020!$J$2:$J$1241)</f>
        <v>0</v>
      </c>
      <c r="G81" s="3">
        <f ca="1">SUMIF(spmmak_2020!$A$2:$J$1241,$D81&amp;G$2,spmmak_2020!$J$2:$J$1241)</f>
        <v>0</v>
      </c>
      <c r="H81" s="18">
        <f t="shared" ca="1" si="4"/>
        <v>0</v>
      </c>
      <c r="I81" s="3">
        <f ca="1">SUMIF(spmmak_2020!$A$2:$J$1241,$D81&amp;I$2,spmmak_2020!$J$2:$J$1241)</f>
        <v>11687918100</v>
      </c>
      <c r="J81" s="3">
        <f ca="1">SUMIF(spmmak_2020!$A$2:$J$1241,$D81&amp;J$2,spmmak_2020!$J$2:$J$1241)</f>
        <v>3907156700</v>
      </c>
      <c r="K81" s="3">
        <f ca="1">SUMIF(spmmak_2020!$A$2:$J$1241,$D81&amp;K$2,spmmak_2020!$J$2:$J$1241)</f>
        <v>0</v>
      </c>
      <c r="L81" s="18">
        <f t="shared" ca="1" si="5"/>
        <v>15595074800</v>
      </c>
    </row>
    <row r="82" spans="3:12">
      <c r="C82" t="str">
        <f t="shared" si="3"/>
        <v>51</v>
      </c>
      <c r="D82" t="s">
        <v>2653</v>
      </c>
      <c r="E82" s="3">
        <f ca="1">SUMIF(spmmak_2020!$A$2:$J$1241,$D82&amp;E$2,spmmak_2020!$J$2:$J$1241)</f>
        <v>0</v>
      </c>
      <c r="F82" s="3">
        <f ca="1">SUMIF(spmmak_2020!$A$2:$J$1241,$D82&amp;F$2,spmmak_2020!$J$2:$J$1241)</f>
        <v>0</v>
      </c>
      <c r="G82" s="3">
        <f ca="1">SUMIF(spmmak_2020!$A$2:$J$1241,$D82&amp;G$2,spmmak_2020!$J$2:$J$1241)</f>
        <v>0</v>
      </c>
      <c r="H82" s="18">
        <f t="shared" ca="1" si="4"/>
        <v>0</v>
      </c>
      <c r="I82" s="3">
        <f ca="1">SUMIF(spmmak_2020!$A$2:$J$1241,$D82&amp;I$2,spmmak_2020!$J$2:$J$1241)</f>
        <v>2275545660</v>
      </c>
      <c r="J82" s="3">
        <f ca="1">SUMIF(spmmak_2020!$A$2:$J$1241,$D82&amp;J$2,spmmak_2020!$J$2:$J$1241)</f>
        <v>308121220</v>
      </c>
      <c r="K82" s="3">
        <f ca="1">SUMIF(spmmak_2020!$A$2:$J$1241,$D82&amp;K$2,spmmak_2020!$J$2:$J$1241)</f>
        <v>308223220</v>
      </c>
      <c r="L82" s="18">
        <f t="shared" ca="1" si="5"/>
        <v>2891890100</v>
      </c>
    </row>
    <row r="83" spans="3:12">
      <c r="C83" t="str">
        <f t="shared" si="3"/>
        <v>52</v>
      </c>
      <c r="D83" t="s">
        <v>2689</v>
      </c>
      <c r="E83" s="3">
        <f ca="1">SUMIF(spmmak_2020!$A$2:$J$1241,$D83&amp;E$2,spmmak_2020!$J$2:$J$1241)</f>
        <v>0</v>
      </c>
      <c r="F83" s="3">
        <f ca="1">SUMIF(spmmak_2020!$A$2:$J$1241,$D83&amp;F$2,spmmak_2020!$J$2:$J$1241)</f>
        <v>0</v>
      </c>
      <c r="G83" s="3">
        <f ca="1">SUMIF(spmmak_2020!$A$2:$J$1241,$D83&amp;G$2,spmmak_2020!$J$2:$J$1241)</f>
        <v>400000</v>
      </c>
      <c r="H83" s="18">
        <f t="shared" ca="1" si="4"/>
        <v>400000</v>
      </c>
      <c r="I83" s="3">
        <f ca="1">SUMIF(spmmak_2020!$A$2:$J$1241,$D83&amp;I$2,spmmak_2020!$J$2:$J$1241)</f>
        <v>0</v>
      </c>
      <c r="J83" s="3">
        <f ca="1">SUMIF(spmmak_2020!$A$2:$J$1241,$D83&amp;J$2,spmmak_2020!$J$2:$J$1241)</f>
        <v>0</v>
      </c>
      <c r="K83" s="3">
        <f ca="1">SUMIF(spmmak_2020!$A$2:$J$1241,$D83&amp;K$2,spmmak_2020!$J$2:$J$1241)</f>
        <v>0</v>
      </c>
      <c r="L83" s="18">
        <f t="shared" ca="1" si="5"/>
        <v>400000</v>
      </c>
    </row>
    <row r="84" spans="3:12">
      <c r="C84" t="str">
        <f t="shared" si="3"/>
        <v>52</v>
      </c>
      <c r="D84" t="s">
        <v>2822</v>
      </c>
      <c r="E84" s="3">
        <f ca="1">SUMIF(spmmak_2020!$A$2:$J$1241,$D84&amp;E$2,spmmak_2020!$J$2:$J$1241)</f>
        <v>0</v>
      </c>
      <c r="F84" s="3">
        <f ca="1">SUMIF(spmmak_2020!$A$2:$J$1241,$D84&amp;F$2,spmmak_2020!$J$2:$J$1241)</f>
        <v>0</v>
      </c>
      <c r="G84" s="3">
        <f ca="1">SUMIF(spmmak_2020!$A$2:$J$1241,$D84&amp;G$2,spmmak_2020!$J$2:$J$1241)</f>
        <v>4200000</v>
      </c>
      <c r="H84" s="18">
        <f t="shared" ca="1" si="4"/>
        <v>4200000</v>
      </c>
      <c r="I84" s="3">
        <f ca="1">SUMIF(spmmak_2020!$A$2:$J$1241,$D84&amp;I$2,spmmak_2020!$J$2:$J$1241)</f>
        <v>0</v>
      </c>
      <c r="J84" s="3">
        <f ca="1">SUMIF(spmmak_2020!$A$2:$J$1241,$D84&amp;J$2,spmmak_2020!$J$2:$J$1241)</f>
        <v>0</v>
      </c>
      <c r="K84" s="3">
        <f ca="1">SUMIF(spmmak_2020!$A$2:$J$1241,$D84&amp;K$2,spmmak_2020!$J$2:$J$1241)</f>
        <v>0</v>
      </c>
      <c r="L84" s="18">
        <f t="shared" ca="1" si="5"/>
        <v>4200000</v>
      </c>
    </row>
    <row r="85" spans="3:12">
      <c r="C85" t="str">
        <f t="shared" si="3"/>
        <v>52</v>
      </c>
      <c r="D85" t="s">
        <v>3684</v>
      </c>
      <c r="E85" s="3">
        <f ca="1">SUMIF(spmmak_2020!$A$2:$J$1241,$D85&amp;E$2,spmmak_2020!$J$2:$J$1241)</f>
        <v>0</v>
      </c>
      <c r="F85" s="3">
        <f ca="1">SUMIF(spmmak_2020!$A$2:$J$1241,$D85&amp;F$2,spmmak_2020!$J$2:$J$1241)</f>
        <v>0</v>
      </c>
      <c r="G85" s="3">
        <f ca="1">SUMIF(spmmak_2020!$A$2:$J$1241,$D85&amp;G$2,spmmak_2020!$J$2:$J$1241)</f>
        <v>6400000</v>
      </c>
      <c r="H85" s="18">
        <f t="shared" ca="1" si="4"/>
        <v>6400000</v>
      </c>
      <c r="I85" s="3">
        <f ca="1">SUMIF(spmmak_2020!$A$2:$J$1241,$D85&amp;I$2,spmmak_2020!$J$2:$J$1241)</f>
        <v>0</v>
      </c>
      <c r="J85" s="3">
        <f ca="1">SUMIF(spmmak_2020!$A$2:$J$1241,$D85&amp;J$2,spmmak_2020!$J$2:$J$1241)</f>
        <v>0</v>
      </c>
      <c r="K85" s="3">
        <f ca="1">SUMIF(spmmak_2020!$A$2:$J$1241,$D85&amp;K$2,spmmak_2020!$J$2:$J$1241)</f>
        <v>0</v>
      </c>
      <c r="L85" s="18">
        <f t="shared" ca="1" si="5"/>
        <v>6400000</v>
      </c>
    </row>
    <row r="86" spans="3:12">
      <c r="C86" t="str">
        <f t="shared" si="3"/>
        <v>51</v>
      </c>
      <c r="D86" t="s">
        <v>2657</v>
      </c>
      <c r="E86" s="3">
        <f ca="1">SUMIF(spmmak_2020!$A$2:$J$1241,$D86&amp;E$2,spmmak_2020!$J$2:$J$1241)</f>
        <v>918972320</v>
      </c>
      <c r="F86" s="3">
        <f ca="1">SUMIF(spmmak_2020!$A$2:$J$1241,$D86&amp;F$2,spmmak_2020!$J$2:$J$1241)</f>
        <v>915179120</v>
      </c>
      <c r="G86" s="3">
        <f ca="1">SUMIF(spmmak_2020!$A$2:$J$1241,$D86&amp;G$2,spmmak_2020!$J$2:$J$1241)</f>
        <v>924100020</v>
      </c>
      <c r="H86" s="18">
        <f t="shared" ca="1" si="4"/>
        <v>2758251460</v>
      </c>
      <c r="I86" s="3">
        <f ca="1">SUMIF(spmmak_2020!$A$2:$J$1241,$D86&amp;I$2,spmmak_2020!$J$2:$J$1241)</f>
        <v>916843920</v>
      </c>
      <c r="J86" s="3">
        <f ca="1">SUMIF(spmmak_2020!$A$2:$J$1241,$D86&amp;J$2,spmmak_2020!$J$2:$J$1241)</f>
        <v>1818900340</v>
      </c>
      <c r="K86" s="3">
        <f ca="1">SUMIF(spmmak_2020!$A$2:$J$1241,$D86&amp;K$2,spmmak_2020!$J$2:$J$1241)</f>
        <v>902347920</v>
      </c>
      <c r="L86" s="18">
        <f t="shared" ca="1" si="5"/>
        <v>6396343640</v>
      </c>
    </row>
    <row r="87" spans="3:12">
      <c r="C87" t="str">
        <f t="shared" si="3"/>
        <v>51</v>
      </c>
      <c r="D87" t="s">
        <v>2658</v>
      </c>
      <c r="E87" s="3">
        <f ca="1">SUMIF(spmmak_2020!$A$2:$J$1241,$D87&amp;E$2,spmmak_2020!$J$2:$J$1241)</f>
        <v>15685</v>
      </c>
      <c r="F87" s="3">
        <f ca="1">SUMIF(spmmak_2020!$A$2:$J$1241,$D87&amp;F$2,spmmak_2020!$J$2:$J$1241)</f>
        <v>15650</v>
      </c>
      <c r="G87" s="3">
        <f ca="1">SUMIF(spmmak_2020!$A$2:$J$1241,$D87&amp;G$2,spmmak_2020!$J$2:$J$1241)</f>
        <v>14761</v>
      </c>
      <c r="H87" s="18">
        <f t="shared" ca="1" si="4"/>
        <v>46096</v>
      </c>
      <c r="I87" s="3">
        <f ca="1">SUMIF(spmmak_2020!$A$2:$J$1241,$D87&amp;I$2,spmmak_2020!$J$2:$J$1241)</f>
        <v>13988</v>
      </c>
      <c r="J87" s="3">
        <f ca="1">SUMIF(spmmak_2020!$A$2:$J$1241,$D87&amp;J$2,spmmak_2020!$J$2:$J$1241)</f>
        <v>25693</v>
      </c>
      <c r="K87" s="3">
        <f ca="1">SUMIF(spmmak_2020!$A$2:$J$1241,$D87&amp;K$2,spmmak_2020!$J$2:$J$1241)</f>
        <v>13487</v>
      </c>
      <c r="L87" s="18">
        <f t="shared" ca="1" si="5"/>
        <v>99264</v>
      </c>
    </row>
    <row r="88" spans="3:12">
      <c r="C88" t="str">
        <f t="shared" si="3"/>
        <v>51</v>
      </c>
      <c r="D88" t="s">
        <v>2659</v>
      </c>
      <c r="E88" s="3">
        <f ca="1">SUMIF(spmmak_2020!$A$2:$J$1241,$D88&amp;E$2,spmmak_2020!$J$2:$J$1241)</f>
        <v>71523152</v>
      </c>
      <c r="F88" s="3">
        <f ca="1">SUMIF(spmmak_2020!$A$2:$J$1241,$D88&amp;F$2,spmmak_2020!$J$2:$J$1241)</f>
        <v>71247152</v>
      </c>
      <c r="G88" s="3">
        <f ca="1">SUMIF(spmmak_2020!$A$2:$J$1241,$D88&amp;G$2,spmmak_2020!$J$2:$J$1241)</f>
        <v>72144852</v>
      </c>
      <c r="H88" s="18">
        <f t="shared" ca="1" si="4"/>
        <v>214915156</v>
      </c>
      <c r="I88" s="3">
        <f ca="1">SUMIF(spmmak_2020!$A$2:$J$1241,$D88&amp;I$2,spmmak_2020!$J$2:$J$1241)</f>
        <v>71159112</v>
      </c>
      <c r="J88" s="3">
        <f ca="1">SUMIF(spmmak_2020!$A$2:$J$1241,$D88&amp;J$2,spmmak_2020!$J$2:$J$1241)</f>
        <v>140792294</v>
      </c>
      <c r="K88" s="3">
        <f ca="1">SUMIF(spmmak_2020!$A$2:$J$1241,$D88&amp;K$2,spmmak_2020!$J$2:$J$1241)</f>
        <v>70145572</v>
      </c>
      <c r="L88" s="18">
        <f t="shared" ca="1" si="5"/>
        <v>497012134</v>
      </c>
    </row>
    <row r="89" spans="3:12">
      <c r="C89" t="str">
        <f t="shared" si="3"/>
        <v>51</v>
      </c>
      <c r="D89" t="s">
        <v>2660</v>
      </c>
      <c r="E89" s="3">
        <f ca="1">SUMIF(spmmak_2020!$A$2:$J$1241,$D89&amp;E$2,spmmak_2020!$J$2:$J$1241)</f>
        <v>22830612</v>
      </c>
      <c r="F89" s="3">
        <f ca="1">SUMIF(spmmak_2020!$A$2:$J$1241,$D89&amp;F$2,spmmak_2020!$J$2:$J$1241)</f>
        <v>22895800</v>
      </c>
      <c r="G89" s="3">
        <f ca="1">SUMIF(spmmak_2020!$A$2:$J$1241,$D89&amp;G$2,spmmak_2020!$J$2:$J$1241)</f>
        <v>23243170</v>
      </c>
      <c r="H89" s="18">
        <f t="shared" ca="1" si="4"/>
        <v>68969582</v>
      </c>
      <c r="I89" s="3">
        <f ca="1">SUMIF(spmmak_2020!$A$2:$J$1241,$D89&amp;I$2,spmmak_2020!$J$2:$J$1241)</f>
        <v>22888832</v>
      </c>
      <c r="J89" s="3">
        <f ca="1">SUMIF(spmmak_2020!$A$2:$J$1241,$D89&amp;J$2,spmmak_2020!$J$2:$J$1241)</f>
        <v>45478186</v>
      </c>
      <c r="K89" s="3">
        <f ca="1">SUMIF(spmmak_2020!$A$2:$J$1241,$D89&amp;K$2,spmmak_2020!$J$2:$J$1241)</f>
        <v>22707682</v>
      </c>
      <c r="L89" s="18">
        <f t="shared" ca="1" si="5"/>
        <v>160044282</v>
      </c>
    </row>
    <row r="90" spans="3:12">
      <c r="C90" t="str">
        <f t="shared" si="3"/>
        <v>51</v>
      </c>
      <c r="D90" t="s">
        <v>2699</v>
      </c>
      <c r="E90" s="3">
        <f ca="1">SUMIF(spmmak_2020!$A$2:$J$1241,$D90&amp;E$2,spmmak_2020!$J$2:$J$1241)</f>
        <v>1620000</v>
      </c>
      <c r="F90" s="3">
        <f ca="1">SUMIF(spmmak_2020!$A$2:$J$1241,$D90&amp;F$2,spmmak_2020!$J$2:$J$1241)</f>
        <v>1620000</v>
      </c>
      <c r="G90" s="3">
        <f ca="1">SUMIF(spmmak_2020!$A$2:$J$1241,$D90&amp;G$2,spmmak_2020!$J$2:$J$1241)</f>
        <v>1620000</v>
      </c>
      <c r="H90" s="18">
        <f t="shared" ca="1" si="4"/>
        <v>4860000</v>
      </c>
      <c r="I90" s="3">
        <f ca="1">SUMIF(spmmak_2020!$A$2:$J$1241,$D90&amp;I$2,spmmak_2020!$J$2:$J$1241)</f>
        <v>1620000</v>
      </c>
      <c r="J90" s="3">
        <f ca="1">SUMIF(spmmak_2020!$A$2:$J$1241,$D90&amp;J$2,spmmak_2020!$J$2:$J$1241)</f>
        <v>3240000</v>
      </c>
      <c r="K90" s="3">
        <f ca="1">SUMIF(spmmak_2020!$A$2:$J$1241,$D90&amp;K$2,spmmak_2020!$J$2:$J$1241)</f>
        <v>1620000</v>
      </c>
      <c r="L90" s="18">
        <f t="shared" ca="1" si="5"/>
        <v>11340000</v>
      </c>
    </row>
    <row r="91" spans="3:12">
      <c r="C91" t="str">
        <f t="shared" si="3"/>
        <v>51</v>
      </c>
      <c r="D91" t="s">
        <v>2661</v>
      </c>
      <c r="E91" s="3">
        <f ca="1">SUMIF(spmmak_2020!$A$2:$J$1241,$D91&amp;E$2,spmmak_2020!$J$2:$J$1241)</f>
        <v>85460000</v>
      </c>
      <c r="F91" s="3">
        <f ca="1">SUMIF(spmmak_2020!$A$2:$J$1241,$D91&amp;F$2,spmmak_2020!$J$2:$J$1241)</f>
        <v>88233000</v>
      </c>
      <c r="G91" s="3">
        <f ca="1">SUMIF(spmmak_2020!$A$2:$J$1241,$D91&amp;G$2,spmmak_2020!$J$2:$J$1241)</f>
        <v>84964000</v>
      </c>
      <c r="H91" s="18">
        <f t="shared" ca="1" si="4"/>
        <v>258657000</v>
      </c>
      <c r="I91" s="3">
        <f ca="1">SUMIF(spmmak_2020!$A$2:$J$1241,$D91&amp;I$2,spmmak_2020!$J$2:$J$1241)</f>
        <v>84404000</v>
      </c>
      <c r="J91" s="3">
        <f ca="1">SUMIF(spmmak_2020!$A$2:$J$1241,$D91&amp;J$2,spmmak_2020!$J$2:$J$1241)</f>
        <v>168387000</v>
      </c>
      <c r="K91" s="3">
        <f ca="1">SUMIF(spmmak_2020!$A$2:$J$1241,$D91&amp;K$2,spmmak_2020!$J$2:$J$1241)</f>
        <v>83361000</v>
      </c>
      <c r="L91" s="18">
        <f t="shared" ca="1" si="5"/>
        <v>594809000</v>
      </c>
    </row>
    <row r="92" spans="3:12">
      <c r="C92" t="str">
        <f t="shared" si="3"/>
        <v>51</v>
      </c>
      <c r="D92" t="s">
        <v>2668</v>
      </c>
      <c r="E92" s="3">
        <f ca="1">SUMIF(spmmak_2020!$A$2:$J$1241,$D92&amp;E$2,spmmak_2020!$J$2:$J$1241)</f>
        <v>375206</v>
      </c>
      <c r="F92" s="3">
        <f ca="1">SUMIF(spmmak_2020!$A$2:$J$1241,$D92&amp;F$2,spmmak_2020!$J$2:$J$1241)</f>
        <v>444132</v>
      </c>
      <c r="G92" s="3">
        <f ca="1">SUMIF(spmmak_2020!$A$2:$J$1241,$D92&amp;G$2,spmmak_2020!$J$2:$J$1241)</f>
        <v>307198</v>
      </c>
      <c r="H92" s="18">
        <f t="shared" ca="1" si="4"/>
        <v>1126536</v>
      </c>
      <c r="I92" s="3">
        <f ca="1">SUMIF(spmmak_2020!$A$2:$J$1241,$D92&amp;I$2,spmmak_2020!$J$2:$J$1241)</f>
        <v>269973</v>
      </c>
      <c r="J92" s="3">
        <f ca="1">SUMIF(spmmak_2020!$A$2:$J$1241,$D92&amp;J$2,spmmak_2020!$J$2:$J$1241)</f>
        <v>6172961</v>
      </c>
      <c r="K92" s="3">
        <f ca="1">SUMIF(spmmak_2020!$A$2:$J$1241,$D92&amp;K$2,spmmak_2020!$J$2:$J$1241)</f>
        <v>267473</v>
      </c>
      <c r="L92" s="18">
        <f t="shared" ca="1" si="5"/>
        <v>7836943</v>
      </c>
    </row>
    <row r="93" spans="3:12">
      <c r="C93" t="str">
        <f t="shared" si="3"/>
        <v>51</v>
      </c>
      <c r="D93" t="s">
        <v>2669</v>
      </c>
      <c r="E93" s="3">
        <f ca="1">SUMIF(spmmak_2020!$A$2:$J$1241,$D93&amp;E$2,spmmak_2020!$J$2:$J$1241)</f>
        <v>54532260</v>
      </c>
      <c r="F93" s="3">
        <f ca="1">SUMIF(spmmak_2020!$A$2:$J$1241,$D93&amp;F$2,spmmak_2020!$J$2:$J$1241)</f>
        <v>54604680</v>
      </c>
      <c r="G93" s="3">
        <f ca="1">SUMIF(spmmak_2020!$A$2:$J$1241,$D93&amp;G$2,spmmak_2020!$J$2:$J$1241)</f>
        <v>54966780</v>
      </c>
      <c r="H93" s="18">
        <f t="shared" ca="1" si="4"/>
        <v>164103720</v>
      </c>
      <c r="I93" s="3">
        <f ca="1">SUMIF(spmmak_2020!$A$2:$J$1241,$D93&amp;I$2,spmmak_2020!$J$2:$J$1241)</f>
        <v>54532260</v>
      </c>
      <c r="J93" s="3">
        <f ca="1">SUMIF(spmmak_2020!$A$2:$J$1241,$D93&amp;J$2,spmmak_2020!$J$2:$J$1241)</f>
        <v>54315000</v>
      </c>
      <c r="K93" s="3">
        <f ca="1">SUMIF(spmmak_2020!$A$2:$J$1241,$D93&amp;K$2,spmmak_2020!$J$2:$J$1241)</f>
        <v>54025320</v>
      </c>
      <c r="L93" s="18">
        <f t="shared" ca="1" si="5"/>
        <v>326976300</v>
      </c>
    </row>
    <row r="94" spans="3:12">
      <c r="C94" t="str">
        <f t="shared" si="3"/>
        <v>51</v>
      </c>
      <c r="D94" t="s">
        <v>2697</v>
      </c>
      <c r="E94" s="3">
        <f ca="1">SUMIF(spmmak_2020!$A$2:$J$1241,$D94&amp;E$2,spmmak_2020!$J$2:$J$1241)</f>
        <v>0</v>
      </c>
      <c r="F94" s="3">
        <f ca="1">SUMIF(spmmak_2020!$A$2:$J$1241,$D94&amp;F$2,spmmak_2020!$J$2:$J$1241)</f>
        <v>222309000</v>
      </c>
      <c r="G94" s="3">
        <f ca="1">SUMIF(spmmak_2020!$A$2:$J$1241,$D94&amp;G$2,spmmak_2020!$J$2:$J$1241)</f>
        <v>211772000</v>
      </c>
      <c r="H94" s="18">
        <f t="shared" ca="1" si="4"/>
        <v>434081000</v>
      </c>
      <c r="I94" s="3">
        <f ca="1">SUMIF(spmmak_2020!$A$2:$J$1241,$D94&amp;I$2,spmmak_2020!$J$2:$J$1241)</f>
        <v>220331000</v>
      </c>
      <c r="J94" s="3">
        <f ca="1">SUMIF(spmmak_2020!$A$2:$J$1241,$D94&amp;J$2,spmmak_2020!$J$2:$J$1241)</f>
        <v>201782000</v>
      </c>
      <c r="K94" s="3">
        <f ca="1">SUMIF(spmmak_2020!$A$2:$J$1241,$D94&amp;K$2,spmmak_2020!$J$2:$J$1241)</f>
        <v>144390000</v>
      </c>
      <c r="L94" s="18">
        <f t="shared" ca="1" si="5"/>
        <v>1000584000</v>
      </c>
    </row>
    <row r="95" spans="3:12">
      <c r="C95" t="str">
        <f t="shared" si="3"/>
        <v>51</v>
      </c>
      <c r="D95" t="s">
        <v>2670</v>
      </c>
      <c r="E95" s="3">
        <f ca="1">SUMIF(spmmak_2020!$A$2:$J$1241,$D95&amp;E$2,spmmak_2020!$J$2:$J$1241)</f>
        <v>3850000</v>
      </c>
      <c r="F95" s="3">
        <f ca="1">SUMIF(spmmak_2020!$A$2:$J$1241,$D95&amp;F$2,spmmak_2020!$J$2:$J$1241)</f>
        <v>3850000</v>
      </c>
      <c r="G95" s="3">
        <f ca="1">SUMIF(spmmak_2020!$A$2:$J$1241,$D95&amp;G$2,spmmak_2020!$J$2:$J$1241)</f>
        <v>4035000</v>
      </c>
      <c r="H95" s="18">
        <f t="shared" ca="1" si="4"/>
        <v>11735000</v>
      </c>
      <c r="I95" s="3">
        <f ca="1">SUMIF(spmmak_2020!$A$2:$J$1241,$D95&amp;I$2,spmmak_2020!$J$2:$J$1241)</f>
        <v>4035000</v>
      </c>
      <c r="J95" s="3">
        <f ca="1">SUMIF(spmmak_2020!$A$2:$J$1241,$D95&amp;J$2,spmmak_2020!$J$2:$J$1241)</f>
        <v>8070000</v>
      </c>
      <c r="K95" s="3">
        <f ca="1">SUMIF(spmmak_2020!$A$2:$J$1241,$D95&amp;K$2,spmmak_2020!$J$2:$J$1241)</f>
        <v>4040000</v>
      </c>
      <c r="L95" s="18">
        <f t="shared" ca="1" si="5"/>
        <v>27880000</v>
      </c>
    </row>
    <row r="96" spans="3:12">
      <c r="C96" t="str">
        <f t="shared" si="3"/>
        <v>51</v>
      </c>
      <c r="D96" t="s">
        <v>2691</v>
      </c>
      <c r="E96" s="3">
        <f ca="1">SUMIF(spmmak_2020!$A$2:$J$1241,$D96&amp;E$2,spmmak_2020!$J$2:$J$1241)</f>
        <v>0</v>
      </c>
      <c r="F96" s="3">
        <f ca="1">SUMIF(spmmak_2020!$A$2:$J$1241,$D96&amp;F$2,spmmak_2020!$J$2:$J$1241)</f>
        <v>71661650</v>
      </c>
      <c r="G96" s="3">
        <f ca="1">SUMIF(spmmak_2020!$A$2:$J$1241,$D96&amp;G$2,spmmak_2020!$J$2:$J$1241)</f>
        <v>63116942</v>
      </c>
      <c r="H96" s="18">
        <f t="shared" ca="1" si="4"/>
        <v>134778592</v>
      </c>
      <c r="I96" s="3">
        <f ca="1">SUMIF(spmmak_2020!$A$2:$J$1241,$D96&amp;I$2,spmmak_2020!$J$2:$J$1241)</f>
        <v>79593400</v>
      </c>
      <c r="J96" s="3">
        <f ca="1">SUMIF(spmmak_2020!$A$2:$J$1241,$D96&amp;J$2,spmmak_2020!$J$2:$J$1241)</f>
        <v>71696400</v>
      </c>
      <c r="K96" s="3">
        <f ca="1">SUMIF(spmmak_2020!$A$2:$J$1241,$D96&amp;K$2,spmmak_2020!$J$2:$J$1241)</f>
        <v>71905400</v>
      </c>
      <c r="L96" s="18">
        <f t="shared" ca="1" si="5"/>
        <v>357973792</v>
      </c>
    </row>
    <row r="97" spans="3:12">
      <c r="C97" t="str">
        <f t="shared" si="3"/>
        <v>52</v>
      </c>
      <c r="D97" t="s">
        <v>2694</v>
      </c>
      <c r="E97" s="3">
        <f ca="1">SUMIF(spmmak_2020!$A$2:$J$1241,$D97&amp;E$2,spmmak_2020!$J$2:$J$1241)</f>
        <v>0</v>
      </c>
      <c r="F97" s="3">
        <f ca="1">SUMIF(spmmak_2020!$A$2:$J$1241,$D97&amp;F$2,spmmak_2020!$J$2:$J$1241)</f>
        <v>17250000</v>
      </c>
      <c r="G97" s="3">
        <f ca="1">SUMIF(spmmak_2020!$A$2:$J$1241,$D97&amp;G$2,spmmak_2020!$J$2:$J$1241)</f>
        <v>17300000</v>
      </c>
      <c r="H97" s="18">
        <f t="shared" ca="1" si="4"/>
        <v>34550000</v>
      </c>
      <c r="I97" s="3">
        <f ca="1">SUMIF(spmmak_2020!$A$2:$J$1241,$D97&amp;I$2,spmmak_2020!$J$2:$J$1241)</f>
        <v>19164000</v>
      </c>
      <c r="J97" s="3">
        <f ca="1">SUMIF(spmmak_2020!$A$2:$J$1241,$D97&amp;J$2,spmmak_2020!$J$2:$J$1241)</f>
        <v>34600000</v>
      </c>
      <c r="K97" s="3">
        <f ca="1">SUMIF(spmmak_2020!$A$2:$J$1241,$D97&amp;K$2,spmmak_2020!$J$2:$J$1241)</f>
        <v>17300000</v>
      </c>
      <c r="L97" s="18">
        <f t="shared" ca="1" si="5"/>
        <v>105614000</v>
      </c>
    </row>
    <row r="98" spans="3:12">
      <c r="C98" t="str">
        <f t="shared" si="3"/>
        <v>52</v>
      </c>
      <c r="D98" t="s">
        <v>3685</v>
      </c>
      <c r="E98" s="3">
        <f ca="1">SUMIF(spmmak_2020!$A$2:$J$1241,$D98&amp;E$2,spmmak_2020!$J$2:$J$1241)</f>
        <v>0</v>
      </c>
      <c r="F98" s="3">
        <f ca="1">SUMIF(spmmak_2020!$A$2:$J$1241,$D98&amp;F$2,spmmak_2020!$J$2:$J$1241)</f>
        <v>0</v>
      </c>
      <c r="G98" s="3">
        <f ca="1">SUMIF(spmmak_2020!$A$2:$J$1241,$D98&amp;G$2,spmmak_2020!$J$2:$J$1241)</f>
        <v>0</v>
      </c>
      <c r="H98" s="18">
        <f t="shared" ca="1" si="4"/>
        <v>0</v>
      </c>
      <c r="I98" s="3">
        <f ca="1">SUMIF(spmmak_2020!$A$2:$J$1241,$D98&amp;I$2,spmmak_2020!$J$2:$J$1241)</f>
        <v>5775000</v>
      </c>
      <c r="J98" s="3">
        <f ca="1">SUMIF(spmmak_2020!$A$2:$J$1241,$D98&amp;J$2,spmmak_2020!$J$2:$J$1241)</f>
        <v>0</v>
      </c>
      <c r="K98" s="3">
        <f ca="1">SUMIF(spmmak_2020!$A$2:$J$1241,$D98&amp;K$2,spmmak_2020!$J$2:$J$1241)</f>
        <v>0</v>
      </c>
      <c r="L98" s="18">
        <f t="shared" ca="1" si="5"/>
        <v>5775000</v>
      </c>
    </row>
    <row r="99" spans="3:12">
      <c r="C99" t="str">
        <f t="shared" si="3"/>
        <v>52</v>
      </c>
      <c r="D99" t="s">
        <v>2716</v>
      </c>
      <c r="E99" s="3">
        <f ca="1">SUMIF(spmmak_2020!$A$2:$J$1241,$D99&amp;E$2,spmmak_2020!$J$2:$J$1241)</f>
        <v>0</v>
      </c>
      <c r="F99" s="3">
        <f ca="1">SUMIF(spmmak_2020!$A$2:$J$1241,$D99&amp;F$2,spmmak_2020!$J$2:$J$1241)</f>
        <v>4450000</v>
      </c>
      <c r="G99" s="3">
        <f ca="1">SUMIF(spmmak_2020!$A$2:$J$1241,$D99&amp;G$2,spmmak_2020!$J$2:$J$1241)</f>
        <v>4450000</v>
      </c>
      <c r="H99" s="18">
        <f t="shared" ca="1" si="4"/>
        <v>8900000</v>
      </c>
      <c r="I99" s="3">
        <f ca="1">SUMIF(spmmak_2020!$A$2:$J$1241,$D99&amp;I$2,spmmak_2020!$J$2:$J$1241)</f>
        <v>4450000</v>
      </c>
      <c r="J99" s="3">
        <f ca="1">SUMIF(spmmak_2020!$A$2:$J$1241,$D99&amp;J$2,spmmak_2020!$J$2:$J$1241)</f>
        <v>4450000</v>
      </c>
      <c r="K99" s="3">
        <f ca="1">SUMIF(spmmak_2020!$A$2:$J$1241,$D99&amp;K$2,spmmak_2020!$J$2:$J$1241)</f>
        <v>4450000</v>
      </c>
      <c r="L99" s="18">
        <f t="shared" ca="1" si="5"/>
        <v>22250000</v>
      </c>
    </row>
    <row r="100" spans="3:12">
      <c r="C100" t="str">
        <f t="shared" si="3"/>
        <v>52</v>
      </c>
      <c r="D100" t="s">
        <v>2695</v>
      </c>
      <c r="E100" s="3">
        <f ca="1">SUMIF(spmmak_2020!$A$2:$J$1241,$D100&amp;E$2,spmmak_2020!$J$2:$J$1241)</f>
        <v>0</v>
      </c>
      <c r="F100" s="3">
        <f ca="1">SUMIF(spmmak_2020!$A$2:$J$1241,$D100&amp;F$2,spmmak_2020!$J$2:$J$1241)</f>
        <v>1290000</v>
      </c>
      <c r="G100" s="3">
        <f ca="1">SUMIF(spmmak_2020!$A$2:$J$1241,$D100&amp;G$2,spmmak_2020!$J$2:$J$1241)</f>
        <v>0</v>
      </c>
      <c r="H100" s="18">
        <f t="shared" ca="1" si="4"/>
        <v>1290000</v>
      </c>
      <c r="I100" s="3">
        <f ca="1">SUMIF(spmmak_2020!$A$2:$J$1241,$D100&amp;I$2,spmmak_2020!$J$2:$J$1241)</f>
        <v>0</v>
      </c>
      <c r="J100" s="3">
        <f ca="1">SUMIF(spmmak_2020!$A$2:$J$1241,$D100&amp;J$2,spmmak_2020!$J$2:$J$1241)</f>
        <v>4500000</v>
      </c>
      <c r="K100" s="3">
        <f ca="1">SUMIF(spmmak_2020!$A$2:$J$1241,$D100&amp;K$2,spmmak_2020!$J$2:$J$1241)</f>
        <v>11150000</v>
      </c>
      <c r="L100" s="18">
        <f t="shared" ca="1" si="5"/>
        <v>16940000</v>
      </c>
    </row>
    <row r="101" spans="3:12">
      <c r="C101" t="str">
        <f t="shared" si="3"/>
        <v>52</v>
      </c>
      <c r="D101" t="s">
        <v>2677</v>
      </c>
      <c r="E101" s="3">
        <f ca="1">SUMIF(spmmak_2020!$A$2:$J$1241,$D101&amp;E$2,spmmak_2020!$J$2:$J$1241)</f>
        <v>0</v>
      </c>
      <c r="F101" s="3">
        <f ca="1">SUMIF(spmmak_2020!$A$2:$J$1241,$D101&amp;F$2,spmmak_2020!$J$2:$J$1241)</f>
        <v>5079000</v>
      </c>
      <c r="G101" s="3">
        <f ca="1">SUMIF(spmmak_2020!$A$2:$J$1241,$D101&amp;G$2,spmmak_2020!$J$2:$J$1241)</f>
        <v>5191480</v>
      </c>
      <c r="H101" s="18">
        <f t="shared" ca="1" si="4"/>
        <v>10270480</v>
      </c>
      <c r="I101" s="3">
        <f ca="1">SUMIF(spmmak_2020!$A$2:$J$1241,$D101&amp;I$2,spmmak_2020!$J$2:$J$1241)</f>
        <v>154280</v>
      </c>
      <c r="J101" s="3">
        <f ca="1">SUMIF(spmmak_2020!$A$2:$J$1241,$D101&amp;J$2,spmmak_2020!$J$2:$J$1241)</f>
        <v>76000</v>
      </c>
      <c r="K101" s="3">
        <f ca="1">SUMIF(spmmak_2020!$A$2:$J$1241,$D101&amp;K$2,spmmak_2020!$J$2:$J$1241)</f>
        <v>76000</v>
      </c>
      <c r="L101" s="18">
        <f t="shared" ca="1" si="5"/>
        <v>10576760</v>
      </c>
    </row>
    <row r="102" spans="3:12">
      <c r="C102" t="str">
        <f t="shared" si="3"/>
        <v>52</v>
      </c>
      <c r="D102" t="s">
        <v>2751</v>
      </c>
      <c r="E102" s="3">
        <f ca="1">SUMIF(spmmak_2020!$A$2:$J$1241,$D102&amp;E$2,spmmak_2020!$J$2:$J$1241)</f>
        <v>526750</v>
      </c>
      <c r="F102" s="3">
        <f ca="1">SUMIF(spmmak_2020!$A$2:$J$1241,$D102&amp;F$2,spmmak_2020!$J$2:$J$1241)</f>
        <v>185500</v>
      </c>
      <c r="G102" s="3">
        <f ca="1">SUMIF(spmmak_2020!$A$2:$J$1241,$D102&amp;G$2,spmmak_2020!$J$2:$J$1241)</f>
        <v>356500</v>
      </c>
      <c r="H102" s="18">
        <f t="shared" ca="1" si="4"/>
        <v>1068750</v>
      </c>
      <c r="I102" s="3">
        <f ca="1">SUMIF(spmmak_2020!$A$2:$J$1241,$D102&amp;I$2,spmmak_2020!$J$2:$J$1241)</f>
        <v>498250</v>
      </c>
      <c r="J102" s="3">
        <f ca="1">SUMIF(spmmak_2020!$A$2:$J$1241,$D102&amp;J$2,spmmak_2020!$J$2:$J$1241)</f>
        <v>133000</v>
      </c>
      <c r="K102" s="3">
        <f ca="1">SUMIF(spmmak_2020!$A$2:$J$1241,$D102&amp;K$2,spmmak_2020!$J$2:$J$1241)</f>
        <v>34250</v>
      </c>
      <c r="L102" s="18">
        <f t="shared" ca="1" si="5"/>
        <v>1734250</v>
      </c>
    </row>
    <row r="103" spans="3:12">
      <c r="C103" t="str">
        <f t="shared" si="3"/>
        <v>52</v>
      </c>
      <c r="D103" t="s">
        <v>2663</v>
      </c>
      <c r="E103" s="3">
        <f ca="1">SUMIF(spmmak_2020!$A$2:$J$1241,$D103&amp;E$2,spmmak_2020!$J$2:$J$1241)</f>
        <v>944298</v>
      </c>
      <c r="F103" s="3">
        <f ca="1">SUMIF(spmmak_2020!$A$2:$J$1241,$D103&amp;F$2,spmmak_2020!$J$2:$J$1241)</f>
        <v>944298</v>
      </c>
      <c r="G103" s="3">
        <f ca="1">SUMIF(spmmak_2020!$A$2:$J$1241,$D103&amp;G$2,spmmak_2020!$J$2:$J$1241)</f>
        <v>944298</v>
      </c>
      <c r="H103" s="18">
        <f t="shared" ca="1" si="4"/>
        <v>2832894</v>
      </c>
      <c r="I103" s="3">
        <f ca="1">SUMIF(spmmak_2020!$A$2:$J$1241,$D103&amp;I$2,spmmak_2020!$J$2:$J$1241)</f>
        <v>944298</v>
      </c>
      <c r="J103" s="3">
        <f ca="1">SUMIF(spmmak_2020!$A$2:$J$1241,$D103&amp;J$2,spmmak_2020!$J$2:$J$1241)</f>
        <v>944298</v>
      </c>
      <c r="K103" s="3">
        <f ca="1">SUMIF(spmmak_2020!$A$2:$J$1241,$D103&amp;K$2,spmmak_2020!$J$2:$J$1241)</f>
        <v>944298</v>
      </c>
      <c r="L103" s="18">
        <f t="shared" ca="1" si="5"/>
        <v>5665788</v>
      </c>
    </row>
    <row r="104" spans="3:12">
      <c r="C104" t="str">
        <f t="shared" si="3"/>
        <v>52</v>
      </c>
      <c r="D104" t="s">
        <v>2796</v>
      </c>
      <c r="E104" s="3">
        <f ca="1">SUMIF(spmmak_2020!$A$2:$J$1241,$D104&amp;E$2,spmmak_2020!$J$2:$J$1241)</f>
        <v>0</v>
      </c>
      <c r="F104" s="3">
        <f ca="1">SUMIF(spmmak_2020!$A$2:$J$1241,$D104&amp;F$2,spmmak_2020!$J$2:$J$1241)</f>
        <v>0</v>
      </c>
      <c r="G104" s="3">
        <f ca="1">SUMIF(spmmak_2020!$A$2:$J$1241,$D104&amp;G$2,spmmak_2020!$J$2:$J$1241)</f>
        <v>1400000</v>
      </c>
      <c r="H104" s="18">
        <f t="shared" ca="1" si="4"/>
        <v>1400000</v>
      </c>
      <c r="I104" s="3">
        <f ca="1">SUMIF(spmmak_2020!$A$2:$J$1241,$D104&amp;I$2,spmmak_2020!$J$2:$J$1241)</f>
        <v>0</v>
      </c>
      <c r="J104" s="3">
        <f ca="1">SUMIF(spmmak_2020!$A$2:$J$1241,$D104&amp;J$2,spmmak_2020!$J$2:$J$1241)</f>
        <v>0</v>
      </c>
      <c r="K104" s="3">
        <f ca="1">SUMIF(spmmak_2020!$A$2:$J$1241,$D104&amp;K$2,spmmak_2020!$J$2:$J$1241)</f>
        <v>0</v>
      </c>
      <c r="L104" s="18">
        <f t="shared" ca="1" si="5"/>
        <v>1400000</v>
      </c>
    </row>
    <row r="105" spans="3:12">
      <c r="C105" t="str">
        <f t="shared" si="3"/>
        <v>52</v>
      </c>
      <c r="D105" t="s">
        <v>2673</v>
      </c>
      <c r="E105" s="3">
        <f ca="1">SUMIF(spmmak_2020!$A$2:$J$1241,$D105&amp;E$2,spmmak_2020!$J$2:$J$1241)</f>
        <v>0</v>
      </c>
      <c r="F105" s="3">
        <f ca="1">SUMIF(spmmak_2020!$A$2:$J$1241,$D105&amp;F$2,spmmak_2020!$J$2:$J$1241)</f>
        <v>13910000</v>
      </c>
      <c r="G105" s="3">
        <f ca="1">SUMIF(spmmak_2020!$A$2:$J$1241,$D105&amp;G$2,spmmak_2020!$J$2:$J$1241)</f>
        <v>8085000</v>
      </c>
      <c r="H105" s="18">
        <f t="shared" ca="1" si="4"/>
        <v>21995000</v>
      </c>
      <c r="I105" s="3">
        <f ca="1">SUMIF(spmmak_2020!$A$2:$J$1241,$D105&amp;I$2,spmmak_2020!$J$2:$J$1241)</f>
        <v>0</v>
      </c>
      <c r="J105" s="3">
        <f ca="1">SUMIF(spmmak_2020!$A$2:$J$1241,$D105&amp;J$2,spmmak_2020!$J$2:$J$1241)</f>
        <v>0</v>
      </c>
      <c r="K105" s="3">
        <f ca="1">SUMIF(spmmak_2020!$A$2:$J$1241,$D105&amp;K$2,spmmak_2020!$J$2:$J$1241)</f>
        <v>0</v>
      </c>
      <c r="L105" s="18">
        <f t="shared" ca="1" si="5"/>
        <v>21995000</v>
      </c>
    </row>
    <row r="106" spans="3:12">
      <c r="C106" t="str">
        <f t="shared" si="3"/>
        <v>52</v>
      </c>
      <c r="D106" t="s">
        <v>3686</v>
      </c>
      <c r="E106" s="3">
        <f ca="1">SUMIF(spmmak_2020!$A$2:$J$1241,$D106&amp;E$2,spmmak_2020!$J$2:$J$1241)</f>
        <v>0</v>
      </c>
      <c r="F106" s="3">
        <f ca="1">SUMIF(spmmak_2020!$A$2:$J$1241,$D106&amp;F$2,spmmak_2020!$J$2:$J$1241)</f>
        <v>500000</v>
      </c>
      <c r="G106" s="3">
        <f ca="1">SUMIF(spmmak_2020!$A$2:$J$1241,$D106&amp;G$2,spmmak_2020!$J$2:$J$1241)</f>
        <v>50000</v>
      </c>
      <c r="H106" s="18">
        <f t="shared" ca="1" si="4"/>
        <v>550000</v>
      </c>
      <c r="I106" s="3">
        <f ca="1">SUMIF(spmmak_2020!$A$2:$J$1241,$D106&amp;I$2,spmmak_2020!$J$2:$J$1241)</f>
        <v>50000</v>
      </c>
      <c r="J106" s="3">
        <f ca="1">SUMIF(spmmak_2020!$A$2:$J$1241,$D106&amp;J$2,spmmak_2020!$J$2:$J$1241)</f>
        <v>0</v>
      </c>
      <c r="K106" s="3">
        <f ca="1">SUMIF(spmmak_2020!$A$2:$J$1241,$D106&amp;K$2,spmmak_2020!$J$2:$J$1241)</f>
        <v>0</v>
      </c>
      <c r="L106" s="18">
        <f t="shared" ca="1" si="5"/>
        <v>600000</v>
      </c>
    </row>
    <row r="107" spans="3:12">
      <c r="C107" t="str">
        <f t="shared" si="3"/>
        <v>52</v>
      </c>
      <c r="D107" t="s">
        <v>3687</v>
      </c>
      <c r="E107" s="3">
        <f ca="1">SUMIF(spmmak_2020!$A$2:$J$1241,$D107&amp;E$2,spmmak_2020!$J$2:$J$1241)</f>
        <v>0</v>
      </c>
      <c r="F107" s="3">
        <f ca="1">SUMIF(spmmak_2020!$A$2:$J$1241,$D107&amp;F$2,spmmak_2020!$J$2:$J$1241)</f>
        <v>0</v>
      </c>
      <c r="G107" s="3">
        <f ca="1">SUMIF(spmmak_2020!$A$2:$J$1241,$D107&amp;G$2,spmmak_2020!$J$2:$J$1241)</f>
        <v>13500000</v>
      </c>
      <c r="H107" s="18">
        <f t="shared" ca="1" si="4"/>
        <v>13500000</v>
      </c>
      <c r="I107" s="3">
        <f ca="1">SUMIF(spmmak_2020!$A$2:$J$1241,$D107&amp;I$2,spmmak_2020!$J$2:$J$1241)</f>
        <v>0</v>
      </c>
      <c r="J107" s="3">
        <f ca="1">SUMIF(spmmak_2020!$A$2:$J$1241,$D107&amp;J$2,spmmak_2020!$J$2:$J$1241)</f>
        <v>0</v>
      </c>
      <c r="K107" s="3">
        <f ca="1">SUMIF(spmmak_2020!$A$2:$J$1241,$D107&amp;K$2,spmmak_2020!$J$2:$J$1241)</f>
        <v>0</v>
      </c>
      <c r="L107" s="18">
        <f t="shared" ca="1" si="5"/>
        <v>13500000</v>
      </c>
    </row>
    <row r="108" spans="3:12">
      <c r="C108" t="str">
        <f t="shared" si="3"/>
        <v>52</v>
      </c>
      <c r="D108" t="s">
        <v>2740</v>
      </c>
      <c r="E108" s="3">
        <f ca="1">SUMIF(spmmak_2020!$A$2:$J$1241,$D108&amp;E$2,spmmak_2020!$J$2:$J$1241)</f>
        <v>0</v>
      </c>
      <c r="F108" s="3">
        <f ca="1">SUMIF(spmmak_2020!$A$2:$J$1241,$D108&amp;F$2,spmmak_2020!$J$2:$J$1241)</f>
        <v>0</v>
      </c>
      <c r="G108" s="3">
        <f ca="1">SUMIF(spmmak_2020!$A$2:$J$1241,$D108&amp;G$2,spmmak_2020!$J$2:$J$1241)</f>
        <v>1000000</v>
      </c>
      <c r="H108" s="18">
        <f t="shared" ca="1" si="4"/>
        <v>1000000</v>
      </c>
      <c r="I108" s="3">
        <f ca="1">SUMIF(spmmak_2020!$A$2:$J$1241,$D108&amp;I$2,spmmak_2020!$J$2:$J$1241)</f>
        <v>0</v>
      </c>
      <c r="J108" s="3">
        <f ca="1">SUMIF(spmmak_2020!$A$2:$J$1241,$D108&amp;J$2,spmmak_2020!$J$2:$J$1241)</f>
        <v>0</v>
      </c>
      <c r="K108" s="3">
        <f ca="1">SUMIF(spmmak_2020!$A$2:$J$1241,$D108&amp;K$2,spmmak_2020!$J$2:$J$1241)</f>
        <v>0</v>
      </c>
      <c r="L108" s="18">
        <f t="shared" ca="1" si="5"/>
        <v>1000000</v>
      </c>
    </row>
    <row r="109" spans="3:12">
      <c r="C109" t="str">
        <f t="shared" si="3"/>
        <v>52</v>
      </c>
      <c r="D109" t="s">
        <v>2686</v>
      </c>
      <c r="E109" s="3">
        <f ca="1">SUMIF(spmmak_2020!$A$2:$J$1241,$D109&amp;E$2,spmmak_2020!$J$2:$J$1241)</f>
        <v>0</v>
      </c>
      <c r="F109" s="3">
        <f ca="1">SUMIF(spmmak_2020!$A$2:$J$1241,$D109&amp;F$2,spmmak_2020!$J$2:$J$1241)</f>
        <v>0</v>
      </c>
      <c r="G109" s="3">
        <f ca="1">SUMIF(spmmak_2020!$A$2:$J$1241,$D109&amp;G$2,spmmak_2020!$J$2:$J$1241)</f>
        <v>4700000</v>
      </c>
      <c r="H109" s="18">
        <f t="shared" ca="1" si="4"/>
        <v>4700000</v>
      </c>
      <c r="I109" s="3">
        <f ca="1">SUMIF(spmmak_2020!$A$2:$J$1241,$D109&amp;I$2,spmmak_2020!$J$2:$J$1241)</f>
        <v>0</v>
      </c>
      <c r="J109" s="3">
        <f ca="1">SUMIF(spmmak_2020!$A$2:$J$1241,$D109&amp;J$2,spmmak_2020!$J$2:$J$1241)</f>
        <v>0</v>
      </c>
      <c r="K109" s="3">
        <f ca="1">SUMIF(spmmak_2020!$A$2:$J$1241,$D109&amp;K$2,spmmak_2020!$J$2:$J$1241)</f>
        <v>0</v>
      </c>
      <c r="L109" s="18">
        <f t="shared" ca="1" si="5"/>
        <v>4700000</v>
      </c>
    </row>
    <row r="110" spans="3:12">
      <c r="C110" t="str">
        <f t="shared" si="3"/>
        <v>52</v>
      </c>
      <c r="D110" t="s">
        <v>2687</v>
      </c>
      <c r="E110" s="3">
        <f ca="1">SUMIF(spmmak_2020!$A$2:$J$1241,$D110&amp;E$2,spmmak_2020!$J$2:$J$1241)</f>
        <v>0</v>
      </c>
      <c r="F110" s="3">
        <f ca="1">SUMIF(spmmak_2020!$A$2:$J$1241,$D110&amp;F$2,spmmak_2020!$J$2:$J$1241)</f>
        <v>0</v>
      </c>
      <c r="G110" s="3">
        <f ca="1">SUMIF(spmmak_2020!$A$2:$J$1241,$D110&amp;G$2,spmmak_2020!$J$2:$J$1241)</f>
        <v>18870000</v>
      </c>
      <c r="H110" s="18">
        <f t="shared" ca="1" si="4"/>
        <v>18870000</v>
      </c>
      <c r="I110" s="3">
        <f ca="1">SUMIF(spmmak_2020!$A$2:$J$1241,$D110&amp;I$2,spmmak_2020!$J$2:$J$1241)</f>
        <v>0</v>
      </c>
      <c r="J110" s="3">
        <f ca="1">SUMIF(spmmak_2020!$A$2:$J$1241,$D110&amp;J$2,spmmak_2020!$J$2:$J$1241)</f>
        <v>0</v>
      </c>
      <c r="K110" s="3">
        <f ca="1">SUMIF(spmmak_2020!$A$2:$J$1241,$D110&amp;K$2,spmmak_2020!$J$2:$J$1241)</f>
        <v>0</v>
      </c>
      <c r="L110" s="18">
        <f t="shared" ca="1" si="5"/>
        <v>18870000</v>
      </c>
    </row>
    <row r="111" spans="3:12">
      <c r="C111" t="str">
        <f t="shared" si="3"/>
        <v>52</v>
      </c>
      <c r="D111" t="s">
        <v>2730</v>
      </c>
      <c r="E111" s="3">
        <f ca="1">SUMIF(spmmak_2020!$A$2:$J$1241,$D111&amp;E$2,spmmak_2020!$J$2:$J$1241)</f>
        <v>0</v>
      </c>
      <c r="F111" s="3">
        <f ca="1">SUMIF(spmmak_2020!$A$2:$J$1241,$D111&amp;F$2,spmmak_2020!$J$2:$J$1241)</f>
        <v>3400000</v>
      </c>
      <c r="G111" s="3">
        <f ca="1">SUMIF(spmmak_2020!$A$2:$J$1241,$D111&amp;G$2,spmmak_2020!$J$2:$J$1241)</f>
        <v>0</v>
      </c>
      <c r="H111" s="18">
        <f t="shared" ca="1" si="4"/>
        <v>3400000</v>
      </c>
      <c r="I111" s="3">
        <f ca="1">SUMIF(spmmak_2020!$A$2:$J$1241,$D111&amp;I$2,spmmak_2020!$J$2:$J$1241)</f>
        <v>0</v>
      </c>
      <c r="J111" s="3">
        <f ca="1">SUMIF(spmmak_2020!$A$2:$J$1241,$D111&amp;J$2,spmmak_2020!$J$2:$J$1241)</f>
        <v>0</v>
      </c>
      <c r="K111" s="3">
        <f ca="1">SUMIF(spmmak_2020!$A$2:$J$1241,$D111&amp;K$2,spmmak_2020!$J$2:$J$1241)</f>
        <v>0</v>
      </c>
      <c r="L111" s="18">
        <f t="shared" ca="1" si="5"/>
        <v>3400000</v>
      </c>
    </row>
    <row r="112" spans="3:12">
      <c r="C112" t="str">
        <f t="shared" si="3"/>
        <v>52</v>
      </c>
      <c r="D112" t="s">
        <v>2753</v>
      </c>
      <c r="E112" s="3">
        <f ca="1">SUMIF(spmmak_2020!$A$2:$J$1241,$D112&amp;E$2,spmmak_2020!$J$2:$J$1241)</f>
        <v>0</v>
      </c>
      <c r="F112" s="3">
        <f ca="1">SUMIF(spmmak_2020!$A$2:$J$1241,$D112&amp;F$2,spmmak_2020!$J$2:$J$1241)</f>
        <v>1600000</v>
      </c>
      <c r="G112" s="3">
        <f ca="1">SUMIF(spmmak_2020!$A$2:$J$1241,$D112&amp;G$2,spmmak_2020!$J$2:$J$1241)</f>
        <v>0</v>
      </c>
      <c r="H112" s="18">
        <f t="shared" ca="1" si="4"/>
        <v>1600000</v>
      </c>
      <c r="I112" s="3">
        <f ca="1">SUMIF(spmmak_2020!$A$2:$J$1241,$D112&amp;I$2,spmmak_2020!$J$2:$J$1241)</f>
        <v>0</v>
      </c>
      <c r="J112" s="3">
        <f ca="1">SUMIF(spmmak_2020!$A$2:$J$1241,$D112&amp;J$2,spmmak_2020!$J$2:$J$1241)</f>
        <v>0</v>
      </c>
      <c r="K112" s="3">
        <f ca="1">SUMIF(spmmak_2020!$A$2:$J$1241,$D112&amp;K$2,spmmak_2020!$J$2:$J$1241)</f>
        <v>0</v>
      </c>
      <c r="L112" s="18">
        <f t="shared" ca="1" si="5"/>
        <v>1600000</v>
      </c>
    </row>
    <row r="113" spans="3:12">
      <c r="C113" t="str">
        <f t="shared" si="3"/>
        <v>51</v>
      </c>
      <c r="D113" t="s">
        <v>2720</v>
      </c>
      <c r="E113" s="3">
        <f ca="1">SUMIF(spmmak_2020!$A$2:$J$1241,$D113&amp;E$2,spmmak_2020!$J$2:$J$1241)</f>
        <v>19492700</v>
      </c>
      <c r="F113" s="3">
        <f ca="1">SUMIF(spmmak_2020!$A$2:$J$1241,$D113&amp;F$2,spmmak_2020!$J$2:$J$1241)</f>
        <v>19492700</v>
      </c>
      <c r="G113" s="3">
        <f ca="1">SUMIF(spmmak_2020!$A$2:$J$1241,$D113&amp;G$2,spmmak_2020!$J$2:$J$1241)</f>
        <v>19619400</v>
      </c>
      <c r="H113" s="18">
        <f t="shared" ca="1" si="4"/>
        <v>58604800</v>
      </c>
      <c r="I113" s="3">
        <f ca="1">SUMIF(spmmak_2020!$A$2:$J$1241,$D113&amp;I$2,spmmak_2020!$J$2:$J$1241)</f>
        <v>19863900</v>
      </c>
      <c r="J113" s="3">
        <f ca="1">SUMIF(spmmak_2020!$A$2:$J$1241,$D113&amp;J$2,spmmak_2020!$J$2:$J$1241)</f>
        <v>41898800</v>
      </c>
      <c r="K113" s="3">
        <f ca="1">SUMIF(spmmak_2020!$A$2:$J$1241,$D113&amp;K$2,spmmak_2020!$J$2:$J$1241)</f>
        <v>20487800</v>
      </c>
      <c r="L113" s="18">
        <f t="shared" ca="1" si="5"/>
        <v>140855300</v>
      </c>
    </row>
    <row r="114" spans="3:12">
      <c r="C114" t="str">
        <f t="shared" si="3"/>
        <v>51</v>
      </c>
      <c r="D114" t="s">
        <v>2721</v>
      </c>
      <c r="E114" s="3">
        <f ca="1">SUMIF(spmmak_2020!$A$2:$J$1241,$D114&amp;E$2,spmmak_2020!$J$2:$J$1241)</f>
        <v>237</v>
      </c>
      <c r="F114" s="3">
        <f ca="1">SUMIF(spmmak_2020!$A$2:$J$1241,$D114&amp;F$2,spmmak_2020!$J$2:$J$1241)</f>
        <v>237</v>
      </c>
      <c r="G114" s="3">
        <f ca="1">SUMIF(spmmak_2020!$A$2:$J$1241,$D114&amp;G$2,spmmak_2020!$J$2:$J$1241)</f>
        <v>298</v>
      </c>
      <c r="H114" s="18">
        <f t="shared" ca="1" si="4"/>
        <v>772</v>
      </c>
      <c r="I114" s="3">
        <f ca="1">SUMIF(spmmak_2020!$A$2:$J$1241,$D114&amp;I$2,spmmak_2020!$J$2:$J$1241)</f>
        <v>317</v>
      </c>
      <c r="J114" s="3">
        <f ca="1">SUMIF(spmmak_2020!$A$2:$J$1241,$D114&amp;J$2,spmmak_2020!$J$2:$J$1241)</f>
        <v>776</v>
      </c>
      <c r="K114" s="3">
        <f ca="1">SUMIF(spmmak_2020!$A$2:$J$1241,$D114&amp;K$2,spmmak_2020!$J$2:$J$1241)</f>
        <v>283</v>
      </c>
      <c r="L114" s="18">
        <f t="shared" ca="1" si="5"/>
        <v>2148</v>
      </c>
    </row>
    <row r="115" spans="3:12">
      <c r="C115" t="str">
        <f t="shared" si="3"/>
        <v>51</v>
      </c>
      <c r="D115" t="s">
        <v>2722</v>
      </c>
      <c r="E115" s="3">
        <f ca="1">SUMIF(spmmak_2020!$A$2:$J$1241,$D115&amp;E$2,spmmak_2020!$J$2:$J$1241)</f>
        <v>1300400</v>
      </c>
      <c r="F115" s="3">
        <f ca="1">SUMIF(spmmak_2020!$A$2:$J$1241,$D115&amp;F$2,spmmak_2020!$J$2:$J$1241)</f>
        <v>1300400</v>
      </c>
      <c r="G115" s="3">
        <f ca="1">SUMIF(spmmak_2020!$A$2:$J$1241,$D115&amp;G$2,spmmak_2020!$J$2:$J$1241)</f>
        <v>1313070</v>
      </c>
      <c r="H115" s="18">
        <f t="shared" ca="1" si="4"/>
        <v>3913870</v>
      </c>
      <c r="I115" s="3">
        <f ca="1">SUMIF(spmmak_2020!$A$2:$J$1241,$D115&amp;I$2,spmmak_2020!$J$2:$J$1241)</f>
        <v>1325420</v>
      </c>
      <c r="J115" s="3">
        <f ca="1">SUMIF(spmmak_2020!$A$2:$J$1241,$D115&amp;J$2,spmmak_2020!$J$2:$J$1241)</f>
        <v>2468480</v>
      </c>
      <c r="K115" s="3">
        <f ca="1">SUMIF(spmmak_2020!$A$2:$J$1241,$D115&amp;K$2,spmmak_2020!$J$2:$J$1241)</f>
        <v>1064920</v>
      </c>
      <c r="L115" s="18">
        <f t="shared" ca="1" si="5"/>
        <v>8772690</v>
      </c>
    </row>
    <row r="116" spans="3:12">
      <c r="C116" t="str">
        <f t="shared" si="3"/>
        <v>51</v>
      </c>
      <c r="D116" t="s">
        <v>2723</v>
      </c>
      <c r="E116" s="3">
        <f ca="1">SUMIF(spmmak_2020!$A$2:$J$1241,$D116&amp;E$2,spmmak_2020!$J$2:$J$1241)</f>
        <v>461758</v>
      </c>
      <c r="F116" s="3">
        <f ca="1">SUMIF(spmmak_2020!$A$2:$J$1241,$D116&amp;F$2,spmmak_2020!$J$2:$J$1241)</f>
        <v>461758</v>
      </c>
      <c r="G116" s="3">
        <f ca="1">SUMIF(spmmak_2020!$A$2:$J$1241,$D116&amp;G$2,spmmak_2020!$J$2:$J$1241)</f>
        <v>466826</v>
      </c>
      <c r="H116" s="18">
        <f t="shared" ca="1" si="4"/>
        <v>1390342</v>
      </c>
      <c r="I116" s="3">
        <f ca="1">SUMIF(spmmak_2020!$A$2:$J$1241,$D116&amp;I$2,spmmak_2020!$J$2:$J$1241)</f>
        <v>469296</v>
      </c>
      <c r="J116" s="3">
        <f ca="1">SUMIF(spmmak_2020!$A$2:$J$1241,$D116&amp;J$2,spmmak_2020!$J$2:$J$1241)</f>
        <v>960522</v>
      </c>
      <c r="K116" s="3">
        <f ca="1">SUMIF(spmmak_2020!$A$2:$J$1241,$D116&amp;K$2,spmmak_2020!$J$2:$J$1241)</f>
        <v>475598</v>
      </c>
      <c r="L116" s="18">
        <f t="shared" ca="1" si="5"/>
        <v>3295758</v>
      </c>
    </row>
    <row r="117" spans="3:12">
      <c r="C117" t="str">
        <f t="shared" si="3"/>
        <v>51</v>
      </c>
      <c r="D117" t="s">
        <v>2724</v>
      </c>
      <c r="E117" s="3">
        <f ca="1">SUMIF(spmmak_2020!$A$2:$J$1241,$D117&amp;E$2,spmmak_2020!$J$2:$J$1241)</f>
        <v>540000</v>
      </c>
      <c r="F117" s="3">
        <f ca="1">SUMIF(spmmak_2020!$A$2:$J$1241,$D117&amp;F$2,spmmak_2020!$J$2:$J$1241)</f>
        <v>540000</v>
      </c>
      <c r="G117" s="3">
        <f ca="1">SUMIF(spmmak_2020!$A$2:$J$1241,$D117&amp;G$2,spmmak_2020!$J$2:$J$1241)</f>
        <v>540000</v>
      </c>
      <c r="H117" s="18">
        <f t="shared" ca="1" si="4"/>
        <v>1620000</v>
      </c>
      <c r="I117" s="3">
        <f ca="1">SUMIF(spmmak_2020!$A$2:$J$1241,$D117&amp;I$2,spmmak_2020!$J$2:$J$1241)</f>
        <v>540000</v>
      </c>
      <c r="J117" s="3">
        <f ca="1">SUMIF(spmmak_2020!$A$2:$J$1241,$D117&amp;J$2,spmmak_2020!$J$2:$J$1241)</f>
        <v>1080000</v>
      </c>
      <c r="K117" s="3">
        <f ca="1">SUMIF(spmmak_2020!$A$2:$J$1241,$D117&amp;K$2,spmmak_2020!$J$2:$J$1241)</f>
        <v>540000</v>
      </c>
      <c r="L117" s="18">
        <f t="shared" ca="1" si="5"/>
        <v>3780000</v>
      </c>
    </row>
    <row r="118" spans="3:12">
      <c r="C118" t="str">
        <f t="shared" si="3"/>
        <v>51</v>
      </c>
      <c r="D118" t="s">
        <v>2725</v>
      </c>
      <c r="E118" s="3">
        <f ca="1">SUMIF(spmmak_2020!$A$2:$J$1241,$D118&amp;E$2,spmmak_2020!$J$2:$J$1241)</f>
        <v>1231140</v>
      </c>
      <c r="F118" s="3">
        <f ca="1">SUMIF(spmmak_2020!$A$2:$J$1241,$D118&amp;F$2,spmmak_2020!$J$2:$J$1241)</f>
        <v>1231140</v>
      </c>
      <c r="G118" s="3">
        <f ca="1">SUMIF(spmmak_2020!$A$2:$J$1241,$D118&amp;G$2,spmmak_2020!$J$2:$J$1241)</f>
        <v>1231140</v>
      </c>
      <c r="H118" s="18">
        <f t="shared" ca="1" si="4"/>
        <v>3693420</v>
      </c>
      <c r="I118" s="3">
        <f ca="1">SUMIF(spmmak_2020!$A$2:$J$1241,$D118&amp;I$2,spmmak_2020!$J$2:$J$1241)</f>
        <v>1231140</v>
      </c>
      <c r="J118" s="3">
        <f ca="1">SUMIF(spmmak_2020!$A$2:$J$1241,$D118&amp;J$2,spmmak_2020!$J$2:$J$1241)</f>
        <v>1158720</v>
      </c>
      <c r="K118" s="3">
        <f ca="1">SUMIF(spmmak_2020!$A$2:$J$1241,$D118&amp;K$2,spmmak_2020!$J$2:$J$1241)</f>
        <v>1158720</v>
      </c>
      <c r="L118" s="18">
        <f t="shared" ca="1" si="5"/>
        <v>7242000</v>
      </c>
    </row>
    <row r="119" spans="3:12">
      <c r="C119" t="str">
        <f t="shared" si="3"/>
        <v>51</v>
      </c>
      <c r="D119" t="s">
        <v>2774</v>
      </c>
      <c r="E119" s="3">
        <f ca="1">SUMIF(spmmak_2020!$A$2:$J$1241,$D119&amp;E$2,spmmak_2020!$J$2:$J$1241)</f>
        <v>0</v>
      </c>
      <c r="F119" s="3">
        <f ca="1">SUMIF(spmmak_2020!$A$2:$J$1241,$D119&amp;F$2,spmmak_2020!$J$2:$J$1241)</f>
        <v>4209000</v>
      </c>
      <c r="G119" s="3">
        <f ca="1">SUMIF(spmmak_2020!$A$2:$J$1241,$D119&amp;G$2,spmmak_2020!$J$2:$J$1241)</f>
        <v>3798000</v>
      </c>
      <c r="H119" s="18">
        <f t="shared" ca="1" si="4"/>
        <v>8007000</v>
      </c>
      <c r="I119" s="3">
        <f ca="1">SUMIF(spmmak_2020!$A$2:$J$1241,$D119&amp;I$2,spmmak_2020!$J$2:$J$1241)</f>
        <v>4267000</v>
      </c>
      <c r="J119" s="3">
        <f ca="1">SUMIF(spmmak_2020!$A$2:$J$1241,$D119&amp;J$2,spmmak_2020!$J$2:$J$1241)</f>
        <v>4704000</v>
      </c>
      <c r="K119" s="3">
        <f ca="1">SUMIF(spmmak_2020!$A$2:$J$1241,$D119&amp;K$2,spmmak_2020!$J$2:$J$1241)</f>
        <v>3808000</v>
      </c>
      <c r="L119" s="18">
        <f t="shared" ca="1" si="5"/>
        <v>20786000</v>
      </c>
    </row>
    <row r="120" spans="3:12">
      <c r="C120" t="str">
        <f t="shared" si="3"/>
        <v>51</v>
      </c>
      <c r="D120" t="s">
        <v>2726</v>
      </c>
      <c r="E120" s="3">
        <f ca="1">SUMIF(spmmak_2020!$A$2:$J$1241,$D120&amp;E$2,spmmak_2020!$J$2:$J$1241)</f>
        <v>920000</v>
      </c>
      <c r="F120" s="3">
        <f ca="1">SUMIF(spmmak_2020!$A$2:$J$1241,$D120&amp;F$2,spmmak_2020!$J$2:$J$1241)</f>
        <v>920000</v>
      </c>
      <c r="G120" s="3">
        <f ca="1">SUMIF(spmmak_2020!$A$2:$J$1241,$D120&amp;G$2,spmmak_2020!$J$2:$J$1241)</f>
        <v>920000</v>
      </c>
      <c r="H120" s="18">
        <f t="shared" ca="1" si="4"/>
        <v>2760000</v>
      </c>
      <c r="I120" s="3">
        <f ca="1">SUMIF(spmmak_2020!$A$2:$J$1241,$D120&amp;I$2,spmmak_2020!$J$2:$J$1241)</f>
        <v>920000</v>
      </c>
      <c r="J120" s="3">
        <f ca="1">SUMIF(spmmak_2020!$A$2:$J$1241,$D120&amp;J$2,spmmak_2020!$J$2:$J$1241)</f>
        <v>1840000</v>
      </c>
      <c r="K120" s="3">
        <f ca="1">SUMIF(spmmak_2020!$A$2:$J$1241,$D120&amp;K$2,spmmak_2020!$J$2:$J$1241)</f>
        <v>920000</v>
      </c>
      <c r="L120" s="18">
        <f t="shared" ca="1" si="5"/>
        <v>6440000</v>
      </c>
    </row>
    <row r="121" spans="3:12">
      <c r="C121" t="str">
        <f t="shared" si="3"/>
        <v>51</v>
      </c>
      <c r="D121" t="s">
        <v>2665</v>
      </c>
      <c r="E121" s="3">
        <f ca="1">SUMIF(spmmak_2020!$A$2:$J$1241,$D121&amp;E$2,spmmak_2020!$J$2:$J$1241)</f>
        <v>0</v>
      </c>
      <c r="F121" s="3">
        <f ca="1">SUMIF(spmmak_2020!$A$2:$J$1241,$D121&amp;F$2,spmmak_2020!$J$2:$J$1241)</f>
        <v>18542645</v>
      </c>
      <c r="G121" s="3">
        <f ca="1">SUMIF(spmmak_2020!$A$2:$J$1241,$D121&amp;G$2,spmmak_2020!$J$2:$J$1241)</f>
        <v>18761660</v>
      </c>
      <c r="H121" s="18">
        <f t="shared" ca="1" si="4"/>
        <v>37304305</v>
      </c>
      <c r="I121" s="3">
        <f ca="1">SUMIF(spmmak_2020!$A$2:$J$1241,$D121&amp;I$2,spmmak_2020!$J$2:$J$1241)</f>
        <v>18901450</v>
      </c>
      <c r="J121" s="3">
        <f ca="1">SUMIF(spmmak_2020!$A$2:$J$1241,$D121&amp;J$2,spmmak_2020!$J$2:$J$1241)</f>
        <v>18901450</v>
      </c>
      <c r="K121" s="3">
        <f ca="1">SUMIF(spmmak_2020!$A$2:$J$1241,$D121&amp;K$2,spmmak_2020!$J$2:$J$1241)</f>
        <v>18901450</v>
      </c>
      <c r="L121" s="18">
        <f t="shared" ca="1" si="5"/>
        <v>94008655</v>
      </c>
    </row>
    <row r="122" spans="3:12">
      <c r="C122" t="str">
        <f t="shared" si="3"/>
        <v>52</v>
      </c>
      <c r="D122" t="s">
        <v>2713</v>
      </c>
      <c r="E122" s="3">
        <f ca="1">SUMIF(spmmak_2020!$A$2:$J$1241,$D122&amp;E$2,spmmak_2020!$J$2:$J$1241)</f>
        <v>0</v>
      </c>
      <c r="F122" s="3">
        <f ca="1">SUMIF(spmmak_2020!$A$2:$J$1241,$D122&amp;F$2,spmmak_2020!$J$2:$J$1241)</f>
        <v>1100000</v>
      </c>
      <c r="G122" s="3">
        <f ca="1">SUMIF(spmmak_2020!$A$2:$J$1241,$D122&amp;G$2,spmmak_2020!$J$2:$J$1241)</f>
        <v>1100000</v>
      </c>
      <c r="H122" s="18">
        <f t="shared" ca="1" si="4"/>
        <v>2200000</v>
      </c>
      <c r="I122" s="3">
        <f ca="1">SUMIF(spmmak_2020!$A$2:$J$1241,$D122&amp;I$2,spmmak_2020!$J$2:$J$1241)</f>
        <v>1100000</v>
      </c>
      <c r="J122" s="3">
        <f ca="1">SUMIF(spmmak_2020!$A$2:$J$1241,$D122&amp;J$2,spmmak_2020!$J$2:$J$1241)</f>
        <v>1100000</v>
      </c>
      <c r="K122" s="3">
        <f ca="1">SUMIF(spmmak_2020!$A$2:$J$1241,$D122&amp;K$2,spmmak_2020!$J$2:$J$1241)</f>
        <v>1100000</v>
      </c>
      <c r="L122" s="18">
        <f t="shared" ca="1" si="5"/>
        <v>5500000</v>
      </c>
    </row>
    <row r="123" spans="3:12">
      <c r="C123" t="str">
        <f t="shared" si="3"/>
        <v>52</v>
      </c>
      <c r="D123" t="s">
        <v>2735</v>
      </c>
      <c r="E123" s="3">
        <f ca="1">SUMIF(spmmak_2020!$A$2:$J$1241,$D123&amp;E$2,spmmak_2020!$J$2:$J$1241)</f>
        <v>660000</v>
      </c>
      <c r="F123" s="3">
        <f ca="1">SUMIF(spmmak_2020!$A$2:$J$1241,$D123&amp;F$2,spmmak_2020!$J$2:$J$1241)</f>
        <v>2960000</v>
      </c>
      <c r="G123" s="3">
        <f ca="1">SUMIF(spmmak_2020!$A$2:$J$1241,$D123&amp;G$2,spmmak_2020!$J$2:$J$1241)</f>
        <v>0</v>
      </c>
      <c r="H123" s="18">
        <f t="shared" ca="1" si="4"/>
        <v>3620000</v>
      </c>
      <c r="I123" s="3">
        <f ca="1">SUMIF(spmmak_2020!$A$2:$J$1241,$D123&amp;I$2,spmmak_2020!$J$2:$J$1241)</f>
        <v>0</v>
      </c>
      <c r="J123" s="3">
        <f ca="1">SUMIF(spmmak_2020!$A$2:$J$1241,$D123&amp;J$2,spmmak_2020!$J$2:$J$1241)</f>
        <v>0</v>
      </c>
      <c r="K123" s="3">
        <f ca="1">SUMIF(spmmak_2020!$A$2:$J$1241,$D123&amp;K$2,spmmak_2020!$J$2:$J$1241)</f>
        <v>0</v>
      </c>
      <c r="L123" s="18">
        <f t="shared" ca="1" si="5"/>
        <v>3620000</v>
      </c>
    </row>
    <row r="124" spans="3:12">
      <c r="C124" t="str">
        <f t="shared" si="3"/>
        <v>51</v>
      </c>
      <c r="D124" t="s">
        <v>2680</v>
      </c>
      <c r="E124" s="3">
        <f ca="1">SUMIF(spmmak_2020!$A$2:$J$1241,$D124&amp;E$2,spmmak_2020!$J$2:$J$1241)</f>
        <v>4024400</v>
      </c>
      <c r="F124" s="3">
        <f ca="1">SUMIF(spmmak_2020!$A$2:$J$1241,$D124&amp;F$2,spmmak_2020!$J$2:$J$1241)</f>
        <v>4024400</v>
      </c>
      <c r="G124" s="3">
        <f ca="1">SUMIF(spmmak_2020!$A$2:$J$1241,$D124&amp;G$2,spmmak_2020!$J$2:$J$1241)</f>
        <v>4151100</v>
      </c>
      <c r="H124" s="18">
        <f t="shared" ca="1" si="4"/>
        <v>12199900</v>
      </c>
      <c r="I124" s="3">
        <f ca="1">SUMIF(spmmak_2020!$A$2:$J$1241,$D124&amp;I$2,spmmak_2020!$J$2:$J$1241)</f>
        <v>4151100</v>
      </c>
      <c r="J124" s="3">
        <f ca="1">SUMIF(spmmak_2020!$A$2:$J$1241,$D124&amp;J$2,spmmak_2020!$J$2:$J$1241)</f>
        <v>8302200</v>
      </c>
      <c r="K124" s="3">
        <f ca="1">SUMIF(spmmak_2020!$A$2:$J$1241,$D124&amp;K$2,spmmak_2020!$J$2:$J$1241)</f>
        <v>4151100</v>
      </c>
      <c r="L124" s="18">
        <f t="shared" ca="1" si="5"/>
        <v>28804300</v>
      </c>
    </row>
    <row r="125" spans="3:12">
      <c r="C125" t="str">
        <f t="shared" si="3"/>
        <v>51</v>
      </c>
      <c r="D125" t="s">
        <v>2681</v>
      </c>
      <c r="E125" s="3">
        <f ca="1">SUMIF(spmmak_2020!$A$2:$J$1241,$D125&amp;E$2,spmmak_2020!$J$2:$J$1241)</f>
        <v>41</v>
      </c>
      <c r="F125" s="3">
        <f ca="1">SUMIF(spmmak_2020!$A$2:$J$1241,$D125&amp;F$2,spmmak_2020!$J$2:$J$1241)</f>
        <v>41</v>
      </c>
      <c r="G125" s="3">
        <f ca="1">SUMIF(spmmak_2020!$A$2:$J$1241,$D125&amp;G$2,spmmak_2020!$J$2:$J$1241)</f>
        <v>2</v>
      </c>
      <c r="H125" s="18">
        <f t="shared" ca="1" si="4"/>
        <v>84</v>
      </c>
      <c r="I125" s="3">
        <f ca="1">SUMIF(spmmak_2020!$A$2:$J$1241,$D125&amp;I$2,spmmak_2020!$J$2:$J$1241)</f>
        <v>2</v>
      </c>
      <c r="J125" s="3">
        <f ca="1">SUMIF(spmmak_2020!$A$2:$J$1241,$D125&amp;J$2,spmmak_2020!$J$2:$J$1241)</f>
        <v>48</v>
      </c>
      <c r="K125" s="3">
        <f ca="1">SUMIF(spmmak_2020!$A$2:$J$1241,$D125&amp;K$2,spmmak_2020!$J$2:$J$1241)</f>
        <v>2</v>
      </c>
      <c r="L125" s="18">
        <f t="shared" ca="1" si="5"/>
        <v>136</v>
      </c>
    </row>
    <row r="126" spans="3:12">
      <c r="C126" t="str">
        <f t="shared" si="3"/>
        <v>51</v>
      </c>
      <c r="D126" t="s">
        <v>2682</v>
      </c>
      <c r="E126" s="3">
        <f ca="1">SUMIF(spmmak_2020!$A$2:$J$1241,$D126&amp;E$2,spmmak_2020!$J$2:$J$1241)</f>
        <v>402440</v>
      </c>
      <c r="F126" s="3">
        <f ca="1">SUMIF(spmmak_2020!$A$2:$J$1241,$D126&amp;F$2,spmmak_2020!$J$2:$J$1241)</f>
        <v>402440</v>
      </c>
      <c r="G126" s="3">
        <f ca="1">SUMIF(spmmak_2020!$A$2:$J$1241,$D126&amp;G$2,spmmak_2020!$J$2:$J$1241)</f>
        <v>415110</v>
      </c>
      <c r="H126" s="18">
        <f t="shared" ca="1" si="4"/>
        <v>1219990</v>
      </c>
      <c r="I126" s="3">
        <f ca="1">SUMIF(spmmak_2020!$A$2:$J$1241,$D126&amp;I$2,spmmak_2020!$J$2:$J$1241)</f>
        <v>415110</v>
      </c>
      <c r="J126" s="3">
        <f ca="1">SUMIF(spmmak_2020!$A$2:$J$1241,$D126&amp;J$2,spmmak_2020!$J$2:$J$1241)</f>
        <v>830220</v>
      </c>
      <c r="K126" s="3">
        <f ca="1">SUMIF(spmmak_2020!$A$2:$J$1241,$D126&amp;K$2,spmmak_2020!$J$2:$J$1241)</f>
        <v>415110</v>
      </c>
      <c r="L126" s="18">
        <f t="shared" ca="1" si="5"/>
        <v>2880430</v>
      </c>
    </row>
    <row r="127" spans="3:12">
      <c r="C127" t="str">
        <f t="shared" si="3"/>
        <v>51</v>
      </c>
      <c r="D127" t="s">
        <v>2683</v>
      </c>
      <c r="E127" s="3">
        <f ca="1">SUMIF(spmmak_2020!$A$2:$J$1241,$D127&amp;E$2,spmmak_2020!$J$2:$J$1241)</f>
        <v>160976</v>
      </c>
      <c r="F127" s="3">
        <f ca="1">SUMIF(spmmak_2020!$A$2:$J$1241,$D127&amp;F$2,spmmak_2020!$J$2:$J$1241)</f>
        <v>160976</v>
      </c>
      <c r="G127" s="3">
        <f ca="1">SUMIF(spmmak_2020!$A$2:$J$1241,$D127&amp;G$2,spmmak_2020!$J$2:$J$1241)</f>
        <v>166044</v>
      </c>
      <c r="H127" s="18">
        <f t="shared" ca="1" si="4"/>
        <v>487996</v>
      </c>
      <c r="I127" s="3">
        <f ca="1">SUMIF(spmmak_2020!$A$2:$J$1241,$D127&amp;I$2,spmmak_2020!$J$2:$J$1241)</f>
        <v>166044</v>
      </c>
      <c r="J127" s="3">
        <f ca="1">SUMIF(spmmak_2020!$A$2:$J$1241,$D127&amp;J$2,spmmak_2020!$J$2:$J$1241)</f>
        <v>332088</v>
      </c>
      <c r="K127" s="3">
        <f ca="1">SUMIF(spmmak_2020!$A$2:$J$1241,$D127&amp;K$2,spmmak_2020!$J$2:$J$1241)</f>
        <v>166044</v>
      </c>
      <c r="L127" s="18">
        <f t="shared" ca="1" si="5"/>
        <v>1152172</v>
      </c>
    </row>
    <row r="128" spans="3:12">
      <c r="C128" t="str">
        <f t="shared" si="3"/>
        <v>51</v>
      </c>
      <c r="D128" t="s">
        <v>2684</v>
      </c>
      <c r="E128" s="3">
        <f ca="1">SUMIF(spmmak_2020!$A$2:$J$1241,$D128&amp;E$2,spmmak_2020!$J$2:$J$1241)</f>
        <v>389000</v>
      </c>
      <c r="F128" s="3">
        <f ca="1">SUMIF(spmmak_2020!$A$2:$J$1241,$D128&amp;F$2,spmmak_2020!$J$2:$J$1241)</f>
        <v>389000</v>
      </c>
      <c r="G128" s="3">
        <f ca="1">SUMIF(spmmak_2020!$A$2:$J$1241,$D128&amp;G$2,spmmak_2020!$J$2:$J$1241)</f>
        <v>389000</v>
      </c>
      <c r="H128" s="18">
        <f t="shared" ca="1" si="4"/>
        <v>1167000</v>
      </c>
      <c r="I128" s="3">
        <f ca="1">SUMIF(spmmak_2020!$A$2:$J$1241,$D128&amp;I$2,spmmak_2020!$J$2:$J$1241)</f>
        <v>389000</v>
      </c>
      <c r="J128" s="3">
        <f ca="1">SUMIF(spmmak_2020!$A$2:$J$1241,$D128&amp;J$2,spmmak_2020!$J$2:$J$1241)</f>
        <v>778000</v>
      </c>
      <c r="K128" s="3">
        <f ca="1">SUMIF(spmmak_2020!$A$2:$J$1241,$D128&amp;K$2,spmmak_2020!$J$2:$J$1241)</f>
        <v>389000</v>
      </c>
      <c r="L128" s="18">
        <f t="shared" ca="1" si="5"/>
        <v>2723000</v>
      </c>
    </row>
    <row r="129" spans="3:12">
      <c r="C129" t="str">
        <f t="shared" si="3"/>
        <v>51</v>
      </c>
      <c r="D129" t="s">
        <v>2685</v>
      </c>
      <c r="E129" s="3">
        <f ca="1">SUMIF(spmmak_2020!$A$2:$J$1241,$D129&amp;E$2,spmmak_2020!$J$2:$J$1241)</f>
        <v>289680</v>
      </c>
      <c r="F129" s="3">
        <f ca="1">SUMIF(spmmak_2020!$A$2:$J$1241,$D129&amp;F$2,spmmak_2020!$J$2:$J$1241)</f>
        <v>289680</v>
      </c>
      <c r="G129" s="3">
        <f ca="1">SUMIF(spmmak_2020!$A$2:$J$1241,$D129&amp;G$2,spmmak_2020!$J$2:$J$1241)</f>
        <v>289680</v>
      </c>
      <c r="H129" s="18">
        <f t="shared" ca="1" si="4"/>
        <v>869040</v>
      </c>
      <c r="I129" s="3">
        <f ca="1">SUMIF(spmmak_2020!$A$2:$J$1241,$D129&amp;I$2,spmmak_2020!$J$2:$J$1241)</f>
        <v>289680</v>
      </c>
      <c r="J129" s="3">
        <f ca="1">SUMIF(spmmak_2020!$A$2:$J$1241,$D129&amp;J$2,spmmak_2020!$J$2:$J$1241)</f>
        <v>289680</v>
      </c>
      <c r="K129" s="3">
        <f ca="1">SUMIF(spmmak_2020!$A$2:$J$1241,$D129&amp;K$2,spmmak_2020!$J$2:$J$1241)</f>
        <v>289680</v>
      </c>
      <c r="L129" s="18">
        <f t="shared" ca="1" si="5"/>
        <v>1738080</v>
      </c>
    </row>
    <row r="130" spans="3:12">
      <c r="C130" t="str">
        <f t="shared" si="3"/>
        <v>51</v>
      </c>
      <c r="D130" t="s">
        <v>2702</v>
      </c>
      <c r="E130" s="3">
        <f ca="1">SUMIF(spmmak_2020!$A$2:$J$1241,$D130&amp;E$2,spmmak_2020!$J$2:$J$1241)</f>
        <v>0</v>
      </c>
      <c r="F130" s="3">
        <f ca="1">SUMIF(spmmak_2020!$A$2:$J$1241,$D130&amp;F$2,spmmak_2020!$J$2:$J$1241)</f>
        <v>984000</v>
      </c>
      <c r="G130" s="3">
        <f ca="1">SUMIF(spmmak_2020!$A$2:$J$1241,$D130&amp;G$2,spmmak_2020!$J$2:$J$1241)</f>
        <v>1025000</v>
      </c>
      <c r="H130" s="18">
        <f t="shared" ca="1" si="4"/>
        <v>2009000</v>
      </c>
      <c r="I130" s="3">
        <f ca="1">SUMIF(spmmak_2020!$A$2:$J$1241,$D130&amp;I$2,spmmak_2020!$J$2:$J$1241)</f>
        <v>1025000</v>
      </c>
      <c r="J130" s="3">
        <f ca="1">SUMIF(spmmak_2020!$A$2:$J$1241,$D130&amp;J$2,spmmak_2020!$J$2:$J$1241)</f>
        <v>902000</v>
      </c>
      <c r="K130" s="3">
        <f ca="1">SUMIF(spmmak_2020!$A$2:$J$1241,$D130&amp;K$2,spmmak_2020!$J$2:$J$1241)</f>
        <v>615000</v>
      </c>
      <c r="L130" s="18">
        <f t="shared" ca="1" si="5"/>
        <v>4551000</v>
      </c>
    </row>
    <row r="131" spans="3:12">
      <c r="C131" t="str">
        <f t="shared" si="3"/>
        <v>52</v>
      </c>
      <c r="D131" t="s">
        <v>3688</v>
      </c>
      <c r="E131" s="3">
        <f ca="1">SUMIF(spmmak_2020!$A$2:$J$1241,$D131&amp;E$2,spmmak_2020!$J$2:$J$1241)</f>
        <v>0</v>
      </c>
      <c r="F131" s="3">
        <f ca="1">SUMIF(spmmak_2020!$A$2:$J$1241,$D131&amp;F$2,spmmak_2020!$J$2:$J$1241)</f>
        <v>700000</v>
      </c>
      <c r="G131" s="3">
        <f ca="1">SUMIF(spmmak_2020!$A$2:$J$1241,$D131&amp;G$2,spmmak_2020!$J$2:$J$1241)</f>
        <v>700000</v>
      </c>
      <c r="H131" s="18">
        <f t="shared" ca="1" si="4"/>
        <v>1400000</v>
      </c>
      <c r="I131" s="3">
        <f ca="1">SUMIF(spmmak_2020!$A$2:$J$1241,$D131&amp;I$2,spmmak_2020!$J$2:$J$1241)</f>
        <v>700000</v>
      </c>
      <c r="J131" s="3">
        <f ca="1">SUMIF(spmmak_2020!$A$2:$J$1241,$D131&amp;J$2,spmmak_2020!$J$2:$J$1241)</f>
        <v>700000</v>
      </c>
      <c r="K131" s="3">
        <f ca="1">SUMIF(spmmak_2020!$A$2:$J$1241,$D131&amp;K$2,spmmak_2020!$J$2:$J$1241)</f>
        <v>700000</v>
      </c>
      <c r="L131" s="18">
        <f t="shared" ca="1" si="5"/>
        <v>3500000</v>
      </c>
    </row>
    <row r="132" spans="3:12">
      <c r="C132" t="str">
        <f t="shared" ref="C132:C139" si="6">MID(D132,8,2)</f>
        <v>51</v>
      </c>
      <c r="D132" t="s">
        <v>2703</v>
      </c>
      <c r="E132" s="3">
        <f ca="1">SUMIF(spmmak_2020!$A$2:$J$1241,$D132&amp;E$2,spmmak_2020!$J$2:$J$1241)</f>
        <v>7986100</v>
      </c>
      <c r="F132" s="3">
        <f ca="1">SUMIF(spmmak_2020!$A$2:$J$1241,$D132&amp;F$2,spmmak_2020!$J$2:$J$1241)</f>
        <v>7986100</v>
      </c>
      <c r="G132" s="3">
        <f ca="1">SUMIF(spmmak_2020!$A$2:$J$1241,$D132&amp;G$2,spmmak_2020!$J$2:$J$1241)</f>
        <v>8121000</v>
      </c>
      <c r="H132" s="18">
        <f t="shared" ref="H132:H139" ca="1" si="7">SUM(E132:G132)</f>
        <v>24093200</v>
      </c>
      <c r="I132" s="3">
        <f ca="1">SUMIF(spmmak_2020!$A$2:$J$1241,$D132&amp;I$2,spmmak_2020!$J$2:$J$1241)</f>
        <v>8121000</v>
      </c>
      <c r="J132" s="3">
        <f ca="1">SUMIF(spmmak_2020!$A$2:$J$1241,$D132&amp;J$2,spmmak_2020!$J$2:$J$1241)</f>
        <v>16242000</v>
      </c>
      <c r="K132" s="3">
        <f ca="1">SUMIF(spmmak_2020!$A$2:$J$1241,$D132&amp;K$2,spmmak_2020!$J$2:$J$1241)</f>
        <v>8121000</v>
      </c>
      <c r="L132" s="18">
        <f t="shared" ref="L132:L139" ca="1" si="8">SUM(H132:K132)</f>
        <v>56577200</v>
      </c>
    </row>
    <row r="133" spans="3:12">
      <c r="C133" t="str">
        <f t="shared" si="6"/>
        <v>51</v>
      </c>
      <c r="D133" t="s">
        <v>2704</v>
      </c>
      <c r="E133" s="3">
        <f ca="1">SUMIF(spmmak_2020!$A$2:$J$1241,$D133&amp;E$2,spmmak_2020!$J$2:$J$1241)</f>
        <v>117</v>
      </c>
      <c r="F133" s="3">
        <f ca="1">SUMIF(spmmak_2020!$A$2:$J$1241,$D133&amp;F$2,spmmak_2020!$J$2:$J$1241)</f>
        <v>117</v>
      </c>
      <c r="G133" s="3">
        <f ca="1">SUMIF(spmmak_2020!$A$2:$J$1241,$D133&amp;G$2,spmmak_2020!$J$2:$J$1241)</f>
        <v>127</v>
      </c>
      <c r="H133" s="18">
        <f t="shared" ca="1" si="7"/>
        <v>361</v>
      </c>
      <c r="I133" s="3">
        <f ca="1">SUMIF(spmmak_2020!$A$2:$J$1241,$D133&amp;I$2,spmmak_2020!$J$2:$J$1241)</f>
        <v>127</v>
      </c>
      <c r="J133" s="3">
        <f ca="1">SUMIF(spmmak_2020!$A$2:$J$1241,$D133&amp;J$2,spmmak_2020!$J$2:$J$1241)</f>
        <v>223</v>
      </c>
      <c r="K133" s="3">
        <f ca="1">SUMIF(spmmak_2020!$A$2:$J$1241,$D133&amp;K$2,spmmak_2020!$J$2:$J$1241)</f>
        <v>127</v>
      </c>
      <c r="L133" s="18">
        <f t="shared" ca="1" si="8"/>
        <v>838</v>
      </c>
    </row>
    <row r="134" spans="3:12">
      <c r="C134" t="str">
        <f t="shared" si="6"/>
        <v>51</v>
      </c>
      <c r="D134" t="s">
        <v>2705</v>
      </c>
      <c r="E134" s="3">
        <f ca="1">SUMIF(spmmak_2020!$A$2:$J$1241,$D134&amp;E$2,spmmak_2020!$J$2:$J$1241)</f>
        <v>428180</v>
      </c>
      <c r="F134" s="3">
        <f ca="1">SUMIF(spmmak_2020!$A$2:$J$1241,$D134&amp;F$2,spmmak_2020!$J$2:$J$1241)</f>
        <v>428180</v>
      </c>
      <c r="G134" s="3">
        <f ca="1">SUMIF(spmmak_2020!$A$2:$J$1241,$D134&amp;G$2,spmmak_2020!$J$2:$J$1241)</f>
        <v>441670</v>
      </c>
      <c r="H134" s="18">
        <f t="shared" ca="1" si="7"/>
        <v>1298030</v>
      </c>
      <c r="I134" s="3">
        <f ca="1">SUMIF(spmmak_2020!$A$2:$J$1241,$D134&amp;I$2,spmmak_2020!$J$2:$J$1241)</f>
        <v>441670</v>
      </c>
      <c r="J134" s="3">
        <f ca="1">SUMIF(spmmak_2020!$A$2:$J$1241,$D134&amp;J$2,spmmak_2020!$J$2:$J$1241)</f>
        <v>883340</v>
      </c>
      <c r="K134" s="3">
        <f ca="1">SUMIF(spmmak_2020!$A$2:$J$1241,$D134&amp;K$2,spmmak_2020!$J$2:$J$1241)</f>
        <v>441670</v>
      </c>
      <c r="L134" s="18">
        <f t="shared" ca="1" si="8"/>
        <v>3064710</v>
      </c>
    </row>
    <row r="135" spans="3:12">
      <c r="C135" t="str">
        <f t="shared" si="6"/>
        <v>51</v>
      </c>
      <c r="D135" t="s">
        <v>2706</v>
      </c>
      <c r="E135" s="3">
        <f ca="1">SUMIF(spmmak_2020!$A$2:$J$1241,$D135&amp;E$2,spmmak_2020!$J$2:$J$1241)</f>
        <v>85636</v>
      </c>
      <c r="F135" s="3">
        <f ca="1">SUMIF(spmmak_2020!$A$2:$J$1241,$D135&amp;F$2,spmmak_2020!$J$2:$J$1241)</f>
        <v>85636</v>
      </c>
      <c r="G135" s="3">
        <f ca="1">SUMIF(spmmak_2020!$A$2:$J$1241,$D135&amp;G$2,spmmak_2020!$J$2:$J$1241)</f>
        <v>88334</v>
      </c>
      <c r="H135" s="18">
        <f t="shared" ca="1" si="7"/>
        <v>259606</v>
      </c>
      <c r="I135" s="3">
        <f ca="1">SUMIF(spmmak_2020!$A$2:$J$1241,$D135&amp;I$2,spmmak_2020!$J$2:$J$1241)</f>
        <v>88334</v>
      </c>
      <c r="J135" s="3">
        <f ca="1">SUMIF(spmmak_2020!$A$2:$J$1241,$D135&amp;J$2,spmmak_2020!$J$2:$J$1241)</f>
        <v>176668</v>
      </c>
      <c r="K135" s="3">
        <f ca="1">SUMIF(spmmak_2020!$A$2:$J$1241,$D135&amp;K$2,spmmak_2020!$J$2:$J$1241)</f>
        <v>88334</v>
      </c>
      <c r="L135" s="18">
        <f t="shared" ca="1" si="8"/>
        <v>612942</v>
      </c>
    </row>
    <row r="136" spans="3:12">
      <c r="C136" t="str">
        <f t="shared" si="6"/>
        <v>51</v>
      </c>
      <c r="D136" t="s">
        <v>2707</v>
      </c>
      <c r="E136" s="3">
        <f ca="1">SUMIF(spmmak_2020!$A$2:$J$1241,$D136&amp;E$2,spmmak_2020!$J$2:$J$1241)</f>
        <v>716000</v>
      </c>
      <c r="F136" s="3">
        <f ca="1">SUMIF(spmmak_2020!$A$2:$J$1241,$D136&amp;F$2,spmmak_2020!$J$2:$J$1241)</f>
        <v>716000</v>
      </c>
      <c r="G136" s="3">
        <f ca="1">SUMIF(spmmak_2020!$A$2:$J$1241,$D136&amp;G$2,spmmak_2020!$J$2:$J$1241)</f>
        <v>716000</v>
      </c>
      <c r="H136" s="18">
        <f t="shared" ca="1" si="7"/>
        <v>2148000</v>
      </c>
      <c r="I136" s="3">
        <f ca="1">SUMIF(spmmak_2020!$A$2:$J$1241,$D136&amp;I$2,spmmak_2020!$J$2:$J$1241)</f>
        <v>716000</v>
      </c>
      <c r="J136" s="3">
        <f ca="1">SUMIF(spmmak_2020!$A$2:$J$1241,$D136&amp;J$2,spmmak_2020!$J$2:$J$1241)</f>
        <v>1432000</v>
      </c>
      <c r="K136" s="3">
        <f ca="1">SUMIF(spmmak_2020!$A$2:$J$1241,$D136&amp;K$2,spmmak_2020!$J$2:$J$1241)</f>
        <v>716000</v>
      </c>
      <c r="L136" s="18">
        <f t="shared" ca="1" si="8"/>
        <v>5012000</v>
      </c>
    </row>
    <row r="137" spans="3:12">
      <c r="C137" t="str">
        <f t="shared" si="6"/>
        <v>51</v>
      </c>
      <c r="D137" t="s">
        <v>2708</v>
      </c>
      <c r="E137" s="3">
        <f ca="1">SUMIF(spmmak_2020!$A$2:$J$1241,$D137&amp;E$2,spmmak_2020!$J$2:$J$1241)</f>
        <v>289680</v>
      </c>
      <c r="F137" s="3">
        <f ca="1">SUMIF(spmmak_2020!$A$2:$J$1241,$D137&amp;F$2,spmmak_2020!$J$2:$J$1241)</f>
        <v>289680</v>
      </c>
      <c r="G137" s="3">
        <f ca="1">SUMIF(spmmak_2020!$A$2:$J$1241,$D137&amp;G$2,spmmak_2020!$J$2:$J$1241)</f>
        <v>289680</v>
      </c>
      <c r="H137" s="18">
        <f t="shared" ca="1" si="7"/>
        <v>869040</v>
      </c>
      <c r="I137" s="3">
        <f ca="1">SUMIF(spmmak_2020!$A$2:$J$1241,$D137&amp;I$2,spmmak_2020!$J$2:$J$1241)</f>
        <v>289680</v>
      </c>
      <c r="J137" s="3">
        <f ca="1">SUMIF(spmmak_2020!$A$2:$J$1241,$D137&amp;J$2,spmmak_2020!$J$2:$J$1241)</f>
        <v>289680</v>
      </c>
      <c r="K137" s="3">
        <f ca="1">SUMIF(spmmak_2020!$A$2:$J$1241,$D137&amp;K$2,spmmak_2020!$J$2:$J$1241)</f>
        <v>289680</v>
      </c>
      <c r="L137" s="18">
        <f t="shared" ca="1" si="8"/>
        <v>1738080</v>
      </c>
    </row>
    <row r="138" spans="3:12">
      <c r="C138" t="str">
        <f t="shared" si="6"/>
        <v>51</v>
      </c>
      <c r="D138" t="s">
        <v>2743</v>
      </c>
      <c r="E138" s="3">
        <f ca="1">SUMIF(spmmak_2020!$A$2:$J$1241,$D138&amp;E$2,spmmak_2020!$J$2:$J$1241)</f>
        <v>0</v>
      </c>
      <c r="F138" s="3">
        <f ca="1">SUMIF(spmmak_2020!$A$2:$J$1241,$D138&amp;F$2,spmmak_2020!$J$2:$J$1241)</f>
        <v>1909000</v>
      </c>
      <c r="G138" s="3">
        <f ca="1">SUMIF(spmmak_2020!$A$2:$J$1241,$D138&amp;G$2,spmmak_2020!$J$2:$J$1241)</f>
        <v>1794000</v>
      </c>
      <c r="H138" s="18">
        <f t="shared" ca="1" si="7"/>
        <v>3703000</v>
      </c>
      <c r="I138" s="3">
        <f ca="1">SUMIF(spmmak_2020!$A$2:$J$1241,$D138&amp;I$2,spmmak_2020!$J$2:$J$1241)</f>
        <v>1827000</v>
      </c>
      <c r="J138" s="3">
        <f ca="1">SUMIF(spmmak_2020!$A$2:$J$1241,$D138&amp;J$2,spmmak_2020!$J$2:$J$1241)</f>
        <v>1716000</v>
      </c>
      <c r="K138" s="3">
        <f ca="1">SUMIF(spmmak_2020!$A$2:$J$1241,$D138&amp;K$2,spmmak_2020!$J$2:$J$1241)</f>
        <v>1170000</v>
      </c>
      <c r="L138" s="18">
        <f t="shared" ca="1" si="8"/>
        <v>8416000</v>
      </c>
    </row>
    <row r="139" spans="3:12">
      <c r="C139" t="str">
        <f t="shared" si="6"/>
        <v>52</v>
      </c>
      <c r="D139" t="s">
        <v>2719</v>
      </c>
      <c r="E139" s="3">
        <f ca="1">SUMIF(spmmak_2020!$A$2:$J$1241,$D139&amp;E$2,spmmak_2020!$J$2:$J$1241)</f>
        <v>0</v>
      </c>
      <c r="F139" s="3">
        <f ca="1">SUMIF(spmmak_2020!$A$2:$J$1241,$D139&amp;F$2,spmmak_2020!$J$2:$J$1241)</f>
        <v>1275000</v>
      </c>
      <c r="G139" s="3">
        <f ca="1">SUMIF(spmmak_2020!$A$2:$J$1241,$D139&amp;G$2,spmmak_2020!$J$2:$J$1241)</f>
        <v>1625000</v>
      </c>
      <c r="H139" s="18">
        <f t="shared" ca="1" si="7"/>
        <v>2900000</v>
      </c>
      <c r="I139" s="3">
        <f ca="1">SUMIF(spmmak_2020!$A$2:$J$1241,$D139&amp;I$2,spmmak_2020!$J$2:$J$1241)</f>
        <v>1450000</v>
      </c>
      <c r="J139" s="3">
        <f ca="1">SUMIF(spmmak_2020!$A$2:$J$1241,$D139&amp;J$2,spmmak_2020!$J$2:$J$1241)</f>
        <v>1450000</v>
      </c>
      <c r="K139" s="3">
        <f ca="1">SUMIF(spmmak_2020!$A$2:$J$1241,$D139&amp;K$2,spmmak_2020!$J$2:$J$1241)</f>
        <v>1450000</v>
      </c>
      <c r="L139" s="18">
        <f t="shared" ca="1" si="8"/>
        <v>7250000</v>
      </c>
    </row>
    <row r="145" spans="3:12">
      <c r="C145">
        <v>51</v>
      </c>
      <c r="E145" s="3">
        <f ca="1">SUMIF($C$3:E$139,$C145,E$3:E$139)</f>
        <v>1672640188</v>
      </c>
      <c r="F145" s="3">
        <f ca="1">SUMIF($C$3:F$139,$C145,F$3:F$139)</f>
        <v>2429207083</v>
      </c>
      <c r="G145" s="3">
        <f ca="1">SUMIF($C$3:G$139,$C145,G$3:G$139)</f>
        <v>2699118306</v>
      </c>
      <c r="H145" s="3">
        <f ca="1">SUMIF($C$3:H$139,$C145,H$3:H$139)</f>
        <v>6800965577</v>
      </c>
      <c r="I145" s="3">
        <f ca="1">SUMIF($C$3:I$139,$C145,I$3:I$139)</f>
        <v>19817768450</v>
      </c>
      <c r="J145" s="3">
        <f ca="1">SUMIF($C$3:J$139,$C145,J$3:J$139)</f>
        <v>8444032820</v>
      </c>
      <c r="K145" s="3">
        <f ca="1">SUMIF($C$3:K$139,$C145,K$3:K$139)</f>
        <v>2823029733</v>
      </c>
      <c r="L145" s="3">
        <f ca="1">SUMIF($C$3:L$139,$C145,L$3:L$139)</f>
        <v>37885796580</v>
      </c>
    </row>
    <row r="146" spans="3:12">
      <c r="C146">
        <v>52</v>
      </c>
      <c r="E146" s="3">
        <f ca="1">SUMIF($C$3:E$139,$C146,E$3:E$139)</f>
        <v>29244119</v>
      </c>
      <c r="F146" s="3">
        <f ca="1">SUMIF($C$3:F$139,$C146,F$3:F$139)</f>
        <v>251464402</v>
      </c>
      <c r="G146" s="3">
        <f ca="1">SUMIF($C$3:G$139,$C146,G$3:G$139)</f>
        <v>31104911839</v>
      </c>
      <c r="H146" s="3">
        <f ca="1">SUMIF($C$3:H$139,$C146,H$3:H$139)</f>
        <v>31385620360</v>
      </c>
      <c r="I146" s="3">
        <f ca="1">SUMIF($C$3:I$139,$C146,I$3:I$139)</f>
        <v>578803435</v>
      </c>
      <c r="J146" s="3">
        <f ca="1">SUMIF($C$3:J$139,$C146,J$3:J$139)</f>
        <v>253973640</v>
      </c>
      <c r="K146" s="3">
        <f ca="1">SUMIF($C$3:K$139,$C146,K$3:K$139)</f>
        <v>346033060</v>
      </c>
      <c r="L146" s="3">
        <f ca="1">SUMIF($C$3:L$139,$C146,L$3:L$139)</f>
        <v>32564430495</v>
      </c>
    </row>
    <row r="147" spans="3:12">
      <c r="C147">
        <v>53</v>
      </c>
      <c r="E147" s="3">
        <f ca="1">SUMIF($C$3:E$139,$C147,E$3:E$139)</f>
        <v>0</v>
      </c>
      <c r="F147" s="3">
        <f ca="1">SUMIF($C$3:F$139,$C147,F$3:F$139)</f>
        <v>83345000</v>
      </c>
      <c r="G147" s="3">
        <f ca="1">SUMIF($C$3:G$139,$C147,G$3:G$139)</f>
        <v>0</v>
      </c>
      <c r="H147" s="3">
        <f ca="1">SUMIF($C$3:H$139,$C147,H$3:H$139)</f>
        <v>83345000</v>
      </c>
      <c r="I147" s="3">
        <f ca="1">SUMIF($C$3:I$139,$C147,I$3:I$139)</f>
        <v>0</v>
      </c>
      <c r="J147" s="3">
        <f ca="1">SUMIF($C$3:J$139,$C147,J$3:J$139)</f>
        <v>0</v>
      </c>
      <c r="K147" s="3">
        <f ca="1">SUMIF($C$3:K$139,$C147,K$3:K$139)</f>
        <v>70232100</v>
      </c>
      <c r="L147" s="3">
        <f ca="1">SUMIF($C$3:L$139,$C147,L$3:L$139)</f>
        <v>153577100</v>
      </c>
    </row>
    <row r="148" spans="3:12">
      <c r="C148">
        <v>57</v>
      </c>
      <c r="E148" s="3">
        <f ca="1">SUMIF($C$3:E$139,$C148,E$3:E$139)</f>
        <v>0</v>
      </c>
      <c r="F148" s="3">
        <f ca="1">SUMIF($C$3:F$139,$C148,F$3:F$139)</f>
        <v>0</v>
      </c>
      <c r="G148" s="3">
        <f ca="1">SUMIF($C$3:G$139,$C148,G$3:G$139)</f>
        <v>0</v>
      </c>
      <c r="H148" s="3">
        <f ca="1">SUMIF($C$3:H$139,$C148,H$3:H$139)</f>
        <v>0</v>
      </c>
      <c r="I148" s="3">
        <f ca="1">SUMIF($C$3:I$139,$C148,I$3:I$139)</f>
        <v>0</v>
      </c>
      <c r="J148" s="3">
        <f ca="1">SUMIF($C$3:J$139,$C148,J$3:J$139)</f>
        <v>0</v>
      </c>
      <c r="K148" s="3">
        <f ca="1">SUMIF($C$3:K$139,$C148,K$3:K$139)</f>
        <v>0</v>
      </c>
      <c r="L148" s="3">
        <f ca="1">SUMIF($C$3:L$139,$C148,L$3:L$139)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M31"/>
  <sheetViews>
    <sheetView topLeftCell="A7" workbookViewId="0">
      <selection activeCell="E8" sqref="E8"/>
    </sheetView>
  </sheetViews>
  <sheetFormatPr defaultRowHeight="12.75"/>
  <cols>
    <col min="1" max="1" width="3" bestFit="1" customWidth="1"/>
    <col min="2" max="2" width="15.5703125" bestFit="1" customWidth="1"/>
    <col min="3" max="3" width="16.28515625" bestFit="1" customWidth="1"/>
    <col min="4" max="4" width="14.5703125" bestFit="1" customWidth="1"/>
    <col min="5" max="5" width="15.5703125" bestFit="1" customWidth="1"/>
    <col min="6" max="6" width="15.42578125" bestFit="1" customWidth="1"/>
    <col min="7" max="7" width="15.5703125" bestFit="1" customWidth="1"/>
    <col min="8" max="8" width="15.28515625" bestFit="1" customWidth="1"/>
    <col min="9" max="9" width="14.5703125" bestFit="1" customWidth="1"/>
    <col min="10" max="10" width="15.28515625" bestFit="1" customWidth="1"/>
  </cols>
  <sheetData>
    <row r="2" spans="1:10">
      <c r="B2" t="s">
        <v>3689</v>
      </c>
    </row>
    <row r="3" spans="1:10">
      <c r="B3" t="s">
        <v>3690</v>
      </c>
      <c r="C3" t="s">
        <v>3691</v>
      </c>
      <c r="D3" s="23" t="s">
        <v>45</v>
      </c>
      <c r="E3" s="23" t="s">
        <v>49</v>
      </c>
      <c r="F3" s="23" t="s">
        <v>39</v>
      </c>
      <c r="G3" s="23" t="s">
        <v>66</v>
      </c>
      <c r="H3" s="23" t="s">
        <v>48</v>
      </c>
      <c r="I3" s="23" t="s">
        <v>119</v>
      </c>
      <c r="J3" t="s">
        <v>3692</v>
      </c>
    </row>
    <row r="4" spans="1:10">
      <c r="A4">
        <v>51</v>
      </c>
      <c r="B4" t="s">
        <v>3693</v>
      </c>
      <c r="C4" s="3">
        <v>108369233000</v>
      </c>
      <c r="D4" s="3">
        <v>1647958586</v>
      </c>
      <c r="E4" s="3">
        <v>2535631717</v>
      </c>
      <c r="F4" s="3">
        <v>2972960375</v>
      </c>
      <c r="G4" s="3">
        <v>20334454942</v>
      </c>
      <c r="H4" s="3">
        <v>8819702081</v>
      </c>
      <c r="I4" s="3">
        <v>2851302412</v>
      </c>
      <c r="J4" s="4">
        <f>SUM(D4:I4)</f>
        <v>39162010113</v>
      </c>
    </row>
    <row r="5" spans="1:10">
      <c r="A5">
        <v>52</v>
      </c>
      <c r="B5" t="s">
        <v>3694</v>
      </c>
      <c r="C5" s="3">
        <v>58902600000</v>
      </c>
      <c r="D5" s="3">
        <v>41723198</v>
      </c>
      <c r="E5" s="3">
        <v>22957887348</v>
      </c>
      <c r="F5" s="3">
        <v>5385447340</v>
      </c>
      <c r="G5" s="3">
        <v>549767616</v>
      </c>
      <c r="H5" s="3">
        <v>798411922</v>
      </c>
      <c r="I5" s="3">
        <v>245985152</v>
      </c>
      <c r="J5" s="4">
        <f t="shared" ref="J5:J7" si="0">SUM(D5:I5)</f>
        <v>29979222576</v>
      </c>
    </row>
    <row r="6" spans="1:10">
      <c r="A6">
        <v>53</v>
      </c>
      <c r="B6" t="s">
        <v>3695</v>
      </c>
      <c r="C6" s="3">
        <v>461356000</v>
      </c>
      <c r="D6" s="3">
        <v>0</v>
      </c>
      <c r="E6" s="3">
        <v>0</v>
      </c>
      <c r="F6" s="3">
        <v>13860000</v>
      </c>
      <c r="G6" s="3">
        <v>65071600</v>
      </c>
      <c r="H6" s="3">
        <v>89473450</v>
      </c>
      <c r="I6" s="3">
        <v>74600000</v>
      </c>
      <c r="J6" s="4">
        <f t="shared" si="0"/>
        <v>243005050</v>
      </c>
    </row>
    <row r="7" spans="1:10">
      <c r="A7">
        <v>57</v>
      </c>
      <c r="B7" t="s">
        <v>3696</v>
      </c>
      <c r="C7" s="3">
        <v>151000000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4">
        <f t="shared" si="0"/>
        <v>0</v>
      </c>
    </row>
    <row r="8" spans="1:10">
      <c r="C8" s="3">
        <v>167884189000</v>
      </c>
      <c r="D8" s="3">
        <v>1689681784</v>
      </c>
      <c r="E8" s="3">
        <v>25493519065</v>
      </c>
      <c r="F8" s="3">
        <v>8372267715</v>
      </c>
      <c r="G8" s="3">
        <v>20949294158</v>
      </c>
      <c r="H8" s="3">
        <v>9707587453</v>
      </c>
      <c r="I8" s="3">
        <v>3171887564</v>
      </c>
      <c r="J8" s="3">
        <v>69384237739</v>
      </c>
    </row>
    <row r="9" spans="1:10">
      <c r="C9" s="3"/>
      <c r="D9" s="3"/>
      <c r="E9" s="3"/>
      <c r="F9" s="3"/>
      <c r="G9" s="3"/>
      <c r="H9" s="3"/>
      <c r="I9" s="3"/>
      <c r="J9" s="3"/>
    </row>
    <row r="10" spans="1:10">
      <c r="B10" t="s">
        <v>3697</v>
      </c>
    </row>
    <row r="11" spans="1:10">
      <c r="B11" t="s">
        <v>3698</v>
      </c>
      <c r="C11" t="s">
        <v>3691</v>
      </c>
      <c r="D11" s="23" t="s">
        <v>45</v>
      </c>
      <c r="E11" s="23" t="s">
        <v>49</v>
      </c>
      <c r="F11" s="23" t="s">
        <v>39</v>
      </c>
      <c r="G11" s="23" t="s">
        <v>66</v>
      </c>
      <c r="H11" s="23" t="s">
        <v>48</v>
      </c>
      <c r="I11" s="23" t="s">
        <v>119</v>
      </c>
      <c r="J11" t="s">
        <v>3692</v>
      </c>
    </row>
    <row r="12" spans="1:10">
      <c r="A12">
        <v>51</v>
      </c>
      <c r="B12" t="s">
        <v>3693</v>
      </c>
      <c r="C12" s="3">
        <v>205382339000</v>
      </c>
      <c r="D12" s="3">
        <v>1672640188</v>
      </c>
      <c r="E12" s="3">
        <v>2429207083</v>
      </c>
      <c r="F12" s="3">
        <v>2699118306</v>
      </c>
      <c r="G12" s="3">
        <v>19817768450</v>
      </c>
      <c r="H12" s="3">
        <v>8444032820</v>
      </c>
      <c r="I12" s="3">
        <v>2823029733</v>
      </c>
      <c r="J12" s="4">
        <f t="shared" ref="J12:J15" si="1">SUM(D12:I12)</f>
        <v>37885796580</v>
      </c>
    </row>
    <row r="13" spans="1:10">
      <c r="A13">
        <v>52</v>
      </c>
      <c r="B13" t="s">
        <v>3694</v>
      </c>
      <c r="C13" s="3">
        <v>105795440000</v>
      </c>
      <c r="D13" s="3">
        <v>29244119</v>
      </c>
      <c r="E13" s="3">
        <v>251464402</v>
      </c>
      <c r="F13" s="3">
        <v>31104911839</v>
      </c>
      <c r="G13" s="3">
        <v>578803435</v>
      </c>
      <c r="H13" s="3">
        <v>253973640</v>
      </c>
      <c r="I13" s="3">
        <v>346033060</v>
      </c>
      <c r="J13" s="4">
        <f t="shared" si="1"/>
        <v>32564430495</v>
      </c>
    </row>
    <row r="14" spans="1:10">
      <c r="A14">
        <v>53</v>
      </c>
      <c r="B14" t="s">
        <v>3695</v>
      </c>
      <c r="C14" s="3">
        <v>509142000</v>
      </c>
      <c r="D14" s="3">
        <v>0</v>
      </c>
      <c r="E14" s="3">
        <v>83345000</v>
      </c>
      <c r="F14" s="3">
        <v>0</v>
      </c>
      <c r="G14" s="3">
        <v>0</v>
      </c>
      <c r="H14" s="3">
        <v>0</v>
      </c>
      <c r="I14" s="3">
        <v>70232100</v>
      </c>
      <c r="J14" s="4">
        <f t="shared" si="1"/>
        <v>153577100</v>
      </c>
    </row>
    <row r="15" spans="1:10">
      <c r="A15">
        <v>57</v>
      </c>
      <c r="B15" t="s">
        <v>3696</v>
      </c>
      <c r="C15" s="3">
        <v>847000000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4">
        <f t="shared" si="1"/>
        <v>0</v>
      </c>
    </row>
    <row r="16" spans="1:10">
      <c r="C16" s="3">
        <v>312533921000</v>
      </c>
      <c r="D16" s="3">
        <v>1701884307</v>
      </c>
      <c r="E16" s="3">
        <v>2764016485</v>
      </c>
      <c r="F16" s="3">
        <v>33804030145</v>
      </c>
      <c r="G16" s="3">
        <v>20396571885</v>
      </c>
      <c r="H16" s="3">
        <v>8698006460</v>
      </c>
      <c r="I16" s="3">
        <v>3239294893</v>
      </c>
      <c r="J16" s="3">
        <v>70603804175</v>
      </c>
    </row>
    <row r="18" spans="1:13">
      <c r="B18" t="s">
        <v>3699</v>
      </c>
    </row>
    <row r="19" spans="1:13">
      <c r="B19" t="s">
        <v>3690</v>
      </c>
      <c r="D19" s="23" t="s">
        <v>45</v>
      </c>
      <c r="E19" s="23" t="s">
        <v>49</v>
      </c>
      <c r="F19" s="23" t="s">
        <v>39</v>
      </c>
      <c r="G19" s="23" t="s">
        <v>66</v>
      </c>
      <c r="H19" s="23" t="s">
        <v>48</v>
      </c>
      <c r="I19" s="23" t="s">
        <v>119</v>
      </c>
      <c r="J19" t="s">
        <v>3700</v>
      </c>
    </row>
    <row r="20" spans="1:13">
      <c r="A20">
        <v>51</v>
      </c>
      <c r="B20" t="s">
        <v>3693</v>
      </c>
      <c r="D20" s="24">
        <f>D4/$C4</f>
        <v>1.5206886127910492E-2</v>
      </c>
      <c r="E20" s="24">
        <f t="shared" ref="E20:J24" si="2">E4/$C4</f>
        <v>2.339807754291294E-2</v>
      </c>
      <c r="F20" s="24">
        <f t="shared" si="2"/>
        <v>2.743362015859243E-2</v>
      </c>
      <c r="G20" s="24">
        <f t="shared" si="2"/>
        <v>0.18764048041200032</v>
      </c>
      <c r="H20" s="24">
        <f t="shared" si="2"/>
        <v>8.1385664887007186E-2</v>
      </c>
      <c r="I20" s="24">
        <f t="shared" si="2"/>
        <v>2.6310995594109262E-2</v>
      </c>
      <c r="J20" s="24">
        <f t="shared" si="2"/>
        <v>0.36137572472253265</v>
      </c>
      <c r="K20" s="25"/>
      <c r="L20" s="24"/>
    </row>
    <row r="21" spans="1:13">
      <c r="A21">
        <v>52</v>
      </c>
      <c r="B21" t="s">
        <v>3694</v>
      </c>
      <c r="D21" s="24">
        <f t="shared" ref="D21:I24" si="3">D5/$C5</f>
        <v>7.0834221239809449E-4</v>
      </c>
      <c r="E21" s="24">
        <f t="shared" si="3"/>
        <v>0.38976016929643176</v>
      </c>
      <c r="F21" s="24">
        <f t="shared" si="3"/>
        <v>9.1429704970578549E-2</v>
      </c>
      <c r="G21" s="24">
        <f t="shared" si="3"/>
        <v>9.3335033767609574E-3</v>
      </c>
      <c r="H21" s="24">
        <f t="shared" si="3"/>
        <v>1.3554782335584508E-2</v>
      </c>
      <c r="I21" s="24">
        <f t="shared" si="3"/>
        <v>4.1761340246440739E-3</v>
      </c>
      <c r="J21" s="24">
        <f t="shared" si="2"/>
        <v>0.50896263621639792</v>
      </c>
      <c r="K21" s="25"/>
      <c r="L21" s="24"/>
    </row>
    <row r="22" spans="1:13">
      <c r="A22">
        <v>53</v>
      </c>
      <c r="B22" t="s">
        <v>3695</v>
      </c>
      <c r="D22" s="24">
        <f t="shared" si="3"/>
        <v>0</v>
      </c>
      <c r="E22" s="24">
        <f t="shared" si="3"/>
        <v>0</v>
      </c>
      <c r="F22" s="24">
        <f t="shared" si="3"/>
        <v>3.0041876555198153E-2</v>
      </c>
      <c r="G22" s="24">
        <f t="shared" si="3"/>
        <v>0.14104422615073825</v>
      </c>
      <c r="H22" s="24">
        <f t="shared" si="3"/>
        <v>0.19393581095726511</v>
      </c>
      <c r="I22" s="24">
        <f t="shared" si="3"/>
        <v>0.16169725764919066</v>
      </c>
      <c r="J22" s="24">
        <f t="shared" si="2"/>
        <v>0.52671917131239221</v>
      </c>
      <c r="K22" s="25"/>
      <c r="L22" s="24"/>
    </row>
    <row r="23" spans="1:13">
      <c r="A23">
        <v>57</v>
      </c>
      <c r="B23" t="s">
        <v>3696</v>
      </c>
      <c r="D23" s="24">
        <f t="shared" si="3"/>
        <v>0</v>
      </c>
      <c r="E23" s="24">
        <f t="shared" si="3"/>
        <v>0</v>
      </c>
      <c r="F23" s="24">
        <f t="shared" si="3"/>
        <v>0</v>
      </c>
      <c r="G23" s="24">
        <f t="shared" si="3"/>
        <v>0</v>
      </c>
      <c r="H23" s="24">
        <f t="shared" si="3"/>
        <v>0</v>
      </c>
      <c r="I23" s="24">
        <f t="shared" si="3"/>
        <v>0</v>
      </c>
      <c r="J23" s="24">
        <f t="shared" si="2"/>
        <v>0</v>
      </c>
      <c r="K23" s="25"/>
      <c r="L23" s="24"/>
    </row>
    <row r="24" spans="1:13">
      <c r="D24" s="24">
        <f t="shared" si="3"/>
        <v>1.0064567688384282E-2</v>
      </c>
      <c r="E24" s="24">
        <f t="shared" si="3"/>
        <v>0.1518518165221622</v>
      </c>
      <c r="F24" s="24">
        <f t="shared" si="3"/>
        <v>4.9869304339314524E-2</v>
      </c>
      <c r="G24" s="24">
        <f t="shared" si="3"/>
        <v>0.12478419964848507</v>
      </c>
      <c r="H24" s="24">
        <f t="shared" si="3"/>
        <v>5.7823119084787669E-2</v>
      </c>
      <c r="I24" s="24">
        <f t="shared" si="3"/>
        <v>1.8893307242887535E-2</v>
      </c>
      <c r="J24" s="24">
        <f t="shared" si="2"/>
        <v>0.41328631452602127</v>
      </c>
      <c r="K24" s="25"/>
      <c r="L24" s="24"/>
    </row>
    <row r="25" spans="1:13">
      <c r="D25" s="24"/>
      <c r="E25" s="24"/>
      <c r="F25" s="24"/>
      <c r="G25" s="24"/>
      <c r="H25" s="24"/>
      <c r="I25" s="24"/>
      <c r="J25" s="24"/>
      <c r="K25" s="25"/>
      <c r="L25" s="24"/>
    </row>
    <row r="26" spans="1:13">
      <c r="B26" t="s">
        <v>3698</v>
      </c>
      <c r="D26" s="23" t="s">
        <v>45</v>
      </c>
      <c r="E26" s="23" t="s">
        <v>49</v>
      </c>
      <c r="F26" s="23" t="s">
        <v>39</v>
      </c>
      <c r="G26" s="23" t="s">
        <v>66</v>
      </c>
      <c r="H26" s="23" t="s">
        <v>48</v>
      </c>
      <c r="I26" s="23" t="s">
        <v>119</v>
      </c>
      <c r="J26" t="s">
        <v>3700</v>
      </c>
    </row>
    <row r="27" spans="1:13">
      <c r="A27">
        <v>51</v>
      </c>
      <c r="B27" t="s">
        <v>3693</v>
      </c>
      <c r="D27" s="24">
        <f>D12/$C12</f>
        <v>8.1440312548003452E-3</v>
      </c>
      <c r="E27" s="24">
        <f t="shared" ref="E27:J31" si="4">E12/$C12</f>
        <v>1.1827731122489554E-2</v>
      </c>
      <c r="F27" s="24">
        <f t="shared" si="4"/>
        <v>1.3141920182338561E-2</v>
      </c>
      <c r="G27" s="24">
        <f t="shared" si="4"/>
        <v>9.6492076906378982E-2</v>
      </c>
      <c r="H27" s="24">
        <f t="shared" si="4"/>
        <v>4.111372409679296E-2</v>
      </c>
      <c r="I27" s="24">
        <f t="shared" si="4"/>
        <v>1.3745240933301475E-2</v>
      </c>
      <c r="J27" s="24">
        <f t="shared" si="4"/>
        <v>0.18446472449610188</v>
      </c>
      <c r="K27" s="25"/>
      <c r="L27" s="24"/>
      <c r="M27" s="26"/>
    </row>
    <row r="28" spans="1:13">
      <c r="A28">
        <v>52</v>
      </c>
      <c r="B28" t="s">
        <v>3694</v>
      </c>
      <c r="D28" s="24">
        <f t="shared" ref="D28:I31" si="5">D13/$C13</f>
        <v>2.7642135615674928E-4</v>
      </c>
      <c r="E28" s="24">
        <f t="shared" si="5"/>
        <v>2.3768926335577412E-3</v>
      </c>
      <c r="F28" s="24">
        <f t="shared" si="5"/>
        <v>0.29400994824540644</v>
      </c>
      <c r="G28" s="24">
        <f t="shared" si="5"/>
        <v>5.4709676995530242E-3</v>
      </c>
      <c r="H28" s="24">
        <f t="shared" si="5"/>
        <v>2.4006104610935974E-3</v>
      </c>
      <c r="I28" s="24">
        <f t="shared" si="5"/>
        <v>3.2707748084416493E-3</v>
      </c>
      <c r="J28" s="24">
        <f t="shared" si="4"/>
        <v>0.30780561520420918</v>
      </c>
      <c r="K28" s="25"/>
      <c r="L28" s="24"/>
      <c r="M28" s="26"/>
    </row>
    <row r="29" spans="1:13">
      <c r="A29">
        <v>53</v>
      </c>
      <c r="B29" t="s">
        <v>3695</v>
      </c>
      <c r="D29" s="24">
        <f t="shared" si="5"/>
        <v>0</v>
      </c>
      <c r="E29" s="24">
        <f t="shared" si="5"/>
        <v>0.16369696469747144</v>
      </c>
      <c r="F29" s="24">
        <f t="shared" si="5"/>
        <v>0</v>
      </c>
      <c r="G29" s="24">
        <f t="shared" si="5"/>
        <v>0</v>
      </c>
      <c r="H29" s="24">
        <f t="shared" si="5"/>
        <v>0</v>
      </c>
      <c r="I29" s="24">
        <f t="shared" si="5"/>
        <v>0.13794206724253744</v>
      </c>
      <c r="J29" s="24">
        <f t="shared" si="4"/>
        <v>0.30163903194000885</v>
      </c>
      <c r="K29" s="25"/>
      <c r="L29" s="24"/>
      <c r="M29" s="26"/>
    </row>
    <row r="30" spans="1:13">
      <c r="A30">
        <v>57</v>
      </c>
      <c r="B30" t="s">
        <v>3696</v>
      </c>
      <c r="D30" s="24">
        <f t="shared" si="5"/>
        <v>0</v>
      </c>
      <c r="E30" s="24">
        <f t="shared" si="5"/>
        <v>0</v>
      </c>
      <c r="F30" s="24">
        <f t="shared" si="5"/>
        <v>0</v>
      </c>
      <c r="G30" s="24">
        <f t="shared" si="5"/>
        <v>0</v>
      </c>
      <c r="H30" s="24">
        <f t="shared" si="5"/>
        <v>0</v>
      </c>
      <c r="I30" s="24">
        <f t="shared" si="5"/>
        <v>0</v>
      </c>
      <c r="J30" s="24">
        <f t="shared" si="4"/>
        <v>0</v>
      </c>
      <c r="K30" s="25"/>
      <c r="L30" s="24"/>
    </row>
    <row r="31" spans="1:13">
      <c r="D31" s="24">
        <f t="shared" si="5"/>
        <v>5.4454386952768564E-3</v>
      </c>
      <c r="E31" s="24">
        <f t="shared" si="5"/>
        <v>8.8438927722024763E-3</v>
      </c>
      <c r="F31" s="24">
        <f t="shared" si="5"/>
        <v>0.10816115587338118</v>
      </c>
      <c r="G31" s="24">
        <f t="shared" si="5"/>
        <v>6.5261946030491833E-2</v>
      </c>
      <c r="H31" s="24">
        <f t="shared" si="5"/>
        <v>2.7830599738324083E-2</v>
      </c>
      <c r="I31" s="24">
        <f t="shared" si="5"/>
        <v>1.0364618607271113E-2</v>
      </c>
      <c r="J31" s="24">
        <f t="shared" si="4"/>
        <v>0.22590765171694754</v>
      </c>
      <c r="K31" s="25"/>
      <c r="L31" s="2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G31"/>
  <sheetViews>
    <sheetView workbookViewId="0">
      <selection activeCell="H21" sqref="H21"/>
    </sheetView>
  </sheetViews>
  <sheetFormatPr defaultRowHeight="12.75"/>
  <cols>
    <col min="2" max="2" width="10.85546875" bestFit="1" customWidth="1"/>
    <col min="3" max="4" width="16.28515625" bestFit="1" customWidth="1"/>
    <col min="5" max="5" width="13.85546875" bestFit="1" customWidth="1"/>
    <col min="6" max="6" width="14.140625" bestFit="1" customWidth="1"/>
    <col min="7" max="7" width="11.140625" bestFit="1" customWidth="1"/>
  </cols>
  <sheetData>
    <row r="2" spans="2:6">
      <c r="B2" s="11"/>
      <c r="C2" s="11" t="s">
        <v>3693</v>
      </c>
      <c r="D2" s="11" t="s">
        <v>3694</v>
      </c>
      <c r="E2" s="11" t="s">
        <v>3695</v>
      </c>
      <c r="F2" s="11" t="s">
        <v>3696</v>
      </c>
    </row>
    <row r="3" spans="2:6">
      <c r="B3" s="11" t="s">
        <v>3691</v>
      </c>
      <c r="C3" s="27">
        <v>205382339000</v>
      </c>
      <c r="D3" s="27">
        <v>105795440000</v>
      </c>
      <c r="E3" s="27">
        <v>509142000</v>
      </c>
      <c r="F3" s="27">
        <v>847000000</v>
      </c>
    </row>
    <row r="4" spans="2:6">
      <c r="B4" s="20" t="s">
        <v>45</v>
      </c>
      <c r="C4" s="28">
        <v>1672640188</v>
      </c>
      <c r="D4" s="28">
        <v>29244119</v>
      </c>
      <c r="E4" s="28">
        <v>0</v>
      </c>
      <c r="F4" s="28">
        <v>0</v>
      </c>
    </row>
    <row r="5" spans="2:6">
      <c r="B5" s="12" t="s">
        <v>49</v>
      </c>
      <c r="C5" s="13">
        <v>2429207083</v>
      </c>
      <c r="D5" s="13">
        <v>251464402</v>
      </c>
      <c r="E5" s="13">
        <v>83345000</v>
      </c>
      <c r="F5" s="13">
        <v>0</v>
      </c>
    </row>
    <row r="6" spans="2:6">
      <c r="B6" s="12" t="s">
        <v>39</v>
      </c>
      <c r="C6" s="13">
        <v>2699118306</v>
      </c>
      <c r="D6" s="13">
        <v>31104911839</v>
      </c>
      <c r="E6" s="13">
        <v>0</v>
      </c>
      <c r="F6" s="13">
        <v>0</v>
      </c>
    </row>
    <row r="7" spans="2:6">
      <c r="B7" s="12" t="s">
        <v>66</v>
      </c>
      <c r="C7" s="13">
        <v>19817768450</v>
      </c>
      <c r="D7" s="13">
        <v>578803435</v>
      </c>
      <c r="E7" s="13">
        <v>0</v>
      </c>
      <c r="F7" s="13">
        <v>0</v>
      </c>
    </row>
    <row r="8" spans="2:6">
      <c r="B8" s="12" t="s">
        <v>48</v>
      </c>
      <c r="C8" s="13">
        <v>8444032820</v>
      </c>
      <c r="D8" s="13">
        <v>253973640</v>
      </c>
      <c r="E8" s="13">
        <v>0</v>
      </c>
      <c r="F8" s="13">
        <v>0</v>
      </c>
    </row>
    <row r="9" spans="2:6">
      <c r="B9" s="14" t="s">
        <v>119</v>
      </c>
      <c r="C9" s="15">
        <v>2823029733</v>
      </c>
      <c r="D9" s="15">
        <v>346033060</v>
      </c>
      <c r="E9" s="15">
        <v>70232100</v>
      </c>
      <c r="F9" s="15">
        <v>0</v>
      </c>
    </row>
    <row r="10" spans="2:6">
      <c r="B10" s="29" t="s">
        <v>3701</v>
      </c>
      <c r="C10" s="30">
        <f>SUM(C4:C9)</f>
        <v>37885796580</v>
      </c>
      <c r="D10" s="30">
        <f t="shared" ref="D10:F10" si="0">SUM(D4:D9)</f>
        <v>32564430495</v>
      </c>
      <c r="E10" s="30">
        <f t="shared" si="0"/>
        <v>153577100</v>
      </c>
      <c r="F10" s="30">
        <f t="shared" si="0"/>
        <v>0</v>
      </c>
    </row>
    <row r="11" spans="2:6">
      <c r="B11" s="29" t="s">
        <v>3702</v>
      </c>
      <c r="C11" s="31">
        <f>C10/C3</f>
        <v>0.18446472449610188</v>
      </c>
      <c r="D11" s="31">
        <f t="shared" ref="D11:F11" si="1">D10/D3</f>
        <v>0.30780561520420918</v>
      </c>
      <c r="E11" s="31">
        <f t="shared" si="1"/>
        <v>0.30163903194000885</v>
      </c>
      <c r="F11" s="31">
        <f t="shared" si="1"/>
        <v>0</v>
      </c>
    </row>
    <row r="14" spans="2:6">
      <c r="B14" s="11"/>
      <c r="C14" s="11">
        <v>51</v>
      </c>
      <c r="D14" s="11">
        <v>52</v>
      </c>
      <c r="E14" s="11">
        <v>53</v>
      </c>
      <c r="F14" s="11">
        <v>57</v>
      </c>
    </row>
    <row r="15" spans="2:6">
      <c r="B15" s="11"/>
      <c r="C15" s="11" t="s">
        <v>3693</v>
      </c>
      <c r="D15" s="11" t="s">
        <v>3694</v>
      </c>
      <c r="E15" s="11" t="s">
        <v>3695</v>
      </c>
      <c r="F15" s="11" t="s">
        <v>3696</v>
      </c>
    </row>
    <row r="16" spans="2:6">
      <c r="B16" s="11" t="s">
        <v>3691</v>
      </c>
      <c r="C16" s="27">
        <v>108369233000</v>
      </c>
      <c r="D16" s="27">
        <v>58902600000</v>
      </c>
      <c r="E16" s="27">
        <v>461356000</v>
      </c>
      <c r="F16" s="27">
        <v>151000000</v>
      </c>
    </row>
    <row r="17" spans="2:7">
      <c r="B17" s="32" t="s">
        <v>45</v>
      </c>
      <c r="C17" s="33">
        <v>1647958586</v>
      </c>
      <c r="D17" s="33">
        <v>41723198</v>
      </c>
      <c r="E17" s="33">
        <v>0</v>
      </c>
      <c r="F17" s="33">
        <v>0</v>
      </c>
    </row>
    <row r="18" spans="2:7">
      <c r="B18" s="12" t="s">
        <v>49</v>
      </c>
      <c r="C18" s="13">
        <v>2535631717</v>
      </c>
      <c r="D18" s="13">
        <v>22957887348</v>
      </c>
      <c r="E18" s="13">
        <v>0</v>
      </c>
      <c r="F18" s="13">
        <v>0</v>
      </c>
    </row>
    <row r="19" spans="2:7">
      <c r="B19" s="12" t="s">
        <v>39</v>
      </c>
      <c r="C19" s="13">
        <v>2972960375</v>
      </c>
      <c r="D19" s="13">
        <v>5385447340</v>
      </c>
      <c r="E19" s="13">
        <v>13860000</v>
      </c>
      <c r="F19" s="13">
        <v>0</v>
      </c>
    </row>
    <row r="20" spans="2:7">
      <c r="B20" s="12" t="s">
        <v>66</v>
      </c>
      <c r="C20" s="13">
        <v>20334454942</v>
      </c>
      <c r="D20" s="13">
        <v>549767616</v>
      </c>
      <c r="E20" s="13">
        <v>65071600</v>
      </c>
      <c r="F20" s="13">
        <v>0</v>
      </c>
    </row>
    <row r="21" spans="2:7">
      <c r="B21" s="12" t="s">
        <v>48</v>
      </c>
      <c r="C21" s="13">
        <v>8819702081</v>
      </c>
      <c r="D21" s="13">
        <v>798411922</v>
      </c>
      <c r="E21" s="13">
        <v>89473450</v>
      </c>
      <c r="F21" s="13">
        <v>0</v>
      </c>
    </row>
    <row r="22" spans="2:7">
      <c r="B22" s="14" t="s">
        <v>119</v>
      </c>
      <c r="C22" s="15">
        <v>2851302412</v>
      </c>
      <c r="D22" s="15">
        <v>245985152</v>
      </c>
      <c r="E22" s="15">
        <v>74600000</v>
      </c>
      <c r="F22" s="15">
        <v>0</v>
      </c>
    </row>
    <row r="23" spans="2:7">
      <c r="B23" s="29" t="s">
        <v>3701</v>
      </c>
      <c r="C23" s="30">
        <f>SUM(C17:C22)</f>
        <v>39162010113</v>
      </c>
      <c r="D23" s="30">
        <f t="shared" ref="D23:F23" si="2">SUM(D17:D22)</f>
        <v>29979222576</v>
      </c>
      <c r="E23" s="30">
        <f t="shared" si="2"/>
        <v>243005050</v>
      </c>
      <c r="F23" s="30">
        <f t="shared" si="2"/>
        <v>0</v>
      </c>
    </row>
    <row r="24" spans="2:7">
      <c r="B24" s="29" t="s">
        <v>3702</v>
      </c>
      <c r="C24" s="31">
        <f>C23/C16</f>
        <v>0.36137572472253265</v>
      </c>
      <c r="D24" s="31">
        <f t="shared" ref="D24:F24" si="3">D23/D16</f>
        <v>0.50896263621639792</v>
      </c>
      <c r="E24" s="31">
        <f t="shared" si="3"/>
        <v>0.52671917131239221</v>
      </c>
      <c r="F24" s="31">
        <f t="shared" si="3"/>
        <v>0</v>
      </c>
    </row>
    <row r="27" spans="2:7">
      <c r="C27" s="11"/>
      <c r="D27" s="11" t="s">
        <v>3703</v>
      </c>
      <c r="E27" s="11" t="s">
        <v>3704</v>
      </c>
      <c r="F27" s="11" t="s">
        <v>3705</v>
      </c>
      <c r="G27" s="11" t="s">
        <v>3706</v>
      </c>
    </row>
    <row r="28" spans="2:7">
      <c r="C28" s="32" t="s">
        <v>3707</v>
      </c>
      <c r="D28" s="34">
        <v>36.14</v>
      </c>
      <c r="E28" s="34">
        <v>18.45</v>
      </c>
      <c r="F28" s="34">
        <f>E28-D28</f>
        <v>-17.690000000000001</v>
      </c>
      <c r="G28" s="32" t="s">
        <v>3708</v>
      </c>
    </row>
    <row r="29" spans="2:7">
      <c r="C29" s="12" t="s">
        <v>3709</v>
      </c>
      <c r="D29" s="35">
        <v>50.9</v>
      </c>
      <c r="E29" s="35">
        <v>30.78</v>
      </c>
      <c r="F29" s="35">
        <f t="shared" ref="F29:F31" si="4">E29-D29</f>
        <v>-20.119999999999997</v>
      </c>
      <c r="G29" s="12" t="s">
        <v>3708</v>
      </c>
    </row>
    <row r="30" spans="2:7">
      <c r="C30" s="12" t="s">
        <v>3710</v>
      </c>
      <c r="D30" s="36">
        <v>52.67</v>
      </c>
      <c r="E30" s="35">
        <v>30.16</v>
      </c>
      <c r="F30" s="35">
        <f t="shared" si="4"/>
        <v>-22.51</v>
      </c>
      <c r="G30" s="12" t="s">
        <v>3708</v>
      </c>
    </row>
    <row r="31" spans="2:7">
      <c r="C31" s="14" t="s">
        <v>3711</v>
      </c>
      <c r="D31" s="37">
        <v>0</v>
      </c>
      <c r="E31" s="37">
        <v>0</v>
      </c>
      <c r="F31" s="37">
        <f t="shared" si="4"/>
        <v>0</v>
      </c>
      <c r="G31" s="14" t="s">
        <v>3712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4:K29"/>
  <sheetViews>
    <sheetView tabSelected="1" workbookViewId="0">
      <selection activeCell="I18" sqref="I18"/>
    </sheetView>
  </sheetViews>
  <sheetFormatPr defaultRowHeight="12.75"/>
  <cols>
    <col min="1" max="1" width="6.42578125" customWidth="1"/>
    <col min="2" max="2" width="15.5703125" customWidth="1"/>
    <col min="3" max="3" width="16.28515625" bestFit="1" customWidth="1"/>
    <col min="4" max="4" width="15.28515625" bestFit="1" customWidth="1"/>
    <col min="6" max="6" width="13.42578125" bestFit="1" customWidth="1"/>
    <col min="8" max="8" width="16.28515625" bestFit="1" customWidth="1"/>
    <col min="9" max="9" width="16.28515625" customWidth="1"/>
    <col min="10" max="10" width="12.5703125" customWidth="1"/>
    <col min="11" max="11" width="14.42578125" customWidth="1"/>
  </cols>
  <sheetData>
    <row r="4" spans="1:11">
      <c r="A4" s="11" t="s">
        <v>3713</v>
      </c>
      <c r="B4" s="11" t="s">
        <v>3714</v>
      </c>
      <c r="C4" s="11" t="s">
        <v>3691</v>
      </c>
      <c r="D4" s="11" t="s">
        <v>3715</v>
      </c>
      <c r="E4" s="11" t="s">
        <v>3716</v>
      </c>
      <c r="F4" s="11" t="s">
        <v>3717</v>
      </c>
      <c r="H4" s="11" t="s">
        <v>3718</v>
      </c>
      <c r="J4" s="11" t="s">
        <v>3719</v>
      </c>
      <c r="K4" s="11" t="s">
        <v>3717</v>
      </c>
    </row>
    <row r="5" spans="1:11" ht="15.75">
      <c r="A5" s="20">
        <v>2019</v>
      </c>
      <c r="B5" s="20" t="s">
        <v>3693</v>
      </c>
      <c r="C5" s="28">
        <v>108369233000</v>
      </c>
      <c r="D5" s="28">
        <v>39162010113</v>
      </c>
      <c r="E5" s="38">
        <f>D5/C5</f>
        <v>0.36137572472253265</v>
      </c>
      <c r="F5" s="20" t="str">
        <f>IF(E5&gt;50%,"Tidak Efisien",IF(E5&gt;=45%,"Kurang Efisien",IF(E5&gt;=40%,"Cukup Efisien",IF(E5&gt;=30%,"Efisien","Sangat Efisien"))))</f>
        <v>Efisien</v>
      </c>
      <c r="H5" s="28">
        <v>69207222887</v>
      </c>
      <c r="I5" s="4"/>
      <c r="J5" s="39" t="s">
        <v>3720</v>
      </c>
      <c r="K5" s="40" t="s">
        <v>3721</v>
      </c>
    </row>
    <row r="6" spans="1:11" ht="15.75">
      <c r="A6" s="12"/>
      <c r="B6" s="12" t="s">
        <v>3694</v>
      </c>
      <c r="C6" s="13">
        <v>58902600000</v>
      </c>
      <c r="D6" s="13">
        <v>29979222576</v>
      </c>
      <c r="E6" s="41">
        <f t="shared" ref="E6:E9" si="0">D6/C6</f>
        <v>0.50896263621639792</v>
      </c>
      <c r="F6" s="12" t="str">
        <f t="shared" ref="F6:F9" si="1">IF(E6&gt;50%,"Tidak Efisien",IF(E6&gt;=45%,"Kurang Efisien",IF(E6&gt;=40%,"Cukup Efisien",IF(E6&gt;=30%,"Efisien","Sangat Efisien"))))</f>
        <v>Tidak Efisien</v>
      </c>
      <c r="H6" s="13">
        <v>28923377424</v>
      </c>
      <c r="I6" s="4"/>
      <c r="J6" s="39" t="s">
        <v>3722</v>
      </c>
      <c r="K6" s="42" t="s">
        <v>3723</v>
      </c>
    </row>
    <row r="7" spans="1:11" ht="15.75">
      <c r="A7" s="12"/>
      <c r="B7" s="12" t="s">
        <v>3695</v>
      </c>
      <c r="C7" s="13">
        <v>461356000</v>
      </c>
      <c r="D7" s="13">
        <v>243005050</v>
      </c>
      <c r="E7" s="41">
        <f t="shared" si="0"/>
        <v>0.52671917131239221</v>
      </c>
      <c r="F7" s="12" t="str">
        <f t="shared" si="1"/>
        <v>Tidak Efisien</v>
      </c>
      <c r="H7" s="13">
        <v>218350950</v>
      </c>
      <c r="I7" s="4"/>
      <c r="J7" s="39" t="s">
        <v>3724</v>
      </c>
      <c r="K7" s="42" t="s">
        <v>3725</v>
      </c>
    </row>
    <row r="8" spans="1:11" ht="15.75">
      <c r="A8" s="12"/>
      <c r="B8" s="43" t="s">
        <v>3696</v>
      </c>
      <c r="C8" s="44">
        <v>151000000</v>
      </c>
      <c r="D8" s="44">
        <v>0</v>
      </c>
      <c r="E8" s="45">
        <f t="shared" si="0"/>
        <v>0</v>
      </c>
      <c r="F8" s="43" t="str">
        <f t="shared" si="1"/>
        <v>Sangat Efisien</v>
      </c>
      <c r="H8" s="44">
        <v>151000000</v>
      </c>
      <c r="I8" s="4"/>
      <c r="J8" s="39" t="s">
        <v>3726</v>
      </c>
      <c r="K8" s="42" t="s">
        <v>3727</v>
      </c>
    </row>
    <row r="9" spans="1:11" ht="16.5" thickBot="1">
      <c r="A9" s="12"/>
      <c r="B9" s="11" t="s">
        <v>3728</v>
      </c>
      <c r="C9" s="27">
        <v>167884189000</v>
      </c>
      <c r="D9" s="27">
        <v>69384237739</v>
      </c>
      <c r="E9" s="31">
        <f t="shared" si="0"/>
        <v>0.41328631452602127</v>
      </c>
      <c r="F9" s="11" t="str">
        <f t="shared" si="1"/>
        <v>Cukup Efisien</v>
      </c>
      <c r="H9" s="27">
        <v>98499951261</v>
      </c>
      <c r="I9" s="4"/>
      <c r="J9" s="46" t="s">
        <v>3729</v>
      </c>
      <c r="K9" s="47" t="s">
        <v>3730</v>
      </c>
    </row>
    <row r="10" spans="1:11">
      <c r="A10" s="12"/>
      <c r="B10" s="20"/>
      <c r="C10" s="20"/>
      <c r="D10" s="20"/>
      <c r="E10" s="20"/>
      <c r="F10" s="20"/>
      <c r="H10" s="20">
        <v>0</v>
      </c>
      <c r="I10" s="4"/>
    </row>
    <row r="11" spans="1:11" ht="13.5" thickBot="1">
      <c r="A11" s="12">
        <v>2020</v>
      </c>
      <c r="B11" s="12" t="s">
        <v>3693</v>
      </c>
      <c r="C11" s="13">
        <v>205382339000</v>
      </c>
      <c r="D11" s="13">
        <v>37885796580</v>
      </c>
      <c r="E11" s="41">
        <f>D11/C11</f>
        <v>0.18446472449610188</v>
      </c>
      <c r="F11" s="12" t="str">
        <f>IF(E11&gt;50%,"Tidak Efisien",IF(E11&gt;=45%,"Kurang Efisien",IF(E11&gt;=40%,"Cukup Efisien",IF(E11&gt;=30%,"Efisien","Sangat Efisien"))))</f>
        <v>Sangat Efisien</v>
      </c>
      <c r="H11" s="13">
        <v>167496542420</v>
      </c>
      <c r="I11" s="4"/>
    </row>
    <row r="12" spans="1:11" ht="16.5" thickBot="1">
      <c r="A12" s="12"/>
      <c r="B12" s="12" t="s">
        <v>3694</v>
      </c>
      <c r="C12" s="13">
        <v>105795440000</v>
      </c>
      <c r="D12" s="13">
        <v>32564430495</v>
      </c>
      <c r="E12" s="41">
        <f t="shared" ref="E12:E15" si="2">D12/C12</f>
        <v>0.30780561520420918</v>
      </c>
      <c r="F12" s="12" t="str">
        <f t="shared" ref="F12:F15" si="3">IF(E12&gt;50%,"Tidak Efisien",IF(E12&gt;=45%,"Kurang Efisien",IF(E12&gt;=40%,"Cukup Efisien",IF(E12&gt;=30%,"Efisien","Sangat Efisien"))))</f>
        <v>Efisien</v>
      </c>
      <c r="H12" s="13">
        <v>73231009505</v>
      </c>
      <c r="I12" s="4"/>
      <c r="J12" s="48" t="s">
        <v>3731</v>
      </c>
      <c r="K12" s="49" t="s">
        <v>3717</v>
      </c>
    </row>
    <row r="13" spans="1:11" ht="15.75">
      <c r="A13" s="12"/>
      <c r="B13" s="12" t="s">
        <v>3695</v>
      </c>
      <c r="C13" s="13">
        <v>509142000</v>
      </c>
      <c r="D13" s="13">
        <v>153577100</v>
      </c>
      <c r="E13" s="41">
        <f t="shared" si="2"/>
        <v>0.30163903194000885</v>
      </c>
      <c r="F13" s="12" t="str">
        <f t="shared" si="3"/>
        <v>Efisien</v>
      </c>
      <c r="H13" s="13">
        <v>355564900</v>
      </c>
      <c r="I13" s="4"/>
      <c r="J13" s="39" t="s">
        <v>3732</v>
      </c>
      <c r="K13" s="42" t="s">
        <v>3733</v>
      </c>
    </row>
    <row r="14" spans="1:11" ht="15.75">
      <c r="A14" s="12"/>
      <c r="B14" s="43" t="s">
        <v>3696</v>
      </c>
      <c r="C14" s="44">
        <v>847000000</v>
      </c>
      <c r="D14" s="44">
        <v>0</v>
      </c>
      <c r="E14" s="45">
        <f t="shared" si="2"/>
        <v>0</v>
      </c>
      <c r="F14" s="43" t="str">
        <f t="shared" si="3"/>
        <v>Sangat Efisien</v>
      </c>
      <c r="H14" s="44">
        <v>847000000</v>
      </c>
      <c r="I14" s="4"/>
      <c r="J14" s="39" t="s">
        <v>3734</v>
      </c>
      <c r="K14" s="42" t="s">
        <v>3735</v>
      </c>
    </row>
    <row r="15" spans="1:11" ht="15.75">
      <c r="A15" s="14"/>
      <c r="B15" s="11" t="s">
        <v>3728</v>
      </c>
      <c r="C15" s="27">
        <v>312533921000</v>
      </c>
      <c r="D15" s="27">
        <v>70603804175</v>
      </c>
      <c r="E15" s="31">
        <f t="shared" si="2"/>
        <v>0.22590765171694754</v>
      </c>
      <c r="F15" s="11" t="str">
        <f t="shared" si="3"/>
        <v>Sangat Efisien</v>
      </c>
      <c r="H15" s="27">
        <v>241930116825</v>
      </c>
      <c r="I15" s="4"/>
      <c r="J15" s="39" t="s">
        <v>3736</v>
      </c>
      <c r="K15" s="42" t="s">
        <v>3737</v>
      </c>
    </row>
    <row r="16" spans="1:11" ht="15.75">
      <c r="J16" s="39" t="s">
        <v>3738</v>
      </c>
      <c r="K16" s="42" t="s">
        <v>3739</v>
      </c>
    </row>
    <row r="17" spans="1:11" ht="16.5" thickBot="1">
      <c r="J17" s="46" t="s">
        <v>3740</v>
      </c>
      <c r="K17" s="47" t="s">
        <v>3741</v>
      </c>
    </row>
    <row r="18" spans="1:11">
      <c r="A18" s="11" t="s">
        <v>3713</v>
      </c>
      <c r="B18" s="11" t="s">
        <v>3714</v>
      </c>
      <c r="C18" s="11" t="s">
        <v>3716</v>
      </c>
      <c r="D18" s="11" t="s">
        <v>3742</v>
      </c>
      <c r="E18" s="11" t="s">
        <v>3743</v>
      </c>
      <c r="F18" s="11" t="s">
        <v>3717</v>
      </c>
    </row>
    <row r="19" spans="1:11">
      <c r="A19" s="20">
        <v>2019</v>
      </c>
      <c r="B19" s="20" t="s">
        <v>3693</v>
      </c>
      <c r="C19" s="38">
        <v>0.36137572472253265</v>
      </c>
      <c r="D19" s="38">
        <v>0.4</v>
      </c>
      <c r="E19" s="50">
        <f>C19/D19*100</f>
        <v>90.343931180633163</v>
      </c>
      <c r="F19" s="20" t="str">
        <f>IF(E19&gt;100,"Sangat Baik",IF(E19&gt;=90,"Baik",IF(E19&gt;=80,"Cukup Baik",IF(E19&gt;=60,"Kurang Baik","Tidak Baik"))))</f>
        <v>Baik</v>
      </c>
    </row>
    <row r="20" spans="1:11">
      <c r="A20" s="12"/>
      <c r="B20" s="12" t="s">
        <v>3694</v>
      </c>
      <c r="C20" s="41">
        <v>0.50896263621639792</v>
      </c>
      <c r="D20" s="41">
        <v>0.4</v>
      </c>
      <c r="E20" s="35">
        <f t="shared" ref="E20:E29" si="4">C20/D20*100</f>
        <v>127.24065905409947</v>
      </c>
      <c r="F20" s="12" t="str">
        <f t="shared" ref="F20:F23" si="5">IF(E20&gt;100,"Sangat Baik",IF(E20&gt;=90,"Baik",IF(E20&gt;=80,"Cukup Baik",IF(E20&gt;=60,"Kurang Baik","Tidak Baik"))))</f>
        <v>Sangat Baik</v>
      </c>
    </row>
    <row r="21" spans="1:11">
      <c r="A21" s="12"/>
      <c r="B21" s="12" t="s">
        <v>3695</v>
      </c>
      <c r="C21" s="41">
        <v>0.52671917131239221</v>
      </c>
      <c r="D21" s="41">
        <v>0.4</v>
      </c>
      <c r="E21" s="35">
        <f t="shared" si="4"/>
        <v>131.67979282809804</v>
      </c>
      <c r="F21" s="12" t="str">
        <f t="shared" si="5"/>
        <v>Sangat Baik</v>
      </c>
    </row>
    <row r="22" spans="1:11">
      <c r="A22" s="12"/>
      <c r="B22" s="43" t="s">
        <v>3696</v>
      </c>
      <c r="C22" s="45">
        <v>0</v>
      </c>
      <c r="D22" s="45">
        <v>0.4</v>
      </c>
      <c r="E22" s="51">
        <f t="shared" si="4"/>
        <v>0</v>
      </c>
      <c r="F22" s="43" t="str">
        <f t="shared" si="5"/>
        <v>Tidak Baik</v>
      </c>
    </row>
    <row r="23" spans="1:11">
      <c r="A23" s="12"/>
      <c r="B23" s="11" t="s">
        <v>3728</v>
      </c>
      <c r="C23" s="31">
        <v>0.41328631452602127</v>
      </c>
      <c r="D23" s="31">
        <v>0.4</v>
      </c>
      <c r="E23" s="52">
        <f t="shared" si="4"/>
        <v>103.3215786315053</v>
      </c>
      <c r="F23" s="11" t="str">
        <f t="shared" si="5"/>
        <v>Sangat Baik</v>
      </c>
    </row>
    <row r="24" spans="1:11">
      <c r="A24" s="12"/>
      <c r="B24" s="20"/>
      <c r="C24" s="38"/>
      <c r="D24" s="38"/>
      <c r="E24" s="50"/>
      <c r="F24" s="20"/>
    </row>
    <row r="25" spans="1:11">
      <c r="A25" s="12">
        <v>2020</v>
      </c>
      <c r="B25" s="12" t="s">
        <v>3693</v>
      </c>
      <c r="C25" s="41">
        <v>0.18446472449610188</v>
      </c>
      <c r="D25" s="41">
        <v>0.4</v>
      </c>
      <c r="E25" s="35">
        <f t="shared" si="4"/>
        <v>46.116181124025466</v>
      </c>
      <c r="F25" s="12" t="str">
        <f t="shared" ref="F25:F29" si="6">IF(E25&gt;100,"Sangat Baik",IF(E25&gt;=90,"Baik",IF(E25&gt;=80,"Cukup Baik",IF(E25&gt;=60,"Kurang Baik","Tidak Baik"))))</f>
        <v>Tidak Baik</v>
      </c>
      <c r="H25" s="53"/>
      <c r="I25" s="53"/>
    </row>
    <row r="26" spans="1:11">
      <c r="A26" s="12"/>
      <c r="B26" s="12" t="s">
        <v>3694</v>
      </c>
      <c r="C26" s="41">
        <v>0.30780561520420918</v>
      </c>
      <c r="D26" s="41">
        <v>0.4</v>
      </c>
      <c r="E26" s="35">
        <f t="shared" si="4"/>
        <v>76.951403801052294</v>
      </c>
      <c r="F26" s="12" t="str">
        <f t="shared" si="6"/>
        <v>Kurang Baik</v>
      </c>
      <c r="H26" s="53"/>
      <c r="I26" s="53"/>
    </row>
    <row r="27" spans="1:11">
      <c r="A27" s="12"/>
      <c r="B27" s="12" t="s">
        <v>3695</v>
      </c>
      <c r="C27" s="41">
        <v>0.30163903194000885</v>
      </c>
      <c r="D27" s="41">
        <v>0.4</v>
      </c>
      <c r="E27" s="35">
        <f t="shared" si="4"/>
        <v>75.409757985002216</v>
      </c>
      <c r="F27" s="12" t="str">
        <f t="shared" si="6"/>
        <v>Kurang Baik</v>
      </c>
      <c r="H27" s="53"/>
      <c r="I27" s="53"/>
    </row>
    <row r="28" spans="1:11">
      <c r="A28" s="12"/>
      <c r="B28" s="43" t="s">
        <v>3696</v>
      </c>
      <c r="C28" s="45">
        <v>0</v>
      </c>
      <c r="D28" s="45">
        <v>0.4</v>
      </c>
      <c r="E28" s="51">
        <f t="shared" si="4"/>
        <v>0</v>
      </c>
      <c r="F28" s="43" t="str">
        <f t="shared" si="6"/>
        <v>Tidak Baik</v>
      </c>
      <c r="H28" s="53"/>
      <c r="I28" s="53"/>
    </row>
    <row r="29" spans="1:11">
      <c r="A29" s="14"/>
      <c r="B29" s="11" t="s">
        <v>3728</v>
      </c>
      <c r="C29" s="31">
        <v>0.22590765171694754</v>
      </c>
      <c r="D29" s="31">
        <v>0.4</v>
      </c>
      <c r="E29" s="52">
        <f t="shared" si="4"/>
        <v>56.476912929236875</v>
      </c>
      <c r="F29" s="11" t="str">
        <f t="shared" si="6"/>
        <v>Tidak Baik</v>
      </c>
      <c r="H29" s="53"/>
      <c r="I29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spmmak_2019</vt:lpstr>
      <vt:lpstr>Pagu_2019</vt:lpstr>
      <vt:lpstr>realisasi_2019</vt:lpstr>
      <vt:lpstr>spmmak_2020</vt:lpstr>
      <vt:lpstr>Pagu_2020</vt:lpstr>
      <vt:lpstr>realisasi_2020</vt:lpstr>
      <vt:lpstr>Rekap</vt:lpstr>
      <vt:lpstr>Grafik</vt:lpstr>
      <vt:lpstr>hasil</vt:lpstr>
      <vt:lpstr>realisasi_2019!Print_Titles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Rizal</dc:creator>
  <cp:lastModifiedBy>Rizal</cp:lastModifiedBy>
  <cp:lastPrinted>2020-07-23T16:15:32Z</cp:lastPrinted>
  <dcterms:created xsi:type="dcterms:W3CDTF">2020-06-21T05:30:48Z</dcterms:created>
  <dcterms:modified xsi:type="dcterms:W3CDTF">2020-07-31T13:16:15Z</dcterms:modified>
</cp:coreProperties>
</file>